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heuve077\OneDrive - WageningenUR\Raspi_Jukebox\"/>
    </mc:Choice>
  </mc:AlternateContent>
  <xr:revisionPtr revIDLastSave="0" documentId="10_ncr:100000_{28D10C2A-DE70-4385-8B36-61A408CAC564}" xr6:coauthVersionLast="31" xr6:coauthVersionMax="31" xr10:uidLastSave="{00000000-0000-0000-0000-000000000000}"/>
  <bookViews>
    <workbookView xWindow="0" yWindow="0" windowWidth="6396" windowHeight="2760" tabRatio="784" activeTab="1" xr2:uid="{00000000-000D-0000-FFFF-FFFF00000000}"/>
  </bookViews>
  <sheets>
    <sheet name="SinglesDB" sheetId="8" r:id="rId1"/>
    <sheet name="Layout" sheetId="14" r:id="rId2"/>
    <sheet name="Discogs" sheetId="12" r:id="rId3"/>
    <sheet name="Strips" sheetId="10" r:id="rId4"/>
    <sheet name="Top2000" sheetId="11" r:id="rId5"/>
    <sheet name="Config Q160 AY160" sheetId="13" r:id="rId6"/>
    <sheet name="Done-Todo" sheetId="7" r:id="rId7"/>
    <sheet name="Parts Bought" sheetId="9" state="hidden" r:id="rId8"/>
    <sheet name="Websites" sheetId="6" r:id="rId9"/>
  </sheets>
  <definedNames>
    <definedName name="_xlnm._FilterDatabase" localSheetId="2" hidden="1">Discogs!$A$1:$L$518</definedName>
    <definedName name="_xlnm._FilterDatabase" localSheetId="6" hidden="1">'Done-Todo'!$A$1:$D$43</definedName>
    <definedName name="_xlnm._FilterDatabase" localSheetId="7" hidden="1">'Parts Bought'!$C$2:$H$131</definedName>
    <definedName name="_xlnm._FilterDatabase" localSheetId="0" hidden="1">SinglesDB!$A$1:$S$450</definedName>
    <definedName name="_xlnm._FilterDatabase" localSheetId="3" hidden="1">Strips!$A$1:$B$1698</definedName>
    <definedName name="_xlnm._FilterDatabase" localSheetId="4" hidden="1">'Top2000'!$A$1:$D$2000</definedName>
    <definedName name="joopheuvel_collection_20170411_1158" localSheetId="2">Discogs!$A$2:$K$518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9" i="9" l="1"/>
  <c r="H138" i="9"/>
  <c r="H137" i="9"/>
  <c r="H136" i="9" l="1"/>
  <c r="H126" i="9" l="1"/>
  <c r="H127" i="9"/>
  <c r="H128" i="9"/>
  <c r="H129" i="9"/>
  <c r="H130" i="9"/>
  <c r="H131" i="9"/>
  <c r="H132" i="9"/>
  <c r="H133" i="9"/>
  <c r="H134" i="9"/>
  <c r="H135" i="9"/>
  <c r="E75" i="9" l="1"/>
  <c r="H77" i="9"/>
  <c r="H125" i="9" l="1"/>
  <c r="H124" i="9"/>
  <c r="H123" i="9" l="1"/>
  <c r="H122" i="9"/>
  <c r="H121" i="9"/>
  <c r="H109" i="9" l="1"/>
  <c r="H110" i="9"/>
  <c r="H111" i="9"/>
  <c r="H112" i="9"/>
  <c r="H113" i="9"/>
  <c r="H115" i="9"/>
  <c r="H116" i="9"/>
  <c r="H117" i="9"/>
  <c r="H118" i="9"/>
  <c r="H119" i="9"/>
  <c r="H120" i="9"/>
  <c r="H102" i="9" l="1"/>
  <c r="H101" i="9" l="1"/>
  <c r="H108" i="9"/>
  <c r="H107" i="9"/>
  <c r="H106" i="9"/>
  <c r="H105" i="9"/>
  <c r="H104" i="9"/>
  <c r="H103" i="9"/>
  <c r="E2" i="7" l="1"/>
  <c r="H100" i="9"/>
  <c r="H99" i="9" l="1"/>
  <c r="H98" i="9"/>
  <c r="E74" i="9" l="1"/>
  <c r="E7" i="9"/>
  <c r="H82" i="9" l="1"/>
  <c r="H83" i="9"/>
  <c r="H84" i="9"/>
  <c r="H85" i="9"/>
  <c r="H86" i="9"/>
  <c r="H87" i="9"/>
  <c r="H88" i="9"/>
  <c r="H89" i="9"/>
  <c r="H90" i="9"/>
  <c r="H96" i="9"/>
  <c r="H97" i="9"/>
  <c r="H95" i="9"/>
  <c r="H94" i="9"/>
  <c r="H93" i="9"/>
  <c r="H92" i="9"/>
  <c r="H91" i="9"/>
  <c r="H81" i="9" l="1"/>
  <c r="H114" i="9"/>
  <c r="H80" i="9"/>
  <c r="H79" i="9"/>
  <c r="H78" i="9" l="1"/>
  <c r="H2" i="9"/>
  <c r="A601" i="12" l="1"/>
  <c r="A602" i="12"/>
  <c r="S450" i="8" l="1"/>
  <c r="Q450" i="8"/>
  <c r="P450" i="8"/>
  <c r="O450" i="8"/>
  <c r="N450" i="8"/>
  <c r="A450" i="8"/>
  <c r="S443" i="8" l="1"/>
  <c r="S444" i="8"/>
  <c r="S445" i="8"/>
  <c r="S446" i="8"/>
  <c r="S447" i="8"/>
  <c r="S448" i="8"/>
  <c r="S449" i="8"/>
  <c r="O443" i="8"/>
  <c r="P443" i="8"/>
  <c r="Q443" i="8"/>
  <c r="O444" i="8"/>
  <c r="P444" i="8"/>
  <c r="Q444" i="8"/>
  <c r="O445" i="8"/>
  <c r="P445" i="8"/>
  <c r="Q445" i="8"/>
  <c r="O446" i="8"/>
  <c r="P446" i="8"/>
  <c r="Q446" i="8"/>
  <c r="O447" i="8"/>
  <c r="P447" i="8"/>
  <c r="Q447" i="8"/>
  <c r="O448" i="8"/>
  <c r="P448" i="8"/>
  <c r="Q448" i="8"/>
  <c r="O449" i="8"/>
  <c r="P449" i="8"/>
  <c r="Q449" i="8"/>
  <c r="N442" i="8"/>
  <c r="N443" i="8"/>
  <c r="N444" i="8"/>
  <c r="N445" i="8"/>
  <c r="N446" i="8"/>
  <c r="N447" i="8"/>
  <c r="N448" i="8"/>
  <c r="N449" i="8"/>
  <c r="A443" i="8"/>
  <c r="A444" i="8"/>
  <c r="A445" i="8"/>
  <c r="A446" i="8"/>
  <c r="A447" i="8"/>
  <c r="A448" i="8"/>
  <c r="A449" i="8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O438" i="8" l="1"/>
  <c r="P438" i="8"/>
  <c r="Q438" i="8"/>
  <c r="O439" i="8"/>
  <c r="P439" i="8"/>
  <c r="Q439" i="8"/>
  <c r="O440" i="8"/>
  <c r="P440" i="8"/>
  <c r="Q440" i="8"/>
  <c r="O441" i="8"/>
  <c r="P441" i="8"/>
  <c r="Q441" i="8"/>
  <c r="O442" i="8"/>
  <c r="P442" i="8"/>
  <c r="Q442" i="8"/>
  <c r="N437" i="8"/>
  <c r="N438" i="8"/>
  <c r="N439" i="8"/>
  <c r="N440" i="8"/>
  <c r="N441" i="8"/>
  <c r="A438" i="8"/>
  <c r="A439" i="8"/>
  <c r="A440" i="8"/>
  <c r="A441" i="8"/>
  <c r="A442" i="8"/>
  <c r="S442" i="8"/>
  <c r="S441" i="8"/>
  <c r="S440" i="8"/>
  <c r="S439" i="8"/>
  <c r="S438" i="8"/>
  <c r="S437" i="8" l="1"/>
  <c r="Q437" i="8"/>
  <c r="P437" i="8"/>
  <c r="O437" i="8"/>
  <c r="S436" i="8"/>
  <c r="Q436" i="8"/>
  <c r="P436" i="8"/>
  <c r="O436" i="8"/>
  <c r="N436" i="8"/>
  <c r="S435" i="8"/>
  <c r="Q435" i="8"/>
  <c r="P435" i="8"/>
  <c r="O435" i="8"/>
  <c r="N435" i="8"/>
  <c r="S434" i="8"/>
  <c r="Q434" i="8"/>
  <c r="P434" i="8"/>
  <c r="O434" i="8"/>
  <c r="N434" i="8"/>
  <c r="S433" i="8"/>
  <c r="Q433" i="8"/>
  <c r="P433" i="8"/>
  <c r="O433" i="8"/>
  <c r="N433" i="8"/>
  <c r="S432" i="8"/>
  <c r="Q432" i="8"/>
  <c r="P432" i="8"/>
  <c r="O432" i="8"/>
  <c r="N432" i="8"/>
  <c r="S431" i="8"/>
  <c r="Q431" i="8"/>
  <c r="P431" i="8"/>
  <c r="O431" i="8"/>
  <c r="N431" i="8"/>
  <c r="S430" i="8"/>
  <c r="Q430" i="8"/>
  <c r="P430" i="8"/>
  <c r="O430" i="8"/>
  <c r="N430" i="8"/>
  <c r="S429" i="8"/>
  <c r="Q429" i="8"/>
  <c r="P429" i="8"/>
  <c r="O429" i="8"/>
  <c r="N429" i="8"/>
  <c r="S428" i="8"/>
  <c r="Q428" i="8"/>
  <c r="P428" i="8"/>
  <c r="O428" i="8"/>
  <c r="N428" i="8"/>
  <c r="S427" i="8"/>
  <c r="Q427" i="8"/>
  <c r="P427" i="8"/>
  <c r="O427" i="8"/>
  <c r="N427" i="8"/>
  <c r="S426" i="8"/>
  <c r="Q426" i="8"/>
  <c r="P426" i="8"/>
  <c r="O426" i="8"/>
  <c r="N426" i="8"/>
  <c r="S425" i="8"/>
  <c r="Q425" i="8"/>
  <c r="P425" i="8"/>
  <c r="O425" i="8"/>
  <c r="N425" i="8"/>
  <c r="S424" i="8"/>
  <c r="Q424" i="8"/>
  <c r="P424" i="8"/>
  <c r="O424" i="8"/>
  <c r="N424" i="8"/>
  <c r="S423" i="8"/>
  <c r="Q423" i="8"/>
  <c r="P423" i="8"/>
  <c r="O423" i="8"/>
  <c r="N423" i="8"/>
  <c r="S422" i="8"/>
  <c r="Q422" i="8"/>
  <c r="P422" i="8"/>
  <c r="O422" i="8"/>
  <c r="N422" i="8"/>
  <c r="S421" i="8"/>
  <c r="Q421" i="8"/>
  <c r="P421" i="8"/>
  <c r="O421" i="8"/>
  <c r="N421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S420" i="8" l="1"/>
  <c r="Q420" i="8"/>
  <c r="P420" i="8"/>
  <c r="O420" i="8"/>
  <c r="N420" i="8"/>
  <c r="S419" i="8"/>
  <c r="Q419" i="8"/>
  <c r="P419" i="8"/>
  <c r="O419" i="8"/>
  <c r="N419" i="8"/>
  <c r="S418" i="8"/>
  <c r="Q418" i="8"/>
  <c r="P418" i="8"/>
  <c r="O418" i="8"/>
  <c r="N418" i="8"/>
  <c r="S417" i="8"/>
  <c r="Q417" i="8"/>
  <c r="P417" i="8"/>
  <c r="O417" i="8"/>
  <c r="N417" i="8"/>
  <c r="S416" i="8"/>
  <c r="Q416" i="8"/>
  <c r="P416" i="8"/>
  <c r="O416" i="8"/>
  <c r="N416" i="8"/>
  <c r="A416" i="8"/>
  <c r="A417" i="8"/>
  <c r="A418" i="8"/>
  <c r="A419" i="8"/>
  <c r="A420" i="8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412" i="8" l="1"/>
  <c r="A413" i="8"/>
  <c r="S412" i="8"/>
  <c r="S413" i="8"/>
  <c r="N412" i="8"/>
  <c r="N413" i="8"/>
  <c r="N414" i="8"/>
  <c r="N415" i="8"/>
  <c r="P413" i="8"/>
  <c r="Q412" i="8"/>
  <c r="P412" i="8"/>
  <c r="A415" i="8" l="1"/>
  <c r="P415" i="8"/>
  <c r="Q415" i="8"/>
  <c r="O415" i="8"/>
  <c r="S415" i="8"/>
  <c r="Q414" i="8"/>
  <c r="A414" i="8"/>
  <c r="P414" i="8"/>
  <c r="O414" i="8"/>
  <c r="S414" i="8"/>
  <c r="A392" i="8" l="1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N392" i="8"/>
  <c r="O392" i="8"/>
  <c r="P392" i="8"/>
  <c r="Q392" i="8"/>
  <c r="S392" i="8"/>
  <c r="N393" i="8"/>
  <c r="O393" i="8"/>
  <c r="P393" i="8"/>
  <c r="Q393" i="8"/>
  <c r="S393" i="8"/>
  <c r="N394" i="8"/>
  <c r="O394" i="8"/>
  <c r="P394" i="8"/>
  <c r="Q394" i="8"/>
  <c r="S394" i="8"/>
  <c r="N395" i="8"/>
  <c r="O395" i="8"/>
  <c r="P395" i="8"/>
  <c r="Q395" i="8"/>
  <c r="S395" i="8"/>
  <c r="N396" i="8"/>
  <c r="O396" i="8"/>
  <c r="P396" i="8"/>
  <c r="Q396" i="8"/>
  <c r="S396" i="8"/>
  <c r="N397" i="8"/>
  <c r="O397" i="8"/>
  <c r="P397" i="8"/>
  <c r="Q397" i="8"/>
  <c r="S397" i="8"/>
  <c r="N398" i="8"/>
  <c r="O398" i="8"/>
  <c r="P398" i="8"/>
  <c r="Q398" i="8"/>
  <c r="S398" i="8"/>
  <c r="N399" i="8"/>
  <c r="O399" i="8"/>
  <c r="P399" i="8"/>
  <c r="Q399" i="8"/>
  <c r="S399" i="8"/>
  <c r="N400" i="8"/>
  <c r="O400" i="8"/>
  <c r="P400" i="8"/>
  <c r="Q400" i="8"/>
  <c r="S400" i="8"/>
  <c r="N401" i="8"/>
  <c r="O401" i="8"/>
  <c r="P401" i="8"/>
  <c r="Q401" i="8"/>
  <c r="S401" i="8"/>
  <c r="N402" i="8"/>
  <c r="O402" i="8"/>
  <c r="P402" i="8"/>
  <c r="Q402" i="8"/>
  <c r="S402" i="8"/>
  <c r="N403" i="8"/>
  <c r="O403" i="8"/>
  <c r="P403" i="8"/>
  <c r="Q403" i="8"/>
  <c r="S403" i="8"/>
  <c r="N404" i="8"/>
  <c r="O404" i="8"/>
  <c r="P404" i="8"/>
  <c r="Q404" i="8"/>
  <c r="S404" i="8"/>
  <c r="N405" i="8"/>
  <c r="O405" i="8"/>
  <c r="P405" i="8"/>
  <c r="Q405" i="8"/>
  <c r="S405" i="8"/>
  <c r="N406" i="8"/>
  <c r="O406" i="8"/>
  <c r="P406" i="8"/>
  <c r="Q406" i="8"/>
  <c r="S406" i="8"/>
  <c r="N407" i="8"/>
  <c r="O407" i="8"/>
  <c r="P407" i="8"/>
  <c r="Q407" i="8"/>
  <c r="S407" i="8"/>
  <c r="N408" i="8"/>
  <c r="O408" i="8"/>
  <c r="P408" i="8"/>
  <c r="Q408" i="8"/>
  <c r="S408" i="8"/>
  <c r="N409" i="8"/>
  <c r="O409" i="8"/>
  <c r="P409" i="8"/>
  <c r="Q409" i="8"/>
  <c r="S409" i="8"/>
  <c r="N410" i="8"/>
  <c r="O410" i="8"/>
  <c r="P410" i="8"/>
  <c r="Q410" i="8"/>
  <c r="S410" i="8"/>
  <c r="N411" i="8"/>
  <c r="O411" i="8"/>
  <c r="P411" i="8"/>
  <c r="Q411" i="8"/>
  <c r="S411" i="8"/>
  <c r="A518" i="12" l="1"/>
  <c r="A517" i="12"/>
  <c r="A516" i="12"/>
  <c r="A515" i="12"/>
  <c r="A514" i="12"/>
  <c r="A513" i="12"/>
  <c r="A512" i="12"/>
  <c r="A511" i="12"/>
  <c r="A510" i="12"/>
  <c r="A509" i="12"/>
  <c r="A508" i="12"/>
  <c r="A507" i="12"/>
  <c r="A506" i="12"/>
  <c r="A505" i="12"/>
  <c r="A504" i="12"/>
  <c r="A503" i="12"/>
  <c r="A502" i="12"/>
  <c r="A501" i="12"/>
  <c r="A500" i="12"/>
  <c r="A499" i="12"/>
  <c r="A498" i="12"/>
  <c r="A497" i="12"/>
  <c r="A496" i="12"/>
  <c r="A495" i="12"/>
  <c r="A494" i="12"/>
  <c r="A493" i="12"/>
  <c r="A492" i="12"/>
  <c r="A491" i="12"/>
  <c r="A490" i="12"/>
  <c r="A489" i="12"/>
  <c r="A488" i="12"/>
  <c r="A487" i="12"/>
  <c r="A486" i="12"/>
  <c r="A485" i="12"/>
  <c r="A484" i="12"/>
  <c r="A483" i="12"/>
  <c r="A482" i="12"/>
  <c r="A481" i="12"/>
  <c r="A480" i="12"/>
  <c r="A479" i="12"/>
  <c r="A478" i="12"/>
  <c r="A477" i="12"/>
  <c r="A476" i="12"/>
  <c r="A475" i="12"/>
  <c r="A474" i="12"/>
  <c r="A473" i="12"/>
  <c r="A472" i="12"/>
  <c r="A471" i="12"/>
  <c r="A470" i="12"/>
  <c r="A469" i="12"/>
  <c r="A468" i="12"/>
  <c r="A467" i="12"/>
  <c r="A466" i="12"/>
  <c r="A465" i="12"/>
  <c r="A464" i="12"/>
  <c r="A463" i="12"/>
  <c r="A462" i="12"/>
  <c r="A461" i="12"/>
  <c r="A460" i="12"/>
  <c r="A459" i="12"/>
  <c r="A458" i="12"/>
  <c r="A457" i="12"/>
  <c r="A456" i="12"/>
  <c r="A455" i="12"/>
  <c r="A454" i="12"/>
  <c r="A453" i="12"/>
  <c r="A452" i="12"/>
  <c r="A451" i="12"/>
  <c r="A450" i="12"/>
  <c r="A449" i="12"/>
  <c r="A448" i="12"/>
  <c r="A447" i="12"/>
  <c r="A446" i="12"/>
  <c r="A445" i="12"/>
  <c r="A444" i="12"/>
  <c r="A443" i="12"/>
  <c r="A442" i="12"/>
  <c r="A441" i="12"/>
  <c r="A440" i="12"/>
  <c r="A439" i="12"/>
  <c r="A438" i="12"/>
  <c r="A437" i="12"/>
  <c r="A436" i="12"/>
  <c r="A435" i="12"/>
  <c r="A434" i="12"/>
  <c r="A433" i="12"/>
  <c r="A432" i="12"/>
  <c r="A431" i="12"/>
  <c r="A430" i="12"/>
  <c r="A429" i="12"/>
  <c r="A428" i="12"/>
  <c r="A427" i="12"/>
  <c r="A426" i="12"/>
  <c r="A425" i="12"/>
  <c r="A424" i="12"/>
  <c r="A423" i="12"/>
  <c r="A422" i="12"/>
  <c r="A421" i="12"/>
  <c r="A420" i="12"/>
  <c r="A419" i="12"/>
  <c r="A418" i="12"/>
  <c r="A417" i="12"/>
  <c r="A416" i="12"/>
  <c r="A415" i="12"/>
  <c r="A414" i="12"/>
  <c r="A413" i="12"/>
  <c r="A412" i="12"/>
  <c r="A411" i="12"/>
  <c r="A410" i="12"/>
  <c r="A409" i="12"/>
  <c r="A408" i="12"/>
  <c r="A407" i="12"/>
  <c r="A406" i="12"/>
  <c r="A405" i="12"/>
  <c r="A404" i="12"/>
  <c r="A403" i="12"/>
  <c r="A402" i="12"/>
  <c r="A401" i="12"/>
  <c r="A400" i="12"/>
  <c r="A399" i="12"/>
  <c r="A398" i="12"/>
  <c r="A397" i="12"/>
  <c r="A396" i="12"/>
  <c r="A395" i="12"/>
  <c r="A394" i="12"/>
  <c r="A393" i="12"/>
  <c r="A392" i="12"/>
  <c r="A391" i="12"/>
  <c r="A390" i="12"/>
  <c r="A389" i="12"/>
  <c r="A388" i="12"/>
  <c r="A387" i="12"/>
  <c r="A386" i="12"/>
  <c r="A385" i="12"/>
  <c r="A384" i="12"/>
  <c r="A383" i="12"/>
  <c r="A382" i="12"/>
  <c r="A381" i="12"/>
  <c r="A380" i="12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J450" i="8" l="1"/>
  <c r="H450" i="8"/>
  <c r="J446" i="8"/>
  <c r="H443" i="8"/>
  <c r="H447" i="8"/>
  <c r="J444" i="8"/>
  <c r="J448" i="8"/>
  <c r="H445" i="8"/>
  <c r="H449" i="8"/>
  <c r="J445" i="8"/>
  <c r="J449" i="8"/>
  <c r="H446" i="8"/>
  <c r="J443" i="8"/>
  <c r="J447" i="8"/>
  <c r="H444" i="8"/>
  <c r="H448" i="8"/>
  <c r="J439" i="8"/>
  <c r="H438" i="8"/>
  <c r="H442" i="8"/>
  <c r="J441" i="8"/>
  <c r="H440" i="8"/>
  <c r="J438" i="8"/>
  <c r="J442" i="8"/>
  <c r="H441" i="8"/>
  <c r="J440" i="8"/>
  <c r="H439" i="8"/>
  <c r="B3" i="8"/>
  <c r="B7" i="8"/>
  <c r="B11" i="8"/>
  <c r="B15" i="8"/>
  <c r="B19" i="8"/>
  <c r="B23" i="8"/>
  <c r="B27" i="8"/>
  <c r="B31" i="8"/>
  <c r="B35" i="8"/>
  <c r="B39" i="8"/>
  <c r="B43" i="8"/>
  <c r="B47" i="8"/>
  <c r="B51" i="8"/>
  <c r="B55" i="8"/>
  <c r="B59" i="8"/>
  <c r="B63" i="8"/>
  <c r="B67" i="8"/>
  <c r="B71" i="8"/>
  <c r="B75" i="8"/>
  <c r="B79" i="8"/>
  <c r="B83" i="8"/>
  <c r="B87" i="8"/>
  <c r="B91" i="8"/>
  <c r="B95" i="8"/>
  <c r="B99" i="8"/>
  <c r="B103" i="8"/>
  <c r="B107" i="8"/>
  <c r="B111" i="8"/>
  <c r="B115" i="8"/>
  <c r="B119" i="8"/>
  <c r="B123" i="8"/>
  <c r="B127" i="8"/>
  <c r="B131" i="8"/>
  <c r="B135" i="8"/>
  <c r="B139" i="8"/>
  <c r="B143" i="8"/>
  <c r="B147" i="8"/>
  <c r="B151" i="8"/>
  <c r="B155" i="8"/>
  <c r="B159" i="8"/>
  <c r="B163" i="8"/>
  <c r="B167" i="8"/>
  <c r="B171" i="8"/>
  <c r="B175" i="8"/>
  <c r="B179" i="8"/>
  <c r="B183" i="8"/>
  <c r="B187" i="8"/>
  <c r="B191" i="8"/>
  <c r="B195" i="8"/>
  <c r="B199" i="8"/>
  <c r="B203" i="8"/>
  <c r="B207" i="8"/>
  <c r="B211" i="8"/>
  <c r="B215" i="8"/>
  <c r="B219" i="8"/>
  <c r="B223" i="8"/>
  <c r="B227" i="8"/>
  <c r="B231" i="8"/>
  <c r="B235" i="8"/>
  <c r="B239" i="8"/>
  <c r="B243" i="8"/>
  <c r="B247" i="8"/>
  <c r="B251" i="8"/>
  <c r="B255" i="8"/>
  <c r="B259" i="8"/>
  <c r="B263" i="8"/>
  <c r="B267" i="8"/>
  <c r="B271" i="8"/>
  <c r="B275" i="8"/>
  <c r="B279" i="8"/>
  <c r="B283" i="8"/>
  <c r="B287" i="8"/>
  <c r="B4" i="8"/>
  <c r="B8" i="8"/>
  <c r="B12" i="8"/>
  <c r="B16" i="8"/>
  <c r="B20" i="8"/>
  <c r="B24" i="8"/>
  <c r="B28" i="8"/>
  <c r="B32" i="8"/>
  <c r="B36" i="8"/>
  <c r="B40" i="8"/>
  <c r="B44" i="8"/>
  <c r="B48" i="8"/>
  <c r="B52" i="8"/>
  <c r="B56" i="8"/>
  <c r="B60" i="8"/>
  <c r="B64" i="8"/>
  <c r="B68" i="8"/>
  <c r="B72" i="8"/>
  <c r="B76" i="8"/>
  <c r="B80" i="8"/>
  <c r="B84" i="8"/>
  <c r="B88" i="8"/>
  <c r="B92" i="8"/>
  <c r="B96" i="8"/>
  <c r="B100" i="8"/>
  <c r="B104" i="8"/>
  <c r="B108" i="8"/>
  <c r="B112" i="8"/>
  <c r="B116" i="8"/>
  <c r="B120" i="8"/>
  <c r="B124" i="8"/>
  <c r="B128" i="8"/>
  <c r="B132" i="8"/>
  <c r="B136" i="8"/>
  <c r="B140" i="8"/>
  <c r="B144" i="8"/>
  <c r="B148" i="8"/>
  <c r="B152" i="8"/>
  <c r="B156" i="8"/>
  <c r="B160" i="8"/>
  <c r="B164" i="8"/>
  <c r="B168" i="8"/>
  <c r="B172" i="8"/>
  <c r="B176" i="8"/>
  <c r="B180" i="8"/>
  <c r="B184" i="8"/>
  <c r="B188" i="8"/>
  <c r="B192" i="8"/>
  <c r="B196" i="8"/>
  <c r="B200" i="8"/>
  <c r="B204" i="8"/>
  <c r="B208" i="8"/>
  <c r="B212" i="8"/>
  <c r="B216" i="8"/>
  <c r="B220" i="8"/>
  <c r="B224" i="8"/>
  <c r="B228" i="8"/>
  <c r="B232" i="8"/>
  <c r="B236" i="8"/>
  <c r="B240" i="8"/>
  <c r="B244" i="8"/>
  <c r="B248" i="8"/>
  <c r="B252" i="8"/>
  <c r="B256" i="8"/>
  <c r="B260" i="8"/>
  <c r="B264" i="8"/>
  <c r="B268" i="8"/>
  <c r="B272" i="8"/>
  <c r="B276" i="8"/>
  <c r="B280" i="8"/>
  <c r="B284" i="8"/>
  <c r="B288" i="8"/>
  <c r="B292" i="8"/>
  <c r="B296" i="8"/>
  <c r="B300" i="8"/>
  <c r="B304" i="8"/>
  <c r="B308" i="8"/>
  <c r="B312" i="8"/>
  <c r="B316" i="8"/>
  <c r="B320" i="8"/>
  <c r="B324" i="8"/>
  <c r="B328" i="8"/>
  <c r="B332" i="8"/>
  <c r="B336" i="8"/>
  <c r="B340" i="8"/>
  <c r="B5" i="8"/>
  <c r="B9" i="8"/>
  <c r="B13" i="8"/>
  <c r="B17" i="8"/>
  <c r="B21" i="8"/>
  <c r="B25" i="8"/>
  <c r="B29" i="8"/>
  <c r="B33" i="8"/>
  <c r="B37" i="8"/>
  <c r="B41" i="8"/>
  <c r="B45" i="8"/>
  <c r="B49" i="8"/>
  <c r="B53" i="8"/>
  <c r="B57" i="8"/>
  <c r="B61" i="8"/>
  <c r="B65" i="8"/>
  <c r="B69" i="8"/>
  <c r="B73" i="8"/>
  <c r="B77" i="8"/>
  <c r="B81" i="8"/>
  <c r="B85" i="8"/>
  <c r="B89" i="8"/>
  <c r="B93" i="8"/>
  <c r="B97" i="8"/>
  <c r="B101" i="8"/>
  <c r="B105" i="8"/>
  <c r="B109" i="8"/>
  <c r="B113" i="8"/>
  <c r="B117" i="8"/>
  <c r="B121" i="8"/>
  <c r="B125" i="8"/>
  <c r="B129" i="8"/>
  <c r="B133" i="8"/>
  <c r="B137" i="8"/>
  <c r="B141" i="8"/>
  <c r="B145" i="8"/>
  <c r="B149" i="8"/>
  <c r="B153" i="8"/>
  <c r="B157" i="8"/>
  <c r="B161" i="8"/>
  <c r="B165" i="8"/>
  <c r="B169" i="8"/>
  <c r="B173" i="8"/>
  <c r="B177" i="8"/>
  <c r="B181" i="8"/>
  <c r="B185" i="8"/>
  <c r="B189" i="8"/>
  <c r="B193" i="8"/>
  <c r="B197" i="8"/>
  <c r="B201" i="8"/>
  <c r="B205" i="8"/>
  <c r="B209" i="8"/>
  <c r="B213" i="8"/>
  <c r="B217" i="8"/>
  <c r="B221" i="8"/>
  <c r="B225" i="8"/>
  <c r="B229" i="8"/>
  <c r="B233" i="8"/>
  <c r="B237" i="8"/>
  <c r="B241" i="8"/>
  <c r="B245" i="8"/>
  <c r="B249" i="8"/>
  <c r="B253" i="8"/>
  <c r="B257" i="8"/>
  <c r="B261" i="8"/>
  <c r="B265" i="8"/>
  <c r="B269" i="8"/>
  <c r="B273" i="8"/>
  <c r="B277" i="8"/>
  <c r="B281" i="8"/>
  <c r="B285" i="8"/>
  <c r="B289" i="8"/>
  <c r="B293" i="8"/>
  <c r="B297" i="8"/>
  <c r="B301" i="8"/>
  <c r="B305" i="8"/>
  <c r="B309" i="8"/>
  <c r="B313" i="8"/>
  <c r="B317" i="8"/>
  <c r="B321" i="8"/>
  <c r="B325" i="8"/>
  <c r="B329" i="8"/>
  <c r="B333" i="8"/>
  <c r="B337" i="8"/>
  <c r="B6" i="8"/>
  <c r="B22" i="8"/>
  <c r="B38" i="8"/>
  <c r="B54" i="8"/>
  <c r="B70" i="8"/>
  <c r="B86" i="8"/>
  <c r="B102" i="8"/>
  <c r="B118" i="8"/>
  <c r="B134" i="8"/>
  <c r="B150" i="8"/>
  <c r="B166" i="8"/>
  <c r="B182" i="8"/>
  <c r="B198" i="8"/>
  <c r="B214" i="8"/>
  <c r="B230" i="8"/>
  <c r="B246" i="8"/>
  <c r="B262" i="8"/>
  <c r="B278" i="8"/>
  <c r="B291" i="8"/>
  <c r="B299" i="8"/>
  <c r="B307" i="8"/>
  <c r="B315" i="8"/>
  <c r="B323" i="8"/>
  <c r="B331" i="8"/>
  <c r="B339" i="8"/>
  <c r="B344" i="8"/>
  <c r="B348" i="8"/>
  <c r="B352" i="8"/>
  <c r="B356" i="8"/>
  <c r="B360" i="8"/>
  <c r="B364" i="8"/>
  <c r="B368" i="8"/>
  <c r="B372" i="8"/>
  <c r="B376" i="8"/>
  <c r="B380" i="8"/>
  <c r="B384" i="8"/>
  <c r="B388" i="8"/>
  <c r="B392" i="8"/>
  <c r="B396" i="8"/>
  <c r="B400" i="8"/>
  <c r="B404" i="8"/>
  <c r="B408" i="8"/>
  <c r="B412" i="8"/>
  <c r="B416" i="8"/>
  <c r="B420" i="8"/>
  <c r="B424" i="8"/>
  <c r="B428" i="8"/>
  <c r="B432" i="8"/>
  <c r="B436" i="8"/>
  <c r="B50" i="8"/>
  <c r="B66" i="8"/>
  <c r="B130" i="8"/>
  <c r="B178" i="8"/>
  <c r="B210" i="8"/>
  <c r="B258" i="8"/>
  <c r="B306" i="8"/>
  <c r="B322" i="8"/>
  <c r="B347" i="8"/>
  <c r="B359" i="8"/>
  <c r="B379" i="8"/>
  <c r="B387" i="8"/>
  <c r="B395" i="8"/>
  <c r="B403" i="8"/>
  <c r="B427" i="8"/>
  <c r="B10" i="8"/>
  <c r="B26" i="8"/>
  <c r="B42" i="8"/>
  <c r="B58" i="8"/>
  <c r="B74" i="8"/>
  <c r="B90" i="8"/>
  <c r="B106" i="8"/>
  <c r="B122" i="8"/>
  <c r="B138" i="8"/>
  <c r="B154" i="8"/>
  <c r="B170" i="8"/>
  <c r="B186" i="8"/>
  <c r="B202" i="8"/>
  <c r="B218" i="8"/>
  <c r="B234" i="8"/>
  <c r="B250" i="8"/>
  <c r="B266" i="8"/>
  <c r="B282" i="8"/>
  <c r="B294" i="8"/>
  <c r="B302" i="8"/>
  <c r="B310" i="8"/>
  <c r="B318" i="8"/>
  <c r="B326" i="8"/>
  <c r="B334" i="8"/>
  <c r="B341" i="8"/>
  <c r="B345" i="8"/>
  <c r="B349" i="8"/>
  <c r="B353" i="8"/>
  <c r="B357" i="8"/>
  <c r="B361" i="8"/>
  <c r="B365" i="8"/>
  <c r="B369" i="8"/>
  <c r="B373" i="8"/>
  <c r="B377" i="8"/>
  <c r="B381" i="8"/>
  <c r="B385" i="8"/>
  <c r="B389" i="8"/>
  <c r="B393" i="8"/>
  <c r="B397" i="8"/>
  <c r="B401" i="8"/>
  <c r="B405" i="8"/>
  <c r="B409" i="8"/>
  <c r="B413" i="8"/>
  <c r="B417" i="8"/>
  <c r="B421" i="8"/>
  <c r="B425" i="8"/>
  <c r="B429" i="8"/>
  <c r="B433" i="8"/>
  <c r="B437" i="8"/>
  <c r="B18" i="8"/>
  <c r="B82" i="8"/>
  <c r="B114" i="8"/>
  <c r="B162" i="8"/>
  <c r="B226" i="8"/>
  <c r="B274" i="8"/>
  <c r="B298" i="8"/>
  <c r="B330" i="8"/>
  <c r="B343" i="8"/>
  <c r="B355" i="8"/>
  <c r="B367" i="8"/>
  <c r="B375" i="8"/>
  <c r="B391" i="8"/>
  <c r="B411" i="8"/>
  <c r="B431" i="8"/>
  <c r="B14" i="8"/>
  <c r="B30" i="8"/>
  <c r="B46" i="8"/>
  <c r="B62" i="8"/>
  <c r="B78" i="8"/>
  <c r="B94" i="8"/>
  <c r="B110" i="8"/>
  <c r="B126" i="8"/>
  <c r="B142" i="8"/>
  <c r="B158" i="8"/>
  <c r="B174" i="8"/>
  <c r="B190" i="8"/>
  <c r="B206" i="8"/>
  <c r="B222" i="8"/>
  <c r="B238" i="8"/>
  <c r="B254" i="8"/>
  <c r="B270" i="8"/>
  <c r="B286" i="8"/>
  <c r="B295" i="8"/>
  <c r="B303" i="8"/>
  <c r="B311" i="8"/>
  <c r="B319" i="8"/>
  <c r="B327" i="8"/>
  <c r="B335" i="8"/>
  <c r="B342" i="8"/>
  <c r="B346" i="8"/>
  <c r="B350" i="8"/>
  <c r="B354" i="8"/>
  <c r="B358" i="8"/>
  <c r="B362" i="8"/>
  <c r="B366" i="8"/>
  <c r="B370" i="8"/>
  <c r="B374" i="8"/>
  <c r="B378" i="8"/>
  <c r="B382" i="8"/>
  <c r="B386" i="8"/>
  <c r="B390" i="8"/>
  <c r="B394" i="8"/>
  <c r="B398" i="8"/>
  <c r="B402" i="8"/>
  <c r="B406" i="8"/>
  <c r="B410" i="8"/>
  <c r="B414" i="8"/>
  <c r="B418" i="8"/>
  <c r="B422" i="8"/>
  <c r="B426" i="8"/>
  <c r="B430" i="8"/>
  <c r="B434" i="8"/>
  <c r="B2" i="8"/>
  <c r="B34" i="8"/>
  <c r="B98" i="8"/>
  <c r="B146" i="8"/>
  <c r="B194" i="8"/>
  <c r="B242" i="8"/>
  <c r="B290" i="8"/>
  <c r="B314" i="8"/>
  <c r="B338" i="8"/>
  <c r="B351" i="8"/>
  <c r="B363" i="8"/>
  <c r="B371" i="8"/>
  <c r="B383" i="8"/>
  <c r="B399" i="8"/>
  <c r="B407" i="8"/>
  <c r="B415" i="8"/>
  <c r="B419" i="8"/>
  <c r="B423" i="8"/>
  <c r="B435" i="8"/>
  <c r="H3" i="8"/>
  <c r="H7" i="8"/>
  <c r="H11" i="8"/>
  <c r="H15" i="8"/>
  <c r="H19" i="8"/>
  <c r="H23" i="8"/>
  <c r="H27" i="8"/>
  <c r="H31" i="8"/>
  <c r="H35" i="8"/>
  <c r="H39" i="8"/>
  <c r="H43" i="8"/>
  <c r="H47" i="8"/>
  <c r="H51" i="8"/>
  <c r="H4" i="8"/>
  <c r="H8" i="8"/>
  <c r="H12" i="8"/>
  <c r="H16" i="8"/>
  <c r="H20" i="8"/>
  <c r="H24" i="8"/>
  <c r="H28" i="8"/>
  <c r="H32" i="8"/>
  <c r="H36" i="8"/>
  <c r="H40" i="8"/>
  <c r="H44" i="8"/>
  <c r="H48" i="8"/>
  <c r="H52" i="8"/>
  <c r="H56" i="8"/>
  <c r="H60" i="8"/>
  <c r="H64" i="8"/>
  <c r="H68" i="8"/>
  <c r="H72" i="8"/>
  <c r="H76" i="8"/>
  <c r="H80" i="8"/>
  <c r="H84" i="8"/>
  <c r="H88" i="8"/>
  <c r="H92" i="8"/>
  <c r="H96" i="8"/>
  <c r="H100" i="8"/>
  <c r="H104" i="8"/>
  <c r="H108" i="8"/>
  <c r="H112" i="8"/>
  <c r="H116" i="8"/>
  <c r="H120" i="8"/>
  <c r="H124" i="8"/>
  <c r="H128" i="8"/>
  <c r="H132" i="8"/>
  <c r="H136" i="8"/>
  <c r="H140" i="8"/>
  <c r="H144" i="8"/>
  <c r="H148" i="8"/>
  <c r="H152" i="8"/>
  <c r="H156" i="8"/>
  <c r="H160" i="8"/>
  <c r="H164" i="8"/>
  <c r="H168" i="8"/>
  <c r="H172" i="8"/>
  <c r="H176" i="8"/>
  <c r="H180" i="8"/>
  <c r="H184" i="8"/>
  <c r="H188" i="8"/>
  <c r="H192" i="8"/>
  <c r="H196" i="8"/>
  <c r="H200" i="8"/>
  <c r="H204" i="8"/>
  <c r="H208" i="8"/>
  <c r="H212" i="8"/>
  <c r="H216" i="8"/>
  <c r="H220" i="8"/>
  <c r="H224" i="8"/>
  <c r="H228" i="8"/>
  <c r="H232" i="8"/>
  <c r="H236" i="8"/>
  <c r="H240" i="8"/>
  <c r="H244" i="8"/>
  <c r="H248" i="8"/>
  <c r="H252" i="8"/>
  <c r="H256" i="8"/>
  <c r="H260" i="8"/>
  <c r="H264" i="8"/>
  <c r="H268" i="8"/>
  <c r="H272" i="8"/>
  <c r="H276" i="8"/>
  <c r="H280" i="8"/>
  <c r="H284" i="8"/>
  <c r="H288" i="8"/>
  <c r="H292" i="8"/>
  <c r="H296" i="8"/>
  <c r="H300" i="8"/>
  <c r="H304" i="8"/>
  <c r="H308" i="8"/>
  <c r="H312" i="8"/>
  <c r="H316" i="8"/>
  <c r="H320" i="8"/>
  <c r="H324" i="8"/>
  <c r="H328" i="8"/>
  <c r="H332" i="8"/>
  <c r="H336" i="8"/>
  <c r="H340" i="8"/>
  <c r="H5" i="8"/>
  <c r="H9" i="8"/>
  <c r="H13" i="8"/>
  <c r="H17" i="8"/>
  <c r="H21" i="8"/>
  <c r="H25" i="8"/>
  <c r="H29" i="8"/>
  <c r="H33" i="8"/>
  <c r="H37" i="8"/>
  <c r="H41" i="8"/>
  <c r="H45" i="8"/>
  <c r="H49" i="8"/>
  <c r="H53" i="8"/>
  <c r="H57" i="8"/>
  <c r="H61" i="8"/>
  <c r="H65" i="8"/>
  <c r="H69" i="8"/>
  <c r="H73" i="8"/>
  <c r="H77" i="8"/>
  <c r="H81" i="8"/>
  <c r="H85" i="8"/>
  <c r="H89" i="8"/>
  <c r="H93" i="8"/>
  <c r="H97" i="8"/>
  <c r="H101" i="8"/>
  <c r="H105" i="8"/>
  <c r="H109" i="8"/>
  <c r="H113" i="8"/>
  <c r="H117" i="8"/>
  <c r="H121" i="8"/>
  <c r="H125" i="8"/>
  <c r="H129" i="8"/>
  <c r="H133" i="8"/>
  <c r="H137" i="8"/>
  <c r="H141" i="8"/>
  <c r="H145" i="8"/>
  <c r="H149" i="8"/>
  <c r="H153" i="8"/>
  <c r="H157" i="8"/>
  <c r="H161" i="8"/>
  <c r="H165" i="8"/>
  <c r="H169" i="8"/>
  <c r="H173" i="8"/>
  <c r="H177" i="8"/>
  <c r="H181" i="8"/>
  <c r="H185" i="8"/>
  <c r="H189" i="8"/>
  <c r="H193" i="8"/>
  <c r="H197" i="8"/>
  <c r="H201" i="8"/>
  <c r="H205" i="8"/>
  <c r="H209" i="8"/>
  <c r="H213" i="8"/>
  <c r="H217" i="8"/>
  <c r="H221" i="8"/>
  <c r="H225" i="8"/>
  <c r="H229" i="8"/>
  <c r="H233" i="8"/>
  <c r="H237" i="8"/>
  <c r="H241" i="8"/>
  <c r="H245" i="8"/>
  <c r="H249" i="8"/>
  <c r="H253" i="8"/>
  <c r="H257" i="8"/>
  <c r="H261" i="8"/>
  <c r="H265" i="8"/>
  <c r="H269" i="8"/>
  <c r="H273" i="8"/>
  <c r="H277" i="8"/>
  <c r="H281" i="8"/>
  <c r="H285" i="8"/>
  <c r="H289" i="8"/>
  <c r="H293" i="8"/>
  <c r="H297" i="8"/>
  <c r="H301" i="8"/>
  <c r="H305" i="8"/>
  <c r="H309" i="8"/>
  <c r="H313" i="8"/>
  <c r="H317" i="8"/>
  <c r="H321" i="8"/>
  <c r="H325" i="8"/>
  <c r="H329" i="8"/>
  <c r="H333" i="8"/>
  <c r="H337" i="8"/>
  <c r="H341" i="8"/>
  <c r="H6" i="8"/>
  <c r="H22" i="8"/>
  <c r="H38" i="8"/>
  <c r="H54" i="8"/>
  <c r="H62" i="8"/>
  <c r="H70" i="8"/>
  <c r="H78" i="8"/>
  <c r="H86" i="8"/>
  <c r="H94" i="8"/>
  <c r="H102" i="8"/>
  <c r="H110" i="8"/>
  <c r="H118" i="8"/>
  <c r="H126" i="8"/>
  <c r="H134" i="8"/>
  <c r="H142" i="8"/>
  <c r="H150" i="8"/>
  <c r="H158" i="8"/>
  <c r="H166" i="8"/>
  <c r="H174" i="8"/>
  <c r="H182" i="8"/>
  <c r="H190" i="8"/>
  <c r="H198" i="8"/>
  <c r="H206" i="8"/>
  <c r="H214" i="8"/>
  <c r="H222" i="8"/>
  <c r="H230" i="8"/>
  <c r="H238" i="8"/>
  <c r="H246" i="8"/>
  <c r="H254" i="8"/>
  <c r="H262" i="8"/>
  <c r="H270" i="8"/>
  <c r="H278" i="8"/>
  <c r="H286" i="8"/>
  <c r="H294" i="8"/>
  <c r="H302" i="8"/>
  <c r="H310" i="8"/>
  <c r="H318" i="8"/>
  <c r="H326" i="8"/>
  <c r="H334" i="8"/>
  <c r="H342" i="8"/>
  <c r="H346" i="8"/>
  <c r="H350" i="8"/>
  <c r="H354" i="8"/>
  <c r="H358" i="8"/>
  <c r="H362" i="8"/>
  <c r="H366" i="8"/>
  <c r="H370" i="8"/>
  <c r="H374" i="8"/>
  <c r="H378" i="8"/>
  <c r="H382" i="8"/>
  <c r="H386" i="8"/>
  <c r="H390" i="8"/>
  <c r="H394" i="8"/>
  <c r="H398" i="8"/>
  <c r="H402" i="8"/>
  <c r="H406" i="8"/>
  <c r="H410" i="8"/>
  <c r="H414" i="8"/>
  <c r="H418" i="8"/>
  <c r="H422" i="8"/>
  <c r="H426" i="8"/>
  <c r="H430" i="8"/>
  <c r="H434" i="8"/>
  <c r="H2" i="8"/>
  <c r="H50" i="8"/>
  <c r="H75" i="8"/>
  <c r="H99" i="8"/>
  <c r="H123" i="8"/>
  <c r="H147" i="8"/>
  <c r="H171" i="8"/>
  <c r="H187" i="8"/>
  <c r="H211" i="8"/>
  <c r="H227" i="8"/>
  <c r="H243" i="8"/>
  <c r="H259" i="8"/>
  <c r="H283" i="8"/>
  <c r="H299" i="8"/>
  <c r="H315" i="8"/>
  <c r="H331" i="8"/>
  <c r="H349" i="8"/>
  <c r="H357" i="8"/>
  <c r="H365" i="8"/>
  <c r="H377" i="8"/>
  <c r="H385" i="8"/>
  <c r="H397" i="8"/>
  <c r="H10" i="8"/>
  <c r="H26" i="8"/>
  <c r="H42" i="8"/>
  <c r="H55" i="8"/>
  <c r="H63" i="8"/>
  <c r="H71" i="8"/>
  <c r="H79" i="8"/>
  <c r="H87" i="8"/>
  <c r="H95" i="8"/>
  <c r="H103" i="8"/>
  <c r="H111" i="8"/>
  <c r="H119" i="8"/>
  <c r="H127" i="8"/>
  <c r="H135" i="8"/>
  <c r="H143" i="8"/>
  <c r="H151" i="8"/>
  <c r="H159" i="8"/>
  <c r="H167" i="8"/>
  <c r="H175" i="8"/>
  <c r="H183" i="8"/>
  <c r="H191" i="8"/>
  <c r="H199" i="8"/>
  <c r="H207" i="8"/>
  <c r="H215" i="8"/>
  <c r="H223" i="8"/>
  <c r="H231" i="8"/>
  <c r="H239" i="8"/>
  <c r="H247" i="8"/>
  <c r="H255" i="8"/>
  <c r="H263" i="8"/>
  <c r="H271" i="8"/>
  <c r="H279" i="8"/>
  <c r="H287" i="8"/>
  <c r="H295" i="8"/>
  <c r="H303" i="8"/>
  <c r="H311" i="8"/>
  <c r="H319" i="8"/>
  <c r="H327" i="8"/>
  <c r="H335" i="8"/>
  <c r="H343" i="8"/>
  <c r="H347" i="8"/>
  <c r="H351" i="8"/>
  <c r="H355" i="8"/>
  <c r="H359" i="8"/>
  <c r="H363" i="8"/>
  <c r="H367" i="8"/>
  <c r="H371" i="8"/>
  <c r="H375" i="8"/>
  <c r="H379" i="8"/>
  <c r="H383" i="8"/>
  <c r="H387" i="8"/>
  <c r="H391" i="8"/>
  <c r="H395" i="8"/>
  <c r="H399" i="8"/>
  <c r="H403" i="8"/>
  <c r="H407" i="8"/>
  <c r="H411" i="8"/>
  <c r="H415" i="8"/>
  <c r="H419" i="8"/>
  <c r="H423" i="8"/>
  <c r="H427" i="8"/>
  <c r="H431" i="8"/>
  <c r="H435" i="8"/>
  <c r="H18" i="8"/>
  <c r="H67" i="8"/>
  <c r="H91" i="8"/>
  <c r="H115" i="8"/>
  <c r="H139" i="8"/>
  <c r="H155" i="8"/>
  <c r="H179" i="8"/>
  <c r="H195" i="8"/>
  <c r="H203" i="8"/>
  <c r="H219" i="8"/>
  <c r="H235" i="8"/>
  <c r="H251" i="8"/>
  <c r="H267" i="8"/>
  <c r="H275" i="8"/>
  <c r="H291" i="8"/>
  <c r="H307" i="8"/>
  <c r="H323" i="8"/>
  <c r="H339" i="8"/>
  <c r="H345" i="8"/>
  <c r="H353" i="8"/>
  <c r="H361" i="8"/>
  <c r="H369" i="8"/>
  <c r="H373" i="8"/>
  <c r="H381" i="8"/>
  <c r="H389" i="8"/>
  <c r="H393" i="8"/>
  <c r="H401" i="8"/>
  <c r="H14" i="8"/>
  <c r="H30" i="8"/>
  <c r="H46" i="8"/>
  <c r="H58" i="8"/>
  <c r="H66" i="8"/>
  <c r="H74" i="8"/>
  <c r="H82" i="8"/>
  <c r="H90" i="8"/>
  <c r="H98" i="8"/>
  <c r="H106" i="8"/>
  <c r="H114" i="8"/>
  <c r="H122" i="8"/>
  <c r="H130" i="8"/>
  <c r="H138" i="8"/>
  <c r="H146" i="8"/>
  <c r="H154" i="8"/>
  <c r="H162" i="8"/>
  <c r="H170" i="8"/>
  <c r="H178" i="8"/>
  <c r="H186" i="8"/>
  <c r="H194" i="8"/>
  <c r="H202" i="8"/>
  <c r="H210" i="8"/>
  <c r="H218" i="8"/>
  <c r="H226" i="8"/>
  <c r="H234" i="8"/>
  <c r="H242" i="8"/>
  <c r="H250" i="8"/>
  <c r="H258" i="8"/>
  <c r="H266" i="8"/>
  <c r="H274" i="8"/>
  <c r="H282" i="8"/>
  <c r="H290" i="8"/>
  <c r="H298" i="8"/>
  <c r="H306" i="8"/>
  <c r="H314" i="8"/>
  <c r="H322" i="8"/>
  <c r="H330" i="8"/>
  <c r="H338" i="8"/>
  <c r="H344" i="8"/>
  <c r="H348" i="8"/>
  <c r="H352" i="8"/>
  <c r="H356" i="8"/>
  <c r="H360" i="8"/>
  <c r="H364" i="8"/>
  <c r="H368" i="8"/>
  <c r="H372" i="8"/>
  <c r="H376" i="8"/>
  <c r="H380" i="8"/>
  <c r="H384" i="8"/>
  <c r="H388" i="8"/>
  <c r="H392" i="8"/>
  <c r="H396" i="8"/>
  <c r="H400" i="8"/>
  <c r="H404" i="8"/>
  <c r="H408" i="8"/>
  <c r="H412" i="8"/>
  <c r="H416" i="8"/>
  <c r="H420" i="8"/>
  <c r="H424" i="8"/>
  <c r="H428" i="8"/>
  <c r="H432" i="8"/>
  <c r="H436" i="8"/>
  <c r="H34" i="8"/>
  <c r="H59" i="8"/>
  <c r="H83" i="8"/>
  <c r="H107" i="8"/>
  <c r="H131" i="8"/>
  <c r="H163" i="8"/>
  <c r="H417" i="8"/>
  <c r="H433" i="8"/>
  <c r="H405" i="8"/>
  <c r="H421" i="8"/>
  <c r="H437" i="8"/>
  <c r="H409" i="8"/>
  <c r="H425" i="8"/>
  <c r="H413" i="8"/>
  <c r="H429" i="8"/>
  <c r="J7" i="8"/>
  <c r="J11" i="8"/>
  <c r="J15" i="8"/>
  <c r="J19" i="8"/>
  <c r="J23" i="8"/>
  <c r="J27" i="8"/>
  <c r="J31" i="8"/>
  <c r="J35" i="8"/>
  <c r="J39" i="8"/>
  <c r="J43" i="8"/>
  <c r="J47" i="8"/>
  <c r="J51" i="8"/>
  <c r="J55" i="8"/>
  <c r="J59" i="8"/>
  <c r="J63" i="8"/>
  <c r="J67" i="8"/>
  <c r="J71" i="8"/>
  <c r="J75" i="8"/>
  <c r="J79" i="8"/>
  <c r="J83" i="8"/>
  <c r="J87" i="8"/>
  <c r="J91" i="8"/>
  <c r="J95" i="8"/>
  <c r="J99" i="8"/>
  <c r="J103" i="8"/>
  <c r="J107" i="8"/>
  <c r="J111" i="8"/>
  <c r="J115" i="8"/>
  <c r="J119" i="8"/>
  <c r="J123" i="8"/>
  <c r="J127" i="8"/>
  <c r="J131" i="8"/>
  <c r="J135" i="8"/>
  <c r="J139" i="8"/>
  <c r="J143" i="8"/>
  <c r="J147" i="8"/>
  <c r="J151" i="8"/>
  <c r="J155" i="8"/>
  <c r="J159" i="8"/>
  <c r="J163" i="8"/>
  <c r="J167" i="8"/>
  <c r="J171" i="8"/>
  <c r="J175" i="8"/>
  <c r="J179" i="8"/>
  <c r="J183" i="8"/>
  <c r="J187" i="8"/>
  <c r="J191" i="8"/>
  <c r="J195" i="8"/>
  <c r="J199" i="8"/>
  <c r="J203" i="8"/>
  <c r="J207" i="8"/>
  <c r="J211" i="8"/>
  <c r="J215" i="8"/>
  <c r="J219" i="8"/>
  <c r="J223" i="8"/>
  <c r="J227" i="8"/>
  <c r="J231" i="8"/>
  <c r="J235" i="8"/>
  <c r="J239" i="8"/>
  <c r="J243" i="8"/>
  <c r="J247" i="8"/>
  <c r="J251" i="8"/>
  <c r="J255" i="8"/>
  <c r="J259" i="8"/>
  <c r="J263" i="8"/>
  <c r="J267" i="8"/>
  <c r="J271" i="8"/>
  <c r="J275" i="8"/>
  <c r="J279" i="8"/>
  <c r="J283" i="8"/>
  <c r="J287" i="8"/>
  <c r="J291" i="8"/>
  <c r="J295" i="8"/>
  <c r="J299" i="8"/>
  <c r="J303" i="8"/>
  <c r="J307" i="8"/>
  <c r="J311" i="8"/>
  <c r="J315" i="8"/>
  <c r="J319" i="8"/>
  <c r="J323" i="8"/>
  <c r="J327" i="8"/>
  <c r="J331" i="8"/>
  <c r="J335" i="8"/>
  <c r="J339" i="8"/>
  <c r="J343" i="8"/>
  <c r="J347" i="8"/>
  <c r="J351" i="8"/>
  <c r="J355" i="8"/>
  <c r="J359" i="8"/>
  <c r="J363" i="8"/>
  <c r="J367" i="8"/>
  <c r="J371" i="8"/>
  <c r="J375" i="8"/>
  <c r="J379" i="8"/>
  <c r="J383" i="8"/>
  <c r="J387" i="8"/>
  <c r="J391" i="8"/>
  <c r="J395" i="8"/>
  <c r="J399" i="8"/>
  <c r="J403" i="8"/>
  <c r="J407" i="8"/>
  <c r="J411" i="8"/>
  <c r="J415" i="8"/>
  <c r="J419" i="8"/>
  <c r="J423" i="8"/>
  <c r="J428" i="8"/>
  <c r="J432" i="8"/>
  <c r="J436" i="8"/>
  <c r="J5" i="8"/>
  <c r="J18" i="8"/>
  <c r="J22" i="8"/>
  <c r="J38" i="8"/>
  <c r="J54" i="8"/>
  <c r="J62" i="8"/>
  <c r="J74" i="8"/>
  <c r="J86" i="8"/>
  <c r="J94" i="8"/>
  <c r="J106" i="8"/>
  <c r="J118" i="8"/>
  <c r="J238" i="8"/>
  <c r="J258" i="8"/>
  <c r="J270" i="8"/>
  <c r="J278" i="8"/>
  <c r="J294" i="8"/>
  <c r="J302" i="8"/>
  <c r="J314" i="8"/>
  <c r="J326" i="8"/>
  <c r="J338" i="8"/>
  <c r="J358" i="8"/>
  <c r="J370" i="8"/>
  <c r="J382" i="8"/>
  <c r="J390" i="8"/>
  <c r="J406" i="8"/>
  <c r="J418" i="8"/>
  <c r="J427" i="8"/>
  <c r="J8" i="8"/>
  <c r="J12" i="8"/>
  <c r="J16" i="8"/>
  <c r="J20" i="8"/>
  <c r="J24" i="8"/>
  <c r="J28" i="8"/>
  <c r="J32" i="8"/>
  <c r="J36" i="8"/>
  <c r="J40" i="8"/>
  <c r="J44" i="8"/>
  <c r="J48" i="8"/>
  <c r="J52" i="8"/>
  <c r="J56" i="8"/>
  <c r="J60" i="8"/>
  <c r="J64" i="8"/>
  <c r="J68" i="8"/>
  <c r="J72" i="8"/>
  <c r="J76" i="8"/>
  <c r="J80" i="8"/>
  <c r="J84" i="8"/>
  <c r="J88" i="8"/>
  <c r="J92" i="8"/>
  <c r="J96" i="8"/>
  <c r="J100" i="8"/>
  <c r="J104" i="8"/>
  <c r="J108" i="8"/>
  <c r="J112" i="8"/>
  <c r="J116" i="8"/>
  <c r="J120" i="8"/>
  <c r="J124" i="8"/>
  <c r="J128" i="8"/>
  <c r="J132" i="8"/>
  <c r="J136" i="8"/>
  <c r="J140" i="8"/>
  <c r="J144" i="8"/>
  <c r="J148" i="8"/>
  <c r="J152" i="8"/>
  <c r="J156" i="8"/>
  <c r="J160" i="8"/>
  <c r="J164" i="8"/>
  <c r="J168" i="8"/>
  <c r="J172" i="8"/>
  <c r="J176" i="8"/>
  <c r="J180" i="8"/>
  <c r="J184" i="8"/>
  <c r="J188" i="8"/>
  <c r="J192" i="8"/>
  <c r="J196" i="8"/>
  <c r="J200" i="8"/>
  <c r="J204" i="8"/>
  <c r="J208" i="8"/>
  <c r="J212" i="8"/>
  <c r="J216" i="8"/>
  <c r="J220" i="8"/>
  <c r="J224" i="8"/>
  <c r="J228" i="8"/>
  <c r="J232" i="8"/>
  <c r="J236" i="8"/>
  <c r="J240" i="8"/>
  <c r="J244" i="8"/>
  <c r="J248" i="8"/>
  <c r="J252" i="8"/>
  <c r="J256" i="8"/>
  <c r="J260" i="8"/>
  <c r="J264" i="8"/>
  <c r="J268" i="8"/>
  <c r="J272" i="8"/>
  <c r="J276" i="8"/>
  <c r="J280" i="8"/>
  <c r="J284" i="8"/>
  <c r="J288" i="8"/>
  <c r="J292" i="8"/>
  <c r="J296" i="8"/>
  <c r="J300" i="8"/>
  <c r="J304" i="8"/>
  <c r="J308" i="8"/>
  <c r="J312" i="8"/>
  <c r="J316" i="8"/>
  <c r="J320" i="8"/>
  <c r="J324" i="8"/>
  <c r="J328" i="8"/>
  <c r="J332" i="8"/>
  <c r="J336" i="8"/>
  <c r="J340" i="8"/>
  <c r="J344" i="8"/>
  <c r="J348" i="8"/>
  <c r="J352" i="8"/>
  <c r="J356" i="8"/>
  <c r="J360" i="8"/>
  <c r="J364" i="8"/>
  <c r="J368" i="8"/>
  <c r="J372" i="8"/>
  <c r="J376" i="8"/>
  <c r="J380" i="8"/>
  <c r="J384" i="8"/>
  <c r="J388" i="8"/>
  <c r="J392" i="8"/>
  <c r="J396" i="8"/>
  <c r="J400" i="8"/>
  <c r="J404" i="8"/>
  <c r="J408" i="8"/>
  <c r="J412" i="8"/>
  <c r="J416" i="8"/>
  <c r="J420" i="8"/>
  <c r="J424" i="8"/>
  <c r="J429" i="8"/>
  <c r="J433" i="8"/>
  <c r="J437" i="8"/>
  <c r="J6" i="8"/>
  <c r="J10" i="8"/>
  <c r="J30" i="8"/>
  <c r="J34" i="8"/>
  <c r="J50" i="8"/>
  <c r="J66" i="8"/>
  <c r="J78" i="8"/>
  <c r="J98" i="8"/>
  <c r="J110" i="8"/>
  <c r="J122" i="8"/>
  <c r="J130" i="8"/>
  <c r="J138" i="8"/>
  <c r="J146" i="8"/>
  <c r="J154" i="8"/>
  <c r="J162" i="8"/>
  <c r="J170" i="8"/>
  <c r="J178" i="8"/>
  <c r="J186" i="8"/>
  <c r="J194" i="8"/>
  <c r="J202" i="8"/>
  <c r="J210" i="8"/>
  <c r="J218" i="8"/>
  <c r="J226" i="8"/>
  <c r="J234" i="8"/>
  <c r="J246" i="8"/>
  <c r="J250" i="8"/>
  <c r="J254" i="8"/>
  <c r="J266" i="8"/>
  <c r="J282" i="8"/>
  <c r="J298" i="8"/>
  <c r="J310" i="8"/>
  <c r="J322" i="8"/>
  <c r="J334" i="8"/>
  <c r="J346" i="8"/>
  <c r="J354" i="8"/>
  <c r="J366" i="8"/>
  <c r="J378" i="8"/>
  <c r="J394" i="8"/>
  <c r="J402" i="8"/>
  <c r="J414" i="8"/>
  <c r="J435" i="8"/>
  <c r="J9" i="8"/>
  <c r="J13" i="8"/>
  <c r="J17" i="8"/>
  <c r="J21" i="8"/>
  <c r="J25" i="8"/>
  <c r="J29" i="8"/>
  <c r="J33" i="8"/>
  <c r="J37" i="8"/>
  <c r="J41" i="8"/>
  <c r="J45" i="8"/>
  <c r="J49" i="8"/>
  <c r="J53" i="8"/>
  <c r="J57" i="8"/>
  <c r="J61" i="8"/>
  <c r="J65" i="8"/>
  <c r="J69" i="8"/>
  <c r="J73" i="8"/>
  <c r="J77" i="8"/>
  <c r="J81" i="8"/>
  <c r="J85" i="8"/>
  <c r="J89" i="8"/>
  <c r="J93" i="8"/>
  <c r="J97" i="8"/>
  <c r="J101" i="8"/>
  <c r="J105" i="8"/>
  <c r="J109" i="8"/>
  <c r="J113" i="8"/>
  <c r="J117" i="8"/>
  <c r="J121" i="8"/>
  <c r="J125" i="8"/>
  <c r="J129" i="8"/>
  <c r="J133" i="8"/>
  <c r="J137" i="8"/>
  <c r="J141" i="8"/>
  <c r="J145" i="8"/>
  <c r="J149" i="8"/>
  <c r="J153" i="8"/>
  <c r="J157" i="8"/>
  <c r="J161" i="8"/>
  <c r="J165" i="8"/>
  <c r="J169" i="8"/>
  <c r="J173" i="8"/>
  <c r="J177" i="8"/>
  <c r="J181" i="8"/>
  <c r="J185" i="8"/>
  <c r="J189" i="8"/>
  <c r="J193" i="8"/>
  <c r="J197" i="8"/>
  <c r="J201" i="8"/>
  <c r="J205" i="8"/>
  <c r="J209" i="8"/>
  <c r="J213" i="8"/>
  <c r="J217" i="8"/>
  <c r="J221" i="8"/>
  <c r="J225" i="8"/>
  <c r="J229" i="8"/>
  <c r="J233" i="8"/>
  <c r="J237" i="8"/>
  <c r="J241" i="8"/>
  <c r="J245" i="8"/>
  <c r="J249" i="8"/>
  <c r="J253" i="8"/>
  <c r="J257" i="8"/>
  <c r="J261" i="8"/>
  <c r="J265" i="8"/>
  <c r="J269" i="8"/>
  <c r="J273" i="8"/>
  <c r="J277" i="8"/>
  <c r="J281" i="8"/>
  <c r="J285" i="8"/>
  <c r="J289" i="8"/>
  <c r="J293" i="8"/>
  <c r="J297" i="8"/>
  <c r="J301" i="8"/>
  <c r="J305" i="8"/>
  <c r="J309" i="8"/>
  <c r="J313" i="8"/>
  <c r="J317" i="8"/>
  <c r="J321" i="8"/>
  <c r="J325" i="8"/>
  <c r="J329" i="8"/>
  <c r="J333" i="8"/>
  <c r="J337" i="8"/>
  <c r="J341" i="8"/>
  <c r="J345" i="8"/>
  <c r="J349" i="8"/>
  <c r="J353" i="8"/>
  <c r="J357" i="8"/>
  <c r="J361" i="8"/>
  <c r="J365" i="8"/>
  <c r="J369" i="8"/>
  <c r="J373" i="8"/>
  <c r="J377" i="8"/>
  <c r="J381" i="8"/>
  <c r="J385" i="8"/>
  <c r="J389" i="8"/>
  <c r="J393" i="8"/>
  <c r="J397" i="8"/>
  <c r="J401" i="8"/>
  <c r="J405" i="8"/>
  <c r="J409" i="8"/>
  <c r="J413" i="8"/>
  <c r="J417" i="8"/>
  <c r="J421" i="8"/>
  <c r="J426" i="8"/>
  <c r="J430" i="8"/>
  <c r="J434" i="8"/>
  <c r="J3" i="8"/>
  <c r="J2" i="8"/>
  <c r="J14" i="8"/>
  <c r="J26" i="8"/>
  <c r="J42" i="8"/>
  <c r="J46" i="8"/>
  <c r="J58" i="8"/>
  <c r="J70" i="8"/>
  <c r="J82" i="8"/>
  <c r="J90" i="8"/>
  <c r="J102" i="8"/>
  <c r="J114" i="8"/>
  <c r="J126" i="8"/>
  <c r="J134" i="8"/>
  <c r="J142" i="8"/>
  <c r="J150" i="8"/>
  <c r="J158" i="8"/>
  <c r="J166" i="8"/>
  <c r="J174" i="8"/>
  <c r="J182" i="8"/>
  <c r="J190" i="8"/>
  <c r="J198" i="8"/>
  <c r="J206" i="8"/>
  <c r="J214" i="8"/>
  <c r="J222" i="8"/>
  <c r="J230" i="8"/>
  <c r="J242" i="8"/>
  <c r="J262" i="8"/>
  <c r="J274" i="8"/>
  <c r="J286" i="8"/>
  <c r="J290" i="8"/>
  <c r="J306" i="8"/>
  <c r="J318" i="8"/>
  <c r="J330" i="8"/>
  <c r="J342" i="8"/>
  <c r="J350" i="8"/>
  <c r="J362" i="8"/>
  <c r="J374" i="8"/>
  <c r="J386" i="8"/>
  <c r="J398" i="8"/>
  <c r="J410" i="8"/>
  <c r="J422" i="8"/>
  <c r="J431" i="8"/>
  <c r="J4" i="8"/>
  <c r="O387" i="8"/>
  <c r="P387" i="8"/>
  <c r="Q387" i="8"/>
  <c r="S387" i="8"/>
  <c r="O388" i="8"/>
  <c r="P388" i="8"/>
  <c r="Q388" i="8"/>
  <c r="S388" i="8"/>
  <c r="O389" i="8"/>
  <c r="P389" i="8"/>
  <c r="Q389" i="8"/>
  <c r="S389" i="8"/>
  <c r="O390" i="8"/>
  <c r="P390" i="8"/>
  <c r="Q390" i="8"/>
  <c r="S390" i="8"/>
  <c r="O391" i="8"/>
  <c r="P391" i="8"/>
  <c r="Q391" i="8"/>
  <c r="S391" i="8"/>
  <c r="N385" i="8"/>
  <c r="N386" i="8"/>
  <c r="N387" i="8"/>
  <c r="N388" i="8"/>
  <c r="N389" i="8"/>
  <c r="N390" i="8"/>
  <c r="N391" i="8"/>
  <c r="A387" i="8"/>
  <c r="A388" i="8"/>
  <c r="A389" i="8"/>
  <c r="A390" i="8"/>
  <c r="A391" i="8"/>
  <c r="A386" i="8" l="1"/>
  <c r="O385" i="8" l="1"/>
  <c r="P385" i="8"/>
  <c r="Q385" i="8"/>
  <c r="O386" i="8"/>
  <c r="P386" i="8"/>
  <c r="Q386" i="8"/>
  <c r="A385" i="8"/>
  <c r="S386" i="8"/>
  <c r="S385" i="8"/>
  <c r="N382" i="8" l="1"/>
  <c r="O382" i="8"/>
  <c r="P382" i="8"/>
  <c r="Q382" i="8"/>
  <c r="S382" i="8"/>
  <c r="N383" i="8"/>
  <c r="O383" i="8"/>
  <c r="P383" i="8"/>
  <c r="Q383" i="8"/>
  <c r="S383" i="8"/>
  <c r="N378" i="8" l="1"/>
  <c r="O378" i="8"/>
  <c r="P378" i="8"/>
  <c r="Q378" i="8"/>
  <c r="N379" i="8"/>
  <c r="O379" i="8"/>
  <c r="P379" i="8"/>
  <c r="Q379" i="8"/>
  <c r="N380" i="8"/>
  <c r="O380" i="8"/>
  <c r="P380" i="8"/>
  <c r="Q380" i="8"/>
  <c r="N381" i="8"/>
  <c r="O381" i="8"/>
  <c r="P381" i="8"/>
  <c r="Q381" i="8"/>
  <c r="A380" i="8"/>
  <c r="A381" i="8"/>
  <c r="S381" i="8"/>
  <c r="S380" i="8"/>
  <c r="A383" i="8"/>
  <c r="A384" i="8"/>
  <c r="A382" i="8"/>
  <c r="A379" i="8"/>
  <c r="A378" i="8"/>
  <c r="S379" i="8"/>
  <c r="N362" i="8" l="1"/>
  <c r="O362" i="8"/>
  <c r="P362" i="8"/>
  <c r="Q362" i="8"/>
  <c r="S362" i="8"/>
  <c r="N363" i="8"/>
  <c r="O363" i="8"/>
  <c r="P363" i="8"/>
  <c r="Q363" i="8"/>
  <c r="S363" i="8"/>
  <c r="N365" i="8"/>
  <c r="O365" i="8"/>
  <c r="P365" i="8"/>
  <c r="Q365" i="8"/>
  <c r="S365" i="8"/>
  <c r="N366" i="8"/>
  <c r="O366" i="8"/>
  <c r="P366" i="8"/>
  <c r="Q366" i="8"/>
  <c r="S366" i="8"/>
  <c r="N367" i="8"/>
  <c r="O367" i="8"/>
  <c r="P367" i="8"/>
  <c r="Q367" i="8"/>
  <c r="S367" i="8"/>
  <c r="N368" i="8"/>
  <c r="O368" i="8"/>
  <c r="P368" i="8"/>
  <c r="Q368" i="8"/>
  <c r="S368" i="8"/>
  <c r="N369" i="8"/>
  <c r="O369" i="8"/>
  <c r="P369" i="8"/>
  <c r="Q369" i="8"/>
  <c r="S369" i="8"/>
  <c r="N370" i="8"/>
  <c r="O370" i="8"/>
  <c r="P370" i="8"/>
  <c r="Q370" i="8"/>
  <c r="S370" i="8"/>
  <c r="N371" i="8"/>
  <c r="O371" i="8"/>
  <c r="P371" i="8"/>
  <c r="Q371" i="8"/>
  <c r="S371" i="8"/>
  <c r="N372" i="8"/>
  <c r="O372" i="8"/>
  <c r="P372" i="8"/>
  <c r="Q372" i="8"/>
  <c r="S372" i="8"/>
  <c r="N373" i="8"/>
  <c r="O373" i="8"/>
  <c r="P373" i="8"/>
  <c r="Q373" i="8"/>
  <c r="S373" i="8"/>
  <c r="N374" i="8"/>
  <c r="O374" i="8"/>
  <c r="P374" i="8"/>
  <c r="Q374" i="8"/>
  <c r="S374" i="8"/>
  <c r="N375" i="8"/>
  <c r="O375" i="8"/>
  <c r="P375" i="8"/>
  <c r="Q375" i="8"/>
  <c r="S375" i="8"/>
  <c r="N376" i="8"/>
  <c r="O376" i="8"/>
  <c r="P376" i="8"/>
  <c r="Q376" i="8"/>
  <c r="S376" i="8"/>
  <c r="N377" i="8"/>
  <c r="O377" i="8"/>
  <c r="P377" i="8"/>
  <c r="Q377" i="8"/>
  <c r="S377" i="8"/>
  <c r="A365" i="8" l="1"/>
  <c r="A366" i="8"/>
  <c r="A367" i="8"/>
  <c r="A368" i="8"/>
  <c r="A369" i="8"/>
  <c r="A370" i="8"/>
  <c r="A371" i="8"/>
  <c r="A372" i="8"/>
  <c r="A373" i="8"/>
  <c r="A374" i="8"/>
  <c r="A375" i="8"/>
  <c r="A376" i="8"/>
  <c r="A377" i="8"/>
  <c r="E430" i="11"/>
  <c r="E431" i="11"/>
  <c r="E432" i="11"/>
  <c r="E433" i="11"/>
  <c r="E434" i="11"/>
  <c r="E435" i="11"/>
  <c r="E436" i="11"/>
  <c r="E437" i="11"/>
  <c r="E438" i="11"/>
  <c r="E439" i="11"/>
  <c r="E441" i="11"/>
  <c r="E442" i="11"/>
  <c r="E443" i="11"/>
  <c r="E444" i="11"/>
  <c r="E445" i="11"/>
  <c r="E446" i="11"/>
  <c r="E449" i="11"/>
  <c r="E450" i="11"/>
  <c r="E451" i="11"/>
  <c r="E452" i="11"/>
  <c r="E453" i="11"/>
  <c r="E454" i="11"/>
  <c r="E455" i="11"/>
  <c r="E456" i="11"/>
  <c r="E457" i="11"/>
  <c r="E458" i="11"/>
  <c r="E461" i="11"/>
  <c r="E462" i="11"/>
  <c r="E463" i="11"/>
  <c r="E464" i="11"/>
  <c r="E465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2" i="11"/>
  <c r="E513" i="11"/>
  <c r="E514" i="11"/>
  <c r="E515" i="11"/>
  <c r="E516" i="11"/>
  <c r="E517" i="11"/>
  <c r="E518" i="11"/>
  <c r="E519" i="11"/>
  <c r="E520" i="11"/>
  <c r="E521" i="11"/>
  <c r="E522" i="11"/>
  <c r="E524" i="11"/>
  <c r="E525" i="11"/>
  <c r="E526" i="11"/>
  <c r="E527" i="11"/>
  <c r="E528" i="11"/>
  <c r="E529" i="11"/>
  <c r="E530" i="11"/>
  <c r="E531" i="11"/>
  <c r="E532" i="11"/>
  <c r="E534" i="11"/>
  <c r="E535" i="11"/>
  <c r="E536" i="11"/>
  <c r="E537" i="11"/>
  <c r="E538" i="11"/>
  <c r="E540" i="11"/>
  <c r="E541" i="11"/>
  <c r="E542" i="11"/>
  <c r="E543" i="11"/>
  <c r="E544" i="11"/>
  <c r="E546" i="11"/>
  <c r="E547" i="11"/>
  <c r="E548" i="11"/>
  <c r="E549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9" i="11"/>
  <c r="E571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9" i="11"/>
  <c r="E590" i="11"/>
  <c r="E591" i="11"/>
  <c r="E592" i="11"/>
  <c r="E593" i="11"/>
  <c r="E594" i="11"/>
  <c r="E595" i="11"/>
  <c r="E596" i="11"/>
  <c r="E597" i="11"/>
  <c r="E599" i="11"/>
  <c r="E600" i="11"/>
  <c r="E601" i="11"/>
  <c r="E602" i="11"/>
  <c r="E603" i="11"/>
  <c r="E605" i="11"/>
  <c r="E606" i="11"/>
  <c r="E607" i="11"/>
  <c r="E608" i="11"/>
  <c r="E609" i="11"/>
  <c r="E611" i="11"/>
  <c r="E612" i="11"/>
  <c r="E613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6" i="11"/>
  <c r="E658" i="11"/>
  <c r="E659" i="11"/>
  <c r="E660" i="11"/>
  <c r="E661" i="11"/>
  <c r="E662" i="11"/>
  <c r="E663" i="11"/>
  <c r="E664" i="11"/>
  <c r="E665" i="11"/>
  <c r="E666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1" i="11"/>
  <c r="E732" i="11"/>
  <c r="E733" i="11"/>
  <c r="E734" i="11"/>
  <c r="E735" i="11"/>
  <c r="E736" i="11"/>
  <c r="E737" i="11"/>
  <c r="E738" i="11"/>
  <c r="E739" i="11"/>
  <c r="E740" i="11"/>
  <c r="E741" i="11"/>
  <c r="E743" i="11"/>
  <c r="E744" i="11"/>
  <c r="E745" i="11"/>
  <c r="E746" i="11"/>
  <c r="E747" i="11"/>
  <c r="E748" i="11"/>
  <c r="E749" i="11"/>
  <c r="E750" i="11"/>
  <c r="E751" i="11"/>
  <c r="E752" i="11"/>
  <c r="E753" i="11"/>
  <c r="E755" i="11"/>
  <c r="E756" i="11"/>
  <c r="E757" i="11"/>
  <c r="E758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4" i="11"/>
  <c r="E786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6" i="11"/>
  <c r="E807" i="11"/>
  <c r="E808" i="11"/>
  <c r="E809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2" i="11"/>
  <c r="E853" i="11"/>
  <c r="E854" i="11"/>
  <c r="E855" i="11"/>
  <c r="E857" i="11"/>
  <c r="E859" i="11"/>
  <c r="E860" i="11"/>
  <c r="E861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6" i="11"/>
  <c r="E897" i="11"/>
  <c r="E898" i="11"/>
  <c r="E899" i="11"/>
  <c r="E900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2" i="11"/>
  <c r="E933" i="11"/>
  <c r="E934" i="11"/>
  <c r="E935" i="11"/>
  <c r="E936" i="11"/>
  <c r="E937" i="11"/>
  <c r="E938" i="11"/>
  <c r="E939" i="11"/>
  <c r="E940" i="11"/>
  <c r="E941" i="11"/>
  <c r="E942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90" i="11"/>
  <c r="E991" i="11"/>
  <c r="E992" i="11"/>
  <c r="E993" i="11"/>
  <c r="E994" i="11"/>
  <c r="E995" i="11"/>
  <c r="E996" i="11"/>
  <c r="E997" i="11"/>
  <c r="E998" i="11"/>
  <c r="E999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7" i="11"/>
  <c r="E1018" i="11"/>
  <c r="E1019" i="11"/>
  <c r="E1020" i="11"/>
  <c r="E1021" i="11"/>
  <c r="E1022" i="11"/>
  <c r="E1023" i="11"/>
  <c r="E1024" i="11"/>
  <c r="E1025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6" i="11"/>
  <c r="E1047" i="11"/>
  <c r="E1048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4" i="11"/>
  <c r="E1135" i="11"/>
  <c r="E1136" i="11"/>
  <c r="E1137" i="11"/>
  <c r="E1138" i="11"/>
  <c r="E1139" i="11"/>
  <c r="E1140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2" i="11"/>
  <c r="E1163" i="11"/>
  <c r="E1164" i="11"/>
  <c r="E1165" i="11"/>
  <c r="E1166" i="11"/>
  <c r="E1167" i="11"/>
  <c r="E1168" i="11"/>
  <c r="E1170" i="11"/>
  <c r="E1171" i="11"/>
  <c r="E1172" i="11"/>
  <c r="E1173" i="11"/>
  <c r="E1174" i="11"/>
  <c r="E1175" i="11"/>
  <c r="E1176" i="11"/>
  <c r="E1178" i="11"/>
  <c r="E1179" i="11"/>
  <c r="E1181" i="11"/>
  <c r="E1182" i="11"/>
  <c r="E1183" i="11"/>
  <c r="E1184" i="11"/>
  <c r="E1185" i="11"/>
  <c r="E1186" i="11"/>
  <c r="E1187" i="11"/>
  <c r="E1188" i="11"/>
  <c r="E1189" i="11"/>
  <c r="E1190" i="11"/>
  <c r="E1192" i="11"/>
  <c r="E1193" i="11"/>
  <c r="E1194" i="11"/>
  <c r="E1195" i="11"/>
  <c r="E1196" i="11"/>
  <c r="E1197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5" i="11"/>
  <c r="E1226" i="11"/>
  <c r="E1227" i="11"/>
  <c r="E1228" i="11"/>
  <c r="E1229" i="11"/>
  <c r="E1230" i="11"/>
  <c r="E1231" i="11"/>
  <c r="E1232" i="11"/>
  <c r="E1233" i="11"/>
  <c r="E1234" i="11"/>
  <c r="E1237" i="11"/>
  <c r="E1238" i="11"/>
  <c r="E1240" i="11"/>
  <c r="E1241" i="11"/>
  <c r="E1243" i="11"/>
  <c r="E1245" i="11"/>
  <c r="E1246" i="11"/>
  <c r="E1247" i="11"/>
  <c r="E1248" i="11"/>
  <c r="E1249" i="11"/>
  <c r="E1251" i="11"/>
  <c r="E1252" i="11"/>
  <c r="E1253" i="11"/>
  <c r="E1254" i="11"/>
  <c r="E1255" i="11"/>
  <c r="E1257" i="11"/>
  <c r="E1258" i="11"/>
  <c r="E1259" i="11"/>
  <c r="E1260" i="11"/>
  <c r="E1261" i="11"/>
  <c r="E1262" i="11"/>
  <c r="E1263" i="11"/>
  <c r="E1264" i="11"/>
  <c r="E1265" i="11"/>
  <c r="E1266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6" i="11"/>
  <c r="E1287" i="11"/>
  <c r="E1288" i="11"/>
  <c r="E1289" i="11"/>
  <c r="E1291" i="11"/>
  <c r="E1292" i="11"/>
  <c r="E1293" i="11"/>
  <c r="E1294" i="11"/>
  <c r="E1295" i="11"/>
  <c r="E1296" i="11"/>
  <c r="E1297" i="11"/>
  <c r="E1299" i="11"/>
  <c r="E1300" i="11"/>
  <c r="E1301" i="11"/>
  <c r="E1302" i="11"/>
  <c r="E1303" i="11"/>
  <c r="E1305" i="11"/>
  <c r="E1306" i="11"/>
  <c r="E1307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4" i="11"/>
  <c r="E1355" i="11"/>
  <c r="E1356" i="11"/>
  <c r="E1357" i="11"/>
  <c r="E1359" i="11"/>
  <c r="E1360" i="11"/>
  <c r="E1361" i="11"/>
  <c r="E1362" i="11"/>
  <c r="E1363" i="11"/>
  <c r="E1364" i="11"/>
  <c r="E1365" i="11"/>
  <c r="E1366" i="11"/>
  <c r="E1367" i="11"/>
  <c r="E1368" i="11"/>
  <c r="E1370" i="11"/>
  <c r="E1371" i="11"/>
  <c r="E1372" i="11"/>
  <c r="E1373" i="11"/>
  <c r="E1374" i="11"/>
  <c r="E1375" i="11"/>
  <c r="E1376" i="11"/>
  <c r="E1378" i="11"/>
  <c r="E1379" i="11"/>
  <c r="E1381" i="11"/>
  <c r="E1382" i="11"/>
  <c r="E1383" i="11"/>
  <c r="E1384" i="11"/>
  <c r="E1385" i="11"/>
  <c r="E1386" i="11"/>
  <c r="E1387" i="11"/>
  <c r="E1388" i="11"/>
  <c r="E1389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1422" i="11"/>
  <c r="E1423" i="11"/>
  <c r="E1425" i="11"/>
  <c r="E1426" i="11"/>
  <c r="E1427" i="11"/>
  <c r="E1428" i="11"/>
  <c r="E1429" i="11"/>
  <c r="E1430" i="11"/>
  <c r="E1431" i="11"/>
  <c r="E1432" i="11"/>
  <c r="E1433" i="11"/>
  <c r="E1434" i="11"/>
  <c r="E1435" i="11"/>
  <c r="E1436" i="11"/>
  <c r="E1437" i="11"/>
  <c r="E1438" i="11"/>
  <c r="E1439" i="11"/>
  <c r="E1440" i="11"/>
  <c r="E1441" i="11"/>
  <c r="E1442" i="11"/>
  <c r="E1443" i="11"/>
  <c r="E1444" i="11"/>
  <c r="E1445" i="11"/>
  <c r="E1446" i="11"/>
  <c r="E1447" i="11"/>
  <c r="E1448" i="11"/>
  <c r="E1449" i="11"/>
  <c r="E1450" i="11"/>
  <c r="E1451" i="11"/>
  <c r="E1452" i="11"/>
  <c r="E1453" i="11"/>
  <c r="E1454" i="11"/>
  <c r="E1455" i="11"/>
  <c r="E1457" i="11"/>
  <c r="E1458" i="11"/>
  <c r="E1459" i="11"/>
  <c r="E1460" i="11"/>
  <c r="E1461" i="11"/>
  <c r="E1462" i="11"/>
  <c r="E1463" i="11"/>
  <c r="E1464" i="11"/>
  <c r="E1465" i="11"/>
  <c r="E1466" i="11"/>
  <c r="E1467" i="11"/>
  <c r="E1468" i="11"/>
  <c r="E1469" i="11"/>
  <c r="E1470" i="11"/>
  <c r="E1471" i="11"/>
  <c r="E1472" i="11"/>
  <c r="E1473" i="11"/>
  <c r="E1474" i="11"/>
  <c r="E1475" i="11"/>
  <c r="E1476" i="11"/>
  <c r="E1477" i="11"/>
  <c r="E1478" i="11"/>
  <c r="E1479" i="11"/>
  <c r="E1480" i="11"/>
  <c r="E1481" i="11"/>
  <c r="E1482" i="11"/>
  <c r="E1483" i="11"/>
  <c r="E1484" i="11"/>
  <c r="E1485" i="11"/>
  <c r="E1487" i="11"/>
  <c r="E1489" i="11"/>
  <c r="E1490" i="11"/>
  <c r="E1491" i="11"/>
  <c r="E1492" i="11"/>
  <c r="E1493" i="11"/>
  <c r="E1494" i="11"/>
  <c r="E1495" i="11"/>
  <c r="E1496" i="11"/>
  <c r="E1497" i="11"/>
  <c r="E1498" i="11"/>
  <c r="E1499" i="11"/>
  <c r="E1500" i="11"/>
  <c r="E1501" i="11"/>
  <c r="E1502" i="11"/>
  <c r="E1503" i="11"/>
  <c r="E1505" i="11"/>
  <c r="E1506" i="11"/>
  <c r="E1507" i="11"/>
  <c r="E1508" i="11"/>
  <c r="E1509" i="11"/>
  <c r="E1510" i="11"/>
  <c r="E1511" i="11"/>
  <c r="E1512" i="11"/>
  <c r="E1513" i="11"/>
  <c r="E1515" i="11"/>
  <c r="E1517" i="11"/>
  <c r="E1518" i="11"/>
  <c r="E1519" i="11"/>
  <c r="E1520" i="11"/>
  <c r="E1521" i="11"/>
  <c r="E1522" i="11"/>
  <c r="E1523" i="11"/>
  <c r="E1524" i="11"/>
  <c r="E1525" i="11"/>
  <c r="E1526" i="11"/>
  <c r="E1527" i="11"/>
  <c r="E1528" i="11"/>
  <c r="E1529" i="11"/>
  <c r="E1530" i="11"/>
  <c r="E1531" i="11"/>
  <c r="E1532" i="11"/>
  <c r="E1533" i="11"/>
  <c r="E1534" i="11"/>
  <c r="E1535" i="11"/>
  <c r="E1536" i="11"/>
  <c r="E1537" i="11"/>
  <c r="E1538" i="11"/>
  <c r="E1539" i="11"/>
  <c r="E1540" i="11"/>
  <c r="E1541" i="11"/>
  <c r="E1542" i="11"/>
  <c r="E1543" i="11"/>
  <c r="E1545" i="11"/>
  <c r="E1546" i="11"/>
  <c r="E1547" i="11"/>
  <c r="E1549" i="11"/>
  <c r="E1551" i="11"/>
  <c r="E1552" i="11"/>
  <c r="E1553" i="11"/>
  <c r="E1554" i="11"/>
  <c r="E1555" i="11"/>
  <c r="E1556" i="11"/>
  <c r="E1557" i="11"/>
  <c r="E1558" i="11"/>
  <c r="E1559" i="11"/>
  <c r="E1560" i="11"/>
  <c r="E1561" i="11"/>
  <c r="E1562" i="11"/>
  <c r="E1564" i="11"/>
  <c r="E1565" i="11"/>
  <c r="E1566" i="11"/>
  <c r="E1567" i="11"/>
  <c r="E1568" i="11"/>
  <c r="E1569" i="11"/>
  <c r="E1570" i="11"/>
  <c r="E1571" i="11"/>
  <c r="E1572" i="11"/>
  <c r="E1573" i="11"/>
  <c r="E1574" i="11"/>
  <c r="E1576" i="11"/>
  <c r="E1577" i="11"/>
  <c r="E1578" i="11"/>
  <c r="E1579" i="11"/>
  <c r="E1580" i="11"/>
  <c r="E1581" i="11"/>
  <c r="E1582" i="11"/>
  <c r="E1583" i="11"/>
  <c r="E1584" i="11"/>
  <c r="E1585" i="11"/>
  <c r="E1586" i="11"/>
  <c r="E1587" i="11"/>
  <c r="E1588" i="11"/>
  <c r="E1589" i="11"/>
  <c r="E1590" i="11"/>
  <c r="E1591" i="11"/>
  <c r="E1592" i="11"/>
  <c r="E1593" i="11"/>
  <c r="E1594" i="11"/>
  <c r="E1596" i="11"/>
  <c r="E1597" i="11"/>
  <c r="E1598" i="11"/>
  <c r="E1599" i="11"/>
  <c r="E1600" i="11"/>
  <c r="E1601" i="11"/>
  <c r="E1602" i="11"/>
  <c r="E1603" i="11"/>
  <c r="E1604" i="11"/>
  <c r="E1605" i="11"/>
  <c r="E1606" i="11"/>
  <c r="E1607" i="11"/>
  <c r="E1608" i="11"/>
  <c r="E1609" i="11"/>
  <c r="E1610" i="11"/>
  <c r="E1611" i="11"/>
  <c r="E1613" i="11"/>
  <c r="E1614" i="11"/>
  <c r="E1615" i="11"/>
  <c r="E1616" i="11"/>
  <c r="E1617" i="11"/>
  <c r="E1618" i="11"/>
  <c r="E1619" i="11"/>
  <c r="E1621" i="11"/>
  <c r="E1622" i="11"/>
  <c r="E1623" i="11"/>
  <c r="E1624" i="11"/>
  <c r="E1625" i="11"/>
  <c r="E1626" i="11"/>
  <c r="E1627" i="11"/>
  <c r="E1628" i="11"/>
  <c r="E1629" i="11"/>
  <c r="E1630" i="11"/>
  <c r="E1631" i="11"/>
  <c r="E1632" i="11"/>
  <c r="E1634" i="11"/>
  <c r="E1635" i="11"/>
  <c r="E1636" i="11"/>
  <c r="E1637" i="11"/>
  <c r="E1638" i="11"/>
  <c r="E1639" i="11"/>
  <c r="E1640" i="11"/>
  <c r="E1641" i="11"/>
  <c r="E1642" i="11"/>
  <c r="E1643" i="11"/>
  <c r="E1644" i="11"/>
  <c r="E1645" i="11"/>
  <c r="E1646" i="11"/>
  <c r="E1647" i="11"/>
  <c r="E1648" i="11"/>
  <c r="E1649" i="11"/>
  <c r="E1650" i="11"/>
  <c r="E1651" i="11"/>
  <c r="E1652" i="11"/>
  <c r="E1653" i="11"/>
  <c r="E1654" i="11"/>
  <c r="E1655" i="11"/>
  <c r="E1656" i="11"/>
  <c r="E1657" i="11"/>
  <c r="E1658" i="11"/>
  <c r="E1659" i="11"/>
  <c r="E1660" i="11"/>
  <c r="E1661" i="11"/>
  <c r="E1662" i="11"/>
  <c r="E1663" i="11"/>
  <c r="E1664" i="11"/>
  <c r="E1665" i="11"/>
  <c r="E1666" i="11"/>
  <c r="E1667" i="11"/>
  <c r="E1668" i="11"/>
  <c r="E1669" i="11"/>
  <c r="E1670" i="11"/>
  <c r="E1671" i="11"/>
  <c r="E1672" i="11"/>
  <c r="E1673" i="11"/>
  <c r="E1674" i="11"/>
  <c r="E1675" i="11"/>
  <c r="E1676" i="11"/>
  <c r="E1677" i="11"/>
  <c r="E1678" i="11"/>
  <c r="E1679" i="11"/>
  <c r="E1680" i="11"/>
  <c r="E1681" i="11"/>
  <c r="E1682" i="11"/>
  <c r="E1683" i="11"/>
  <c r="E1684" i="11"/>
  <c r="E1685" i="11"/>
  <c r="E1686" i="11"/>
  <c r="E1687" i="11"/>
  <c r="E1688" i="11"/>
  <c r="E1689" i="11"/>
  <c r="E1691" i="11"/>
  <c r="E1692" i="11"/>
  <c r="E1693" i="11"/>
  <c r="E1694" i="11"/>
  <c r="E1695" i="11"/>
  <c r="E1696" i="11"/>
  <c r="E1697" i="11"/>
  <c r="E1698" i="11"/>
  <c r="E1699" i="11"/>
  <c r="E1700" i="11"/>
  <c r="E1701" i="11"/>
  <c r="E1702" i="11"/>
  <c r="E1703" i="11"/>
  <c r="E1704" i="11"/>
  <c r="E1705" i="11"/>
  <c r="E1706" i="11"/>
  <c r="E1707" i="11"/>
  <c r="E1708" i="11"/>
  <c r="E1709" i="11"/>
  <c r="E1710" i="11"/>
  <c r="E1713" i="11"/>
  <c r="E1714" i="11"/>
  <c r="E1715" i="11"/>
  <c r="E1716" i="11"/>
  <c r="E1717" i="11"/>
  <c r="E1718" i="11"/>
  <c r="E1719" i="11"/>
  <c r="E1720" i="11"/>
  <c r="E1722" i="11"/>
  <c r="E1723" i="11"/>
  <c r="E1725" i="11"/>
  <c r="E1726" i="11"/>
  <c r="E1727" i="11"/>
  <c r="E1728" i="11"/>
  <c r="E1729" i="11"/>
  <c r="E1730" i="11"/>
  <c r="E1731" i="11"/>
  <c r="E1732" i="11"/>
  <c r="E1733" i="11"/>
  <c r="E1734" i="11"/>
  <c r="E1735" i="11"/>
  <c r="E1736" i="11"/>
  <c r="E1737" i="11"/>
  <c r="E1738" i="11"/>
  <c r="E1739" i="11"/>
  <c r="E1740" i="11"/>
  <c r="E1741" i="11"/>
  <c r="E1742" i="11"/>
  <c r="E1743" i="11"/>
  <c r="E1744" i="11"/>
  <c r="E1745" i="11"/>
  <c r="E1747" i="11"/>
  <c r="E1748" i="11"/>
  <c r="E1749" i="11"/>
  <c r="E1750" i="11"/>
  <c r="E1751" i="11"/>
  <c r="E1752" i="11"/>
  <c r="E1753" i="11"/>
  <c r="E1754" i="11"/>
  <c r="E1755" i="11"/>
  <c r="E1756" i="11"/>
  <c r="E1757" i="11"/>
  <c r="E1758" i="11"/>
  <c r="E1759" i="11"/>
  <c r="E1760" i="11"/>
  <c r="E1761" i="11"/>
  <c r="E1762" i="11"/>
  <c r="E1763" i="11"/>
  <c r="E1764" i="11"/>
  <c r="E1765" i="11"/>
  <c r="E1766" i="11"/>
  <c r="E1768" i="11"/>
  <c r="E1769" i="11"/>
  <c r="E1770" i="11"/>
  <c r="E1771" i="11"/>
  <c r="E1772" i="11"/>
  <c r="E1773" i="11"/>
  <c r="E1774" i="11"/>
  <c r="E1775" i="11"/>
  <c r="E1776" i="11"/>
  <c r="E1777" i="11"/>
  <c r="E1778" i="11"/>
  <c r="E1779" i="11"/>
  <c r="E1780" i="11"/>
  <c r="E1781" i="11"/>
  <c r="E1782" i="11"/>
  <c r="E1783" i="11"/>
  <c r="E1784" i="11"/>
  <c r="E1785" i="11"/>
  <c r="E1786" i="11"/>
  <c r="E1787" i="11"/>
  <c r="E1788" i="11"/>
  <c r="E1789" i="11"/>
  <c r="E1790" i="11"/>
  <c r="E1791" i="11"/>
  <c r="E1792" i="11"/>
  <c r="E1793" i="11"/>
  <c r="E1794" i="11"/>
  <c r="E1795" i="11"/>
  <c r="E1796" i="11"/>
  <c r="E1797" i="11"/>
  <c r="E1798" i="11"/>
  <c r="E1799" i="11"/>
  <c r="E1800" i="11"/>
  <c r="E1801" i="11"/>
  <c r="E1803" i="11"/>
  <c r="E1804" i="11"/>
  <c r="E1805" i="11"/>
  <c r="E1806" i="11"/>
  <c r="E1807" i="11"/>
  <c r="E1808" i="11"/>
  <c r="E1809" i="11"/>
  <c r="E1810" i="11"/>
  <c r="E1811" i="11"/>
  <c r="E1812" i="11"/>
  <c r="E1813" i="11"/>
  <c r="E1814" i="11"/>
  <c r="E1815" i="11"/>
  <c r="E1816" i="11"/>
  <c r="E1817" i="11"/>
  <c r="E1818" i="11"/>
  <c r="E1819" i="11"/>
  <c r="E1820" i="11"/>
  <c r="E1821" i="11"/>
  <c r="E1822" i="11"/>
  <c r="E1823" i="11"/>
  <c r="E1824" i="11"/>
  <c r="E1825" i="11"/>
  <c r="E1826" i="11"/>
  <c r="E1827" i="11"/>
  <c r="E1829" i="11"/>
  <c r="E1830" i="11"/>
  <c r="E1831" i="11"/>
  <c r="E1832" i="11"/>
  <c r="E1833" i="11"/>
  <c r="E1834" i="11"/>
  <c r="E1835" i="11"/>
  <c r="E1836" i="11"/>
  <c r="E1838" i="11"/>
  <c r="E1840" i="11"/>
  <c r="E1841" i="11"/>
  <c r="E1842" i="11"/>
  <c r="E1843" i="11"/>
  <c r="E1844" i="11"/>
  <c r="E1845" i="11"/>
  <c r="E1846" i="11"/>
  <c r="E1847" i="11"/>
  <c r="E1848" i="11"/>
  <c r="E1849" i="11"/>
  <c r="E1850" i="11"/>
  <c r="E1851" i="11"/>
  <c r="E1852" i="11"/>
  <c r="E1853" i="11"/>
  <c r="E1854" i="11"/>
  <c r="E1855" i="11"/>
  <c r="E1856" i="11"/>
  <c r="E1858" i="11"/>
  <c r="E1859" i="11"/>
  <c r="E1860" i="11"/>
  <c r="E1861" i="11"/>
  <c r="E1862" i="11"/>
  <c r="E1863" i="11"/>
  <c r="E1864" i="11"/>
  <c r="E1865" i="11"/>
  <c r="E1866" i="11"/>
  <c r="E1867" i="11"/>
  <c r="E1868" i="11"/>
  <c r="E1869" i="11"/>
  <c r="E1870" i="11"/>
  <c r="E1871" i="11"/>
  <c r="E1872" i="11"/>
  <c r="E1873" i="11"/>
  <c r="E1874" i="11"/>
  <c r="E1875" i="11"/>
  <c r="E1876" i="11"/>
  <c r="E1877" i="11"/>
  <c r="E1878" i="11"/>
  <c r="E1879" i="11"/>
  <c r="E1880" i="11"/>
  <c r="E1881" i="11"/>
  <c r="E1882" i="11"/>
  <c r="E1883" i="11"/>
  <c r="E1884" i="11"/>
  <c r="E1885" i="11"/>
  <c r="E1886" i="11"/>
  <c r="E1887" i="11"/>
  <c r="E1888" i="11"/>
  <c r="E1889" i="11"/>
  <c r="E1890" i="11"/>
  <c r="E1891" i="11"/>
  <c r="E1892" i="11"/>
  <c r="E1893" i="11"/>
  <c r="E1894" i="11"/>
  <c r="E1895" i="11"/>
  <c r="E1896" i="11"/>
  <c r="E1897" i="11"/>
  <c r="E1898" i="11"/>
  <c r="E1899" i="11"/>
  <c r="E1900" i="11"/>
  <c r="E1901" i="11"/>
  <c r="E1902" i="11"/>
  <c r="E1903" i="11"/>
  <c r="E1904" i="11"/>
  <c r="E1905" i="11"/>
  <c r="E1906" i="11"/>
  <c r="E1907" i="11"/>
  <c r="E1908" i="11"/>
  <c r="E1909" i="11"/>
  <c r="E1910" i="11"/>
  <c r="E1911" i="11"/>
  <c r="E1912" i="11"/>
  <c r="E1913" i="11"/>
  <c r="E1914" i="11"/>
  <c r="E1915" i="11"/>
  <c r="E1916" i="11"/>
  <c r="E1917" i="11"/>
  <c r="E1919" i="11"/>
  <c r="E1920" i="11"/>
  <c r="E1921" i="11"/>
  <c r="E1922" i="11"/>
  <c r="E1923" i="11"/>
  <c r="E1924" i="11"/>
  <c r="E1925" i="11"/>
  <c r="E1926" i="11"/>
  <c r="E1927" i="11"/>
  <c r="E1928" i="11"/>
  <c r="E1929" i="11"/>
  <c r="E1930" i="11"/>
  <c r="E1931" i="11"/>
  <c r="E1932" i="11"/>
  <c r="E1933" i="11"/>
  <c r="E1934" i="11"/>
  <c r="E1935" i="11"/>
  <c r="E1936" i="11"/>
  <c r="E1937" i="11"/>
  <c r="E1938" i="11"/>
  <c r="E1940" i="11"/>
  <c r="E1941" i="11"/>
  <c r="E1942" i="11"/>
  <c r="E1943" i="11"/>
  <c r="E1944" i="11"/>
  <c r="E1945" i="11"/>
  <c r="E1946" i="11"/>
  <c r="E1947" i="11"/>
  <c r="E1948" i="11"/>
  <c r="E1949" i="11"/>
  <c r="E1950" i="11"/>
  <c r="E1951" i="11"/>
  <c r="E1952" i="11"/>
  <c r="E1953" i="11"/>
  <c r="E1954" i="11"/>
  <c r="E1955" i="11"/>
  <c r="E1956" i="11"/>
  <c r="E1957" i="11"/>
  <c r="E1958" i="11"/>
  <c r="E1959" i="11"/>
  <c r="E1961" i="11"/>
  <c r="E1962" i="11"/>
  <c r="E1964" i="11"/>
  <c r="E1965" i="11"/>
  <c r="E1966" i="11"/>
  <c r="E1967" i="11"/>
  <c r="E1968" i="11"/>
  <c r="E1969" i="11"/>
  <c r="E1970" i="11"/>
  <c r="E1972" i="11"/>
  <c r="E1973" i="11"/>
  <c r="E1974" i="11"/>
  <c r="E1975" i="11"/>
  <c r="E1976" i="11"/>
  <c r="E1977" i="11"/>
  <c r="E1978" i="11"/>
  <c r="E1979" i="11"/>
  <c r="E1981" i="11"/>
  <c r="E1982" i="11"/>
  <c r="E1983" i="11"/>
  <c r="E1984" i="11"/>
  <c r="E1985" i="11"/>
  <c r="E1986" i="11"/>
  <c r="E1987" i="11"/>
  <c r="E1988" i="11"/>
  <c r="E1989" i="11"/>
  <c r="E1990" i="11"/>
  <c r="E1991" i="11"/>
  <c r="E1992" i="11"/>
  <c r="E1993" i="11"/>
  <c r="E1994" i="11"/>
  <c r="E1995" i="11"/>
  <c r="E1996" i="11"/>
  <c r="E1997" i="11"/>
  <c r="E1998" i="11"/>
  <c r="E1999" i="11"/>
  <c r="E2000" i="11"/>
  <c r="E28" i="11"/>
  <c r="E29" i="11"/>
  <c r="E30" i="11"/>
  <c r="E31" i="11"/>
  <c r="E32" i="11"/>
  <c r="E33" i="11"/>
  <c r="E34" i="11"/>
  <c r="E35" i="11"/>
  <c r="E36" i="11"/>
  <c r="E40" i="11"/>
  <c r="E41" i="11"/>
  <c r="E42" i="11"/>
  <c r="E43" i="11"/>
  <c r="E44" i="11"/>
  <c r="E45" i="11"/>
  <c r="E47" i="11"/>
  <c r="E49" i="11"/>
  <c r="E50" i="11"/>
  <c r="E51" i="11"/>
  <c r="E52" i="11"/>
  <c r="E53" i="11"/>
  <c r="E56" i="11"/>
  <c r="E57" i="11"/>
  <c r="E58" i="11"/>
  <c r="E59" i="11"/>
  <c r="E60" i="11"/>
  <c r="E62" i="11"/>
  <c r="E63" i="11"/>
  <c r="E64" i="11"/>
  <c r="E65" i="11"/>
  <c r="E68" i="11"/>
  <c r="E70" i="11"/>
  <c r="E71" i="11"/>
  <c r="E73" i="11"/>
  <c r="E74" i="11"/>
  <c r="E75" i="11"/>
  <c r="E76" i="11"/>
  <c r="E77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4" i="11"/>
  <c r="E105" i="11"/>
  <c r="E107" i="11"/>
  <c r="E108" i="11"/>
  <c r="E109" i="11"/>
  <c r="E110" i="11"/>
  <c r="E111" i="11"/>
  <c r="E112" i="11"/>
  <c r="E113" i="11"/>
  <c r="E114" i="11"/>
  <c r="E116" i="11"/>
  <c r="E117" i="11"/>
  <c r="E118" i="11"/>
  <c r="E120" i="11"/>
  <c r="E121" i="11"/>
  <c r="E123" i="11"/>
  <c r="E125" i="11"/>
  <c r="E126" i="11"/>
  <c r="E127" i="11"/>
  <c r="E128" i="11"/>
  <c r="E129" i="11"/>
  <c r="E132" i="11"/>
  <c r="E133" i="11"/>
  <c r="E134" i="11"/>
  <c r="E135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6" i="11"/>
  <c r="E167" i="11"/>
  <c r="E168" i="11"/>
  <c r="E169" i="11"/>
  <c r="E171" i="11"/>
  <c r="E172" i="11"/>
  <c r="E173" i="11"/>
  <c r="E174" i="11"/>
  <c r="E175" i="11"/>
  <c r="E177" i="11"/>
  <c r="E179" i="11"/>
  <c r="E180" i="11"/>
  <c r="E181" i="11"/>
  <c r="E182" i="11"/>
  <c r="E183" i="11"/>
  <c r="E184" i="11"/>
  <c r="E185" i="11"/>
  <c r="E186" i="11"/>
  <c r="E187" i="11"/>
  <c r="E189" i="11"/>
  <c r="E190" i="11"/>
  <c r="E192" i="11"/>
  <c r="E193" i="11"/>
  <c r="E194" i="11"/>
  <c r="E195" i="11"/>
  <c r="E196" i="11"/>
  <c r="E197" i="11"/>
  <c r="E198" i="11"/>
  <c r="E199" i="11"/>
  <c r="E200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2" i="11"/>
  <c r="E263" i="11"/>
  <c r="E264" i="11"/>
  <c r="E265" i="11"/>
  <c r="E267" i="11"/>
  <c r="E269" i="11"/>
  <c r="E270" i="11"/>
  <c r="E271" i="11"/>
  <c r="E272" i="11"/>
  <c r="E273" i="11"/>
  <c r="E274" i="11"/>
  <c r="E275" i="11"/>
  <c r="E276" i="11"/>
  <c r="E278" i="11"/>
  <c r="E279" i="11"/>
  <c r="E280" i="11"/>
  <c r="E281" i="11"/>
  <c r="E282" i="11"/>
  <c r="E283" i="11"/>
  <c r="E284" i="11"/>
  <c r="E286" i="11"/>
  <c r="E287" i="11"/>
  <c r="E289" i="11"/>
  <c r="E290" i="11"/>
  <c r="E291" i="11"/>
  <c r="E292" i="11"/>
  <c r="E293" i="11"/>
  <c r="E296" i="11"/>
  <c r="E297" i="11"/>
  <c r="E298" i="11"/>
  <c r="E300" i="11"/>
  <c r="E302" i="11"/>
  <c r="E303" i="11"/>
  <c r="E304" i="11"/>
  <c r="E305" i="11"/>
  <c r="E306" i="11"/>
  <c r="E307" i="11"/>
  <c r="E308" i="11"/>
  <c r="E309" i="11"/>
  <c r="E311" i="11"/>
  <c r="E312" i="11"/>
  <c r="E313" i="11"/>
  <c r="E314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3" i="11"/>
  <c r="E354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6" i="11"/>
  <c r="E378" i="11"/>
  <c r="E379" i="11"/>
  <c r="E380" i="11"/>
  <c r="E381" i="11"/>
  <c r="E382" i="11"/>
  <c r="E383" i="11"/>
  <c r="E384" i="11"/>
  <c r="E385" i="11"/>
  <c r="E386" i="11"/>
  <c r="E388" i="11"/>
  <c r="E389" i="11"/>
  <c r="E390" i="11"/>
  <c r="E391" i="11"/>
  <c r="E392" i="11"/>
  <c r="E393" i="11"/>
  <c r="E394" i="11"/>
  <c r="E395" i="11"/>
  <c r="E396" i="11"/>
  <c r="E398" i="11"/>
  <c r="E399" i="11"/>
  <c r="E400" i="11"/>
  <c r="E402" i="11"/>
  <c r="E403" i="11"/>
  <c r="E404" i="11"/>
  <c r="E405" i="11"/>
  <c r="E406" i="11"/>
  <c r="E407" i="11"/>
  <c r="E408" i="11"/>
  <c r="E409" i="11"/>
  <c r="E410" i="11"/>
  <c r="E411" i="11"/>
  <c r="E413" i="11"/>
  <c r="E414" i="11"/>
  <c r="E415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25" i="11"/>
  <c r="E24" i="11"/>
  <c r="E23" i="11"/>
  <c r="E21" i="11"/>
  <c r="E20" i="11"/>
  <c r="E19" i="11"/>
  <c r="E17" i="11"/>
  <c r="E16" i="11"/>
  <c r="E14" i="11"/>
  <c r="E13" i="11"/>
  <c r="E11" i="11"/>
  <c r="E10" i="11"/>
  <c r="E9" i="11"/>
  <c r="E8" i="11"/>
  <c r="E6" i="11"/>
  <c r="E4" i="11"/>
  <c r="E3" i="11"/>
  <c r="R154" i="8" l="1"/>
  <c r="A19" i="8"/>
  <c r="A330" i="8"/>
  <c r="O323" i="8" l="1"/>
  <c r="P323" i="8"/>
  <c r="Q323" i="8"/>
  <c r="O324" i="8"/>
  <c r="P324" i="8"/>
  <c r="Q324" i="8"/>
  <c r="O325" i="8"/>
  <c r="P325" i="8"/>
  <c r="Q325" i="8"/>
  <c r="O326" i="8"/>
  <c r="P326" i="8"/>
  <c r="Q326" i="8"/>
  <c r="O327" i="8"/>
  <c r="P327" i="8"/>
  <c r="Q327" i="8"/>
  <c r="O328" i="8"/>
  <c r="P328" i="8"/>
  <c r="Q328" i="8"/>
  <c r="O329" i="8"/>
  <c r="P329" i="8"/>
  <c r="Q329" i="8"/>
  <c r="O330" i="8"/>
  <c r="P330" i="8"/>
  <c r="Q330" i="8"/>
  <c r="O331" i="8"/>
  <c r="P331" i="8"/>
  <c r="Q331" i="8"/>
  <c r="O332" i="8"/>
  <c r="P332" i="8"/>
  <c r="Q332" i="8"/>
  <c r="O333" i="8"/>
  <c r="P333" i="8"/>
  <c r="Q333" i="8"/>
  <c r="O334" i="8"/>
  <c r="P334" i="8"/>
  <c r="Q334" i="8"/>
  <c r="O335" i="8"/>
  <c r="P335" i="8"/>
  <c r="Q335" i="8"/>
  <c r="O336" i="8"/>
  <c r="P336" i="8"/>
  <c r="Q336" i="8"/>
  <c r="O337" i="8"/>
  <c r="P337" i="8"/>
  <c r="Q337" i="8"/>
  <c r="O338" i="8"/>
  <c r="P338" i="8"/>
  <c r="Q338" i="8"/>
  <c r="O339" i="8"/>
  <c r="P339" i="8"/>
  <c r="Q339" i="8"/>
  <c r="O340" i="8"/>
  <c r="P340" i="8"/>
  <c r="Q340" i="8"/>
  <c r="O341" i="8"/>
  <c r="P341" i="8"/>
  <c r="Q341" i="8"/>
  <c r="O342" i="8"/>
  <c r="P342" i="8"/>
  <c r="Q342" i="8"/>
  <c r="O343" i="8"/>
  <c r="P343" i="8"/>
  <c r="Q343" i="8"/>
  <c r="O344" i="8"/>
  <c r="P344" i="8"/>
  <c r="Q344" i="8"/>
  <c r="O345" i="8"/>
  <c r="P345" i="8"/>
  <c r="Q345" i="8"/>
  <c r="O346" i="8"/>
  <c r="P346" i="8"/>
  <c r="Q346" i="8"/>
  <c r="O347" i="8"/>
  <c r="P347" i="8"/>
  <c r="Q347" i="8"/>
  <c r="O348" i="8"/>
  <c r="P348" i="8"/>
  <c r="Q348" i="8"/>
  <c r="O349" i="8"/>
  <c r="P349" i="8"/>
  <c r="Q349" i="8"/>
  <c r="O350" i="8"/>
  <c r="P350" i="8"/>
  <c r="Q350" i="8"/>
  <c r="O351" i="8"/>
  <c r="P351" i="8"/>
  <c r="Q351" i="8"/>
  <c r="O352" i="8"/>
  <c r="P352" i="8"/>
  <c r="Q352" i="8"/>
  <c r="O353" i="8"/>
  <c r="P353" i="8"/>
  <c r="Q353" i="8"/>
  <c r="O354" i="8"/>
  <c r="P354" i="8"/>
  <c r="Q354" i="8"/>
  <c r="O355" i="8"/>
  <c r="P355" i="8"/>
  <c r="Q355" i="8"/>
  <c r="O356" i="8"/>
  <c r="P356" i="8"/>
  <c r="Q356" i="8"/>
  <c r="O357" i="8"/>
  <c r="P357" i="8"/>
  <c r="Q357" i="8"/>
  <c r="O358" i="8"/>
  <c r="P358" i="8"/>
  <c r="Q358" i="8"/>
  <c r="O359" i="8"/>
  <c r="P359" i="8"/>
  <c r="Q359" i="8"/>
  <c r="O360" i="8"/>
  <c r="P360" i="8"/>
  <c r="Q360" i="8"/>
  <c r="O361" i="8"/>
  <c r="P361" i="8"/>
  <c r="Q361" i="8"/>
  <c r="O364" i="8"/>
  <c r="P364" i="8"/>
  <c r="Q364" i="8"/>
  <c r="O384" i="8"/>
  <c r="P384" i="8"/>
  <c r="Q384" i="8"/>
  <c r="Q187" i="8"/>
  <c r="P187" i="8"/>
  <c r="O187" i="8"/>
  <c r="C2" i="10"/>
  <c r="S348" i="8" l="1"/>
  <c r="S349" i="8"/>
  <c r="S350" i="8"/>
  <c r="S351" i="8"/>
  <c r="S352" i="8"/>
  <c r="S353" i="8"/>
  <c r="S354" i="8"/>
  <c r="S355" i="8"/>
  <c r="S356" i="8"/>
  <c r="S357" i="8"/>
  <c r="S358" i="8"/>
  <c r="S359" i="8"/>
  <c r="S360" i="8"/>
  <c r="S361" i="8"/>
  <c r="N356" i="8"/>
  <c r="N357" i="8"/>
  <c r="N358" i="8"/>
  <c r="N359" i="8"/>
  <c r="N360" i="8"/>
  <c r="N361" i="8"/>
  <c r="A356" i="8"/>
  <c r="A357" i="8"/>
  <c r="A358" i="8"/>
  <c r="A359" i="8"/>
  <c r="A360" i="8"/>
  <c r="A361" i="8"/>
  <c r="A362" i="8"/>
  <c r="A348" i="8" l="1"/>
  <c r="A349" i="8"/>
  <c r="A350" i="8"/>
  <c r="A351" i="8"/>
  <c r="A352" i="8"/>
  <c r="A353" i="8"/>
  <c r="N348" i="8"/>
  <c r="N349" i="8"/>
  <c r="N350" i="8"/>
  <c r="N351" i="8"/>
  <c r="N352" i="8"/>
  <c r="N353" i="8"/>
  <c r="S364" i="8" l="1"/>
  <c r="S384" i="8"/>
  <c r="A363" i="8"/>
  <c r="A355" i="8"/>
  <c r="A364" i="8"/>
  <c r="N355" i="8"/>
  <c r="N364" i="8"/>
  <c r="N384" i="8"/>
  <c r="N354" i="8"/>
  <c r="S378" i="8"/>
  <c r="A354" i="8"/>
  <c r="A340" i="8" l="1"/>
  <c r="A341" i="8"/>
  <c r="A342" i="8"/>
  <c r="A343" i="8"/>
  <c r="A344" i="8"/>
  <c r="A345" i="8"/>
  <c r="A346" i="8"/>
  <c r="A347" i="8"/>
  <c r="A336" i="8"/>
  <c r="A337" i="8"/>
  <c r="N347" i="8" l="1"/>
  <c r="N346" i="8"/>
  <c r="N345" i="8"/>
  <c r="N344" i="8"/>
  <c r="S347" i="8"/>
  <c r="S346" i="8"/>
  <c r="S345" i="8"/>
  <c r="S344" i="8"/>
  <c r="N343" i="8" l="1"/>
  <c r="S343" i="8"/>
  <c r="S342" i="8" l="1"/>
  <c r="S340" i="8"/>
  <c r="S341" i="8"/>
  <c r="N340" i="8"/>
  <c r="N341" i="8"/>
  <c r="N342" i="8"/>
  <c r="N336" i="8" l="1"/>
  <c r="N337" i="8"/>
  <c r="S337" i="8"/>
  <c r="S336" i="8"/>
  <c r="A14" i="8" l="1"/>
  <c r="A61" i="8"/>
  <c r="A62" i="8"/>
  <c r="A181" i="8"/>
  <c r="A192" i="8"/>
  <c r="A193" i="8"/>
  <c r="A233" i="8"/>
  <c r="A234" i="8"/>
  <c r="A250" i="8"/>
  <c r="A251" i="8"/>
  <c r="A252" i="8"/>
  <c r="A155" i="8"/>
  <c r="A245" i="8"/>
  <c r="A114" i="8"/>
  <c r="A162" i="8"/>
  <c r="A63" i="8"/>
  <c r="A235" i="8"/>
  <c r="A253" i="8"/>
  <c r="A281" i="8"/>
  <c r="A64" i="8"/>
  <c r="A163" i="8"/>
  <c r="A304" i="8"/>
  <c r="A65" i="8"/>
  <c r="A17" i="8"/>
  <c r="A254" i="8"/>
  <c r="A66" i="8"/>
  <c r="A282" i="8"/>
  <c r="A18" i="8"/>
  <c r="A306" i="8"/>
  <c r="A242" i="8"/>
  <c r="A70" i="8"/>
  <c r="A67" i="8"/>
  <c r="A213" i="8"/>
  <c r="A319" i="8"/>
  <c r="A73" i="8"/>
  <c r="A74" i="8"/>
  <c r="A75" i="8"/>
  <c r="A76" i="8"/>
  <c r="A68" i="8"/>
  <c r="A115" i="8"/>
  <c r="A130" i="8"/>
  <c r="A182" i="8"/>
  <c r="A194" i="8"/>
  <c r="A230" i="8"/>
  <c r="A285" i="8"/>
  <c r="A20" i="8"/>
  <c r="A195" i="8"/>
  <c r="A21" i="8"/>
  <c r="A116" i="8"/>
  <c r="A22" i="8"/>
  <c r="A203" i="8"/>
  <c r="A307" i="8"/>
  <c r="A338" i="8"/>
  <c r="A99" i="8"/>
  <c r="A100" i="8"/>
  <c r="A314" i="8"/>
  <c r="A23" i="8"/>
  <c r="A310" i="8"/>
  <c r="A318" i="8"/>
  <c r="A315" i="8"/>
  <c r="A138" i="8"/>
  <c r="A324" i="8"/>
  <c r="A239" i="8"/>
  <c r="A255" i="8"/>
  <c r="A196" i="8"/>
  <c r="A82" i="8"/>
  <c r="A117" i="8"/>
  <c r="A139" i="8"/>
  <c r="A299" i="8"/>
  <c r="A204" i="8"/>
  <c r="A256" i="8"/>
  <c r="A69" i="8"/>
  <c r="A24" i="8"/>
  <c r="A2" i="8"/>
  <c r="A320" i="8"/>
  <c r="A205" i="8"/>
  <c r="A257" i="8"/>
  <c r="A197" i="8"/>
  <c r="A25" i="8"/>
  <c r="A258" i="8"/>
  <c r="A156" i="8"/>
  <c r="A141" i="8"/>
  <c r="A206" i="8"/>
  <c r="A131" i="8"/>
  <c r="A322" i="8"/>
  <c r="A198" i="8"/>
  <c r="A132" i="8"/>
  <c r="A165" i="8"/>
  <c r="A157" i="8"/>
  <c r="A158" i="8"/>
  <c r="A325" i="8"/>
  <c r="A331" i="8"/>
  <c r="A167" i="8"/>
  <c r="A71" i="8"/>
  <c r="A109" i="8"/>
  <c r="A83" i="8"/>
  <c r="A26" i="8"/>
  <c r="A72" i="8"/>
  <c r="A101" i="8"/>
  <c r="A259" i="8"/>
  <c r="A260" i="8"/>
  <c r="A248" i="8"/>
  <c r="A118" i="8"/>
  <c r="A133" i="8"/>
  <c r="A27" i="8"/>
  <c r="A286" i="8"/>
  <c r="A261" i="8"/>
  <c r="A28" i="8"/>
  <c r="A77" i="8"/>
  <c r="A110" i="8"/>
  <c r="A140" i="8"/>
  <c r="A187" i="8"/>
  <c r="A188" i="8"/>
  <c r="A199" i="8"/>
  <c r="A311" i="8"/>
  <c r="A326" i="8"/>
  <c r="A29" i="8"/>
  <c r="A84" i="8"/>
  <c r="A159" i="8"/>
  <c r="A321" i="8"/>
  <c r="A207" i="8"/>
  <c r="A200" i="8"/>
  <c r="A201" i="8"/>
  <c r="A15" i="8"/>
  <c r="A102" i="8"/>
  <c r="A262" i="8"/>
  <c r="A263" i="8"/>
  <c r="A300" i="8"/>
  <c r="A78" i="8"/>
  <c r="A85" i="8"/>
  <c r="A86" i="8"/>
  <c r="A87" i="8"/>
  <c r="A88" i="8"/>
  <c r="A89" i="8"/>
  <c r="A313" i="8"/>
  <c r="A168" i="8"/>
  <c r="A208" i="8"/>
  <c r="A30" i="8"/>
  <c r="A264" i="8"/>
  <c r="A189" i="8"/>
  <c r="A31" i="8"/>
  <c r="A32" i="8"/>
  <c r="A265" i="8"/>
  <c r="A33" i="8"/>
  <c r="A266" i="8"/>
  <c r="A267" i="8"/>
  <c r="A111" i="8"/>
  <c r="A34" i="8"/>
  <c r="A35" i="8"/>
  <c r="A123" i="8"/>
  <c r="A236" i="8"/>
  <c r="A243" i="8"/>
  <c r="A3" i="8"/>
  <c r="A36" i="8"/>
  <c r="A144" i="8"/>
  <c r="A287" i="8"/>
  <c r="A209" i="8"/>
  <c r="A169" i="8"/>
  <c r="A142" i="8"/>
  <c r="A149" i="8"/>
  <c r="A79" i="8"/>
  <c r="A160" i="8"/>
  <c r="A202" i="8"/>
  <c r="A289" i="8"/>
  <c r="A161" i="8"/>
  <c r="A107" i="8"/>
  <c r="A151" i="8"/>
  <c r="A268" i="8"/>
  <c r="A112" i="8"/>
  <c r="A103" i="8"/>
  <c r="A164" i="8"/>
  <c r="A143" i="8"/>
  <c r="A269" i="8"/>
  <c r="A221" i="8"/>
  <c r="A166" i="8"/>
  <c r="A246" i="8"/>
  <c r="A217" i="8"/>
  <c r="A183" i="8"/>
  <c r="A332" i="8"/>
  <c r="A104" i="8"/>
  <c r="A154" i="8"/>
  <c r="A339" i="8"/>
  <c r="A124" i="8"/>
  <c r="A134" i="8"/>
  <c r="A312" i="8"/>
  <c r="A222" i="8"/>
  <c r="A105" i="8"/>
  <c r="A108" i="8"/>
  <c r="A37" i="8"/>
  <c r="A184" i="8"/>
  <c r="A244" i="8"/>
  <c r="A317" i="8"/>
  <c r="A152" i="8"/>
  <c r="A4" i="8"/>
  <c r="A270" i="8"/>
  <c r="A301" i="8"/>
  <c r="A38" i="8"/>
  <c r="A5" i="8"/>
  <c r="A6" i="8"/>
  <c r="A170" i="8"/>
  <c r="A39" i="8"/>
  <c r="A125" i="8"/>
  <c r="A7" i="8"/>
  <c r="A316" i="8"/>
  <c r="A145" i="8"/>
  <c r="A40" i="8"/>
  <c r="A271" i="8"/>
  <c r="A212" i="8"/>
  <c r="A41" i="8"/>
  <c r="A113" i="8"/>
  <c r="A42" i="8"/>
  <c r="A272" i="8"/>
  <c r="A237" i="8"/>
  <c r="A302" i="8"/>
  <c r="A238" i="8"/>
  <c r="A247" i="8"/>
  <c r="A334" i="8"/>
  <c r="A273" i="8"/>
  <c r="A333" i="8"/>
  <c r="A43" i="8"/>
  <c r="A80" i="8"/>
  <c r="A146" i="8"/>
  <c r="A274" i="8"/>
  <c r="A44" i="8"/>
  <c r="A45" i="8"/>
  <c r="A305" i="8"/>
  <c r="A275" i="8"/>
  <c r="A46" i="8"/>
  <c r="A171" i="8"/>
  <c r="A147" i="8"/>
  <c r="A190" i="8"/>
  <c r="A90" i="8"/>
  <c r="A276" i="8"/>
  <c r="A323" i="8"/>
  <c r="A47" i="8"/>
  <c r="A48" i="8"/>
  <c r="A185" i="8"/>
  <c r="A277" i="8"/>
  <c r="A308" i="8"/>
  <c r="A8" i="8"/>
  <c r="A223" i="8"/>
  <c r="A49" i="8"/>
  <c r="A329" i="8"/>
  <c r="A119" i="8"/>
  <c r="A177" i="8"/>
  <c r="A178" i="8"/>
  <c r="A50" i="8"/>
  <c r="A295" i="8"/>
  <c r="A91" i="8"/>
  <c r="A16" i="8"/>
  <c r="A303" i="8"/>
  <c r="A278" i="8"/>
  <c r="A51" i="8"/>
  <c r="A92" i="8"/>
  <c r="A135" i="8"/>
  <c r="A309" i="8"/>
  <c r="A327" i="8"/>
  <c r="A172" i="8"/>
  <c r="A279" i="8"/>
  <c r="A216" i="8"/>
  <c r="A9" i="8"/>
  <c r="A10" i="8"/>
  <c r="A93" i="8"/>
  <c r="A52" i="8"/>
  <c r="A280" i="8"/>
  <c r="A53" i="8"/>
  <c r="A94" i="8"/>
  <c r="A106" i="8"/>
  <c r="A120" i="8"/>
  <c r="A126" i="8"/>
  <c r="A148" i="8"/>
  <c r="A210" i="8"/>
  <c r="A214" i="8"/>
  <c r="A218" i="8"/>
  <c r="A219" i="8"/>
  <c r="A328" i="8"/>
  <c r="A224" i="8"/>
  <c r="A54" i="8"/>
  <c r="A55" i="8"/>
  <c r="A56" i="8"/>
  <c r="A298" i="8"/>
  <c r="A95" i="8"/>
  <c r="A191" i="8"/>
  <c r="A11" i="8"/>
  <c r="A96" i="8"/>
  <c r="A97" i="8"/>
  <c r="A225" i="8"/>
  <c r="A283" i="8"/>
  <c r="A284" i="8"/>
  <c r="A173" i="8"/>
  <c r="A57" i="8"/>
  <c r="A127" i="8"/>
  <c r="A335" i="8"/>
  <c r="A81" i="8"/>
  <c r="A174" i="8"/>
  <c r="A220" i="8"/>
  <c r="A179" i="8"/>
  <c r="A231" i="8"/>
  <c r="A249" i="8"/>
  <c r="A121" i="8"/>
  <c r="A137" i="8"/>
  <c r="A288" i="8"/>
  <c r="A150" i="8"/>
  <c r="A175" i="8"/>
  <c r="A58" i="8"/>
  <c r="A290" i="8"/>
  <c r="A291" i="8"/>
  <c r="A12" i="8"/>
  <c r="A292" i="8"/>
  <c r="A211" i="8"/>
  <c r="A232" i="8"/>
  <c r="A240" i="8"/>
  <c r="A226" i="8"/>
  <c r="A59" i="8"/>
  <c r="A293" i="8"/>
  <c r="A241" i="8"/>
  <c r="A294" i="8"/>
  <c r="A122" i="8"/>
  <c r="A227" i="8"/>
  <c r="A60" i="8"/>
  <c r="A13" i="8"/>
  <c r="A296" i="8"/>
  <c r="A228" i="8"/>
  <c r="A229" i="8"/>
  <c r="A297" i="8"/>
  <c r="A153" i="8"/>
  <c r="A128" i="8"/>
  <c r="A176" i="8"/>
  <c r="A215" i="8"/>
  <c r="A129" i="8"/>
  <c r="A98" i="8"/>
  <c r="A180" i="8"/>
  <c r="A136" i="8"/>
  <c r="A186" i="8"/>
  <c r="E1000" i="11" l="1"/>
  <c r="E810" i="11"/>
  <c r="E931" i="11"/>
  <c r="E1486" i="11"/>
  <c r="E18" i="11"/>
  <c r="E355" i="11"/>
  <c r="E315" i="11"/>
  <c r="E572" i="11"/>
  <c r="E397" i="11"/>
  <c r="E1690" i="11"/>
  <c r="E301" i="11"/>
  <c r="E1633" i="11"/>
  <c r="E1049" i="11"/>
  <c r="E1918" i="11"/>
  <c r="E1298" i="11"/>
  <c r="E115" i="11"/>
  <c r="E261" i="11"/>
  <c r="E1390" i="11"/>
  <c r="E401" i="11"/>
  <c r="E1724" i="11"/>
  <c r="E943" i="11"/>
  <c r="E604" i="11"/>
  <c r="E657" i="11"/>
  <c r="E1198" i="11"/>
  <c r="E1369" i="11"/>
  <c r="E1711" i="11"/>
  <c r="E730" i="11"/>
  <c r="E1620" i="11"/>
  <c r="E1027" i="11"/>
  <c r="E1016" i="11"/>
  <c r="E694" i="11"/>
  <c r="E1837" i="11"/>
  <c r="E1544" i="11"/>
  <c r="E1304" i="11"/>
  <c r="E1250" i="11"/>
  <c r="E1839" i="11"/>
  <c r="E375" i="11"/>
  <c r="E539" i="11"/>
  <c r="E1224" i="11"/>
  <c r="E533" i="11"/>
  <c r="E1456" i="11"/>
  <c r="E545" i="11"/>
  <c r="E61" i="11"/>
  <c r="E610" i="11"/>
  <c r="E838" i="11"/>
  <c r="E511" i="11"/>
  <c r="E38" i="11"/>
  <c r="E1191" i="11"/>
  <c r="E1802" i="11"/>
  <c r="E294" i="11"/>
  <c r="E858" i="11"/>
  <c r="E1180" i="11"/>
  <c r="E1" i="11"/>
  <c r="E1514" i="11"/>
  <c r="E27" i="11"/>
  <c r="E67" i="11"/>
  <c r="E39" i="11"/>
  <c r="E785" i="11"/>
  <c r="E1767" i="11"/>
  <c r="E459" i="11"/>
  <c r="E176" i="11"/>
  <c r="E136" i="11"/>
  <c r="E588" i="11"/>
  <c r="E191" i="11"/>
  <c r="E1516" i="11"/>
  <c r="E7" i="11"/>
  <c r="E1612" i="11"/>
  <c r="E466" i="11"/>
  <c r="E387" i="11"/>
  <c r="E1563" i="11"/>
  <c r="E1161" i="11"/>
  <c r="E851" i="11"/>
  <c r="E523" i="11"/>
  <c r="E440" i="11"/>
  <c r="E961" i="11"/>
  <c r="E15" i="11"/>
  <c r="E1256" i="11"/>
  <c r="E66" i="11"/>
  <c r="E178" i="11"/>
  <c r="E130" i="11"/>
  <c r="E787" i="11"/>
  <c r="E1963" i="11"/>
  <c r="E106" i="11"/>
  <c r="E1267" i="11"/>
  <c r="E2" i="11"/>
  <c r="E5" i="11"/>
  <c r="E131" i="11"/>
  <c r="E1721" i="11"/>
  <c r="E1595" i="11"/>
  <c r="E119" i="11"/>
  <c r="E266" i="11"/>
  <c r="E352" i="11"/>
  <c r="E1746" i="11"/>
  <c r="E1488" i="11"/>
  <c r="E412" i="11"/>
  <c r="E69" i="11"/>
  <c r="E54" i="11"/>
  <c r="E1380" i="11"/>
  <c r="E1548" i="11"/>
  <c r="E862" i="11"/>
  <c r="E447" i="11"/>
  <c r="E759" i="11"/>
  <c r="E165" i="11"/>
  <c r="E416" i="11"/>
  <c r="E124" i="11"/>
  <c r="E1133" i="11"/>
  <c r="E268" i="11"/>
  <c r="E1235" i="11"/>
  <c r="E299" i="11"/>
  <c r="E491" i="11"/>
  <c r="E1026" i="11"/>
  <c r="E1424" i="11"/>
  <c r="E1308" i="11"/>
  <c r="E863" i="11"/>
  <c r="E1828" i="11"/>
  <c r="E1244" i="11"/>
  <c r="E164" i="11"/>
  <c r="E48" i="11"/>
  <c r="E103" i="11"/>
  <c r="E12" i="11"/>
  <c r="E46" i="11"/>
  <c r="E1242" i="11"/>
  <c r="E754" i="11"/>
  <c r="E1971" i="11"/>
  <c r="E1236" i="11"/>
  <c r="E1358" i="11"/>
  <c r="E895" i="11"/>
  <c r="E568" i="11"/>
  <c r="E1239" i="11"/>
  <c r="E805" i="11"/>
  <c r="E1169" i="11"/>
  <c r="E201" i="11"/>
  <c r="E856" i="11"/>
  <c r="E707" i="11"/>
  <c r="E1377" i="11"/>
  <c r="E150" i="11"/>
  <c r="E78" i="11"/>
  <c r="E248" i="11"/>
  <c r="E37" i="11"/>
  <c r="E1353" i="11"/>
  <c r="E655" i="11"/>
  <c r="E550" i="11"/>
  <c r="E1857" i="11"/>
  <c r="E310" i="11"/>
  <c r="E170" i="11"/>
  <c r="E1285" i="11"/>
  <c r="E639" i="11"/>
  <c r="E1712" i="11"/>
  <c r="E1939" i="11"/>
  <c r="E448" i="11"/>
  <c r="E1141" i="11"/>
  <c r="E377" i="11"/>
  <c r="E1504" i="11"/>
  <c r="E26" i="11"/>
  <c r="E22" i="11"/>
  <c r="E460" i="11"/>
  <c r="E742" i="11"/>
  <c r="E1960" i="11"/>
  <c r="E614" i="11"/>
  <c r="E288" i="11"/>
  <c r="E55" i="11"/>
  <c r="E102" i="11"/>
  <c r="E285" i="11"/>
  <c r="E217" i="11"/>
  <c r="E667" i="11"/>
  <c r="E1980" i="11"/>
  <c r="E122" i="11"/>
  <c r="E598" i="11"/>
  <c r="E989" i="11"/>
  <c r="E1550" i="11"/>
  <c r="E1045" i="11"/>
  <c r="E783" i="11"/>
  <c r="E901" i="11"/>
  <c r="E570" i="11"/>
  <c r="S14" i="8"/>
  <c r="S61" i="8"/>
  <c r="S62" i="8"/>
  <c r="S181" i="8"/>
  <c r="S192" i="8"/>
  <c r="S193" i="8"/>
  <c r="S233" i="8"/>
  <c r="S234" i="8"/>
  <c r="S250" i="8"/>
  <c r="S251" i="8"/>
  <c r="S252" i="8"/>
  <c r="S155" i="8"/>
  <c r="S245" i="8"/>
  <c r="S114" i="8"/>
  <c r="S162" i="8"/>
  <c r="S281" i="8"/>
  <c r="S64" i="8"/>
  <c r="S163" i="8"/>
  <c r="S17" i="8"/>
  <c r="S254" i="8"/>
  <c r="S66" i="8"/>
  <c r="S282" i="8"/>
  <c r="S18" i="8"/>
  <c r="S306" i="8"/>
  <c r="S242" i="8"/>
  <c r="S19" i="8"/>
  <c r="S20" i="8"/>
  <c r="S195" i="8"/>
  <c r="S21" i="8"/>
  <c r="S116" i="8"/>
  <c r="S22" i="8"/>
  <c r="S203" i="8"/>
  <c r="S307" i="8"/>
  <c r="S338" i="8"/>
  <c r="S99" i="8"/>
  <c r="S100" i="8"/>
  <c r="S314" i="8"/>
  <c r="S23" i="8"/>
  <c r="S310" i="8"/>
  <c r="S318" i="8"/>
  <c r="S315" i="8"/>
  <c r="S138" i="8"/>
  <c r="S324" i="8"/>
  <c r="S239" i="8"/>
  <c r="S255" i="8"/>
  <c r="S196" i="8"/>
  <c r="S117" i="8"/>
  <c r="S139" i="8"/>
  <c r="S299" i="8"/>
  <c r="S204" i="8"/>
  <c r="S256" i="8"/>
  <c r="S24" i="8"/>
  <c r="S2" i="8"/>
  <c r="S320" i="8"/>
  <c r="S205" i="8"/>
  <c r="S257" i="8"/>
  <c r="S197" i="8"/>
  <c r="S25" i="8"/>
  <c r="S258" i="8"/>
  <c r="S156" i="8"/>
  <c r="S141" i="8"/>
  <c r="S206" i="8"/>
  <c r="S198" i="8"/>
  <c r="S132" i="8"/>
  <c r="S165" i="8"/>
  <c r="S157" i="8"/>
  <c r="S158" i="8"/>
  <c r="S325" i="8"/>
  <c r="S331" i="8"/>
  <c r="S167" i="8"/>
  <c r="S71" i="8"/>
  <c r="S109" i="8"/>
  <c r="S83" i="8"/>
  <c r="S26" i="8"/>
  <c r="S72" i="8"/>
  <c r="S101" i="8"/>
  <c r="S259" i="8"/>
  <c r="S260" i="8"/>
  <c r="S27" i="8"/>
  <c r="S286" i="8"/>
  <c r="S261" i="8"/>
  <c r="S28" i="8"/>
  <c r="S77" i="8"/>
  <c r="S110" i="8"/>
  <c r="S140" i="8"/>
  <c r="S187" i="8"/>
  <c r="S188" i="8"/>
  <c r="S199" i="8"/>
  <c r="S311" i="8"/>
  <c r="S326" i="8"/>
  <c r="S29" i="8"/>
  <c r="S84" i="8"/>
  <c r="S159" i="8"/>
  <c r="S321" i="8"/>
  <c r="S207" i="8"/>
  <c r="S200" i="8"/>
  <c r="S201" i="8"/>
  <c r="S15" i="8"/>
  <c r="S102" i="8"/>
  <c r="S262" i="8"/>
  <c r="S263" i="8"/>
  <c r="S300" i="8"/>
  <c r="S78" i="8"/>
  <c r="S85" i="8"/>
  <c r="S86" i="8"/>
  <c r="S87" i="8"/>
  <c r="S88" i="8"/>
  <c r="S89" i="8"/>
  <c r="S313" i="8"/>
  <c r="S168" i="8"/>
  <c r="S208" i="8"/>
  <c r="S30" i="8"/>
  <c r="S264" i="8"/>
  <c r="S189" i="8"/>
  <c r="S31" i="8"/>
  <c r="S32" i="8"/>
  <c r="S265" i="8"/>
  <c r="S33" i="8"/>
  <c r="S266" i="8"/>
  <c r="S267" i="8"/>
  <c r="S111" i="8"/>
  <c r="S34" i="8"/>
  <c r="S123" i="8"/>
  <c r="S236" i="8"/>
  <c r="S243" i="8"/>
  <c r="S3" i="8"/>
  <c r="S36" i="8"/>
  <c r="S144" i="8"/>
  <c r="S287" i="8"/>
  <c r="S209" i="8"/>
  <c r="S169" i="8"/>
  <c r="S142" i="8"/>
  <c r="S149" i="8"/>
  <c r="S79" i="8"/>
  <c r="S160" i="8"/>
  <c r="S202" i="8"/>
  <c r="S289" i="8"/>
  <c r="S161" i="8"/>
  <c r="S107" i="8"/>
  <c r="S151" i="8"/>
  <c r="S112" i="8"/>
  <c r="S103" i="8"/>
  <c r="S164" i="8"/>
  <c r="S143" i="8"/>
  <c r="S269" i="8"/>
  <c r="S221" i="8"/>
  <c r="S166" i="8"/>
  <c r="S246" i="8"/>
  <c r="S217" i="8"/>
  <c r="S183" i="8"/>
  <c r="S332" i="8"/>
  <c r="S104" i="8"/>
  <c r="S154" i="8"/>
  <c r="S339" i="8"/>
  <c r="S124" i="8"/>
  <c r="S134" i="8"/>
  <c r="S312" i="8"/>
  <c r="S222" i="8"/>
  <c r="S105" i="8"/>
  <c r="S108" i="8"/>
  <c r="S37" i="8"/>
  <c r="S184" i="8"/>
  <c r="S244" i="8"/>
  <c r="S317" i="8"/>
  <c r="S152" i="8"/>
  <c r="S4" i="8"/>
  <c r="S270" i="8"/>
  <c r="S38" i="8"/>
  <c r="S5" i="8"/>
  <c r="S6" i="8"/>
  <c r="S170" i="8"/>
  <c r="S39" i="8"/>
  <c r="S125" i="8"/>
  <c r="S7" i="8"/>
  <c r="S316" i="8"/>
  <c r="S145" i="8"/>
  <c r="S40" i="8"/>
  <c r="S271" i="8"/>
  <c r="S212" i="8"/>
  <c r="S41" i="8"/>
  <c r="S113" i="8"/>
  <c r="S42" i="8"/>
  <c r="S272" i="8"/>
  <c r="S238" i="8"/>
  <c r="S247" i="8"/>
  <c r="S334" i="8"/>
  <c r="S273" i="8"/>
  <c r="S333" i="8"/>
  <c r="S43" i="8"/>
  <c r="S80" i="8"/>
  <c r="S146" i="8"/>
  <c r="S274" i="8"/>
  <c r="S44" i="8"/>
  <c r="S45" i="8"/>
  <c r="S305" i="8"/>
  <c r="S46" i="8"/>
  <c r="S275" i="8"/>
  <c r="S171" i="8"/>
  <c r="S90" i="8"/>
  <c r="S276" i="8"/>
  <c r="S323" i="8"/>
  <c r="S47" i="8"/>
  <c r="S185" i="8"/>
  <c r="S277" i="8"/>
  <c r="S308" i="8"/>
  <c r="S8" i="8"/>
  <c r="S223" i="8"/>
  <c r="S49" i="8"/>
  <c r="S329" i="8"/>
  <c r="S119" i="8"/>
  <c r="S177" i="8"/>
  <c r="S178" i="8"/>
  <c r="S50" i="8"/>
  <c r="S91" i="8"/>
  <c r="S16" i="8"/>
  <c r="S303" i="8"/>
  <c r="S278" i="8"/>
  <c r="S51" i="8"/>
  <c r="S92" i="8"/>
  <c r="S135" i="8"/>
  <c r="S309" i="8"/>
  <c r="S327" i="8"/>
  <c r="S172" i="8"/>
  <c r="S279" i="8"/>
  <c r="S216" i="8"/>
  <c r="S9" i="8"/>
  <c r="S10" i="8"/>
  <c r="S52" i="8"/>
  <c r="S280" i="8"/>
  <c r="S219" i="8"/>
  <c r="S328" i="8"/>
  <c r="S224" i="8"/>
  <c r="S54" i="8"/>
  <c r="S55" i="8"/>
  <c r="S56" i="8"/>
  <c r="S298" i="8"/>
  <c r="S95" i="8"/>
  <c r="S96" i="8"/>
  <c r="S225" i="8"/>
  <c r="S283" i="8"/>
  <c r="S284" i="8"/>
  <c r="S173" i="8"/>
  <c r="S57" i="8"/>
  <c r="S127" i="8"/>
  <c r="S335" i="8"/>
  <c r="S81" i="8"/>
  <c r="S174" i="8"/>
  <c r="S220" i="8"/>
  <c r="S179" i="8"/>
  <c r="S231" i="8"/>
  <c r="S249" i="8"/>
  <c r="S121" i="8"/>
  <c r="S137" i="8"/>
  <c r="S288" i="8"/>
  <c r="S150" i="8"/>
  <c r="S175" i="8"/>
  <c r="S290" i="8"/>
  <c r="S291" i="8"/>
  <c r="S12" i="8"/>
  <c r="S292" i="8"/>
  <c r="S211" i="8"/>
  <c r="S232" i="8"/>
  <c r="S240" i="8"/>
  <c r="S63" i="8"/>
  <c r="S235" i="8"/>
  <c r="S253" i="8"/>
  <c r="S304" i="8"/>
  <c r="S65" i="8"/>
  <c r="S70" i="8"/>
  <c r="S67" i="8"/>
  <c r="S213" i="8"/>
  <c r="S319" i="8"/>
  <c r="S330" i="8"/>
  <c r="S73" i="8"/>
  <c r="S74" i="8"/>
  <c r="S75" i="8"/>
  <c r="S76" i="8"/>
  <c r="S68" i="8"/>
  <c r="S115" i="8"/>
  <c r="S130" i="8"/>
  <c r="S182" i="8"/>
  <c r="S194" i="8"/>
  <c r="S230" i="8"/>
  <c r="S285" i="8"/>
  <c r="S82" i="8"/>
  <c r="S69" i="8"/>
  <c r="S131" i="8"/>
  <c r="S322" i="8"/>
  <c r="S248" i="8"/>
  <c r="S118" i="8"/>
  <c r="S133" i="8"/>
  <c r="S35" i="8"/>
  <c r="S268" i="8"/>
  <c r="S301" i="8"/>
  <c r="S237" i="8"/>
  <c r="S302" i="8"/>
  <c r="S147" i="8"/>
  <c r="S190" i="8"/>
  <c r="S48" i="8"/>
  <c r="S295" i="8"/>
  <c r="S93" i="8"/>
  <c r="S53" i="8"/>
  <c r="S94" i="8"/>
  <c r="S106" i="8"/>
  <c r="S120" i="8"/>
  <c r="S126" i="8"/>
  <c r="S148" i="8"/>
  <c r="S210" i="8"/>
  <c r="S214" i="8"/>
  <c r="S218" i="8"/>
  <c r="S191" i="8"/>
  <c r="S11" i="8"/>
  <c r="S97" i="8"/>
  <c r="S58" i="8"/>
  <c r="S59" i="8"/>
  <c r="S228" i="8"/>
  <c r="S98" i="8"/>
  <c r="S180" i="8"/>
  <c r="S226" i="8"/>
  <c r="S293" i="8"/>
  <c r="S241" i="8"/>
  <c r="S294" i="8"/>
  <c r="S122" i="8"/>
  <c r="S227" i="8"/>
  <c r="S60" i="8"/>
  <c r="S13" i="8"/>
  <c r="S296" i="8"/>
  <c r="S229" i="8"/>
  <c r="S297" i="8"/>
  <c r="S153" i="8"/>
  <c r="S128" i="8"/>
  <c r="S176" i="8"/>
  <c r="S215" i="8"/>
  <c r="S129" i="8"/>
  <c r="S136" i="8"/>
  <c r="S186" i="8"/>
  <c r="N325" i="8"/>
  <c r="E295" i="11" l="1"/>
  <c r="E1290" i="11"/>
  <c r="E72" i="11"/>
  <c r="E1044" i="11"/>
  <c r="E1575" i="11"/>
  <c r="E188" i="11"/>
  <c r="E1177" i="11"/>
  <c r="E277" i="11"/>
  <c r="E145" i="8"/>
  <c r="E25" i="8"/>
  <c r="E88" i="8"/>
  <c r="N328" i="8" l="1"/>
  <c r="N326" i="8"/>
  <c r="N329" i="8"/>
  <c r="N330" i="8"/>
  <c r="N331" i="8"/>
  <c r="N332" i="8"/>
  <c r="N333" i="8"/>
  <c r="N334" i="8"/>
  <c r="N335" i="8"/>
  <c r="N338" i="8"/>
  <c r="N339" i="8"/>
  <c r="N6" i="8" l="1"/>
  <c r="N327" i="8"/>
  <c r="N324" i="8"/>
  <c r="N61" i="8"/>
  <c r="N55" i="8"/>
  <c r="N26" i="8"/>
  <c r="N2" i="8"/>
  <c r="N270" i="8"/>
  <c r="N212" i="8"/>
  <c r="N233" i="8"/>
  <c r="R33" i="8" l="1"/>
  <c r="R196" i="8"/>
  <c r="R149" i="8"/>
  <c r="R318" i="8"/>
  <c r="R32" i="8"/>
  <c r="R100" i="8"/>
  <c r="R97" i="8"/>
  <c r="R86" i="8"/>
  <c r="R216" i="8"/>
  <c r="R263" i="8"/>
  <c r="R10" i="8"/>
  <c r="R83" i="8"/>
  <c r="R205" i="8"/>
  <c r="R89" i="8"/>
  <c r="R314" i="8"/>
  <c r="R59" i="8"/>
  <c r="R197" i="8"/>
  <c r="R73" i="8"/>
  <c r="R74" i="8"/>
  <c r="R93" i="8"/>
  <c r="R75" i="8"/>
  <c r="R69" i="8"/>
  <c r="R98" i="8"/>
  <c r="R65" i="8"/>
  <c r="R127" i="8"/>
  <c r="R219" i="8"/>
  <c r="R301" i="8"/>
  <c r="R310" i="8"/>
  <c r="R113" i="8"/>
  <c r="R120" i="8"/>
  <c r="R126" i="8"/>
  <c r="R184" i="8"/>
  <c r="R213" i="8"/>
  <c r="R218" i="8"/>
  <c r="R223" i="8"/>
  <c r="R237" i="8"/>
  <c r="R242" i="8"/>
  <c r="R11" i="8"/>
  <c r="R67" i="8"/>
  <c r="R70" i="8"/>
  <c r="R107" i="8"/>
  <c r="R148" i="8"/>
  <c r="R191" i="8"/>
  <c r="R194" i="8"/>
  <c r="R230" i="8"/>
  <c r="R302" i="8"/>
  <c r="R16" i="8"/>
  <c r="R54" i="8"/>
  <c r="R96" i="8"/>
  <c r="R129" i="8"/>
  <c r="R133" i="8"/>
  <c r="R147" i="8"/>
  <c r="R215" i="8"/>
  <c r="R217" i="8"/>
  <c r="R285" i="8"/>
  <c r="R303" i="8"/>
  <c r="R319" i="8"/>
  <c r="R19" i="8"/>
  <c r="R43" i="8"/>
  <c r="R66" i="8"/>
  <c r="R81" i="8"/>
  <c r="R68" i="8"/>
  <c r="R130" i="8"/>
  <c r="R151" i="8"/>
  <c r="R156" i="8"/>
  <c r="R190" i="8"/>
  <c r="R195" i="8"/>
  <c r="R204" i="8"/>
  <c r="R210" i="8"/>
  <c r="R238" i="8"/>
  <c r="R247" i="8"/>
  <c r="R30" i="8"/>
  <c r="R87" i="8"/>
  <c r="R78" i="8"/>
  <c r="R88" i="8"/>
  <c r="R115" i="8"/>
  <c r="R132" i="8"/>
  <c r="R141" i="8"/>
  <c r="R144" i="8"/>
  <c r="R159" i="8"/>
  <c r="R170" i="8"/>
  <c r="R173" i="8"/>
  <c r="R180" i="8"/>
  <c r="R182" i="8"/>
  <c r="R207" i="8"/>
  <c r="R200" i="8"/>
  <c r="R201" i="8"/>
  <c r="R211" i="8"/>
  <c r="R206" i="8"/>
  <c r="R214" i="8"/>
  <c r="R231" i="8"/>
  <c r="R90" i="8"/>
  <c r="R85" i="8"/>
  <c r="R91" i="8"/>
  <c r="R95" i="8"/>
  <c r="R71" i="8"/>
  <c r="R103" i="8"/>
  <c r="R208" i="8"/>
  <c r="R232" i="8"/>
  <c r="R236" i="8"/>
  <c r="R246" i="8"/>
  <c r="R307" i="8"/>
  <c r="R8" i="8"/>
  <c r="R46" i="8"/>
  <c r="R112" i="8"/>
  <c r="R118" i="8"/>
  <c r="R134" i="8"/>
  <c r="R203" i="8"/>
  <c r="R241" i="8"/>
  <c r="R312" i="8"/>
  <c r="R7" i="8"/>
  <c r="R39" i="8"/>
  <c r="R58" i="8"/>
  <c r="R82" i="8"/>
  <c r="R64" i="8"/>
  <c r="R111" i="8"/>
  <c r="R122" i="8"/>
  <c r="R326" i="8"/>
  <c r="R163" i="8"/>
  <c r="R160" i="8"/>
  <c r="R187" i="8"/>
  <c r="R227" i="8"/>
  <c r="R249" i="8"/>
  <c r="R248" i="8"/>
  <c r="R275" i="8"/>
  <c r="R300" i="8"/>
  <c r="R305" i="8"/>
  <c r="R48" i="8"/>
  <c r="R79" i="8"/>
  <c r="R102" i="8"/>
  <c r="R106" i="8"/>
  <c r="R109" i="8"/>
  <c r="R128" i="8"/>
  <c r="R145" i="8"/>
  <c r="R155" i="8"/>
  <c r="R165" i="8"/>
  <c r="R177" i="8"/>
  <c r="R183" i="8"/>
  <c r="R220" i="8"/>
  <c r="R226" i="8"/>
  <c r="R243" i="8"/>
  <c r="R304" i="8"/>
  <c r="R14" i="8"/>
  <c r="R150" i="8"/>
  <c r="R153" i="8"/>
  <c r="R140" i="8"/>
  <c r="R282" i="8"/>
  <c r="R269" i="8"/>
  <c r="R12" i="8"/>
  <c r="R35" i="8"/>
  <c r="R92" i="8"/>
  <c r="R76" i="8"/>
  <c r="R110" i="8"/>
  <c r="R117" i="8"/>
  <c r="R135" i="8"/>
  <c r="R157" i="8"/>
  <c r="R188" i="8"/>
  <c r="R212" i="8"/>
  <c r="R270" i="8"/>
  <c r="R2" i="8"/>
  <c r="R26" i="8"/>
  <c r="R55" i="8"/>
  <c r="R61" i="8"/>
  <c r="R105" i="8"/>
  <c r="R108" i="8"/>
  <c r="R174" i="8"/>
  <c r="R178" i="8"/>
  <c r="R221" i="8"/>
  <c r="R228" i="8"/>
  <c r="R239" i="8"/>
  <c r="R273" i="8"/>
  <c r="R255" i="8"/>
  <c r="R316" i="8"/>
  <c r="R20" i="8"/>
  <c r="R29" i="8"/>
  <c r="R40" i="8"/>
  <c r="R56" i="8"/>
  <c r="R77" i="8"/>
  <c r="R80" i="8"/>
  <c r="R162" i="8"/>
  <c r="R168" i="8"/>
  <c r="R172" i="8"/>
  <c r="R176" i="8"/>
  <c r="R189" i="8"/>
  <c r="R198" i="8"/>
  <c r="R298" i="8"/>
  <c r="R250" i="8"/>
  <c r="R313" i="8"/>
  <c r="R13" i="8"/>
  <c r="R24" i="8"/>
  <c r="R25" i="8"/>
  <c r="R37" i="8"/>
  <c r="R50" i="8"/>
  <c r="R101" i="8"/>
  <c r="R152" i="8"/>
  <c r="R169" i="8"/>
  <c r="R164" i="8"/>
  <c r="R185" i="8"/>
  <c r="R186" i="8"/>
  <c r="R192" i="8"/>
  <c r="R258" i="8"/>
  <c r="R296" i="8"/>
  <c r="R311" i="8"/>
  <c r="R317" i="8"/>
  <c r="R4" i="8"/>
  <c r="R28" i="8"/>
  <c r="R15" i="8"/>
  <c r="R38" i="8"/>
  <c r="R51" i="8"/>
  <c r="R52" i="8"/>
  <c r="R62" i="8"/>
  <c r="R84" i="8"/>
  <c r="R131" i="8"/>
  <c r="R171" i="8"/>
  <c r="R181" i="8"/>
  <c r="R233" i="8"/>
  <c r="R234" i="8"/>
  <c r="R251" i="8"/>
  <c r="R266" i="8"/>
  <c r="R277" i="8"/>
  <c r="R5" i="8"/>
  <c r="R123" i="8"/>
  <c r="R158" i="8"/>
  <c r="R179" i="8"/>
  <c r="R193" i="8"/>
  <c r="R252" i="8"/>
  <c r="R280" i="8"/>
  <c r="R262" i="8"/>
  <c r="R3" i="8"/>
  <c r="R17" i="8"/>
  <c r="R34" i="8"/>
  <c r="R94" i="8"/>
  <c r="R124" i="8"/>
  <c r="R139" i="8"/>
  <c r="R222" i="8"/>
  <c r="R294" i="8"/>
  <c r="R283" i="8"/>
  <c r="R295" i="8"/>
  <c r="R268" i="8"/>
  <c r="R322" i="8"/>
  <c r="R47" i="8"/>
  <c r="R49" i="8"/>
  <c r="R72" i="8"/>
  <c r="R63" i="8"/>
  <c r="R209" i="8"/>
  <c r="R42" i="8"/>
  <c r="R44" i="8"/>
  <c r="R99" i="8"/>
  <c r="R224" i="8"/>
  <c r="R271" i="8"/>
  <c r="R9" i="8"/>
  <c r="R22" i="8"/>
  <c r="R27" i="8"/>
  <c r="R119" i="8"/>
  <c r="R136" i="8"/>
  <c r="R142" i="8"/>
  <c r="R202" i="8"/>
  <c r="R229" i="8"/>
  <c r="R235" i="8"/>
  <c r="R287" i="8"/>
  <c r="R286" i="8"/>
  <c r="R261" i="8"/>
  <c r="R253" i="8"/>
  <c r="R256" i="8"/>
  <c r="R284" i="8"/>
  <c r="R290" i="8"/>
  <c r="R276" i="8"/>
  <c r="R299" i="8"/>
  <c r="R308" i="8"/>
  <c r="R306" i="8"/>
  <c r="R309" i="8"/>
  <c r="R60" i="8"/>
  <c r="R114" i="8"/>
  <c r="R167" i="8"/>
  <c r="R175" i="8"/>
  <c r="R272" i="8"/>
  <c r="R288" i="8"/>
  <c r="R292" i="8"/>
  <c r="R259" i="8"/>
  <c r="R274" i="8"/>
  <c r="R291" i="8"/>
  <c r="R278" i="8"/>
  <c r="R315" i="8"/>
  <c r="R23" i="8"/>
  <c r="R57" i="8"/>
  <c r="R53" i="8"/>
  <c r="R18" i="8"/>
  <c r="R21" i="8"/>
  <c r="R31" i="8"/>
  <c r="R125" i="8"/>
  <c r="R138" i="8"/>
  <c r="R161" i="8"/>
  <c r="R254" i="8"/>
  <c r="R265" i="8"/>
  <c r="R257" i="8"/>
  <c r="R45" i="8"/>
  <c r="R104" i="8"/>
  <c r="R137" i="8"/>
  <c r="R225" i="8"/>
  <c r="R244" i="8"/>
  <c r="R267" i="8"/>
  <c r="R289" i="8"/>
  <c r="R320" i="8"/>
  <c r="R321" i="8"/>
  <c r="R121" i="8"/>
  <c r="R245" i="8"/>
  <c r="R293" i="8"/>
  <c r="R264" i="8"/>
  <c r="R323" i="8"/>
  <c r="R166" i="8"/>
  <c r="R279" i="8"/>
  <c r="R260" i="8"/>
  <c r="R41" i="8"/>
  <c r="R143" i="8"/>
  <c r="R297" i="8"/>
  <c r="R281" i="8"/>
  <c r="R36" i="8"/>
  <c r="R240" i="8"/>
  <c r="R146" i="8"/>
  <c r="R199" i="8"/>
  <c r="R116" i="8"/>
  <c r="O199" i="8" l="1"/>
  <c r="Q199" i="8"/>
  <c r="P199" i="8"/>
  <c r="N323" i="8" l="1"/>
  <c r="E112" i="8" l="1"/>
  <c r="O146" i="8" l="1"/>
  <c r="P146" i="8"/>
  <c r="Q146" i="8"/>
  <c r="O305" i="8"/>
  <c r="P305" i="8"/>
  <c r="Q305" i="8"/>
  <c r="O304" i="8"/>
  <c r="P304" i="8"/>
  <c r="Q304" i="8"/>
  <c r="O308" i="8"/>
  <c r="P308" i="8"/>
  <c r="Q308" i="8"/>
  <c r="O307" i="8"/>
  <c r="P307" i="8"/>
  <c r="Q307" i="8"/>
  <c r="N305" i="8"/>
  <c r="N304" i="8"/>
  <c r="N308" i="8"/>
  <c r="N307" i="8"/>
  <c r="N306" i="8"/>
  <c r="O306" i="8"/>
  <c r="P306" i="8"/>
  <c r="Q306" i="8"/>
  <c r="N309" i="8"/>
  <c r="O309" i="8"/>
  <c r="P309" i="8"/>
  <c r="Q309" i="8"/>
  <c r="N310" i="8"/>
  <c r="O310" i="8"/>
  <c r="P310" i="8"/>
  <c r="Q310" i="8"/>
  <c r="N311" i="8"/>
  <c r="O311" i="8"/>
  <c r="P311" i="8"/>
  <c r="Q311" i="8"/>
  <c r="N312" i="8"/>
  <c r="O312" i="8"/>
  <c r="P312" i="8"/>
  <c r="Q312" i="8"/>
  <c r="N313" i="8"/>
  <c r="O313" i="8"/>
  <c r="P313" i="8"/>
  <c r="Q313" i="8"/>
  <c r="N314" i="8"/>
  <c r="O314" i="8"/>
  <c r="P314" i="8"/>
  <c r="Q314" i="8"/>
  <c r="N315" i="8"/>
  <c r="O315" i="8"/>
  <c r="P315" i="8"/>
  <c r="Q315" i="8"/>
  <c r="N316" i="8"/>
  <c r="O316" i="8"/>
  <c r="P316" i="8"/>
  <c r="Q316" i="8"/>
  <c r="N317" i="8"/>
  <c r="O317" i="8"/>
  <c r="P317" i="8"/>
  <c r="Q317" i="8"/>
  <c r="N318" i="8"/>
  <c r="O318" i="8"/>
  <c r="P318" i="8"/>
  <c r="Q318" i="8"/>
  <c r="N319" i="8"/>
  <c r="O319" i="8"/>
  <c r="P319" i="8"/>
  <c r="Q319" i="8"/>
  <c r="N320" i="8"/>
  <c r="O320" i="8"/>
  <c r="P320" i="8"/>
  <c r="Q320" i="8"/>
  <c r="N321" i="8"/>
  <c r="O321" i="8"/>
  <c r="P321" i="8"/>
  <c r="Q321" i="8"/>
  <c r="N322" i="8"/>
  <c r="O322" i="8"/>
  <c r="P322" i="8"/>
  <c r="Q322" i="8"/>
  <c r="N302" i="8" l="1"/>
  <c r="O302" i="8"/>
  <c r="P302" i="8"/>
  <c r="Q302" i="8"/>
  <c r="N303" i="8"/>
  <c r="O303" i="8"/>
  <c r="P303" i="8"/>
  <c r="Q303" i="8"/>
  <c r="N299" i="8"/>
  <c r="O299" i="8"/>
  <c r="P299" i="8"/>
  <c r="Q299" i="8"/>
  <c r="N300" i="8"/>
  <c r="O300" i="8"/>
  <c r="P300" i="8"/>
  <c r="Q300" i="8"/>
  <c r="N269" i="8" l="1"/>
  <c r="O269" i="8"/>
  <c r="P269" i="8"/>
  <c r="Q269" i="8"/>
  <c r="N301" i="8"/>
  <c r="O301" i="8"/>
  <c r="P301" i="8"/>
  <c r="Q301" i="8"/>
  <c r="Q291" i="8" l="1"/>
  <c r="Q290" i="8"/>
  <c r="Q278" i="8"/>
  <c r="Q281" i="8"/>
  <c r="Q264" i="8"/>
  <c r="Q276" i="8"/>
  <c r="Q283" i="8"/>
  <c r="Q260" i="8"/>
  <c r="Q295" i="8"/>
  <c r="Q296" i="8"/>
  <c r="Q268" i="8"/>
  <c r="Q273" i="8"/>
  <c r="Q255" i="8"/>
  <c r="Q282" i="8"/>
  <c r="Q280" i="8"/>
  <c r="Q261" i="8"/>
  <c r="Q254" i="8"/>
  <c r="Q288" i="8"/>
  <c r="Q253" i="8"/>
  <c r="Q279" i="8"/>
  <c r="Q271" i="8"/>
  <c r="Q250" i="8"/>
  <c r="Q267" i="8"/>
  <c r="Q289" i="8"/>
  <c r="Q292" i="8"/>
  <c r="Q263" i="8"/>
  <c r="Q297" i="8"/>
  <c r="Q259" i="8"/>
  <c r="Q266" i="8"/>
  <c r="Q274" i="8"/>
  <c r="Q256" i="8"/>
  <c r="Q270" i="8"/>
  <c r="Q284" i="8"/>
  <c r="Q265" i="8"/>
  <c r="Q275" i="8"/>
  <c r="Q262" i="8"/>
  <c r="Q293" i="8"/>
  <c r="Q277" i="8"/>
  <c r="Q257" i="8"/>
  <c r="Q272" i="8"/>
  <c r="Q294" i="8"/>
  <c r="Q298" i="8"/>
  <c r="Q258" i="8"/>
  <c r="Q286" i="8"/>
  <c r="O185" i="8" l="1"/>
  <c r="O285" i="8"/>
  <c r="P285" i="8"/>
  <c r="Q285" i="8"/>
  <c r="O251" i="8"/>
  <c r="P251" i="8"/>
  <c r="Q251" i="8"/>
  <c r="O287" i="8"/>
  <c r="P287" i="8"/>
  <c r="Q287" i="8"/>
  <c r="O252" i="8"/>
  <c r="P252" i="8"/>
  <c r="Q252" i="8"/>
  <c r="O272" i="8"/>
  <c r="P272" i="8"/>
  <c r="O294" i="8"/>
  <c r="P294" i="8"/>
  <c r="O298" i="8"/>
  <c r="P298" i="8"/>
  <c r="O258" i="8"/>
  <c r="P258" i="8"/>
  <c r="O286" i="8"/>
  <c r="P286" i="8"/>
  <c r="O280" i="8"/>
  <c r="P280" i="8"/>
  <c r="O261" i="8"/>
  <c r="P261" i="8"/>
  <c r="O254" i="8"/>
  <c r="P254" i="8"/>
  <c r="O288" i="8"/>
  <c r="P288" i="8"/>
  <c r="O253" i="8"/>
  <c r="P253" i="8"/>
  <c r="O279" i="8"/>
  <c r="P279" i="8"/>
  <c r="O271" i="8"/>
  <c r="P271" i="8"/>
  <c r="O250" i="8"/>
  <c r="P250" i="8"/>
  <c r="O267" i="8"/>
  <c r="P267" i="8"/>
  <c r="O289" i="8"/>
  <c r="P289" i="8"/>
  <c r="O292" i="8"/>
  <c r="P292" i="8"/>
  <c r="O263" i="8"/>
  <c r="P263" i="8"/>
  <c r="O297" i="8"/>
  <c r="P297" i="8"/>
  <c r="O259" i="8"/>
  <c r="P259" i="8"/>
  <c r="O266" i="8"/>
  <c r="P266" i="8"/>
  <c r="O274" i="8"/>
  <c r="P274" i="8"/>
  <c r="O256" i="8"/>
  <c r="P256" i="8"/>
  <c r="O270" i="8"/>
  <c r="P270" i="8"/>
  <c r="O284" i="8"/>
  <c r="P284" i="8"/>
  <c r="O265" i="8"/>
  <c r="P265" i="8"/>
  <c r="O275" i="8"/>
  <c r="P275" i="8"/>
  <c r="O262" i="8"/>
  <c r="P262" i="8"/>
  <c r="O293" i="8"/>
  <c r="P293" i="8"/>
  <c r="O277" i="8"/>
  <c r="P277" i="8"/>
  <c r="O257" i="8"/>
  <c r="P257" i="8"/>
  <c r="O291" i="8"/>
  <c r="P291" i="8"/>
  <c r="O290" i="8"/>
  <c r="P290" i="8"/>
  <c r="O278" i="8"/>
  <c r="P278" i="8"/>
  <c r="O281" i="8"/>
  <c r="P281" i="8"/>
  <c r="O264" i="8"/>
  <c r="P264" i="8"/>
  <c r="O276" i="8"/>
  <c r="P276" i="8"/>
  <c r="O283" i="8"/>
  <c r="P283" i="8"/>
  <c r="O260" i="8"/>
  <c r="P260" i="8"/>
  <c r="O295" i="8"/>
  <c r="P295" i="8"/>
  <c r="O296" i="8"/>
  <c r="P296" i="8"/>
  <c r="O268" i="8"/>
  <c r="P268" i="8"/>
  <c r="O273" i="8"/>
  <c r="P273" i="8"/>
  <c r="O255" i="8"/>
  <c r="P255" i="8"/>
  <c r="O282" i="8"/>
  <c r="P282" i="8"/>
  <c r="N285" i="8"/>
  <c r="N251" i="8"/>
  <c r="N287" i="8"/>
  <c r="N252" i="8"/>
  <c r="N272" i="8"/>
  <c r="N294" i="8"/>
  <c r="N298" i="8"/>
  <c r="N258" i="8"/>
  <c r="N286" i="8"/>
  <c r="N280" i="8"/>
  <c r="N261" i="8"/>
  <c r="N254" i="8"/>
  <c r="N288" i="8"/>
  <c r="N253" i="8"/>
  <c r="N279" i="8"/>
  <c r="N271" i="8"/>
  <c r="N250" i="8"/>
  <c r="N267" i="8"/>
  <c r="N289" i="8"/>
  <c r="N292" i="8"/>
  <c r="N263" i="8"/>
  <c r="N297" i="8"/>
  <c r="N259" i="8"/>
  <c r="N266" i="8"/>
  <c r="N274" i="8"/>
  <c r="N256" i="8"/>
  <c r="N284" i="8"/>
  <c r="N265" i="8"/>
  <c r="N275" i="8"/>
  <c r="N262" i="8"/>
  <c r="N293" i="8"/>
  <c r="N277" i="8"/>
  <c r="N257" i="8"/>
  <c r="N291" i="8"/>
  <c r="N290" i="8"/>
  <c r="N278" i="8"/>
  <c r="N281" i="8"/>
  <c r="N264" i="8"/>
  <c r="N276" i="8"/>
  <c r="N283" i="8"/>
  <c r="N260" i="8"/>
  <c r="N295" i="8"/>
  <c r="N296" i="8"/>
  <c r="N268" i="8"/>
  <c r="N273" i="8"/>
  <c r="N255" i="8"/>
  <c r="N282" i="8"/>
  <c r="O240" i="8" l="1"/>
  <c r="P240" i="8"/>
  <c r="Q240" i="8"/>
  <c r="O243" i="8"/>
  <c r="P243" i="8"/>
  <c r="Q243" i="8"/>
  <c r="O242" i="8"/>
  <c r="P242" i="8"/>
  <c r="Q242" i="8"/>
  <c r="O89" i="8"/>
  <c r="P89" i="8"/>
  <c r="Q89" i="8"/>
  <c r="O244" i="8"/>
  <c r="P244" i="8"/>
  <c r="Q244" i="8"/>
  <c r="O249" i="8"/>
  <c r="P249" i="8"/>
  <c r="Q249" i="8"/>
  <c r="O248" i="8"/>
  <c r="P248" i="8"/>
  <c r="Q248" i="8"/>
  <c r="O245" i="8"/>
  <c r="P245" i="8"/>
  <c r="Q245" i="8"/>
  <c r="O247" i="8"/>
  <c r="P247" i="8"/>
  <c r="Q247" i="8"/>
  <c r="O246" i="8"/>
  <c r="P246" i="8"/>
  <c r="Q246" i="8"/>
  <c r="N3" i="8"/>
  <c r="N9" i="8"/>
  <c r="N32" i="8"/>
  <c r="N57" i="8"/>
  <c r="N53" i="8"/>
  <c r="N16" i="8"/>
  <c r="N54" i="8"/>
  <c r="N19" i="8"/>
  <c r="N43" i="8"/>
  <c r="N59" i="8"/>
  <c r="N30" i="8"/>
  <c r="N33" i="8"/>
  <c r="N35" i="8"/>
  <c r="N46" i="8"/>
  <c r="N39" i="8"/>
  <c r="N58" i="8"/>
  <c r="N48" i="8"/>
  <c r="N14" i="8"/>
  <c r="N20" i="8"/>
  <c r="N29" i="8"/>
  <c r="N40" i="8"/>
  <c r="N24" i="8"/>
  <c r="N25" i="8"/>
  <c r="N37" i="8"/>
  <c r="N56" i="8"/>
  <c r="N28" i="8"/>
  <c r="N15" i="8"/>
  <c r="N38" i="8"/>
  <c r="N50" i="8"/>
  <c r="N51" i="8"/>
  <c r="N52" i="8"/>
  <c r="N17" i="8"/>
  <c r="N34" i="8"/>
  <c r="N47" i="8"/>
  <c r="N49" i="8"/>
  <c r="N23" i="8"/>
  <c r="N42" i="8"/>
  <c r="N44" i="8"/>
  <c r="N22" i="8"/>
  <c r="N27" i="8"/>
  <c r="N60" i="8"/>
  <c r="N18" i="8"/>
  <c r="N21" i="8"/>
  <c r="N31" i="8"/>
  <c r="N45" i="8"/>
  <c r="N41" i="8"/>
  <c r="N36" i="8"/>
  <c r="N97" i="8"/>
  <c r="N73" i="8"/>
  <c r="N93" i="8"/>
  <c r="N66" i="8"/>
  <c r="N75" i="8"/>
  <c r="N69" i="8"/>
  <c r="N98" i="8"/>
  <c r="N67" i="8"/>
  <c r="N70" i="8"/>
  <c r="N96" i="8"/>
  <c r="N90" i="8"/>
  <c r="N81" i="8"/>
  <c r="N68" i="8"/>
  <c r="N87" i="8"/>
  <c r="N78" i="8"/>
  <c r="N88" i="8"/>
  <c r="N85" i="8"/>
  <c r="N91" i="8"/>
  <c r="N95" i="8"/>
  <c r="N82" i="8"/>
  <c r="N79" i="8"/>
  <c r="N64" i="8"/>
  <c r="N83" i="8"/>
  <c r="N92" i="8"/>
  <c r="N76" i="8"/>
  <c r="N77" i="8"/>
  <c r="N65" i="8"/>
  <c r="N80" i="8"/>
  <c r="N62" i="8"/>
  <c r="N71" i="8"/>
  <c r="N84" i="8"/>
  <c r="N86" i="8"/>
  <c r="N94" i="8"/>
  <c r="N72" i="8"/>
  <c r="N63" i="8"/>
  <c r="N74" i="8"/>
  <c r="N100" i="8"/>
  <c r="N107" i="8"/>
  <c r="N103" i="8"/>
  <c r="N102" i="8"/>
  <c r="N106" i="8"/>
  <c r="N101" i="8"/>
  <c r="N99" i="8"/>
  <c r="N104" i="8"/>
  <c r="N105" i="8"/>
  <c r="N108" i="8"/>
  <c r="N113" i="8"/>
  <c r="N112" i="8"/>
  <c r="N111" i="8"/>
  <c r="N109" i="8"/>
  <c r="N110" i="8"/>
  <c r="N116" i="8"/>
  <c r="N127" i="8"/>
  <c r="N120" i="8"/>
  <c r="N126" i="8"/>
  <c r="N129" i="8"/>
  <c r="N115" i="8"/>
  <c r="N118" i="8"/>
  <c r="N122" i="8"/>
  <c r="N128" i="8"/>
  <c r="N117" i="8"/>
  <c r="N123" i="8"/>
  <c r="N124" i="8"/>
  <c r="N119" i="8"/>
  <c r="N114" i="8"/>
  <c r="N125" i="8"/>
  <c r="N121" i="8"/>
  <c r="N133" i="8"/>
  <c r="N130" i="8"/>
  <c r="N134" i="8"/>
  <c r="N132" i="8"/>
  <c r="N135" i="8"/>
  <c r="N131" i="8"/>
  <c r="N136" i="8"/>
  <c r="N137" i="8"/>
  <c r="N149" i="8"/>
  <c r="N148" i="8"/>
  <c r="N147" i="8"/>
  <c r="N151" i="8"/>
  <c r="N141" i="8"/>
  <c r="N144" i="8"/>
  <c r="N145" i="8"/>
  <c r="N150" i="8"/>
  <c r="N153" i="8"/>
  <c r="N140" i="8"/>
  <c r="N152" i="8"/>
  <c r="N139" i="8"/>
  <c r="N142" i="8"/>
  <c r="N138" i="8"/>
  <c r="N154" i="8"/>
  <c r="N143" i="8"/>
  <c r="N146" i="8"/>
  <c r="N156" i="8"/>
  <c r="N159" i="8"/>
  <c r="N170" i="8"/>
  <c r="N173" i="8"/>
  <c r="N163" i="8"/>
  <c r="N160" i="8"/>
  <c r="N155" i="8"/>
  <c r="N165" i="8"/>
  <c r="N157" i="8"/>
  <c r="N174" i="8"/>
  <c r="N162" i="8"/>
  <c r="N168" i="8"/>
  <c r="N172" i="8"/>
  <c r="N176" i="8"/>
  <c r="N169" i="8"/>
  <c r="N164" i="8"/>
  <c r="N171" i="8"/>
  <c r="N158" i="8"/>
  <c r="N167" i="8"/>
  <c r="N175" i="8"/>
  <c r="N161" i="8"/>
  <c r="N166" i="8"/>
  <c r="N180" i="8"/>
  <c r="N177" i="8"/>
  <c r="N178" i="8"/>
  <c r="N179" i="8"/>
  <c r="N184" i="8"/>
  <c r="N182" i="8"/>
  <c r="N183" i="8"/>
  <c r="N185" i="8"/>
  <c r="N181" i="8"/>
  <c r="N190" i="8"/>
  <c r="N187" i="8"/>
  <c r="N188" i="8"/>
  <c r="N189" i="8"/>
  <c r="N186" i="8"/>
  <c r="N191" i="8"/>
  <c r="N196" i="8"/>
  <c r="N205" i="8"/>
  <c r="N197" i="8"/>
  <c r="N194" i="8"/>
  <c r="N195" i="8"/>
  <c r="N204" i="8"/>
  <c r="N210" i="8"/>
  <c r="N207" i="8"/>
  <c r="N200" i="8"/>
  <c r="N201" i="8"/>
  <c r="N211" i="8"/>
  <c r="N208" i="8"/>
  <c r="N203" i="8"/>
  <c r="N198" i="8"/>
  <c r="N192" i="8"/>
  <c r="N193" i="8"/>
  <c r="N209" i="8"/>
  <c r="N206" i="8"/>
  <c r="N202" i="8"/>
  <c r="N213" i="8"/>
  <c r="N215" i="8"/>
  <c r="N214" i="8"/>
  <c r="N216" i="8"/>
  <c r="N219" i="8"/>
  <c r="N218" i="8"/>
  <c r="N217" i="8"/>
  <c r="N220" i="8"/>
  <c r="N223" i="8"/>
  <c r="N227" i="8"/>
  <c r="N226" i="8"/>
  <c r="N221" i="8"/>
  <c r="N228" i="8"/>
  <c r="N222" i="8"/>
  <c r="N229" i="8"/>
  <c r="N225" i="8"/>
  <c r="N224" i="8"/>
  <c r="N230" i="8"/>
  <c r="N231" i="8"/>
  <c r="N232" i="8"/>
  <c r="N237" i="8"/>
  <c r="N238" i="8"/>
  <c r="N236" i="8"/>
  <c r="N241" i="8"/>
  <c r="N239" i="8"/>
  <c r="N234" i="8"/>
  <c r="N235" i="8"/>
  <c r="N240" i="8"/>
  <c r="N243" i="8"/>
  <c r="N242" i="8"/>
  <c r="N89" i="8"/>
  <c r="N244" i="8"/>
  <c r="N249" i="8"/>
  <c r="N248" i="8"/>
  <c r="N245" i="8"/>
  <c r="N247" i="8"/>
  <c r="N246" i="8"/>
  <c r="N11" i="8"/>
  <c r="N8" i="8"/>
  <c r="N7" i="8"/>
  <c r="N12" i="8"/>
  <c r="N13" i="8"/>
  <c r="N4" i="8"/>
  <c r="N5" i="8"/>
  <c r="N10" i="8"/>
  <c r="Q191" i="8" l="1"/>
  <c r="P191" i="8"/>
  <c r="O191" i="8"/>
  <c r="Q186" i="8" l="1"/>
  <c r="P186" i="8"/>
  <c r="O186" i="8"/>
  <c r="A12" i="10" l="1"/>
  <c r="A11" i="10"/>
  <c r="A10" i="10"/>
  <c r="A9" i="10"/>
  <c r="A13" i="10" s="1"/>
  <c r="A17" i="10" s="1"/>
  <c r="A21" i="10" s="1"/>
  <c r="A25" i="10" s="1"/>
  <c r="A29" i="10" s="1"/>
  <c r="A33" i="10" s="1"/>
  <c r="A37" i="10" s="1"/>
  <c r="A41" i="10" s="1"/>
  <c r="A45" i="10" s="1"/>
  <c r="A49" i="10" s="1"/>
  <c r="A53" i="10" s="1"/>
  <c r="A57" i="10" s="1"/>
  <c r="A61" i="10" s="1"/>
  <c r="A65" i="10" s="1"/>
  <c r="A69" i="10" s="1"/>
  <c r="A73" i="10" s="1"/>
  <c r="A77" i="10" s="1"/>
  <c r="A81" i="10" s="1"/>
  <c r="A85" i="10" s="1"/>
  <c r="A89" i="10" s="1"/>
  <c r="A93" i="10" s="1"/>
  <c r="A97" i="10" s="1"/>
  <c r="A101" i="10" s="1"/>
  <c r="A105" i="10" s="1"/>
  <c r="A109" i="10" s="1"/>
  <c r="A113" i="10" s="1"/>
  <c r="A117" i="10" s="1"/>
  <c r="A121" i="10" s="1"/>
  <c r="A125" i="10" s="1"/>
  <c r="A129" i="10" s="1"/>
  <c r="A133" i="10" s="1"/>
  <c r="A137" i="10" s="1"/>
  <c r="A141" i="10" s="1"/>
  <c r="A145" i="10" s="1"/>
  <c r="A149" i="10" s="1"/>
  <c r="A153" i="10" s="1"/>
  <c r="A157" i="10" s="1"/>
  <c r="A161" i="10" s="1"/>
  <c r="A165" i="10" s="1"/>
  <c r="A169" i="10" s="1"/>
  <c r="A173" i="10" s="1"/>
  <c r="A177" i="10" s="1"/>
  <c r="A181" i="10" s="1"/>
  <c r="A185" i="10" s="1"/>
  <c r="A189" i="10" s="1"/>
  <c r="A193" i="10" s="1"/>
  <c r="A197" i="10" s="1"/>
  <c r="A201" i="10" s="1"/>
  <c r="A205" i="10" s="1"/>
  <c r="A209" i="10" s="1"/>
  <c r="A213" i="10" s="1"/>
  <c r="A217" i="10" s="1"/>
  <c r="A221" i="10" s="1"/>
  <c r="A225" i="10" s="1"/>
  <c r="A229" i="10" s="1"/>
  <c r="A233" i="10" s="1"/>
  <c r="A237" i="10" s="1"/>
  <c r="A241" i="10" s="1"/>
  <c r="A245" i="10" s="1"/>
  <c r="A249" i="10" s="1"/>
  <c r="A253" i="10" s="1"/>
  <c r="A257" i="10" s="1"/>
  <c r="A261" i="10" s="1"/>
  <c r="A265" i="10" s="1"/>
  <c r="A269" i="10" s="1"/>
  <c r="A273" i="10" s="1"/>
  <c r="A277" i="10" s="1"/>
  <c r="A281" i="10" s="1"/>
  <c r="A285" i="10" s="1"/>
  <c r="A289" i="10" s="1"/>
  <c r="A293" i="10" s="1"/>
  <c r="A297" i="10" s="1"/>
  <c r="A301" i="10" s="1"/>
  <c r="A305" i="10" s="1"/>
  <c r="A309" i="10" s="1"/>
  <c r="A313" i="10" s="1"/>
  <c r="A317" i="10" s="1"/>
  <c r="A321" i="10" s="1"/>
  <c r="A325" i="10" s="1"/>
  <c r="A329" i="10" s="1"/>
  <c r="A333" i="10" s="1"/>
  <c r="A337" i="10" s="1"/>
  <c r="A341" i="10" s="1"/>
  <c r="A345" i="10" s="1"/>
  <c r="A349" i="10" s="1"/>
  <c r="A353" i="10" s="1"/>
  <c r="A357" i="10" s="1"/>
  <c r="A361" i="10" s="1"/>
  <c r="A365" i="10" s="1"/>
  <c r="A369" i="10" s="1"/>
  <c r="A373" i="10" s="1"/>
  <c r="A377" i="10" s="1"/>
  <c r="A381" i="10" s="1"/>
  <c r="A385" i="10" s="1"/>
  <c r="A389" i="10" s="1"/>
  <c r="A393" i="10" s="1"/>
  <c r="A397" i="10" s="1"/>
  <c r="A401" i="10" s="1"/>
  <c r="A405" i="10" s="1"/>
  <c r="A409" i="10" s="1"/>
  <c r="A413" i="10" s="1"/>
  <c r="A417" i="10" s="1"/>
  <c r="A421" i="10" s="1"/>
  <c r="A425" i="10" s="1"/>
  <c r="A429" i="10" s="1"/>
  <c r="A433" i="10" s="1"/>
  <c r="A437" i="10" s="1"/>
  <c r="A441" i="10" s="1"/>
  <c r="A445" i="10" s="1"/>
  <c r="A449" i="10" s="1"/>
  <c r="A453" i="10" s="1"/>
  <c r="A457" i="10" s="1"/>
  <c r="A461" i="10" s="1"/>
  <c r="A465" i="10" s="1"/>
  <c r="A469" i="10" s="1"/>
  <c r="A473" i="10" s="1"/>
  <c r="A477" i="10" s="1"/>
  <c r="A481" i="10" s="1"/>
  <c r="A485" i="10" s="1"/>
  <c r="A489" i="10" s="1"/>
  <c r="A493" i="10" s="1"/>
  <c r="A497" i="10" s="1"/>
  <c r="A501" i="10" s="1"/>
  <c r="A505" i="10" s="1"/>
  <c r="A509" i="10" s="1"/>
  <c r="A513" i="10" s="1"/>
  <c r="A517" i="10" s="1"/>
  <c r="A521" i="10" s="1"/>
  <c r="A525" i="10" s="1"/>
  <c r="A529" i="10" s="1"/>
  <c r="A533" i="10" s="1"/>
  <c r="A537" i="10" s="1"/>
  <c r="A541" i="10" s="1"/>
  <c r="A545" i="10" s="1"/>
  <c r="A549" i="10" s="1"/>
  <c r="A553" i="10" s="1"/>
  <c r="A557" i="10" s="1"/>
  <c r="A561" i="10" s="1"/>
  <c r="A565" i="10" s="1"/>
  <c r="A569" i="10" s="1"/>
  <c r="A573" i="10" s="1"/>
  <c r="A577" i="10" s="1"/>
  <c r="A581" i="10" s="1"/>
  <c r="A585" i="10" s="1"/>
  <c r="A589" i="10" s="1"/>
  <c r="A593" i="10" s="1"/>
  <c r="A597" i="10" s="1"/>
  <c r="A601" i="10" s="1"/>
  <c r="A605" i="10" s="1"/>
  <c r="A609" i="10" s="1"/>
  <c r="A613" i="10" s="1"/>
  <c r="A617" i="10" s="1"/>
  <c r="A621" i="10" s="1"/>
  <c r="A625" i="10" s="1"/>
  <c r="A629" i="10" s="1"/>
  <c r="A633" i="10" s="1"/>
  <c r="A637" i="10" s="1"/>
  <c r="A641" i="10" s="1"/>
  <c r="A645" i="10" s="1"/>
  <c r="A649" i="10" s="1"/>
  <c r="A653" i="10" s="1"/>
  <c r="A657" i="10" s="1"/>
  <c r="A661" i="10" s="1"/>
  <c r="A665" i="10" s="1"/>
  <c r="A669" i="10" s="1"/>
  <c r="A673" i="10" s="1"/>
  <c r="A677" i="10" s="1"/>
  <c r="A681" i="10" s="1"/>
  <c r="A685" i="10" s="1"/>
  <c r="A689" i="10" s="1"/>
  <c r="A693" i="10" s="1"/>
  <c r="A697" i="10" s="1"/>
  <c r="A701" i="10" s="1"/>
  <c r="A705" i="10" s="1"/>
  <c r="A709" i="10" s="1"/>
  <c r="A713" i="10" s="1"/>
  <c r="A717" i="10" s="1"/>
  <c r="A721" i="10" s="1"/>
  <c r="A725" i="10" s="1"/>
  <c r="A729" i="10" s="1"/>
  <c r="A733" i="10" s="1"/>
  <c r="A737" i="10" s="1"/>
  <c r="A741" i="10" s="1"/>
  <c r="A745" i="10" s="1"/>
  <c r="A749" i="10" s="1"/>
  <c r="A753" i="10" s="1"/>
  <c r="A757" i="10" s="1"/>
  <c r="A761" i="10" s="1"/>
  <c r="A765" i="10" s="1"/>
  <c r="A769" i="10" s="1"/>
  <c r="A773" i="10" s="1"/>
  <c r="A777" i="10" s="1"/>
  <c r="A781" i="10" s="1"/>
  <c r="A785" i="10" s="1"/>
  <c r="A789" i="10" s="1"/>
  <c r="A793" i="10" s="1"/>
  <c r="A797" i="10" s="1"/>
  <c r="A801" i="10" s="1"/>
  <c r="A805" i="10" s="1"/>
  <c r="A809" i="10" s="1"/>
  <c r="A813" i="10" s="1"/>
  <c r="A817" i="10" s="1"/>
  <c r="A821" i="10" s="1"/>
  <c r="A825" i="10" s="1"/>
  <c r="A829" i="10" s="1"/>
  <c r="A833" i="10" s="1"/>
  <c r="A837" i="10" s="1"/>
  <c r="A841" i="10" s="1"/>
  <c r="A845" i="10" s="1"/>
  <c r="A849" i="10" s="1"/>
  <c r="A853" i="10" s="1"/>
  <c r="A857" i="10" s="1"/>
  <c r="A861" i="10" s="1"/>
  <c r="A865" i="10" s="1"/>
  <c r="A869" i="10" s="1"/>
  <c r="A873" i="10" s="1"/>
  <c r="A877" i="10" s="1"/>
  <c r="A881" i="10" s="1"/>
  <c r="A885" i="10" s="1"/>
  <c r="A889" i="10" s="1"/>
  <c r="A893" i="10" s="1"/>
  <c r="A897" i="10" s="1"/>
  <c r="A901" i="10" s="1"/>
  <c r="A905" i="10" s="1"/>
  <c r="A909" i="10" s="1"/>
  <c r="A913" i="10" s="1"/>
  <c r="A917" i="10" s="1"/>
  <c r="A921" i="10" s="1"/>
  <c r="A925" i="10" s="1"/>
  <c r="A929" i="10" s="1"/>
  <c r="A933" i="10" s="1"/>
  <c r="A937" i="10" s="1"/>
  <c r="A941" i="10" s="1"/>
  <c r="A945" i="10" s="1"/>
  <c r="A949" i="10" s="1"/>
  <c r="A953" i="10" s="1"/>
  <c r="A957" i="10" s="1"/>
  <c r="A961" i="10" s="1"/>
  <c r="A965" i="10" s="1"/>
  <c r="A969" i="10" s="1"/>
  <c r="A973" i="10" s="1"/>
  <c r="A977" i="10" s="1"/>
  <c r="A981" i="10" s="1"/>
  <c r="A985" i="10" s="1"/>
  <c r="A989" i="10" s="1"/>
  <c r="A993" i="10" s="1"/>
  <c r="A997" i="10" s="1"/>
  <c r="A1001" i="10" s="1"/>
  <c r="A1005" i="10" s="1"/>
  <c r="A1009" i="10" s="1"/>
  <c r="A1013" i="10" s="1"/>
  <c r="B6" i="10"/>
  <c r="C6" i="10" s="1"/>
  <c r="B4" i="10"/>
  <c r="C4" i="10" s="1"/>
  <c r="B3" i="10"/>
  <c r="C3" i="10" s="1"/>
  <c r="Q136" i="8"/>
  <c r="P136" i="8"/>
  <c r="O136" i="8"/>
  <c r="Q129" i="8"/>
  <c r="P129" i="8"/>
  <c r="O129" i="8"/>
  <c r="Q215" i="8"/>
  <c r="P215" i="8"/>
  <c r="O215" i="8"/>
  <c r="Q176" i="8"/>
  <c r="P176" i="8"/>
  <c r="O176" i="8"/>
  <c r="Q128" i="8"/>
  <c r="P128" i="8"/>
  <c r="O128" i="8"/>
  <c r="Q153" i="8"/>
  <c r="P153" i="8"/>
  <c r="O153" i="8"/>
  <c r="Q229" i="8"/>
  <c r="P229" i="8"/>
  <c r="O229" i="8"/>
  <c r="Q13" i="8"/>
  <c r="P13" i="8"/>
  <c r="O13" i="8"/>
  <c r="Q60" i="8"/>
  <c r="P60" i="8"/>
  <c r="O60" i="8"/>
  <c r="Q227" i="8"/>
  <c r="P227" i="8"/>
  <c r="O227" i="8"/>
  <c r="Q122" i="8"/>
  <c r="P122" i="8"/>
  <c r="O122" i="8"/>
  <c r="Q241" i="8"/>
  <c r="P241" i="8"/>
  <c r="O241" i="8"/>
  <c r="Q226" i="8"/>
  <c r="P226" i="8"/>
  <c r="O226" i="8"/>
  <c r="Q180" i="8"/>
  <c r="P180" i="8"/>
  <c r="O180" i="8"/>
  <c r="Q98" i="8"/>
  <c r="P98" i="8"/>
  <c r="O98" i="8"/>
  <c r="Q228" i="8"/>
  <c r="P228" i="8"/>
  <c r="O228" i="8"/>
  <c r="Q59" i="8"/>
  <c r="P59" i="8"/>
  <c r="O59" i="8"/>
  <c r="Q58" i="8"/>
  <c r="P58" i="8"/>
  <c r="O58" i="8"/>
  <c r="Q97" i="8"/>
  <c r="P97" i="8"/>
  <c r="O97" i="8"/>
  <c r="Q11" i="8"/>
  <c r="P11" i="8"/>
  <c r="O11" i="8"/>
  <c r="Q218" i="8"/>
  <c r="P218" i="8"/>
  <c r="O218" i="8"/>
  <c r="Q214" i="8"/>
  <c r="P214" i="8"/>
  <c r="O214" i="8"/>
  <c r="Q210" i="8"/>
  <c r="P210" i="8"/>
  <c r="O210" i="8"/>
  <c r="Q148" i="8"/>
  <c r="P148" i="8"/>
  <c r="O148" i="8"/>
  <c r="Q126" i="8"/>
  <c r="P126" i="8"/>
  <c r="O126" i="8"/>
  <c r="Q120" i="8"/>
  <c r="P120" i="8"/>
  <c r="O120" i="8"/>
  <c r="Q106" i="8"/>
  <c r="P106" i="8"/>
  <c r="O106" i="8"/>
  <c r="Q94" i="8"/>
  <c r="P94" i="8"/>
  <c r="O94" i="8"/>
  <c r="Q53" i="8"/>
  <c r="P53" i="8"/>
  <c r="O53" i="8"/>
  <c r="Q93" i="8"/>
  <c r="P93" i="8"/>
  <c r="O93" i="8"/>
  <c r="Q48" i="8"/>
  <c r="P48" i="8"/>
  <c r="O48" i="8"/>
  <c r="Q190" i="8"/>
  <c r="P190" i="8"/>
  <c r="O190" i="8"/>
  <c r="Q147" i="8"/>
  <c r="P147" i="8"/>
  <c r="O147" i="8"/>
  <c r="Q237" i="8"/>
  <c r="P237" i="8"/>
  <c r="O237" i="8"/>
  <c r="Q35" i="8"/>
  <c r="P35" i="8"/>
  <c r="O35" i="8"/>
  <c r="Q133" i="8"/>
  <c r="P133" i="8"/>
  <c r="O133" i="8"/>
  <c r="Q118" i="8"/>
  <c r="P118" i="8"/>
  <c r="O118" i="8"/>
  <c r="Q131" i="8"/>
  <c r="P131" i="8"/>
  <c r="O131" i="8"/>
  <c r="Q69" i="8"/>
  <c r="P69" i="8"/>
  <c r="O69" i="8"/>
  <c r="Q82" i="8"/>
  <c r="P82" i="8"/>
  <c r="O82" i="8"/>
  <c r="Q230" i="8"/>
  <c r="P230" i="8"/>
  <c r="O230" i="8"/>
  <c r="Q194" i="8"/>
  <c r="P194" i="8"/>
  <c r="O194" i="8"/>
  <c r="Q182" i="8"/>
  <c r="P182" i="8"/>
  <c r="O182" i="8"/>
  <c r="Q130" i="8"/>
  <c r="P130" i="8"/>
  <c r="O130" i="8"/>
  <c r="Q115" i="8"/>
  <c r="P115" i="8"/>
  <c r="O115" i="8"/>
  <c r="Q68" i="8"/>
  <c r="P68" i="8"/>
  <c r="O68" i="8"/>
  <c r="Q76" i="8"/>
  <c r="P76" i="8"/>
  <c r="O76" i="8"/>
  <c r="Q74" i="8"/>
  <c r="P74" i="8"/>
  <c r="O74" i="8"/>
  <c r="Q75" i="8"/>
  <c r="P75" i="8"/>
  <c r="O75" i="8"/>
  <c r="Q73" i="8"/>
  <c r="P73" i="8"/>
  <c r="O73" i="8"/>
  <c r="Q213" i="8"/>
  <c r="P213" i="8"/>
  <c r="O213" i="8"/>
  <c r="Q70" i="8"/>
  <c r="P70" i="8"/>
  <c r="O70" i="8"/>
  <c r="Q67" i="8"/>
  <c r="P67" i="8"/>
  <c r="O67" i="8"/>
  <c r="P65" i="8"/>
  <c r="O65" i="8"/>
  <c r="Q235" i="8"/>
  <c r="P235" i="8"/>
  <c r="O235" i="8"/>
  <c r="Q63" i="8"/>
  <c r="P63" i="8"/>
  <c r="O63" i="8"/>
  <c r="Q232" i="8"/>
  <c r="P232" i="8"/>
  <c r="O232" i="8"/>
  <c r="Q211" i="8"/>
  <c r="P211" i="8"/>
  <c r="O211" i="8"/>
  <c r="Q12" i="8"/>
  <c r="P12" i="8"/>
  <c r="O12" i="8"/>
  <c r="Q175" i="8"/>
  <c r="P175" i="8"/>
  <c r="O175" i="8"/>
  <c r="Q150" i="8"/>
  <c r="P150" i="8"/>
  <c r="O150" i="8"/>
  <c r="Q137" i="8"/>
  <c r="P137" i="8"/>
  <c r="O137" i="8"/>
  <c r="Q121" i="8"/>
  <c r="P121" i="8"/>
  <c r="O121" i="8"/>
  <c r="Q231" i="8"/>
  <c r="P231" i="8"/>
  <c r="O231" i="8"/>
  <c r="Q179" i="8"/>
  <c r="P179" i="8"/>
  <c r="O179" i="8"/>
  <c r="Q220" i="8"/>
  <c r="P220" i="8"/>
  <c r="O220" i="8"/>
  <c r="Q174" i="8"/>
  <c r="P174" i="8"/>
  <c r="O174" i="8"/>
  <c r="Q81" i="8"/>
  <c r="P81" i="8"/>
  <c r="O81" i="8"/>
  <c r="Q127" i="8"/>
  <c r="P127" i="8"/>
  <c r="O127" i="8"/>
  <c r="Q57" i="8"/>
  <c r="P57" i="8"/>
  <c r="O57" i="8"/>
  <c r="Q173" i="8"/>
  <c r="P173" i="8"/>
  <c r="O173" i="8"/>
  <c r="Q225" i="8"/>
  <c r="P225" i="8"/>
  <c r="O225" i="8"/>
  <c r="Q96" i="8"/>
  <c r="P96" i="8"/>
  <c r="O96" i="8"/>
  <c r="Q95" i="8"/>
  <c r="P95" i="8"/>
  <c r="O95" i="8"/>
  <c r="Q56" i="8"/>
  <c r="P56" i="8"/>
  <c r="O56" i="8"/>
  <c r="Q55" i="8"/>
  <c r="P55" i="8"/>
  <c r="O55" i="8"/>
  <c r="Q54" i="8"/>
  <c r="P54" i="8"/>
  <c r="O54" i="8"/>
  <c r="Q224" i="8"/>
  <c r="P224" i="8"/>
  <c r="O224" i="8"/>
  <c r="Q219" i="8"/>
  <c r="P219" i="8"/>
  <c r="O219" i="8"/>
  <c r="Q52" i="8"/>
  <c r="P52" i="8"/>
  <c r="O52" i="8"/>
  <c r="Q10" i="8"/>
  <c r="P10" i="8"/>
  <c r="O10" i="8"/>
  <c r="Q9" i="8"/>
  <c r="P9" i="8"/>
  <c r="O9" i="8"/>
  <c r="Q216" i="8"/>
  <c r="P216" i="8"/>
  <c r="O216" i="8"/>
  <c r="Q172" i="8"/>
  <c r="P172" i="8"/>
  <c r="O172" i="8"/>
  <c r="Q135" i="8"/>
  <c r="P135" i="8"/>
  <c r="O135" i="8"/>
  <c r="Q92" i="8"/>
  <c r="P92" i="8"/>
  <c r="O92" i="8"/>
  <c r="Q51" i="8"/>
  <c r="P51" i="8"/>
  <c r="O51" i="8"/>
  <c r="Q16" i="8"/>
  <c r="P16" i="8"/>
  <c r="O16" i="8"/>
  <c r="Q91" i="8"/>
  <c r="P91" i="8"/>
  <c r="O91" i="8"/>
  <c r="P50" i="8"/>
  <c r="O50" i="8"/>
  <c r="E50" i="8"/>
  <c r="Q177" i="8"/>
  <c r="P177" i="8"/>
  <c r="O177" i="8"/>
  <c r="Q178" i="8"/>
  <c r="P178" i="8"/>
  <c r="O178" i="8"/>
  <c r="Q119" i="8"/>
  <c r="P119" i="8"/>
  <c r="O119" i="8"/>
  <c r="P49" i="8"/>
  <c r="O49" i="8"/>
  <c r="E49" i="8"/>
  <c r="Q223" i="8"/>
  <c r="P223" i="8"/>
  <c r="O223" i="8"/>
  <c r="Q8" i="8"/>
  <c r="P8" i="8"/>
  <c r="O8" i="8"/>
  <c r="Q185" i="8"/>
  <c r="P185" i="8"/>
  <c r="Q47" i="8"/>
  <c r="P47" i="8"/>
  <c r="O47" i="8"/>
  <c r="Q90" i="8"/>
  <c r="P90" i="8"/>
  <c r="O90" i="8"/>
  <c r="Q171" i="8"/>
  <c r="P171" i="8"/>
  <c r="O171" i="8"/>
  <c r="Q46" i="8"/>
  <c r="P46" i="8"/>
  <c r="O46" i="8"/>
  <c r="Q45" i="8"/>
  <c r="P45" i="8"/>
  <c r="O45" i="8"/>
  <c r="Q44" i="8"/>
  <c r="P44" i="8"/>
  <c r="O44" i="8"/>
  <c r="Q80" i="8"/>
  <c r="P80" i="8"/>
  <c r="O80" i="8"/>
  <c r="Q43" i="8"/>
  <c r="P43" i="8"/>
  <c r="O43" i="8"/>
  <c r="Q238" i="8"/>
  <c r="P238" i="8"/>
  <c r="O238" i="8"/>
  <c r="Q42" i="8"/>
  <c r="P42" i="8"/>
  <c r="O42" i="8"/>
  <c r="Q113" i="8"/>
  <c r="P113" i="8"/>
  <c r="O113" i="8"/>
  <c r="Q41" i="8"/>
  <c r="P41" i="8"/>
  <c r="O41" i="8"/>
  <c r="Q212" i="8"/>
  <c r="P212" i="8"/>
  <c r="O212" i="8"/>
  <c r="Q40" i="8"/>
  <c r="P40" i="8"/>
  <c r="O40" i="8"/>
  <c r="P145" i="8"/>
  <c r="O145" i="8"/>
  <c r="Q7" i="8"/>
  <c r="P7" i="8"/>
  <c r="O7" i="8"/>
  <c r="Q125" i="8"/>
  <c r="P125" i="8"/>
  <c r="O125" i="8"/>
  <c r="Q39" i="8"/>
  <c r="P39" i="8"/>
  <c r="O39" i="8"/>
  <c r="Q170" i="8"/>
  <c r="P170" i="8"/>
  <c r="O170" i="8"/>
  <c r="Q5" i="8"/>
  <c r="P5" i="8"/>
  <c r="O5" i="8"/>
  <c r="Q38" i="8"/>
  <c r="P38" i="8"/>
  <c r="O38" i="8"/>
  <c r="Q4" i="8"/>
  <c r="P4" i="8"/>
  <c r="O4" i="8"/>
  <c r="Q152" i="8"/>
  <c r="P152" i="8"/>
  <c r="O152" i="8"/>
  <c r="Q184" i="8"/>
  <c r="P184" i="8"/>
  <c r="O184" i="8"/>
  <c r="Q37" i="8"/>
  <c r="P37" i="8"/>
  <c r="O37" i="8"/>
  <c r="P108" i="8"/>
  <c r="O108" i="8"/>
  <c r="P105" i="8"/>
  <c r="O105" i="8"/>
  <c r="Q222" i="8"/>
  <c r="P222" i="8"/>
  <c r="O222" i="8"/>
  <c r="Q134" i="8"/>
  <c r="P134" i="8"/>
  <c r="O134" i="8"/>
  <c r="Q124" i="8"/>
  <c r="P124" i="8"/>
  <c r="O124" i="8"/>
  <c r="Q154" i="8"/>
  <c r="P154" i="8"/>
  <c r="O154" i="8"/>
  <c r="Q104" i="8"/>
  <c r="P104" i="8"/>
  <c r="O104" i="8"/>
  <c r="Q183" i="8"/>
  <c r="P183" i="8"/>
  <c r="O183" i="8"/>
  <c r="Q217" i="8"/>
  <c r="P217" i="8"/>
  <c r="O217" i="8"/>
  <c r="Q166" i="8"/>
  <c r="P166" i="8"/>
  <c r="O166" i="8"/>
  <c r="Q221" i="8"/>
  <c r="P221" i="8"/>
  <c r="O221" i="8"/>
  <c r="Q143" i="8"/>
  <c r="P143" i="8"/>
  <c r="O143" i="8"/>
  <c r="Q164" i="8"/>
  <c r="P164" i="8"/>
  <c r="O164" i="8"/>
  <c r="Q103" i="8"/>
  <c r="P103" i="8"/>
  <c r="O103" i="8"/>
  <c r="P112" i="8"/>
  <c r="O112" i="8"/>
  <c r="Q151" i="8"/>
  <c r="P151" i="8"/>
  <c r="O151" i="8"/>
  <c r="P107" i="8"/>
  <c r="O107" i="8"/>
  <c r="Q161" i="8"/>
  <c r="P161" i="8"/>
  <c r="O161" i="8"/>
  <c r="Q202" i="8"/>
  <c r="P202" i="8"/>
  <c r="O202" i="8"/>
  <c r="Q160" i="8"/>
  <c r="P160" i="8"/>
  <c r="O160" i="8"/>
  <c r="Q79" i="8"/>
  <c r="P79" i="8"/>
  <c r="O79" i="8"/>
  <c r="Q149" i="8"/>
  <c r="P149" i="8"/>
  <c r="O149" i="8"/>
  <c r="Q142" i="8"/>
  <c r="P142" i="8"/>
  <c r="O142" i="8"/>
  <c r="Q169" i="8"/>
  <c r="P169" i="8"/>
  <c r="O169" i="8"/>
  <c r="Q209" i="8"/>
  <c r="P209" i="8"/>
  <c r="O209" i="8"/>
  <c r="Q144" i="8"/>
  <c r="P144" i="8"/>
  <c r="O144" i="8"/>
  <c r="Q36" i="8"/>
  <c r="P36" i="8"/>
  <c r="O36" i="8"/>
  <c r="Q3" i="8"/>
  <c r="P3" i="8"/>
  <c r="O3" i="8"/>
  <c r="Q236" i="8"/>
  <c r="P236" i="8"/>
  <c r="O236" i="8"/>
  <c r="Q123" i="8"/>
  <c r="P123" i="8"/>
  <c r="O123" i="8"/>
  <c r="Q34" i="8"/>
  <c r="P34" i="8"/>
  <c r="O34" i="8"/>
  <c r="Q111" i="8"/>
  <c r="P111" i="8"/>
  <c r="O111" i="8"/>
  <c r="Q33" i="8"/>
  <c r="P33" i="8"/>
  <c r="O33" i="8"/>
  <c r="Q32" i="8"/>
  <c r="P32" i="8"/>
  <c r="O32" i="8"/>
  <c r="Q31" i="8"/>
  <c r="P31" i="8"/>
  <c r="O31" i="8"/>
  <c r="Q189" i="8"/>
  <c r="P189" i="8"/>
  <c r="O189" i="8"/>
  <c r="Q30" i="8"/>
  <c r="P30" i="8"/>
  <c r="O30" i="8"/>
  <c r="Q208" i="8"/>
  <c r="P208" i="8"/>
  <c r="O208" i="8"/>
  <c r="Q168" i="8"/>
  <c r="P168" i="8"/>
  <c r="O168" i="8"/>
  <c r="P88" i="8"/>
  <c r="O88" i="8"/>
  <c r="Q78" i="8"/>
  <c r="P78" i="8"/>
  <c r="O78" i="8"/>
  <c r="Q85" i="8"/>
  <c r="P85" i="8"/>
  <c r="O85" i="8"/>
  <c r="Q86" i="8"/>
  <c r="P86" i="8"/>
  <c r="O86" i="8"/>
  <c r="Q87" i="8"/>
  <c r="P87" i="8"/>
  <c r="O87" i="8"/>
  <c r="Q102" i="8"/>
  <c r="P102" i="8"/>
  <c r="O102" i="8"/>
  <c r="Q15" i="8"/>
  <c r="P15" i="8"/>
  <c r="O15" i="8"/>
  <c r="Q201" i="8"/>
  <c r="P201" i="8"/>
  <c r="O201" i="8"/>
  <c r="Q200" i="8"/>
  <c r="P200" i="8"/>
  <c r="O200" i="8"/>
  <c r="Q207" i="8"/>
  <c r="P207" i="8"/>
  <c r="O207" i="8"/>
  <c r="Q159" i="8"/>
  <c r="P159" i="8"/>
  <c r="O159" i="8"/>
  <c r="Q84" i="8"/>
  <c r="P84" i="8"/>
  <c r="O84" i="8"/>
  <c r="Q29" i="8"/>
  <c r="P29" i="8"/>
  <c r="O29" i="8"/>
  <c r="Q188" i="8"/>
  <c r="P188" i="8"/>
  <c r="O188" i="8"/>
  <c r="Q140" i="8"/>
  <c r="P140" i="8"/>
  <c r="O140" i="8"/>
  <c r="Q110" i="8"/>
  <c r="P110" i="8"/>
  <c r="O110" i="8"/>
  <c r="Q77" i="8"/>
  <c r="P77" i="8"/>
  <c r="O77" i="8"/>
  <c r="Q28" i="8"/>
  <c r="P28" i="8"/>
  <c r="O28" i="8"/>
  <c r="Q27" i="8"/>
  <c r="P27" i="8"/>
  <c r="O27" i="8"/>
  <c r="Q101" i="8"/>
  <c r="P101" i="8"/>
  <c r="O101" i="8"/>
  <c r="Q72" i="8"/>
  <c r="P72" i="8"/>
  <c r="O72" i="8"/>
  <c r="Q26" i="8"/>
  <c r="P26" i="8"/>
  <c r="O26" i="8"/>
  <c r="Q83" i="8"/>
  <c r="P83" i="8"/>
  <c r="O83" i="8"/>
  <c r="Q109" i="8"/>
  <c r="P109" i="8"/>
  <c r="O109" i="8"/>
  <c r="Q71" i="8"/>
  <c r="P71" i="8"/>
  <c r="O71" i="8"/>
  <c r="Q167" i="8"/>
  <c r="P167" i="8"/>
  <c r="O167" i="8"/>
  <c r="Q157" i="8"/>
  <c r="P157" i="8"/>
  <c r="O157" i="8"/>
  <c r="Q158" i="8"/>
  <c r="P158" i="8"/>
  <c r="O158" i="8"/>
  <c r="Q165" i="8"/>
  <c r="P165" i="8"/>
  <c r="O165" i="8"/>
  <c r="Q132" i="8"/>
  <c r="P132" i="8"/>
  <c r="O132" i="8"/>
  <c r="Q198" i="8"/>
  <c r="P198" i="8"/>
  <c r="O198" i="8"/>
  <c r="Q206" i="8"/>
  <c r="P206" i="8"/>
  <c r="O206" i="8"/>
  <c r="Q141" i="8"/>
  <c r="P141" i="8"/>
  <c r="O141" i="8"/>
  <c r="Q156" i="8"/>
  <c r="P156" i="8"/>
  <c r="O156" i="8"/>
  <c r="P25" i="8"/>
  <c r="O25" i="8"/>
  <c r="Q197" i="8"/>
  <c r="P197" i="8"/>
  <c r="O197" i="8"/>
  <c r="Q205" i="8"/>
  <c r="P205" i="8"/>
  <c r="O205" i="8"/>
  <c r="Q2" i="8"/>
  <c r="P2" i="8"/>
  <c r="O2" i="8"/>
  <c r="Q24" i="8"/>
  <c r="P24" i="8"/>
  <c r="O24" i="8"/>
  <c r="Q204" i="8"/>
  <c r="P204" i="8"/>
  <c r="O204" i="8"/>
  <c r="Q139" i="8"/>
  <c r="P139" i="8"/>
  <c r="O139" i="8"/>
  <c r="Q117" i="8"/>
  <c r="P117" i="8"/>
  <c r="O117" i="8"/>
  <c r="Q196" i="8"/>
  <c r="P196" i="8"/>
  <c r="O196" i="8"/>
  <c r="Q239" i="8"/>
  <c r="P239" i="8"/>
  <c r="O239" i="8"/>
  <c r="Q138" i="8"/>
  <c r="P138" i="8"/>
  <c r="O138" i="8"/>
  <c r="Q23" i="8"/>
  <c r="P23" i="8"/>
  <c r="O23" i="8"/>
  <c r="Q100" i="8"/>
  <c r="P100" i="8"/>
  <c r="O100" i="8"/>
  <c r="Q99" i="8"/>
  <c r="P99" i="8"/>
  <c r="O99" i="8"/>
  <c r="Q203" i="8"/>
  <c r="P203" i="8"/>
  <c r="O203" i="8"/>
  <c r="Q22" i="8"/>
  <c r="P22" i="8"/>
  <c r="O22" i="8"/>
  <c r="Q116" i="8"/>
  <c r="P116" i="8"/>
  <c r="O116" i="8"/>
  <c r="Q21" i="8"/>
  <c r="P21" i="8"/>
  <c r="O21" i="8"/>
  <c r="Q195" i="8"/>
  <c r="P195" i="8"/>
  <c r="O195" i="8"/>
  <c r="Q20" i="8"/>
  <c r="P20" i="8"/>
  <c r="O20" i="8"/>
  <c r="Q19" i="8"/>
  <c r="P19" i="8"/>
  <c r="O19" i="8"/>
  <c r="Q18" i="8"/>
  <c r="P18" i="8"/>
  <c r="O18" i="8"/>
  <c r="Q66" i="8"/>
  <c r="P66" i="8"/>
  <c r="O66" i="8"/>
  <c r="P17" i="8"/>
  <c r="O17" i="8"/>
  <c r="E17" i="8"/>
  <c r="Q163" i="8"/>
  <c r="P163" i="8"/>
  <c r="O163" i="8"/>
  <c r="Q64" i="8"/>
  <c r="P64" i="8"/>
  <c r="O64" i="8"/>
  <c r="Q162" i="8"/>
  <c r="P162" i="8"/>
  <c r="O162" i="8"/>
  <c r="Q114" i="8"/>
  <c r="P114" i="8"/>
  <c r="O114" i="8"/>
  <c r="Q155" i="8"/>
  <c r="P155" i="8"/>
  <c r="O155" i="8"/>
  <c r="Q234" i="8"/>
  <c r="P234" i="8"/>
  <c r="O234" i="8"/>
  <c r="Q233" i="8"/>
  <c r="P233" i="8"/>
  <c r="O233" i="8"/>
  <c r="Q193" i="8"/>
  <c r="P193" i="8"/>
  <c r="O193" i="8"/>
  <c r="Q192" i="8"/>
  <c r="P192" i="8"/>
  <c r="O192" i="8"/>
  <c r="Q181" i="8"/>
  <c r="P181" i="8"/>
  <c r="O181" i="8"/>
  <c r="Q62" i="8"/>
  <c r="P62" i="8"/>
  <c r="O62" i="8"/>
  <c r="Q61" i="8"/>
  <c r="P61" i="8"/>
  <c r="O61" i="8"/>
  <c r="Q14" i="8"/>
  <c r="P14" i="8"/>
  <c r="O14" i="8"/>
  <c r="E76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6" i="9"/>
  <c r="E5" i="9"/>
  <c r="E4" i="9"/>
  <c r="E3" i="9"/>
  <c r="E2" i="9" l="1"/>
  <c r="A15" i="10"/>
  <c r="A14" i="10"/>
  <c r="A16" i="10"/>
  <c r="A1017" i="10"/>
  <c r="A1021" i="10" s="1"/>
  <c r="A1025" i="10" s="1"/>
  <c r="A1029" i="10" s="1"/>
  <c r="A1033" i="10" s="1"/>
  <c r="A1037" i="10" s="1"/>
  <c r="A1041" i="10" s="1"/>
  <c r="A1045" i="10" s="1"/>
  <c r="A1049" i="10" s="1"/>
  <c r="A1053" i="10" s="1"/>
  <c r="A1057" i="10" s="1"/>
  <c r="B7" i="10"/>
  <c r="C7" i="10" s="1"/>
  <c r="Q88" i="8"/>
  <c r="Q50" i="8"/>
  <c r="Q107" i="8"/>
  <c r="Q25" i="8"/>
  <c r="Q112" i="8"/>
  <c r="Q49" i="8"/>
  <c r="Q65" i="8"/>
  <c r="Q17" i="8"/>
  <c r="Q105" i="8"/>
  <c r="Q108" i="8"/>
  <c r="Q145" i="8"/>
  <c r="B5" i="10"/>
  <c r="B9" i="10" s="1"/>
  <c r="B13" i="10" s="1"/>
  <c r="B17" i="10" s="1"/>
  <c r="B21" i="10" s="1"/>
  <c r="B25" i="10" s="1"/>
  <c r="B29" i="10" s="1"/>
  <c r="B33" i="10" s="1"/>
  <c r="B37" i="10" s="1"/>
  <c r="B41" i="10" s="1"/>
  <c r="B45" i="10" s="1"/>
  <c r="B49" i="10" s="1"/>
  <c r="B53" i="10" s="1"/>
  <c r="B57" i="10" s="1"/>
  <c r="B61" i="10" s="1"/>
  <c r="B65" i="10" s="1"/>
  <c r="B69" i="10" s="1"/>
  <c r="B73" i="10" s="1"/>
  <c r="B77" i="10" s="1"/>
  <c r="B81" i="10" s="1"/>
  <c r="B85" i="10" s="1"/>
  <c r="B89" i="10" s="1"/>
  <c r="B93" i="10" s="1"/>
  <c r="B97" i="10" s="1"/>
  <c r="B101" i="10" s="1"/>
  <c r="B105" i="10" s="1"/>
  <c r="B109" i="10" s="1"/>
  <c r="B113" i="10" s="1"/>
  <c r="B117" i="10" s="1"/>
  <c r="B121" i="10" s="1"/>
  <c r="B125" i="10" s="1"/>
  <c r="B129" i="10" s="1"/>
  <c r="B133" i="10" s="1"/>
  <c r="B137" i="10" s="1"/>
  <c r="B141" i="10" s="1"/>
  <c r="B145" i="10" s="1"/>
  <c r="B149" i="10" s="1"/>
  <c r="B153" i="10" s="1"/>
  <c r="B157" i="10" s="1"/>
  <c r="B161" i="10" s="1"/>
  <c r="B165" i="10" s="1"/>
  <c r="B169" i="10" s="1"/>
  <c r="B173" i="10" s="1"/>
  <c r="B177" i="10" s="1"/>
  <c r="B181" i="10" s="1"/>
  <c r="B185" i="10" s="1"/>
  <c r="B189" i="10" s="1"/>
  <c r="B193" i="10" s="1"/>
  <c r="B197" i="10" s="1"/>
  <c r="B201" i="10" s="1"/>
  <c r="B205" i="10" s="1"/>
  <c r="B209" i="10" s="1"/>
  <c r="B213" i="10" s="1"/>
  <c r="B217" i="10" s="1"/>
  <c r="B221" i="10" s="1"/>
  <c r="B225" i="10" s="1"/>
  <c r="B229" i="10" s="1"/>
  <c r="B233" i="10" s="1"/>
  <c r="B237" i="10" s="1"/>
  <c r="B241" i="10" s="1"/>
  <c r="B245" i="10" s="1"/>
  <c r="B249" i="10" s="1"/>
  <c r="B253" i="10" s="1"/>
  <c r="B257" i="10" s="1"/>
  <c r="B261" i="10" s="1"/>
  <c r="B265" i="10" s="1"/>
  <c r="B269" i="10" s="1"/>
  <c r="B273" i="10" s="1"/>
  <c r="B277" i="10" s="1"/>
  <c r="B281" i="10" s="1"/>
  <c r="B285" i="10" s="1"/>
  <c r="B289" i="10" s="1"/>
  <c r="B293" i="10" s="1"/>
  <c r="B297" i="10" s="1"/>
  <c r="B301" i="10" s="1"/>
  <c r="B305" i="10" s="1"/>
  <c r="B309" i="10" s="1"/>
  <c r="B313" i="10" s="1"/>
  <c r="B317" i="10" s="1"/>
  <c r="B321" i="10" s="1"/>
  <c r="B325" i="10" s="1"/>
  <c r="B329" i="10" s="1"/>
  <c r="B333" i="10" s="1"/>
  <c r="B337" i="10" s="1"/>
  <c r="B341" i="10" s="1"/>
  <c r="B345" i="10" s="1"/>
  <c r="B349" i="10" s="1"/>
  <c r="B353" i="10" s="1"/>
  <c r="B357" i="10" s="1"/>
  <c r="B361" i="10" s="1"/>
  <c r="B365" i="10" s="1"/>
  <c r="B369" i="10" s="1"/>
  <c r="B373" i="10" s="1"/>
  <c r="B377" i="10" s="1"/>
  <c r="B381" i="10" s="1"/>
  <c r="B385" i="10" s="1"/>
  <c r="B389" i="10" s="1"/>
  <c r="B393" i="10" s="1"/>
  <c r="B397" i="10" s="1"/>
  <c r="B401" i="10" s="1"/>
  <c r="B405" i="10" s="1"/>
  <c r="B409" i="10" s="1"/>
  <c r="B413" i="10" s="1"/>
  <c r="B417" i="10" s="1"/>
  <c r="B421" i="10" s="1"/>
  <c r="B425" i="10" s="1"/>
  <c r="B429" i="10" s="1"/>
  <c r="B433" i="10" s="1"/>
  <c r="B437" i="10" s="1"/>
  <c r="B441" i="10" s="1"/>
  <c r="B445" i="10" s="1"/>
  <c r="B449" i="10" s="1"/>
  <c r="B453" i="10" s="1"/>
  <c r="B457" i="10" s="1"/>
  <c r="B461" i="10" s="1"/>
  <c r="B465" i="10" s="1"/>
  <c r="B469" i="10" s="1"/>
  <c r="B473" i="10" s="1"/>
  <c r="B477" i="10" s="1"/>
  <c r="B481" i="10" s="1"/>
  <c r="B485" i="10" s="1"/>
  <c r="B489" i="10" s="1"/>
  <c r="B493" i="10" s="1"/>
  <c r="B497" i="10" s="1"/>
  <c r="B501" i="10" s="1"/>
  <c r="B505" i="10" s="1"/>
  <c r="B509" i="10" s="1"/>
  <c r="B513" i="10" s="1"/>
  <c r="B517" i="10" s="1"/>
  <c r="B521" i="10" s="1"/>
  <c r="B525" i="10" s="1"/>
  <c r="B529" i="10" s="1"/>
  <c r="B533" i="10" s="1"/>
  <c r="B537" i="10" s="1"/>
  <c r="B541" i="10" s="1"/>
  <c r="B545" i="10" s="1"/>
  <c r="B549" i="10" s="1"/>
  <c r="B553" i="10" s="1"/>
  <c r="B557" i="10" s="1"/>
  <c r="B561" i="10" s="1"/>
  <c r="B565" i="10" s="1"/>
  <c r="B569" i="10" s="1"/>
  <c r="B573" i="10" s="1"/>
  <c r="B577" i="10" s="1"/>
  <c r="B581" i="10" s="1"/>
  <c r="B585" i="10" s="1"/>
  <c r="B589" i="10" s="1"/>
  <c r="B593" i="10" s="1"/>
  <c r="B597" i="10" s="1"/>
  <c r="B601" i="10" s="1"/>
  <c r="B605" i="10" s="1"/>
  <c r="B609" i="10" s="1"/>
  <c r="B613" i="10" s="1"/>
  <c r="B617" i="10" s="1"/>
  <c r="B621" i="10" s="1"/>
  <c r="B625" i="10" s="1"/>
  <c r="B629" i="10" s="1"/>
  <c r="B633" i="10" s="1"/>
  <c r="B637" i="10" s="1"/>
  <c r="B641" i="10" s="1"/>
  <c r="B645" i="10" s="1"/>
  <c r="B649" i="10" s="1"/>
  <c r="B653" i="10" s="1"/>
  <c r="B657" i="10" s="1"/>
  <c r="B661" i="10" s="1"/>
  <c r="B665" i="10" s="1"/>
  <c r="B669" i="10" s="1"/>
  <c r="B673" i="10" s="1"/>
  <c r="B677" i="10" s="1"/>
  <c r="B681" i="10" s="1"/>
  <c r="B685" i="10" s="1"/>
  <c r="B689" i="10" s="1"/>
  <c r="B693" i="10" s="1"/>
  <c r="B697" i="10" s="1"/>
  <c r="B701" i="10" s="1"/>
  <c r="B705" i="10" s="1"/>
  <c r="B709" i="10" s="1"/>
  <c r="B713" i="10" s="1"/>
  <c r="B717" i="10" s="1"/>
  <c r="B721" i="10" s="1"/>
  <c r="B725" i="10" s="1"/>
  <c r="B729" i="10" s="1"/>
  <c r="B733" i="10" s="1"/>
  <c r="B737" i="10" s="1"/>
  <c r="B741" i="10" s="1"/>
  <c r="B745" i="10" s="1"/>
  <c r="B749" i="10" s="1"/>
  <c r="B753" i="10" s="1"/>
  <c r="B757" i="10" s="1"/>
  <c r="B761" i="10" s="1"/>
  <c r="B765" i="10" s="1"/>
  <c r="B769" i="10" s="1"/>
  <c r="B773" i="10" s="1"/>
  <c r="B777" i="10" s="1"/>
  <c r="B781" i="10" s="1"/>
  <c r="B785" i="10" s="1"/>
  <c r="B789" i="10" s="1"/>
  <c r="B793" i="10" s="1"/>
  <c r="B797" i="10" s="1"/>
  <c r="B801" i="10" s="1"/>
  <c r="B805" i="10" s="1"/>
  <c r="B809" i="10" s="1"/>
  <c r="B813" i="10" s="1"/>
  <c r="B817" i="10" s="1"/>
  <c r="B821" i="10" s="1"/>
  <c r="B825" i="10" s="1"/>
  <c r="B829" i="10" s="1"/>
  <c r="B833" i="10" s="1"/>
  <c r="B837" i="10" s="1"/>
  <c r="B841" i="10" s="1"/>
  <c r="B845" i="10" s="1"/>
  <c r="B849" i="10" s="1"/>
  <c r="B853" i="10" s="1"/>
  <c r="B857" i="10" s="1"/>
  <c r="B861" i="10" s="1"/>
  <c r="B865" i="10" s="1"/>
  <c r="B869" i="10" s="1"/>
  <c r="B873" i="10" s="1"/>
  <c r="B877" i="10" s="1"/>
  <c r="B881" i="10" s="1"/>
  <c r="B885" i="10" s="1"/>
  <c r="B889" i="10" s="1"/>
  <c r="B893" i="10" s="1"/>
  <c r="B897" i="10" s="1"/>
  <c r="B901" i="10" s="1"/>
  <c r="B905" i="10" s="1"/>
  <c r="B909" i="10" s="1"/>
  <c r="B913" i="10" s="1"/>
  <c r="B917" i="10" s="1"/>
  <c r="B921" i="10" s="1"/>
  <c r="B925" i="10" s="1"/>
  <c r="B929" i="10" s="1"/>
  <c r="B933" i="10" s="1"/>
  <c r="B937" i="10" s="1"/>
  <c r="B941" i="10" s="1"/>
  <c r="B945" i="10" s="1"/>
  <c r="B949" i="10" s="1"/>
  <c r="B953" i="10" s="1"/>
  <c r="B957" i="10" s="1"/>
  <c r="B961" i="10" s="1"/>
  <c r="B965" i="10" s="1"/>
  <c r="B969" i="10" s="1"/>
  <c r="B973" i="10" s="1"/>
  <c r="B977" i="10" s="1"/>
  <c r="B981" i="10" s="1"/>
  <c r="B985" i="10" s="1"/>
  <c r="B989" i="10" s="1"/>
  <c r="B8" i="10"/>
  <c r="C8" i="10" s="1"/>
  <c r="B10" i="10"/>
  <c r="C10" i="10" s="1"/>
  <c r="A19" i="10" l="1"/>
  <c r="A20" i="10"/>
  <c r="A18" i="10"/>
  <c r="B993" i="10"/>
  <c r="A1061" i="10"/>
  <c r="B11" i="10"/>
  <c r="C11" i="10" s="1"/>
  <c r="B12" i="10"/>
  <c r="C12" i="10" s="1"/>
  <c r="B14" i="10"/>
  <c r="C14" i="10" s="1"/>
  <c r="A23" i="10" l="1"/>
  <c r="A22" i="10"/>
  <c r="A24" i="10"/>
  <c r="B997" i="10"/>
  <c r="A1065" i="10"/>
  <c r="B15" i="10"/>
  <c r="C15" i="10" s="1"/>
  <c r="B16" i="10"/>
  <c r="C16" i="10" s="1"/>
  <c r="B18" i="10"/>
  <c r="C18" i="10" s="1"/>
  <c r="A27" i="10" l="1"/>
  <c r="A28" i="10"/>
  <c r="A26" i="10"/>
  <c r="B1001" i="10"/>
  <c r="A1069" i="10"/>
  <c r="B19" i="10"/>
  <c r="C19" i="10" s="1"/>
  <c r="B20" i="10"/>
  <c r="C20" i="10" s="1"/>
  <c r="B22" i="10"/>
  <c r="C22" i="10" s="1"/>
  <c r="A31" i="10" l="1"/>
  <c r="A30" i="10"/>
  <c r="A32" i="10"/>
  <c r="B1005" i="10"/>
  <c r="A1073" i="10"/>
  <c r="B23" i="10"/>
  <c r="C23" i="10" s="1"/>
  <c r="B24" i="10"/>
  <c r="C24" i="10" s="1"/>
  <c r="B26" i="10"/>
  <c r="C26" i="10" s="1"/>
  <c r="A36" i="10" l="1"/>
  <c r="A35" i="10"/>
  <c r="A34" i="10"/>
  <c r="B1009" i="10"/>
  <c r="A1077" i="10"/>
  <c r="B27" i="10"/>
  <c r="C27" i="10" s="1"/>
  <c r="B28" i="10"/>
  <c r="C28" i="10" s="1"/>
  <c r="B30" i="10"/>
  <c r="C30" i="10" s="1"/>
  <c r="A39" i="10" l="1"/>
  <c r="A38" i="10"/>
  <c r="A40" i="10"/>
  <c r="B1013" i="10"/>
  <c r="A1081" i="10"/>
  <c r="B31" i="10"/>
  <c r="C31" i="10" s="1"/>
  <c r="B32" i="10"/>
  <c r="C32" i="10" s="1"/>
  <c r="B34" i="10"/>
  <c r="C34" i="10" s="1"/>
  <c r="A44" i="10" l="1"/>
  <c r="A43" i="10"/>
  <c r="A42" i="10"/>
  <c r="B1017" i="10"/>
  <c r="A1085" i="10"/>
  <c r="B35" i="10"/>
  <c r="C35" i="10" s="1"/>
  <c r="B36" i="10"/>
  <c r="C36" i="10" s="1"/>
  <c r="B38" i="10"/>
  <c r="C38" i="10" s="1"/>
  <c r="A46" i="10" l="1"/>
  <c r="A48" i="10"/>
  <c r="A47" i="10"/>
  <c r="B1021" i="10"/>
  <c r="A1089" i="10"/>
  <c r="B39" i="10"/>
  <c r="C39" i="10" s="1"/>
  <c r="B40" i="10"/>
  <c r="C40" i="10" s="1"/>
  <c r="B42" i="10"/>
  <c r="C42" i="10" s="1"/>
  <c r="A51" i="10" l="1"/>
  <c r="A50" i="10"/>
  <c r="A52" i="10"/>
  <c r="B1025" i="10"/>
  <c r="A1093" i="10"/>
  <c r="B43" i="10"/>
  <c r="C43" i="10" s="1"/>
  <c r="B44" i="10"/>
  <c r="C44" i="10" s="1"/>
  <c r="B46" i="10"/>
  <c r="C46" i="10" s="1"/>
  <c r="A56" i="10" l="1"/>
  <c r="A55" i="10"/>
  <c r="A54" i="10"/>
  <c r="B1029" i="10"/>
  <c r="A1097" i="10"/>
  <c r="B47" i="10"/>
  <c r="C47" i="10" s="1"/>
  <c r="B48" i="10"/>
  <c r="C48" i="10" s="1"/>
  <c r="B50" i="10"/>
  <c r="C50" i="10" s="1"/>
  <c r="A58" i="10" l="1"/>
  <c r="A60" i="10"/>
  <c r="A59" i="10"/>
  <c r="B1033" i="10"/>
  <c r="A1101" i="10"/>
  <c r="B51" i="10"/>
  <c r="C51" i="10" s="1"/>
  <c r="B52" i="10"/>
  <c r="C52" i="10" s="1"/>
  <c r="B54" i="10"/>
  <c r="C54" i="10" s="1"/>
  <c r="A63" i="10" l="1"/>
  <c r="A62" i="10"/>
  <c r="A64" i="10"/>
  <c r="B1037" i="10"/>
  <c r="A1105" i="10"/>
  <c r="B55" i="10"/>
  <c r="C55" i="10" s="1"/>
  <c r="B56" i="10"/>
  <c r="C56" i="10" s="1"/>
  <c r="B58" i="10"/>
  <c r="C58" i="10" s="1"/>
  <c r="A68" i="10" l="1"/>
  <c r="A67" i="10"/>
  <c r="A66" i="10"/>
  <c r="B1041" i="10"/>
  <c r="A1109" i="10"/>
  <c r="B59" i="10"/>
  <c r="C59" i="10" s="1"/>
  <c r="B60" i="10"/>
  <c r="C60" i="10" s="1"/>
  <c r="B62" i="10"/>
  <c r="C62" i="10" s="1"/>
  <c r="A70" i="10" l="1"/>
  <c r="A72" i="10"/>
  <c r="A71" i="10"/>
  <c r="B1045" i="10"/>
  <c r="A1113" i="10"/>
  <c r="B63" i="10"/>
  <c r="C63" i="10" s="1"/>
  <c r="B64" i="10"/>
  <c r="C64" i="10" s="1"/>
  <c r="B66" i="10"/>
  <c r="C66" i="10" s="1"/>
  <c r="A75" i="10" l="1"/>
  <c r="A74" i="10"/>
  <c r="A76" i="10"/>
  <c r="B1049" i="10"/>
  <c r="A1117" i="10"/>
  <c r="B67" i="10"/>
  <c r="C67" i="10" s="1"/>
  <c r="B68" i="10"/>
  <c r="C68" i="10" s="1"/>
  <c r="B70" i="10"/>
  <c r="C70" i="10" s="1"/>
  <c r="A80" i="10" l="1"/>
  <c r="A79" i="10"/>
  <c r="A78" i="10"/>
  <c r="B1053" i="10"/>
  <c r="A1121" i="10"/>
  <c r="B71" i="10"/>
  <c r="C71" i="10" s="1"/>
  <c r="B72" i="10"/>
  <c r="C72" i="10" s="1"/>
  <c r="B74" i="10"/>
  <c r="C74" i="10" s="1"/>
  <c r="A82" i="10" l="1"/>
  <c r="A84" i="10"/>
  <c r="A83" i="10"/>
  <c r="B1057" i="10"/>
  <c r="A1125" i="10"/>
  <c r="B75" i="10"/>
  <c r="C75" i="10" s="1"/>
  <c r="B76" i="10"/>
  <c r="C76" i="10" s="1"/>
  <c r="B78" i="10"/>
  <c r="C78" i="10" s="1"/>
  <c r="A87" i="10" l="1"/>
  <c r="A86" i="10"/>
  <c r="A88" i="10"/>
  <c r="B1061" i="10"/>
  <c r="A1129" i="10"/>
  <c r="B79" i="10"/>
  <c r="C79" i="10" s="1"/>
  <c r="B80" i="10"/>
  <c r="C80" i="10" s="1"/>
  <c r="B82" i="10"/>
  <c r="C82" i="10" s="1"/>
  <c r="A90" i="10" l="1"/>
  <c r="A92" i="10"/>
  <c r="A91" i="10"/>
  <c r="B1065" i="10"/>
  <c r="A1133" i="10"/>
  <c r="B83" i="10"/>
  <c r="C83" i="10" s="1"/>
  <c r="B84" i="10"/>
  <c r="C84" i="10" s="1"/>
  <c r="B86" i="10"/>
  <c r="C86" i="10" s="1"/>
  <c r="A95" i="10" l="1"/>
  <c r="A94" i="10"/>
  <c r="A96" i="10"/>
  <c r="B1069" i="10"/>
  <c r="A1137" i="10"/>
  <c r="B87" i="10"/>
  <c r="C87" i="10" s="1"/>
  <c r="B88" i="10"/>
  <c r="C88" i="10" s="1"/>
  <c r="B90" i="10"/>
  <c r="C90" i="10" s="1"/>
  <c r="A98" i="10" l="1"/>
  <c r="A100" i="10"/>
  <c r="A99" i="10"/>
  <c r="B1073" i="10"/>
  <c r="A1141" i="10"/>
  <c r="B91" i="10"/>
  <c r="C91" i="10" s="1"/>
  <c r="B92" i="10"/>
  <c r="C92" i="10" s="1"/>
  <c r="B94" i="10"/>
  <c r="C94" i="10" s="1"/>
  <c r="A103" i="10" l="1"/>
  <c r="A102" i="10"/>
  <c r="C98" i="10"/>
  <c r="A104" i="10"/>
  <c r="B1077" i="10"/>
  <c r="A1145" i="10"/>
  <c r="B95" i="10"/>
  <c r="C95" i="10" s="1"/>
  <c r="B96" i="10"/>
  <c r="C96" i="10" s="1"/>
  <c r="B98" i="10"/>
  <c r="A108" i="10" l="1"/>
  <c r="A107" i="10"/>
  <c r="A106" i="10"/>
  <c r="B1081" i="10"/>
  <c r="A1149" i="10"/>
  <c r="B99" i="10"/>
  <c r="C99" i="10" s="1"/>
  <c r="B100" i="10"/>
  <c r="C100" i="10" s="1"/>
  <c r="B102" i="10"/>
  <c r="C102" i="10" s="1"/>
  <c r="A110" i="10" l="1"/>
  <c r="A112" i="10"/>
  <c r="A111" i="10"/>
  <c r="B1085" i="10"/>
  <c r="A1153" i="10"/>
  <c r="B103" i="10"/>
  <c r="C103" i="10" s="1"/>
  <c r="B104" i="10"/>
  <c r="C104" i="10" s="1"/>
  <c r="B106" i="10"/>
  <c r="C106" i="10" s="1"/>
  <c r="A115" i="10" l="1"/>
  <c r="A114" i="10"/>
  <c r="A116" i="10"/>
  <c r="B1089" i="10"/>
  <c r="A1157" i="10"/>
  <c r="B107" i="10"/>
  <c r="C107" i="10" s="1"/>
  <c r="B108" i="10"/>
  <c r="C108" i="10" s="1"/>
  <c r="B110" i="10"/>
  <c r="C110" i="10" s="1"/>
  <c r="A120" i="10" l="1"/>
  <c r="A119" i="10"/>
  <c r="A118" i="10"/>
  <c r="B1093" i="10"/>
  <c r="A1161" i="10"/>
  <c r="B111" i="10"/>
  <c r="C111" i="10" s="1"/>
  <c r="B112" i="10"/>
  <c r="C112" i="10" s="1"/>
  <c r="B114" i="10"/>
  <c r="C114" i="10" s="1"/>
  <c r="A122" i="10" l="1"/>
  <c r="A124" i="10"/>
  <c r="A123" i="10"/>
  <c r="B1097" i="10"/>
  <c r="A1165" i="10"/>
  <c r="B115" i="10"/>
  <c r="C115" i="10" s="1"/>
  <c r="B116" i="10"/>
  <c r="C116" i="10" s="1"/>
  <c r="B118" i="10"/>
  <c r="C118" i="10" s="1"/>
  <c r="A127" i="10" l="1"/>
  <c r="A126" i="10"/>
  <c r="A128" i="10"/>
  <c r="B1101" i="10"/>
  <c r="A1169" i="10"/>
  <c r="B119" i="10"/>
  <c r="C119" i="10" s="1"/>
  <c r="B120" i="10"/>
  <c r="C120" i="10" s="1"/>
  <c r="B122" i="10"/>
  <c r="C122" i="10" s="1"/>
  <c r="A132" i="10" l="1"/>
  <c r="A131" i="10"/>
  <c r="A130" i="10"/>
  <c r="B1105" i="10"/>
  <c r="A1173" i="10"/>
  <c r="B123" i="10"/>
  <c r="C123" i="10" s="1"/>
  <c r="B124" i="10"/>
  <c r="C124" i="10" s="1"/>
  <c r="B126" i="10"/>
  <c r="C126" i="10" s="1"/>
  <c r="A134" i="10" l="1"/>
  <c r="A136" i="10"/>
  <c r="A135" i="10"/>
  <c r="B1109" i="10"/>
  <c r="A1177" i="10"/>
  <c r="A1181" i="10" s="1"/>
  <c r="A1185" i="10" s="1"/>
  <c r="A1189" i="10" s="1"/>
  <c r="A1193" i="10" s="1"/>
  <c r="A1197" i="10" s="1"/>
  <c r="A1201" i="10" s="1"/>
  <c r="A1205" i="10" s="1"/>
  <c r="B127" i="10"/>
  <c r="C127" i="10" s="1"/>
  <c r="B128" i="10"/>
  <c r="C128" i="10" s="1"/>
  <c r="B130" i="10"/>
  <c r="C130" i="10" s="1"/>
  <c r="A139" i="10" l="1"/>
  <c r="A138" i="10"/>
  <c r="A140" i="10"/>
  <c r="A1209" i="10"/>
  <c r="B1113" i="10"/>
  <c r="B131" i="10"/>
  <c r="C131" i="10" s="1"/>
  <c r="B132" i="10"/>
  <c r="C132" i="10" s="1"/>
  <c r="B134" i="10"/>
  <c r="C134" i="10" s="1"/>
  <c r="A144" i="10" l="1"/>
  <c r="A143" i="10"/>
  <c r="A142" i="10"/>
  <c r="A1213" i="10"/>
  <c r="B1117" i="10"/>
  <c r="B135" i="10"/>
  <c r="C135" i="10" s="1"/>
  <c r="B136" i="10"/>
  <c r="C136" i="10" s="1"/>
  <c r="B138" i="10"/>
  <c r="C138" i="10" s="1"/>
  <c r="A146" i="10" l="1"/>
  <c r="A148" i="10"/>
  <c r="A147" i="10"/>
  <c r="A1217" i="10"/>
  <c r="B1121" i="10"/>
  <c r="B139" i="10"/>
  <c r="C139" i="10" s="1"/>
  <c r="B140" i="10"/>
  <c r="C140" i="10" s="1"/>
  <c r="B142" i="10"/>
  <c r="C142" i="10" s="1"/>
  <c r="A151" i="10" l="1"/>
  <c r="A150" i="10"/>
  <c r="A152" i="10"/>
  <c r="A1221" i="10"/>
  <c r="A1225" i="10" s="1"/>
  <c r="A1229" i="10" s="1"/>
  <c r="A1233" i="10" s="1"/>
  <c r="A1237" i="10" s="1"/>
  <c r="A1241" i="10" s="1"/>
  <c r="A1245" i="10" s="1"/>
  <c r="A1249" i="10" s="1"/>
  <c r="A1253" i="10" s="1"/>
  <c r="A1257" i="10" s="1"/>
  <c r="A1261" i="10" s="1"/>
  <c r="A1265" i="10" s="1"/>
  <c r="A1269" i="10" s="1"/>
  <c r="A1273" i="10" s="1"/>
  <c r="A1277" i="10" s="1"/>
  <c r="A1281" i="10" s="1"/>
  <c r="A1285" i="10" s="1"/>
  <c r="A1289" i="10" s="1"/>
  <c r="A1293" i="10" s="1"/>
  <c r="A1297" i="10" s="1"/>
  <c r="A1301" i="10" s="1"/>
  <c r="A1305" i="10" s="1"/>
  <c r="A1309" i="10" s="1"/>
  <c r="A1313" i="10" s="1"/>
  <c r="A1317" i="10" s="1"/>
  <c r="A1321" i="10" s="1"/>
  <c r="A1325" i="10" s="1"/>
  <c r="A1329" i="10" s="1"/>
  <c r="A1333" i="10" s="1"/>
  <c r="A1337" i="10" s="1"/>
  <c r="A1341" i="10" s="1"/>
  <c r="A1345" i="10" s="1"/>
  <c r="A1349" i="10" s="1"/>
  <c r="A1353" i="10" s="1"/>
  <c r="A1357" i="10" s="1"/>
  <c r="A1361" i="10" s="1"/>
  <c r="A1365" i="10" s="1"/>
  <c r="A1369" i="10" s="1"/>
  <c r="A1373" i="10" s="1"/>
  <c r="A1377" i="10" s="1"/>
  <c r="A1381" i="10" s="1"/>
  <c r="A1385" i="10" s="1"/>
  <c r="A1389" i="10" s="1"/>
  <c r="A1393" i="10" s="1"/>
  <c r="A1397" i="10" s="1"/>
  <c r="A1401" i="10" s="1"/>
  <c r="A1405" i="10" s="1"/>
  <c r="A1409" i="10" s="1"/>
  <c r="A1413" i="10" s="1"/>
  <c r="A1417" i="10" s="1"/>
  <c r="A1421" i="10" s="1"/>
  <c r="A1425" i="10" s="1"/>
  <c r="A1429" i="10" s="1"/>
  <c r="A1433" i="10" s="1"/>
  <c r="A1437" i="10" s="1"/>
  <c r="A1441" i="10" s="1"/>
  <c r="A1445" i="10" s="1"/>
  <c r="A1449" i="10" s="1"/>
  <c r="A1453" i="10" s="1"/>
  <c r="A1457" i="10" s="1"/>
  <c r="A1461" i="10" s="1"/>
  <c r="A1465" i="10" s="1"/>
  <c r="A1469" i="10" s="1"/>
  <c r="A1473" i="10" s="1"/>
  <c r="A1477" i="10" s="1"/>
  <c r="A1481" i="10" s="1"/>
  <c r="A1485" i="10" s="1"/>
  <c r="A1489" i="10" s="1"/>
  <c r="A1493" i="10" s="1"/>
  <c r="A1497" i="10" s="1"/>
  <c r="A1501" i="10" s="1"/>
  <c r="A1505" i="10" s="1"/>
  <c r="A1509" i="10" s="1"/>
  <c r="A1513" i="10" s="1"/>
  <c r="A1517" i="10" s="1"/>
  <c r="A1521" i="10" s="1"/>
  <c r="A1525" i="10" s="1"/>
  <c r="A1529" i="10" s="1"/>
  <c r="A1533" i="10" s="1"/>
  <c r="A1537" i="10" s="1"/>
  <c r="A1541" i="10" s="1"/>
  <c r="A1545" i="10" s="1"/>
  <c r="A1549" i="10" s="1"/>
  <c r="A1553" i="10" s="1"/>
  <c r="A1557" i="10" s="1"/>
  <c r="A1561" i="10" s="1"/>
  <c r="B1125" i="10"/>
  <c r="B143" i="10"/>
  <c r="C143" i="10" s="1"/>
  <c r="B144" i="10"/>
  <c r="C144" i="10" s="1"/>
  <c r="B146" i="10"/>
  <c r="C146" i="10" s="1"/>
  <c r="A1565" i="10" l="1"/>
  <c r="A154" i="10"/>
  <c r="A156" i="10"/>
  <c r="A155" i="10"/>
  <c r="B1129" i="10"/>
  <c r="B147" i="10"/>
  <c r="C147" i="10" s="1"/>
  <c r="B148" i="10"/>
  <c r="C148" i="10" s="1"/>
  <c r="B150" i="10"/>
  <c r="C150" i="10" s="1"/>
  <c r="A1569" i="10" l="1"/>
  <c r="A160" i="10"/>
  <c r="A159" i="10"/>
  <c r="A158" i="10"/>
  <c r="B1133" i="10"/>
  <c r="B151" i="10"/>
  <c r="C151" i="10" s="1"/>
  <c r="B152" i="10"/>
  <c r="C152" i="10" s="1"/>
  <c r="B154" i="10"/>
  <c r="C154" i="10" s="1"/>
  <c r="A1573" i="10" l="1"/>
  <c r="A162" i="10"/>
  <c r="A164" i="10"/>
  <c r="A163" i="10"/>
  <c r="B1137" i="10"/>
  <c r="B155" i="10"/>
  <c r="C155" i="10" s="1"/>
  <c r="B156" i="10"/>
  <c r="C156" i="10" s="1"/>
  <c r="B158" i="10"/>
  <c r="C158" i="10" s="1"/>
  <c r="A1577" i="10" l="1"/>
  <c r="A167" i="10"/>
  <c r="A166" i="10"/>
  <c r="A168" i="10"/>
  <c r="B1141" i="10"/>
  <c r="B159" i="10"/>
  <c r="C159" i="10" s="1"/>
  <c r="B160" i="10"/>
  <c r="C160" i="10" s="1"/>
  <c r="B162" i="10"/>
  <c r="C162" i="10" s="1"/>
  <c r="A1581" i="10" l="1"/>
  <c r="A172" i="10"/>
  <c r="A171" i="10"/>
  <c r="A170" i="10"/>
  <c r="B1145" i="10"/>
  <c r="B163" i="10"/>
  <c r="C163" i="10" s="1"/>
  <c r="B164" i="10"/>
  <c r="C164" i="10" s="1"/>
  <c r="B166" i="10"/>
  <c r="C166" i="10" s="1"/>
  <c r="A1585" i="10" l="1"/>
  <c r="A176" i="10"/>
  <c r="A175" i="10"/>
  <c r="A174" i="10"/>
  <c r="B1149" i="10"/>
  <c r="B167" i="10"/>
  <c r="C167" i="10" s="1"/>
  <c r="B168" i="10"/>
  <c r="C168" i="10" s="1"/>
  <c r="B170" i="10"/>
  <c r="C170" i="10" s="1"/>
  <c r="A1589" i="10" l="1"/>
  <c r="A179" i="10"/>
  <c r="A178" i="10"/>
  <c r="A180" i="10"/>
  <c r="B1153" i="10"/>
  <c r="B171" i="10"/>
  <c r="C171" i="10" s="1"/>
  <c r="B172" i="10"/>
  <c r="C172" i="10" s="1"/>
  <c r="B174" i="10"/>
  <c r="C174" i="10" s="1"/>
  <c r="A1593" i="10" l="1"/>
  <c r="A184" i="10"/>
  <c r="A183" i="10"/>
  <c r="A182" i="10"/>
  <c r="B1157" i="10"/>
  <c r="B175" i="10"/>
  <c r="C175" i="10" s="1"/>
  <c r="B176" i="10"/>
  <c r="C176" i="10" s="1"/>
  <c r="B178" i="10"/>
  <c r="C178" i="10" s="1"/>
  <c r="A1597" i="10" l="1"/>
  <c r="A187" i="10"/>
  <c r="A186" i="10"/>
  <c r="A188" i="10"/>
  <c r="B1161" i="10"/>
  <c r="B179" i="10"/>
  <c r="C179" i="10" s="1"/>
  <c r="B180" i="10"/>
  <c r="C180" i="10" s="1"/>
  <c r="B182" i="10"/>
  <c r="C182" i="10" s="1"/>
  <c r="A1601" i="10" l="1"/>
  <c r="A192" i="10"/>
  <c r="A191" i="10"/>
  <c r="A190" i="10"/>
  <c r="B1165" i="10"/>
  <c r="B183" i="10"/>
  <c r="C183" i="10" s="1"/>
  <c r="B184" i="10"/>
  <c r="C184" i="10" s="1"/>
  <c r="B186" i="10"/>
  <c r="C186" i="10" s="1"/>
  <c r="A1605" i="10" l="1"/>
  <c r="A194" i="10"/>
  <c r="A196" i="10"/>
  <c r="A195" i="10"/>
  <c r="B1169" i="10"/>
  <c r="B187" i="10"/>
  <c r="C187" i="10" s="1"/>
  <c r="B188" i="10"/>
  <c r="C188" i="10" s="1"/>
  <c r="B190" i="10"/>
  <c r="C190" i="10" s="1"/>
  <c r="A1609" i="10" l="1"/>
  <c r="A199" i="10"/>
  <c r="A198" i="10"/>
  <c r="A200" i="10"/>
  <c r="B1173" i="10"/>
  <c r="B191" i="10"/>
  <c r="C191" i="10" s="1"/>
  <c r="B192" i="10"/>
  <c r="C192" i="10" s="1"/>
  <c r="B194" i="10"/>
  <c r="C194" i="10" s="1"/>
  <c r="A1613" i="10" l="1"/>
  <c r="A204" i="10"/>
  <c r="A203" i="10"/>
  <c r="A202" i="10"/>
  <c r="B1177" i="10"/>
  <c r="B195" i="10"/>
  <c r="C195" i="10" s="1"/>
  <c r="B196" i="10"/>
  <c r="C196" i="10" s="1"/>
  <c r="B198" i="10"/>
  <c r="C198" i="10" s="1"/>
  <c r="A1617" i="10" l="1"/>
  <c r="A206" i="10"/>
  <c r="A208" i="10"/>
  <c r="A207" i="10"/>
  <c r="B1181" i="10"/>
  <c r="B199" i="10"/>
  <c r="C199" i="10" s="1"/>
  <c r="B200" i="10"/>
  <c r="C200" i="10" s="1"/>
  <c r="B202" i="10"/>
  <c r="C202" i="10" s="1"/>
  <c r="A1621" i="10" l="1"/>
  <c r="A211" i="10"/>
  <c r="A210" i="10"/>
  <c r="A212" i="10"/>
  <c r="B1185" i="10"/>
  <c r="B203" i="10"/>
  <c r="C203" i="10" s="1"/>
  <c r="B204" i="10"/>
  <c r="C204" i="10" s="1"/>
  <c r="B206" i="10"/>
  <c r="C206" i="10" s="1"/>
  <c r="A1625" i="10" l="1"/>
  <c r="A216" i="10"/>
  <c r="A215" i="10"/>
  <c r="A214" i="10"/>
  <c r="B1189" i="10"/>
  <c r="B207" i="10"/>
  <c r="C207" i="10" s="1"/>
  <c r="B208" i="10"/>
  <c r="C208" i="10" s="1"/>
  <c r="B210" i="10"/>
  <c r="C210" i="10" s="1"/>
  <c r="A1629" i="10" l="1"/>
  <c r="A218" i="10"/>
  <c r="A220" i="10"/>
  <c r="A219" i="10"/>
  <c r="B1193" i="10"/>
  <c r="B211" i="10"/>
  <c r="C211" i="10" s="1"/>
  <c r="B212" i="10"/>
  <c r="C212" i="10" s="1"/>
  <c r="B214" i="10"/>
  <c r="C214" i="10" s="1"/>
  <c r="A1633" i="10" l="1"/>
  <c r="A223" i="10"/>
  <c r="A222" i="10"/>
  <c r="A224" i="10"/>
  <c r="B1197" i="10"/>
  <c r="B215" i="10"/>
  <c r="C215" i="10" s="1"/>
  <c r="B216" i="10"/>
  <c r="C216" i="10" s="1"/>
  <c r="B218" i="10"/>
  <c r="C218" i="10" s="1"/>
  <c r="A1637" i="10" l="1"/>
  <c r="A228" i="10"/>
  <c r="A227" i="10"/>
  <c r="A226" i="10"/>
  <c r="B1201" i="10"/>
  <c r="B1205" i="10" s="1"/>
  <c r="B219" i="10"/>
  <c r="C219" i="10" s="1"/>
  <c r="B220" i="10"/>
  <c r="C220" i="10" s="1"/>
  <c r="B222" i="10"/>
  <c r="C222" i="10" s="1"/>
  <c r="A1641" i="10" l="1"/>
  <c r="A230" i="10"/>
  <c r="A232" i="10"/>
  <c r="A231" i="10"/>
  <c r="B1209" i="10"/>
  <c r="B223" i="10"/>
  <c r="C223" i="10" s="1"/>
  <c r="B224" i="10"/>
  <c r="C224" i="10" s="1"/>
  <c r="B226" i="10"/>
  <c r="C226" i="10" s="1"/>
  <c r="A1645" i="10" l="1"/>
  <c r="A1649" i="10" s="1"/>
  <c r="A1653" i="10" s="1"/>
  <c r="A1657" i="10" s="1"/>
  <c r="A1661" i="10" s="1"/>
  <c r="A1665" i="10" s="1"/>
  <c r="A1669" i="10" s="1"/>
  <c r="A1673" i="10" s="1"/>
  <c r="A1677" i="10" s="1"/>
  <c r="A1681" i="10" s="1"/>
  <c r="A1685" i="10" s="1"/>
  <c r="A1689" i="10" s="1"/>
  <c r="A1693" i="10" s="1"/>
  <c r="A1697" i="10" s="1"/>
  <c r="A1701" i="10" s="1"/>
  <c r="A1705" i="10" s="1"/>
  <c r="A1709" i="10" s="1"/>
  <c r="A1713" i="10" s="1"/>
  <c r="A1717" i="10" s="1"/>
  <c r="A1721" i="10" s="1"/>
  <c r="A1725" i="10" s="1"/>
  <c r="A1729" i="10" s="1"/>
  <c r="A1733" i="10" s="1"/>
  <c r="A1737" i="10" s="1"/>
  <c r="A1741" i="10" s="1"/>
  <c r="A1745" i="10" s="1"/>
  <c r="A1749" i="10" s="1"/>
  <c r="A235" i="10"/>
  <c r="A234" i="10"/>
  <c r="A236" i="10"/>
  <c r="B1213" i="10"/>
  <c r="B227" i="10"/>
  <c r="C227" i="10" s="1"/>
  <c r="B228" i="10"/>
  <c r="C228" i="10" s="1"/>
  <c r="B230" i="10"/>
  <c r="C230" i="10" s="1"/>
  <c r="A1753" i="10" l="1"/>
  <c r="A240" i="10"/>
  <c r="A239" i="10"/>
  <c r="A238" i="10"/>
  <c r="B1217" i="10"/>
  <c r="B231" i="10"/>
  <c r="C231" i="10" s="1"/>
  <c r="B232" i="10"/>
  <c r="C232" i="10" s="1"/>
  <c r="B234" i="10"/>
  <c r="C234" i="10" s="1"/>
  <c r="A1757" i="10" l="1"/>
  <c r="A242" i="10"/>
  <c r="A244" i="10"/>
  <c r="A243" i="10"/>
  <c r="B1221" i="10"/>
  <c r="B235" i="10"/>
  <c r="C235" i="10" s="1"/>
  <c r="B236" i="10"/>
  <c r="C236" i="10" s="1"/>
  <c r="B238" i="10"/>
  <c r="C238" i="10" s="1"/>
  <c r="A1761" i="10" l="1"/>
  <c r="A247" i="10"/>
  <c r="A246" i="10"/>
  <c r="A248" i="10"/>
  <c r="B1225" i="10"/>
  <c r="B239" i="10"/>
  <c r="C239" i="10" s="1"/>
  <c r="B240" i="10"/>
  <c r="C240" i="10" s="1"/>
  <c r="B242" i="10"/>
  <c r="C242" i="10" s="1"/>
  <c r="A1765" i="10" l="1"/>
  <c r="A252" i="10"/>
  <c r="A251" i="10"/>
  <c r="A250" i="10"/>
  <c r="B1229" i="10"/>
  <c r="B243" i="10"/>
  <c r="C243" i="10" s="1"/>
  <c r="B244" i="10"/>
  <c r="C244" i="10" s="1"/>
  <c r="B246" i="10"/>
  <c r="C246" i="10" s="1"/>
  <c r="A1769" i="10" l="1"/>
  <c r="A1773" i="10" s="1"/>
  <c r="A1777" i="10" s="1"/>
  <c r="A1781" i="10" s="1"/>
  <c r="A1785" i="10" s="1"/>
  <c r="A1789" i="10" s="1"/>
  <c r="A1793" i="10" s="1"/>
  <c r="A1797" i="10" s="1"/>
  <c r="A254" i="10"/>
  <c r="A256" i="10"/>
  <c r="A255" i="10"/>
  <c r="B1233" i="10"/>
  <c r="B247" i="10"/>
  <c r="C247" i="10" s="1"/>
  <c r="B248" i="10"/>
  <c r="C248" i="10" s="1"/>
  <c r="B250" i="10"/>
  <c r="C250" i="10" s="1"/>
  <c r="A1801" i="10" l="1"/>
  <c r="A259" i="10"/>
  <c r="A258" i="10"/>
  <c r="A260" i="10"/>
  <c r="B1237" i="10"/>
  <c r="B251" i="10"/>
  <c r="C251" i="10" s="1"/>
  <c r="B252" i="10"/>
  <c r="C252" i="10" s="1"/>
  <c r="B254" i="10"/>
  <c r="C254" i="10" s="1"/>
  <c r="A264" i="10" l="1"/>
  <c r="A263" i="10"/>
  <c r="A262" i="10"/>
  <c r="B1241" i="10"/>
  <c r="B255" i="10"/>
  <c r="C255" i="10" s="1"/>
  <c r="B256" i="10"/>
  <c r="C256" i="10" s="1"/>
  <c r="B258" i="10"/>
  <c r="C258" i="10" s="1"/>
  <c r="A266" i="10" l="1"/>
  <c r="A268" i="10"/>
  <c r="A267" i="10"/>
  <c r="B1245" i="10"/>
  <c r="B259" i="10"/>
  <c r="C259" i="10" s="1"/>
  <c r="B260" i="10"/>
  <c r="C260" i="10" s="1"/>
  <c r="B262" i="10"/>
  <c r="C262" i="10" s="1"/>
  <c r="A271" i="10" l="1"/>
  <c r="A270" i="10"/>
  <c r="A272" i="10"/>
  <c r="B1249" i="10"/>
  <c r="B263" i="10"/>
  <c r="C263" i="10" s="1"/>
  <c r="B264" i="10"/>
  <c r="C264" i="10" s="1"/>
  <c r="B266" i="10"/>
  <c r="C266" i="10" s="1"/>
  <c r="A276" i="10" l="1"/>
  <c r="A275" i="10"/>
  <c r="A274" i="10"/>
  <c r="B1253" i="10"/>
  <c r="B267" i="10"/>
  <c r="C267" i="10" s="1"/>
  <c r="B268" i="10"/>
  <c r="C268" i="10" s="1"/>
  <c r="B270" i="10"/>
  <c r="C270" i="10" s="1"/>
  <c r="A279" i="10" l="1"/>
  <c r="A278" i="10"/>
  <c r="A280" i="10"/>
  <c r="B1257" i="10"/>
  <c r="B271" i="10"/>
  <c r="C271" i="10" s="1"/>
  <c r="B272" i="10"/>
  <c r="C272" i="10" s="1"/>
  <c r="B274" i="10"/>
  <c r="C274" i="10" s="1"/>
  <c r="A282" i="10" l="1"/>
  <c r="A284" i="10"/>
  <c r="A283" i="10"/>
  <c r="B1261" i="10"/>
  <c r="B275" i="10"/>
  <c r="C275" i="10" s="1"/>
  <c r="B276" i="10"/>
  <c r="C276" i="10" s="1"/>
  <c r="B278" i="10"/>
  <c r="C278" i="10" s="1"/>
  <c r="A288" i="10" l="1"/>
  <c r="A287" i="10"/>
  <c r="A286" i="10"/>
  <c r="B1265" i="10"/>
  <c r="B279" i="10"/>
  <c r="C279" i="10" s="1"/>
  <c r="B280" i="10"/>
  <c r="C280" i="10" s="1"/>
  <c r="B282" i="10"/>
  <c r="C282" i="10" s="1"/>
  <c r="A291" i="10" l="1"/>
  <c r="A290" i="10"/>
  <c r="A292" i="10"/>
  <c r="B1269" i="10"/>
  <c r="B283" i="10"/>
  <c r="C283" i="10" s="1"/>
  <c r="B284" i="10"/>
  <c r="C284" i="10" s="1"/>
  <c r="B286" i="10"/>
  <c r="C286" i="10" s="1"/>
  <c r="A296" i="10" l="1"/>
  <c r="A295" i="10"/>
  <c r="A294" i="10"/>
  <c r="B1273" i="10"/>
  <c r="B287" i="10"/>
  <c r="C287" i="10" s="1"/>
  <c r="B288" i="10"/>
  <c r="C288" i="10" s="1"/>
  <c r="B290" i="10"/>
  <c r="C290" i="10" s="1"/>
  <c r="A298" i="10" l="1"/>
  <c r="A300" i="10"/>
  <c r="A299" i="10"/>
  <c r="B1277" i="10"/>
  <c r="B291" i="10"/>
  <c r="C291" i="10" s="1"/>
  <c r="B292" i="10"/>
  <c r="C292" i="10" s="1"/>
  <c r="B294" i="10"/>
  <c r="C294" i="10" s="1"/>
  <c r="A304" i="10" l="1"/>
  <c r="A303" i="10"/>
  <c r="A302" i="10"/>
  <c r="B1281" i="10"/>
  <c r="B295" i="10"/>
  <c r="C295" i="10" s="1"/>
  <c r="B296" i="10"/>
  <c r="C296" i="10" s="1"/>
  <c r="B298" i="10"/>
  <c r="C298" i="10" s="1"/>
  <c r="A307" i="10" l="1"/>
  <c r="A306" i="10"/>
  <c r="A308" i="10"/>
  <c r="B1285" i="10"/>
  <c r="B299" i="10"/>
  <c r="C299" i="10" s="1"/>
  <c r="B300" i="10"/>
  <c r="C300" i="10" s="1"/>
  <c r="B302" i="10"/>
  <c r="C302" i="10" s="1"/>
  <c r="A310" i="10" l="1"/>
  <c r="A312" i="10"/>
  <c r="A311" i="10"/>
  <c r="B1289" i="10"/>
  <c r="B303" i="10"/>
  <c r="C303" i="10" s="1"/>
  <c r="B304" i="10"/>
  <c r="C304" i="10" s="1"/>
  <c r="B306" i="10"/>
  <c r="C306" i="10" s="1"/>
  <c r="A316" i="10" l="1"/>
  <c r="A315" i="10"/>
  <c r="A314" i="10"/>
  <c r="B1293" i="10"/>
  <c r="B1297" i="10" s="1"/>
  <c r="B1301" i="10" s="1"/>
  <c r="B1305" i="10" s="1"/>
  <c r="B1309" i="10" s="1"/>
  <c r="B1313" i="10" s="1"/>
  <c r="B1317" i="10" s="1"/>
  <c r="B1321" i="10" s="1"/>
  <c r="B307" i="10"/>
  <c r="C307" i="10" s="1"/>
  <c r="B308" i="10"/>
  <c r="C308" i="10" s="1"/>
  <c r="B310" i="10"/>
  <c r="C310" i="10" s="1"/>
  <c r="A319" i="10" l="1"/>
  <c r="A318" i="10"/>
  <c r="A320" i="10"/>
  <c r="B1325" i="10"/>
  <c r="B1329" i="10" s="1"/>
  <c r="B1333" i="10" s="1"/>
  <c r="B1337" i="10" s="1"/>
  <c r="B1341" i="10" s="1"/>
  <c r="B1345" i="10" s="1"/>
  <c r="B1349" i="10" s="1"/>
  <c r="B1353" i="10" s="1"/>
  <c r="B1357" i="10" s="1"/>
  <c r="B1361" i="10" s="1"/>
  <c r="B1365" i="10" s="1"/>
  <c r="B1369" i="10" s="1"/>
  <c r="B1373" i="10" s="1"/>
  <c r="B1377" i="10" s="1"/>
  <c r="B1381" i="10" s="1"/>
  <c r="B1385" i="10" s="1"/>
  <c r="B1389" i="10" s="1"/>
  <c r="B1393" i="10" s="1"/>
  <c r="B1397" i="10" s="1"/>
  <c r="B1401" i="10" s="1"/>
  <c r="B1405" i="10" s="1"/>
  <c r="B1409" i="10" s="1"/>
  <c r="B1413" i="10" s="1"/>
  <c r="B1417" i="10" s="1"/>
  <c r="B1421" i="10" s="1"/>
  <c r="B1425" i="10" s="1"/>
  <c r="B1429" i="10" s="1"/>
  <c r="B1433" i="10" s="1"/>
  <c r="B1437" i="10" s="1"/>
  <c r="B1441" i="10" s="1"/>
  <c r="B1445" i="10" s="1"/>
  <c r="B1449" i="10" s="1"/>
  <c r="B1453" i="10" s="1"/>
  <c r="B1457" i="10" s="1"/>
  <c r="B1461" i="10" s="1"/>
  <c r="B1465" i="10" s="1"/>
  <c r="B1469" i="10" s="1"/>
  <c r="B1473" i="10" s="1"/>
  <c r="B1477" i="10" s="1"/>
  <c r="B1481" i="10" s="1"/>
  <c r="B1485" i="10" s="1"/>
  <c r="B1489" i="10" s="1"/>
  <c r="B1493" i="10" s="1"/>
  <c r="B1497" i="10" s="1"/>
  <c r="B1501" i="10" s="1"/>
  <c r="B1505" i="10" s="1"/>
  <c r="B1509" i="10" s="1"/>
  <c r="B1513" i="10" s="1"/>
  <c r="B1517" i="10" s="1"/>
  <c r="B1521" i="10" s="1"/>
  <c r="B1525" i="10" s="1"/>
  <c r="B1529" i="10" s="1"/>
  <c r="B1533" i="10" s="1"/>
  <c r="B1537" i="10" s="1"/>
  <c r="B1541" i="10" s="1"/>
  <c r="B1545" i="10" s="1"/>
  <c r="B1549" i="10" s="1"/>
  <c r="B1553" i="10" s="1"/>
  <c r="B1557" i="10" s="1"/>
  <c r="B1561" i="10" s="1"/>
  <c r="B311" i="10"/>
  <c r="C311" i="10" s="1"/>
  <c r="B312" i="10"/>
  <c r="C312" i="10" s="1"/>
  <c r="B314" i="10"/>
  <c r="C314" i="10" s="1"/>
  <c r="B1565" i="10" l="1"/>
  <c r="A324" i="10"/>
  <c r="A323" i="10"/>
  <c r="A322" i="10"/>
  <c r="B315" i="10"/>
  <c r="C315" i="10" s="1"/>
  <c r="B316" i="10"/>
  <c r="C316" i="10" s="1"/>
  <c r="B318" i="10"/>
  <c r="C318" i="10" s="1"/>
  <c r="B1569" i="10" l="1"/>
  <c r="A326" i="10"/>
  <c r="A328" i="10"/>
  <c r="A327" i="10"/>
  <c r="B319" i="10"/>
  <c r="C319" i="10" s="1"/>
  <c r="B320" i="10"/>
  <c r="C320" i="10" s="1"/>
  <c r="B322" i="10"/>
  <c r="C322" i="10" s="1"/>
  <c r="B1573" i="10" l="1"/>
  <c r="A332" i="10"/>
  <c r="A331" i="10"/>
  <c r="A330" i="10"/>
  <c r="B323" i="10"/>
  <c r="C323" i="10" s="1"/>
  <c r="B324" i="10"/>
  <c r="C324" i="10" s="1"/>
  <c r="B326" i="10"/>
  <c r="C326" i="10" s="1"/>
  <c r="B1577" i="10" l="1"/>
  <c r="A335" i="10"/>
  <c r="A334" i="10"/>
  <c r="A336" i="10"/>
  <c r="B327" i="10"/>
  <c r="C327" i="10" s="1"/>
  <c r="B328" i="10"/>
  <c r="C328" i="10" s="1"/>
  <c r="B330" i="10"/>
  <c r="C330" i="10" s="1"/>
  <c r="B1581" i="10" l="1"/>
  <c r="A340" i="10"/>
  <c r="A339" i="10"/>
  <c r="A338" i="10"/>
  <c r="B331" i="10"/>
  <c r="C331" i="10" s="1"/>
  <c r="B332" i="10"/>
  <c r="C332" i="10" s="1"/>
  <c r="B334" i="10"/>
  <c r="C334" i="10" s="1"/>
  <c r="B1585" i="10" l="1"/>
  <c r="A342" i="10"/>
  <c r="A344" i="10"/>
  <c r="A343" i="10"/>
  <c r="B335" i="10"/>
  <c r="C335" i="10" s="1"/>
  <c r="B336" i="10"/>
  <c r="C336" i="10" s="1"/>
  <c r="B338" i="10"/>
  <c r="C338" i="10" s="1"/>
  <c r="B1589" i="10" l="1"/>
  <c r="A348" i="10"/>
  <c r="A347" i="10"/>
  <c r="A346" i="10"/>
  <c r="B339" i="10"/>
  <c r="C339" i="10" s="1"/>
  <c r="B340" i="10"/>
  <c r="C340" i="10" s="1"/>
  <c r="B342" i="10"/>
  <c r="C342" i="10" s="1"/>
  <c r="B1593" i="10" l="1"/>
  <c r="A351" i="10"/>
  <c r="A350" i="10"/>
  <c r="A352" i="10"/>
  <c r="B343" i="10"/>
  <c r="C343" i="10" s="1"/>
  <c r="B344" i="10"/>
  <c r="C344" i="10" s="1"/>
  <c r="B346" i="10"/>
  <c r="C346" i="10" s="1"/>
  <c r="B1597" i="10" l="1"/>
  <c r="A356" i="10"/>
  <c r="A355" i="10"/>
  <c r="A354" i="10"/>
  <c r="B347" i="10"/>
  <c r="C347" i="10" s="1"/>
  <c r="B348" i="10"/>
  <c r="C348" i="10" s="1"/>
  <c r="B350" i="10"/>
  <c r="C350" i="10" s="1"/>
  <c r="B1601" i="10" l="1"/>
  <c r="A358" i="10"/>
  <c r="A360" i="10"/>
  <c r="A359" i="10"/>
  <c r="B351" i="10"/>
  <c r="C351" i="10" s="1"/>
  <c r="B352" i="10"/>
  <c r="C352" i="10" s="1"/>
  <c r="B354" i="10"/>
  <c r="C354" i="10" s="1"/>
  <c r="B1605" i="10" l="1"/>
  <c r="A364" i="10"/>
  <c r="A363" i="10"/>
  <c r="A362" i="10"/>
  <c r="B355" i="10"/>
  <c r="C355" i="10" s="1"/>
  <c r="B356" i="10"/>
  <c r="C356" i="10" s="1"/>
  <c r="B358" i="10"/>
  <c r="C358" i="10" s="1"/>
  <c r="B1609" i="10" l="1"/>
  <c r="A367" i="10"/>
  <c r="A366" i="10"/>
  <c r="A368" i="10"/>
  <c r="B359" i="10"/>
  <c r="C359" i="10" s="1"/>
  <c r="B360" i="10"/>
  <c r="C360" i="10" s="1"/>
  <c r="B362" i="10"/>
  <c r="C362" i="10" s="1"/>
  <c r="B1613" i="10" l="1"/>
  <c r="A370" i="10"/>
  <c r="A372" i="10"/>
  <c r="A371" i="10"/>
  <c r="B363" i="10"/>
  <c r="C363" i="10" s="1"/>
  <c r="B364" i="10"/>
  <c r="C364" i="10" s="1"/>
  <c r="B366" i="10"/>
  <c r="C366" i="10" s="1"/>
  <c r="B1617" i="10" l="1"/>
  <c r="A375" i="10"/>
  <c r="A374" i="10"/>
  <c r="A376" i="10"/>
  <c r="B367" i="10"/>
  <c r="C367" i="10" s="1"/>
  <c r="B368" i="10"/>
  <c r="C368" i="10" s="1"/>
  <c r="B370" i="10"/>
  <c r="C370" i="10" s="1"/>
  <c r="B1621" i="10" l="1"/>
  <c r="A378" i="10"/>
  <c r="A380" i="10"/>
  <c r="A379" i="10"/>
  <c r="B371" i="10"/>
  <c r="C371" i="10" s="1"/>
  <c r="B372" i="10"/>
  <c r="C372" i="10" s="1"/>
  <c r="B374" i="10"/>
  <c r="C374" i="10" s="1"/>
  <c r="B1625" i="10" l="1"/>
  <c r="A384" i="10"/>
  <c r="A383" i="10"/>
  <c r="A382" i="10"/>
  <c r="B375" i="10"/>
  <c r="C375" i="10" s="1"/>
  <c r="B376" i="10"/>
  <c r="C376" i="10" s="1"/>
  <c r="B378" i="10"/>
  <c r="C378" i="10" s="1"/>
  <c r="B1629" i="10" l="1"/>
  <c r="A387" i="10"/>
  <c r="A386" i="10"/>
  <c r="A388" i="10"/>
  <c r="B379" i="10"/>
  <c r="C379" i="10" s="1"/>
  <c r="B380" i="10"/>
  <c r="C380" i="10" s="1"/>
  <c r="B382" i="10"/>
  <c r="C382" i="10" s="1"/>
  <c r="B1633" i="10" l="1"/>
  <c r="A392" i="10"/>
  <c r="A391" i="10"/>
  <c r="A390" i="10"/>
  <c r="B383" i="10"/>
  <c r="C383" i="10" s="1"/>
  <c r="B384" i="10"/>
  <c r="C384" i="10" s="1"/>
  <c r="B386" i="10"/>
  <c r="C386" i="10" s="1"/>
  <c r="B1637" i="10" l="1"/>
  <c r="A394" i="10"/>
  <c r="A396" i="10"/>
  <c r="A395" i="10"/>
  <c r="B387" i="10"/>
  <c r="C387" i="10" s="1"/>
  <c r="B388" i="10"/>
  <c r="C388" i="10" s="1"/>
  <c r="B390" i="10"/>
  <c r="C390" i="10" s="1"/>
  <c r="B1641" i="10" l="1"/>
  <c r="A400" i="10"/>
  <c r="A399" i="10"/>
  <c r="A398" i="10"/>
  <c r="B391" i="10"/>
  <c r="C391" i="10" s="1"/>
  <c r="B392" i="10"/>
  <c r="C392" i="10" s="1"/>
  <c r="B394" i="10"/>
  <c r="C394" i="10" s="1"/>
  <c r="B1645" i="10" l="1"/>
  <c r="B1649" i="10" s="1"/>
  <c r="B1653" i="10" s="1"/>
  <c r="B1657" i="10" s="1"/>
  <c r="B1661" i="10" s="1"/>
  <c r="B1665" i="10" s="1"/>
  <c r="B1669" i="10" s="1"/>
  <c r="B1673" i="10" s="1"/>
  <c r="B1677" i="10" s="1"/>
  <c r="B1681" i="10" s="1"/>
  <c r="B1685" i="10" s="1"/>
  <c r="B1689" i="10" s="1"/>
  <c r="B1693" i="10" s="1"/>
  <c r="B1697" i="10" s="1"/>
  <c r="B1701" i="10" s="1"/>
  <c r="B1705" i="10" s="1"/>
  <c r="B1709" i="10" s="1"/>
  <c r="B1713" i="10" s="1"/>
  <c r="B1717" i="10" s="1"/>
  <c r="B1721" i="10" s="1"/>
  <c r="B1725" i="10" s="1"/>
  <c r="B1729" i="10" s="1"/>
  <c r="B1733" i="10" s="1"/>
  <c r="B1737" i="10" s="1"/>
  <c r="B1741" i="10" s="1"/>
  <c r="B1745" i="10" s="1"/>
  <c r="B1749" i="10" s="1"/>
  <c r="A403" i="10"/>
  <c r="A402" i="10"/>
  <c r="A404" i="10"/>
  <c r="B395" i="10"/>
  <c r="C395" i="10" s="1"/>
  <c r="B396" i="10"/>
  <c r="C396" i="10" s="1"/>
  <c r="B398" i="10"/>
  <c r="C398" i="10" s="1"/>
  <c r="B1753" i="10" l="1"/>
  <c r="A406" i="10"/>
  <c r="A408" i="10"/>
  <c r="A407" i="10"/>
  <c r="B399" i="10"/>
  <c r="C399" i="10" s="1"/>
  <c r="B400" i="10"/>
  <c r="C400" i="10" s="1"/>
  <c r="B402" i="10"/>
  <c r="C402" i="10" s="1"/>
  <c r="B1757" i="10" l="1"/>
  <c r="A411" i="10"/>
  <c r="A410" i="10"/>
  <c r="A412" i="10"/>
  <c r="B403" i="10"/>
  <c r="C403" i="10" s="1"/>
  <c r="B404" i="10"/>
  <c r="C404" i="10" s="1"/>
  <c r="B406" i="10"/>
  <c r="C406" i="10" s="1"/>
  <c r="B1761" i="10" l="1"/>
  <c r="A414" i="10"/>
  <c r="A416" i="10"/>
  <c r="A415" i="10"/>
  <c r="B407" i="10"/>
  <c r="C407" i="10" s="1"/>
  <c r="B408" i="10"/>
  <c r="C408" i="10" s="1"/>
  <c r="B410" i="10"/>
  <c r="C410" i="10" s="1"/>
  <c r="B1765" i="10" l="1"/>
  <c r="A420" i="10"/>
  <c r="A419" i="10"/>
  <c r="A418" i="10"/>
  <c r="B411" i="10"/>
  <c r="C411" i="10" s="1"/>
  <c r="B412" i="10"/>
  <c r="C412" i="10" s="1"/>
  <c r="B414" i="10"/>
  <c r="C414" i="10" s="1"/>
  <c r="B1769" i="10" l="1"/>
  <c r="B1773" i="10" s="1"/>
  <c r="B1777" i="10" s="1"/>
  <c r="B1781" i="10" s="1"/>
  <c r="B1785" i="10" s="1"/>
  <c r="B1789" i="10" s="1"/>
  <c r="B1793" i="10" s="1"/>
  <c r="B1797" i="10" s="1"/>
  <c r="A423" i="10"/>
  <c r="A422" i="10"/>
  <c r="A424" i="10"/>
  <c r="B415" i="10"/>
  <c r="C415" i="10" s="1"/>
  <c r="B416" i="10"/>
  <c r="C416" i="10" s="1"/>
  <c r="B418" i="10"/>
  <c r="C418" i="10" s="1"/>
  <c r="B1801" i="10" l="1"/>
  <c r="C1801" i="10" s="1"/>
  <c r="A428" i="10"/>
  <c r="A427" i="10"/>
  <c r="A426" i="10"/>
  <c r="B419" i="10"/>
  <c r="C419" i="10" s="1"/>
  <c r="B420" i="10"/>
  <c r="C420" i="10" s="1"/>
  <c r="B422" i="10"/>
  <c r="C422" i="10" s="1"/>
  <c r="A430" i="10" l="1"/>
  <c r="A432" i="10"/>
  <c r="A431" i="10"/>
  <c r="B423" i="10"/>
  <c r="C423" i="10" s="1"/>
  <c r="B424" i="10"/>
  <c r="C424" i="10" s="1"/>
  <c r="B426" i="10"/>
  <c r="C426" i="10" s="1"/>
  <c r="A436" i="10" l="1"/>
  <c r="A435" i="10"/>
  <c r="A434" i="10"/>
  <c r="B427" i="10"/>
  <c r="C427" i="10" s="1"/>
  <c r="B428" i="10"/>
  <c r="C428" i="10" s="1"/>
  <c r="B430" i="10"/>
  <c r="C430" i="10" s="1"/>
  <c r="A439" i="10" l="1"/>
  <c r="A438" i="10"/>
  <c r="A440" i="10"/>
  <c r="B431" i="10"/>
  <c r="C431" i="10" s="1"/>
  <c r="B432" i="10"/>
  <c r="C432" i="10" s="1"/>
  <c r="B434" i="10"/>
  <c r="C434" i="10" s="1"/>
  <c r="A442" i="10" l="1"/>
  <c r="A444" i="10"/>
  <c r="A443" i="10"/>
  <c r="B435" i="10"/>
  <c r="C435" i="10" s="1"/>
  <c r="B436" i="10"/>
  <c r="C436" i="10" s="1"/>
  <c r="B438" i="10"/>
  <c r="C438" i="10" s="1"/>
  <c r="A447" i="10" l="1"/>
  <c r="A446" i="10"/>
  <c r="A448" i="10"/>
  <c r="B439" i="10"/>
  <c r="C439" i="10" s="1"/>
  <c r="B440" i="10"/>
  <c r="C440" i="10" s="1"/>
  <c r="B442" i="10"/>
  <c r="C442" i="10" s="1"/>
  <c r="A450" i="10" l="1"/>
  <c r="A452" i="10"/>
  <c r="A451" i="10"/>
  <c r="B443" i="10"/>
  <c r="C443" i="10" s="1"/>
  <c r="B444" i="10"/>
  <c r="C444" i="10" s="1"/>
  <c r="B446" i="10"/>
  <c r="C446" i="10" s="1"/>
  <c r="A456" i="10" l="1"/>
  <c r="A455" i="10"/>
  <c r="A454" i="10"/>
  <c r="B447" i="10"/>
  <c r="C447" i="10" s="1"/>
  <c r="B448" i="10"/>
  <c r="C448" i="10" s="1"/>
  <c r="B450" i="10"/>
  <c r="C450" i="10" s="1"/>
  <c r="A459" i="10" l="1"/>
  <c r="A458" i="10"/>
  <c r="A460" i="10"/>
  <c r="B451" i="10"/>
  <c r="C451" i="10" s="1"/>
  <c r="B452" i="10"/>
  <c r="C452" i="10" s="1"/>
  <c r="B454" i="10"/>
  <c r="C454" i="10" s="1"/>
  <c r="A462" i="10" l="1"/>
  <c r="A464" i="10"/>
  <c r="A463" i="10"/>
  <c r="B455" i="10"/>
  <c r="C455" i="10" s="1"/>
  <c r="B456" i="10"/>
  <c r="C456" i="10" s="1"/>
  <c r="B458" i="10"/>
  <c r="C458" i="10" s="1"/>
  <c r="A468" i="10" l="1"/>
  <c r="A467" i="10"/>
  <c r="A466" i="10"/>
  <c r="B459" i="10"/>
  <c r="C459" i="10" s="1"/>
  <c r="B460" i="10"/>
  <c r="C460" i="10" s="1"/>
  <c r="B462" i="10"/>
  <c r="C462" i="10" s="1"/>
  <c r="A470" i="10" l="1"/>
  <c r="A472" i="10"/>
  <c r="A471" i="10"/>
  <c r="B463" i="10"/>
  <c r="C463" i="10" s="1"/>
  <c r="B464" i="10"/>
  <c r="C464" i="10" s="1"/>
  <c r="B466" i="10"/>
  <c r="C466" i="10" s="1"/>
  <c r="A475" i="10" l="1"/>
  <c r="A474" i="10"/>
  <c r="A476" i="10"/>
  <c r="B467" i="10"/>
  <c r="C467" i="10" s="1"/>
  <c r="B468" i="10"/>
  <c r="C468" i="10" s="1"/>
  <c r="B470" i="10"/>
  <c r="C470" i="10" s="1"/>
  <c r="A478" i="10" l="1"/>
  <c r="A480" i="10"/>
  <c r="A479" i="10"/>
  <c r="B471" i="10"/>
  <c r="C471" i="10" s="1"/>
  <c r="B472" i="10"/>
  <c r="C472" i="10" s="1"/>
  <c r="B474" i="10"/>
  <c r="C474" i="10" s="1"/>
  <c r="A484" i="10" l="1"/>
  <c r="A483" i="10"/>
  <c r="A482" i="10"/>
  <c r="B475" i="10"/>
  <c r="C475" i="10" s="1"/>
  <c r="B476" i="10"/>
  <c r="C476" i="10" s="1"/>
  <c r="B478" i="10"/>
  <c r="C478" i="10" s="1"/>
  <c r="A487" i="10" l="1"/>
  <c r="A486" i="10"/>
  <c r="A488" i="10"/>
  <c r="B479" i="10"/>
  <c r="C479" i="10" s="1"/>
  <c r="B480" i="10"/>
  <c r="C480" i="10" s="1"/>
  <c r="B482" i="10"/>
  <c r="C482" i="10" s="1"/>
  <c r="A490" i="10" l="1"/>
  <c r="A492" i="10"/>
  <c r="A491" i="10"/>
  <c r="B483" i="10"/>
  <c r="C483" i="10" s="1"/>
  <c r="B484" i="10"/>
  <c r="C484" i="10" s="1"/>
  <c r="B486" i="10"/>
  <c r="C486" i="10" s="1"/>
  <c r="A495" i="10" l="1"/>
  <c r="A496" i="10"/>
  <c r="A494" i="10"/>
  <c r="B487" i="10"/>
  <c r="C487" i="10" s="1"/>
  <c r="B488" i="10"/>
  <c r="C488" i="10" s="1"/>
  <c r="B490" i="10"/>
  <c r="C490" i="10" s="1"/>
  <c r="A500" i="10" l="1"/>
  <c r="A498" i="10"/>
  <c r="A499" i="10"/>
  <c r="B491" i="10"/>
  <c r="C491" i="10" s="1"/>
  <c r="B492" i="10"/>
  <c r="C492" i="10" s="1"/>
  <c r="B494" i="10"/>
  <c r="C494" i="10" s="1"/>
  <c r="A502" i="10" l="1"/>
  <c r="A503" i="10"/>
  <c r="A504" i="10"/>
  <c r="B495" i="10"/>
  <c r="C495" i="10" s="1"/>
  <c r="B496" i="10"/>
  <c r="C496" i="10" s="1"/>
  <c r="B498" i="10"/>
  <c r="C498" i="10" s="1"/>
  <c r="A507" i="10" l="1"/>
  <c r="A508" i="10"/>
  <c r="A506" i="10"/>
  <c r="B499" i="10"/>
  <c r="C499" i="10" s="1"/>
  <c r="B500" i="10"/>
  <c r="C500" i="10" s="1"/>
  <c r="B502" i="10"/>
  <c r="C502" i="10" s="1"/>
  <c r="A512" i="10" l="1"/>
  <c r="A510" i="10"/>
  <c r="A511" i="10"/>
  <c r="B503" i="10"/>
  <c r="C503" i="10" s="1"/>
  <c r="B504" i="10"/>
  <c r="C504" i="10" s="1"/>
  <c r="B506" i="10"/>
  <c r="C506" i="10" s="1"/>
  <c r="A514" i="10" l="1"/>
  <c r="A515" i="10"/>
  <c r="A516" i="10"/>
  <c r="B507" i="10"/>
  <c r="C507" i="10" s="1"/>
  <c r="B508" i="10"/>
  <c r="C508" i="10" s="1"/>
  <c r="B510" i="10"/>
  <c r="C510" i="10" s="1"/>
  <c r="A519" i="10" l="1"/>
  <c r="A520" i="10"/>
  <c r="A518" i="10"/>
  <c r="B511" i="10"/>
  <c r="C511" i="10" s="1"/>
  <c r="B512" i="10"/>
  <c r="C512" i="10" s="1"/>
  <c r="B514" i="10"/>
  <c r="C514" i="10" s="1"/>
  <c r="A524" i="10" l="1"/>
  <c r="A522" i="10"/>
  <c r="A523" i="10"/>
  <c r="B515" i="10"/>
  <c r="C515" i="10" s="1"/>
  <c r="B516" i="10"/>
  <c r="C516" i="10" s="1"/>
  <c r="B518" i="10"/>
  <c r="C518" i="10" s="1"/>
  <c r="A526" i="10" l="1"/>
  <c r="A527" i="10"/>
  <c r="A528" i="10"/>
  <c r="B519" i="10"/>
  <c r="C519" i="10" s="1"/>
  <c r="B520" i="10"/>
  <c r="C520" i="10" s="1"/>
  <c r="B522" i="10"/>
  <c r="C522" i="10" s="1"/>
  <c r="A531" i="10" l="1"/>
  <c r="A532" i="10"/>
  <c r="A530" i="10"/>
  <c r="B523" i="10"/>
  <c r="C523" i="10" s="1"/>
  <c r="B524" i="10"/>
  <c r="C524" i="10" s="1"/>
  <c r="B526" i="10"/>
  <c r="C526" i="10" s="1"/>
  <c r="A536" i="10" l="1"/>
  <c r="A534" i="10"/>
  <c r="A535" i="10"/>
  <c r="B527" i="10"/>
  <c r="C527" i="10" s="1"/>
  <c r="B528" i="10"/>
  <c r="C528" i="10" s="1"/>
  <c r="B530" i="10"/>
  <c r="C530" i="10" s="1"/>
  <c r="A539" i="10" l="1"/>
  <c r="A540" i="10"/>
  <c r="A538" i="10"/>
  <c r="B531" i="10"/>
  <c r="C531" i="10" s="1"/>
  <c r="B532" i="10"/>
  <c r="C532" i="10" s="1"/>
  <c r="B534" i="10"/>
  <c r="C534" i="10" s="1"/>
  <c r="A544" i="10" l="1"/>
  <c r="A542" i="10"/>
  <c r="A543" i="10"/>
  <c r="B535" i="10"/>
  <c r="C535" i="10" s="1"/>
  <c r="B536" i="10"/>
  <c r="C536" i="10" s="1"/>
  <c r="B538" i="10"/>
  <c r="C538" i="10" s="1"/>
  <c r="A546" i="10" l="1"/>
  <c r="A547" i="10"/>
  <c r="A548" i="10"/>
  <c r="B539" i="10"/>
  <c r="C539" i="10" s="1"/>
  <c r="B540" i="10"/>
  <c r="C540" i="10" s="1"/>
  <c r="B542" i="10"/>
  <c r="C542" i="10" s="1"/>
  <c r="A551" i="10" l="1"/>
  <c r="A552" i="10"/>
  <c r="A550" i="10"/>
  <c r="B543" i="10"/>
  <c r="C543" i="10" s="1"/>
  <c r="B544" i="10"/>
  <c r="C544" i="10" s="1"/>
  <c r="B546" i="10"/>
  <c r="C546" i="10" s="1"/>
  <c r="A556" i="10" l="1"/>
  <c r="A554" i="10"/>
  <c r="A555" i="10"/>
  <c r="B547" i="10"/>
  <c r="C547" i="10" s="1"/>
  <c r="B548" i="10"/>
  <c r="C548" i="10" s="1"/>
  <c r="B550" i="10"/>
  <c r="C550" i="10" s="1"/>
  <c r="A558" i="10" l="1"/>
  <c r="A559" i="10"/>
  <c r="A560" i="10"/>
  <c r="B551" i="10"/>
  <c r="C551" i="10" s="1"/>
  <c r="B552" i="10"/>
  <c r="C552" i="10" s="1"/>
  <c r="B554" i="10"/>
  <c r="C554" i="10" s="1"/>
  <c r="A564" i="10" l="1"/>
  <c r="A562" i="10"/>
  <c r="A563" i="10"/>
  <c r="B555" i="10"/>
  <c r="C555" i="10" s="1"/>
  <c r="B556" i="10"/>
  <c r="C556" i="10" s="1"/>
  <c r="B558" i="10"/>
  <c r="C558" i="10" s="1"/>
  <c r="A567" i="10" l="1"/>
  <c r="A568" i="10"/>
  <c r="A566" i="10"/>
  <c r="C562" i="10"/>
  <c r="B559" i="10"/>
  <c r="C559" i="10" s="1"/>
  <c r="B560" i="10"/>
  <c r="C560" i="10" s="1"/>
  <c r="B562" i="10"/>
  <c r="A572" i="10" l="1"/>
  <c r="A570" i="10"/>
  <c r="A571" i="10"/>
  <c r="B563" i="10"/>
  <c r="C563" i="10" s="1"/>
  <c r="B564" i="10"/>
  <c r="C564" i="10" s="1"/>
  <c r="B566" i="10"/>
  <c r="C566" i="10" s="1"/>
  <c r="A574" i="10" l="1"/>
  <c r="A575" i="10"/>
  <c r="A576" i="10"/>
  <c r="B567" i="10"/>
  <c r="C567" i="10" s="1"/>
  <c r="B568" i="10"/>
  <c r="C568" i="10" s="1"/>
  <c r="B570" i="10"/>
  <c r="C570" i="10" s="1"/>
  <c r="A579" i="10" l="1"/>
  <c r="A580" i="10"/>
  <c r="A578" i="10"/>
  <c r="B571" i="10"/>
  <c r="C571" i="10" s="1"/>
  <c r="B572" i="10"/>
  <c r="C572" i="10" s="1"/>
  <c r="B574" i="10"/>
  <c r="C574" i="10" s="1"/>
  <c r="A584" i="10" l="1"/>
  <c r="A582" i="10"/>
  <c r="A583" i="10"/>
  <c r="B575" i="10"/>
  <c r="C575" i="10" s="1"/>
  <c r="B576" i="10"/>
  <c r="C576" i="10" s="1"/>
  <c r="B578" i="10"/>
  <c r="C578" i="10" s="1"/>
  <c r="A587" i="10" l="1"/>
  <c r="A586" i="10"/>
  <c r="A588" i="10"/>
  <c r="B579" i="10"/>
  <c r="C579" i="10" s="1"/>
  <c r="B580" i="10"/>
  <c r="C580" i="10" s="1"/>
  <c r="B582" i="10"/>
  <c r="C582" i="10" s="1"/>
  <c r="A592" i="10" l="1"/>
  <c r="A591" i="10"/>
  <c r="A590" i="10"/>
  <c r="B583" i="10"/>
  <c r="C583" i="10" s="1"/>
  <c r="B584" i="10"/>
  <c r="C584" i="10" s="1"/>
  <c r="B586" i="10"/>
  <c r="C586" i="10" s="1"/>
  <c r="A595" i="10" l="1"/>
  <c r="A594" i="10"/>
  <c r="A596" i="10"/>
  <c r="B587" i="10"/>
  <c r="C587" i="10" s="1"/>
  <c r="B588" i="10"/>
  <c r="C588" i="10" s="1"/>
  <c r="B590" i="10"/>
  <c r="C590" i="10" s="1"/>
  <c r="A598" i="10" l="1"/>
  <c r="A600" i="10"/>
  <c r="A599" i="10"/>
  <c r="B591" i="10"/>
  <c r="C591" i="10" s="1"/>
  <c r="B592" i="10"/>
  <c r="C592" i="10" s="1"/>
  <c r="B594" i="10"/>
  <c r="C594" i="10" s="1"/>
  <c r="A604" i="10" l="1"/>
  <c r="A603" i="10"/>
  <c r="A602" i="10"/>
  <c r="B595" i="10"/>
  <c r="C595" i="10" s="1"/>
  <c r="B596" i="10"/>
  <c r="C596" i="10" s="1"/>
  <c r="B598" i="10"/>
  <c r="C598" i="10" s="1"/>
  <c r="A607" i="10" l="1"/>
  <c r="A606" i="10"/>
  <c r="A608" i="10"/>
  <c r="B599" i="10"/>
  <c r="C599" i="10" s="1"/>
  <c r="B600" i="10"/>
  <c r="C600" i="10" s="1"/>
  <c r="B602" i="10"/>
  <c r="C602" i="10" s="1"/>
  <c r="A610" i="10" l="1"/>
  <c r="A612" i="10"/>
  <c r="A611" i="10"/>
  <c r="B603" i="10"/>
  <c r="C603" i="10" s="1"/>
  <c r="B604" i="10"/>
  <c r="C604" i="10" s="1"/>
  <c r="B606" i="10"/>
  <c r="C606" i="10" s="1"/>
  <c r="A616" i="10" l="1"/>
  <c r="A615" i="10"/>
  <c r="A614" i="10"/>
  <c r="B607" i="10"/>
  <c r="C607" i="10" s="1"/>
  <c r="B608" i="10"/>
  <c r="C608" i="10" s="1"/>
  <c r="B610" i="10"/>
  <c r="C610" i="10" s="1"/>
  <c r="A619" i="10" l="1"/>
  <c r="A618" i="10"/>
  <c r="A620" i="10"/>
  <c r="B611" i="10"/>
  <c r="C611" i="10" s="1"/>
  <c r="B612" i="10"/>
  <c r="C612" i="10" s="1"/>
  <c r="B614" i="10"/>
  <c r="C614" i="10" s="1"/>
  <c r="A622" i="10" l="1"/>
  <c r="A624" i="10"/>
  <c r="A623" i="10"/>
  <c r="B615" i="10"/>
  <c r="C615" i="10" s="1"/>
  <c r="B616" i="10"/>
  <c r="C616" i="10" s="1"/>
  <c r="B618" i="10"/>
  <c r="C618" i="10" s="1"/>
  <c r="A626" i="10" l="1"/>
  <c r="A628" i="10"/>
  <c r="A627" i="10"/>
  <c r="B619" i="10"/>
  <c r="C619" i="10" s="1"/>
  <c r="B620" i="10"/>
  <c r="C620" i="10" s="1"/>
  <c r="B622" i="10"/>
  <c r="C622" i="10" s="1"/>
  <c r="A632" i="10" l="1"/>
  <c r="A631" i="10"/>
  <c r="A630" i="10"/>
  <c r="B623" i="10"/>
  <c r="C623" i="10" s="1"/>
  <c r="B624" i="10"/>
  <c r="C624" i="10" s="1"/>
  <c r="B626" i="10"/>
  <c r="C626" i="10" s="1"/>
  <c r="A635" i="10" l="1"/>
  <c r="A634" i="10"/>
  <c r="A636" i="10"/>
  <c r="B627" i="10"/>
  <c r="C627" i="10" s="1"/>
  <c r="B628" i="10"/>
  <c r="C628" i="10" s="1"/>
  <c r="B630" i="10"/>
  <c r="C630" i="10" s="1"/>
  <c r="A638" i="10" l="1"/>
  <c r="A640" i="10"/>
  <c r="A639" i="10"/>
  <c r="B631" i="10"/>
  <c r="C631" i="10" s="1"/>
  <c r="B632" i="10"/>
  <c r="C632" i="10" s="1"/>
  <c r="B634" i="10"/>
  <c r="C634" i="10" s="1"/>
  <c r="A644" i="10" l="1"/>
  <c r="A643" i="10"/>
  <c r="A642" i="10"/>
  <c r="B635" i="10"/>
  <c r="C635" i="10" s="1"/>
  <c r="B636" i="10"/>
  <c r="C636" i="10" s="1"/>
  <c r="B638" i="10"/>
  <c r="C638" i="10" s="1"/>
  <c r="A646" i="10" l="1"/>
  <c r="A648" i="10"/>
  <c r="A647" i="10"/>
  <c r="B639" i="10"/>
  <c r="C639" i="10" s="1"/>
  <c r="B640" i="10"/>
  <c r="C640" i="10" s="1"/>
  <c r="B642" i="10"/>
  <c r="C642" i="10" s="1"/>
  <c r="A652" i="10" l="1"/>
  <c r="A651" i="10"/>
  <c r="A650" i="10"/>
  <c r="B643" i="10"/>
  <c r="C643" i="10" s="1"/>
  <c r="B644" i="10"/>
  <c r="C644" i="10" s="1"/>
  <c r="B646" i="10"/>
  <c r="C646" i="10" s="1"/>
  <c r="A655" i="10" l="1"/>
  <c r="A654" i="10"/>
  <c r="A656" i="10"/>
  <c r="B647" i="10"/>
  <c r="C647" i="10" s="1"/>
  <c r="B648" i="10"/>
  <c r="C648" i="10" s="1"/>
  <c r="B650" i="10"/>
  <c r="C650" i="10" s="1"/>
  <c r="A658" i="10" l="1"/>
  <c r="A660" i="10"/>
  <c r="A659" i="10"/>
  <c r="B651" i="10"/>
  <c r="C651" i="10" s="1"/>
  <c r="B652" i="10"/>
  <c r="C652" i="10" s="1"/>
  <c r="B654" i="10"/>
  <c r="C654" i="10" s="1"/>
  <c r="A664" i="10" l="1"/>
  <c r="A663" i="10"/>
  <c r="A662" i="10"/>
  <c r="C658" i="10"/>
  <c r="B655" i="10"/>
  <c r="C655" i="10" s="1"/>
  <c r="B656" i="10"/>
  <c r="C656" i="10" s="1"/>
  <c r="B658" i="10"/>
  <c r="A667" i="10" l="1"/>
  <c r="A666" i="10"/>
  <c r="A668" i="10"/>
  <c r="B659" i="10"/>
  <c r="C659" i="10" s="1"/>
  <c r="B660" i="10"/>
  <c r="C660" i="10" s="1"/>
  <c r="B662" i="10"/>
  <c r="C662" i="10" s="1"/>
  <c r="A672" i="10" l="1"/>
  <c r="A671" i="10"/>
  <c r="A670" i="10"/>
  <c r="B663" i="10"/>
  <c r="C663" i="10" s="1"/>
  <c r="B664" i="10"/>
  <c r="C664" i="10" s="1"/>
  <c r="B666" i="10"/>
  <c r="C666" i="10" s="1"/>
  <c r="A674" i="10" l="1"/>
  <c r="A676" i="10"/>
  <c r="A675" i="10"/>
  <c r="B667" i="10"/>
  <c r="C667" i="10" s="1"/>
  <c r="B668" i="10"/>
  <c r="C668" i="10" s="1"/>
  <c r="B670" i="10"/>
  <c r="C670" i="10" s="1"/>
  <c r="A679" i="10" l="1"/>
  <c r="A678" i="10"/>
  <c r="A680" i="10"/>
  <c r="B671" i="10"/>
  <c r="C671" i="10" s="1"/>
  <c r="B672" i="10"/>
  <c r="C672" i="10" s="1"/>
  <c r="B674" i="10"/>
  <c r="C674" i="10" s="1"/>
  <c r="A682" i="10" l="1"/>
  <c r="A684" i="10"/>
  <c r="A683" i="10"/>
  <c r="B676" i="10"/>
  <c r="C676" i="10" s="1"/>
  <c r="B675" i="10"/>
  <c r="C675" i="10" s="1"/>
  <c r="B678" i="10"/>
  <c r="C678" i="10" s="1"/>
  <c r="A688" i="10" l="1"/>
  <c r="A687" i="10"/>
  <c r="A686" i="10"/>
  <c r="B680" i="10"/>
  <c r="C680" i="10" s="1"/>
  <c r="B679" i="10"/>
  <c r="C679" i="10" s="1"/>
  <c r="B682" i="10"/>
  <c r="C682" i="10" s="1"/>
  <c r="A691" i="10" l="1"/>
  <c r="A690" i="10"/>
  <c r="A692" i="10"/>
  <c r="B684" i="10"/>
  <c r="C684" i="10" s="1"/>
  <c r="B683" i="10"/>
  <c r="C683" i="10" s="1"/>
  <c r="B686" i="10"/>
  <c r="C686" i="10" s="1"/>
  <c r="A694" i="10" l="1"/>
  <c r="A696" i="10"/>
  <c r="A695" i="10"/>
  <c r="B688" i="10"/>
  <c r="C688" i="10" s="1"/>
  <c r="B687" i="10"/>
  <c r="C687" i="10" s="1"/>
  <c r="B690" i="10"/>
  <c r="C690" i="10" s="1"/>
  <c r="A699" i="10" l="1"/>
  <c r="A698" i="10"/>
  <c r="A700" i="10"/>
  <c r="B692" i="10"/>
  <c r="C692" i="10" s="1"/>
  <c r="B691" i="10"/>
  <c r="C691" i="10" s="1"/>
  <c r="B694" i="10"/>
  <c r="C694" i="10" s="1"/>
  <c r="A702" i="10" l="1"/>
  <c r="A704" i="10"/>
  <c r="A703" i="10"/>
  <c r="B696" i="10"/>
  <c r="C696" i="10" s="1"/>
  <c r="B695" i="10"/>
  <c r="C695" i="10" s="1"/>
  <c r="B698" i="10"/>
  <c r="C698" i="10" s="1"/>
  <c r="A708" i="10" l="1"/>
  <c r="A707" i="10"/>
  <c r="A706" i="10"/>
  <c r="B700" i="10"/>
  <c r="C700" i="10" s="1"/>
  <c r="B699" i="10"/>
  <c r="C699" i="10" s="1"/>
  <c r="B702" i="10"/>
  <c r="C702" i="10" s="1"/>
  <c r="A711" i="10" l="1"/>
  <c r="A710" i="10"/>
  <c r="A712" i="10"/>
  <c r="B704" i="10"/>
  <c r="C704" i="10" s="1"/>
  <c r="B703" i="10"/>
  <c r="C703" i="10" s="1"/>
  <c r="B706" i="10"/>
  <c r="C706" i="10" s="1"/>
  <c r="A714" i="10" l="1"/>
  <c r="A716" i="10"/>
  <c r="A715" i="10"/>
  <c r="B708" i="10"/>
  <c r="C708" i="10" s="1"/>
  <c r="B707" i="10"/>
  <c r="C707" i="10" s="1"/>
  <c r="B710" i="10"/>
  <c r="C710" i="10" s="1"/>
  <c r="A719" i="10" l="1"/>
  <c r="A718" i="10"/>
  <c r="A720" i="10"/>
  <c r="B712" i="10"/>
  <c r="C712" i="10" s="1"/>
  <c r="B711" i="10"/>
  <c r="C711" i="10" s="1"/>
  <c r="B714" i="10"/>
  <c r="C714" i="10" s="1"/>
  <c r="A722" i="10" l="1"/>
  <c r="A724" i="10"/>
  <c r="A723" i="10"/>
  <c r="B716" i="10"/>
  <c r="C716" i="10" s="1"/>
  <c r="B715" i="10"/>
  <c r="C715" i="10" s="1"/>
  <c r="B718" i="10"/>
  <c r="C718" i="10" s="1"/>
  <c r="A728" i="10" l="1"/>
  <c r="A727" i="10"/>
  <c r="A726" i="10"/>
  <c r="B720" i="10"/>
  <c r="C720" i="10" s="1"/>
  <c r="B719" i="10"/>
  <c r="C719" i="10" s="1"/>
  <c r="B722" i="10"/>
  <c r="C722" i="10" s="1"/>
  <c r="A730" i="10" l="1"/>
  <c r="A732" i="10"/>
  <c r="A731" i="10"/>
  <c r="B724" i="10"/>
  <c r="C724" i="10" s="1"/>
  <c r="B723" i="10"/>
  <c r="C723" i="10" s="1"/>
  <c r="B726" i="10"/>
  <c r="C726" i="10" s="1"/>
  <c r="A735" i="10" l="1"/>
  <c r="A734" i="10"/>
  <c r="A736" i="10"/>
  <c r="B728" i="10"/>
  <c r="C728" i="10" s="1"/>
  <c r="B727" i="10"/>
  <c r="C727" i="10" s="1"/>
  <c r="B730" i="10"/>
  <c r="C730" i="10" s="1"/>
  <c r="A740" i="10" l="1"/>
  <c r="A739" i="10"/>
  <c r="A738" i="10"/>
  <c r="B732" i="10"/>
  <c r="C732" i="10" s="1"/>
  <c r="B731" i="10"/>
  <c r="C731" i="10" s="1"/>
  <c r="B734" i="10"/>
  <c r="C734" i="10" s="1"/>
  <c r="A743" i="10" l="1"/>
  <c r="A742" i="10"/>
  <c r="A744" i="10"/>
  <c r="B736" i="10"/>
  <c r="C736" i="10" s="1"/>
  <c r="B735" i="10"/>
  <c r="C735" i="10" s="1"/>
  <c r="B738" i="10"/>
  <c r="C738" i="10" s="1"/>
  <c r="A746" i="10" l="1"/>
  <c r="A748" i="10"/>
  <c r="A747" i="10"/>
  <c r="B740" i="10"/>
  <c r="C740" i="10" s="1"/>
  <c r="B739" i="10"/>
  <c r="C739" i="10" s="1"/>
  <c r="B742" i="10"/>
  <c r="C742" i="10" s="1"/>
  <c r="A752" i="10" l="1"/>
  <c r="A751" i="10"/>
  <c r="A750" i="10"/>
  <c r="B744" i="10"/>
  <c r="C744" i="10" s="1"/>
  <c r="B743" i="10"/>
  <c r="C743" i="10" s="1"/>
  <c r="B746" i="10"/>
  <c r="C746" i="10" s="1"/>
  <c r="A755" i="10" l="1"/>
  <c r="A754" i="10"/>
  <c r="A756" i="10"/>
  <c r="B748" i="10"/>
  <c r="C748" i="10" s="1"/>
  <c r="B747" i="10"/>
  <c r="C747" i="10" s="1"/>
  <c r="B750" i="10"/>
  <c r="C750" i="10" s="1"/>
  <c r="A760" i="10" l="1"/>
  <c r="A759" i="10"/>
  <c r="A758" i="10"/>
  <c r="B752" i="10"/>
  <c r="C752" i="10" s="1"/>
  <c r="B751" i="10"/>
  <c r="C751" i="10" s="1"/>
  <c r="B754" i="10"/>
  <c r="C754" i="10" s="1"/>
  <c r="A762" i="10" l="1"/>
  <c r="A764" i="10"/>
  <c r="A763" i="10"/>
  <c r="B756" i="10"/>
  <c r="C756" i="10" s="1"/>
  <c r="B755" i="10"/>
  <c r="C755" i="10" s="1"/>
  <c r="B758" i="10"/>
  <c r="C758" i="10" s="1"/>
  <c r="A768" i="10" l="1"/>
  <c r="A767" i="10"/>
  <c r="A766" i="10"/>
  <c r="B760" i="10"/>
  <c r="C760" i="10" s="1"/>
  <c r="B759" i="10"/>
  <c r="C759" i="10" s="1"/>
  <c r="B762" i="10"/>
  <c r="C762" i="10" s="1"/>
  <c r="A771" i="10" l="1"/>
  <c r="A770" i="10"/>
  <c r="A772" i="10"/>
  <c r="B764" i="10"/>
  <c r="C764" i="10" s="1"/>
  <c r="B763" i="10"/>
  <c r="C763" i="10" s="1"/>
  <c r="B766" i="10"/>
  <c r="C766" i="10" s="1"/>
  <c r="A774" i="10" l="1"/>
  <c r="A776" i="10"/>
  <c r="A775" i="10"/>
  <c r="B768" i="10"/>
  <c r="C768" i="10" s="1"/>
  <c r="B767" i="10"/>
  <c r="C767" i="10" s="1"/>
  <c r="B770" i="10"/>
  <c r="C770" i="10" s="1"/>
  <c r="A780" i="10" l="1"/>
  <c r="A779" i="10"/>
  <c r="A778" i="10"/>
  <c r="B772" i="10"/>
  <c r="C772" i="10" s="1"/>
  <c r="B771" i="10"/>
  <c r="C771" i="10" s="1"/>
  <c r="B774" i="10"/>
  <c r="C774" i="10" s="1"/>
  <c r="A783" i="10" l="1"/>
  <c r="A782" i="10"/>
  <c r="A784" i="10"/>
  <c r="B776" i="10"/>
  <c r="C776" i="10" s="1"/>
  <c r="B775" i="10"/>
  <c r="C775" i="10" s="1"/>
  <c r="B778" i="10"/>
  <c r="C778" i="10" s="1"/>
  <c r="A788" i="10" l="1"/>
  <c r="A787" i="10"/>
  <c r="A786" i="10"/>
  <c r="B780" i="10"/>
  <c r="C780" i="10" s="1"/>
  <c r="B779" i="10"/>
  <c r="C779" i="10" s="1"/>
  <c r="B782" i="10"/>
  <c r="C782" i="10" s="1"/>
  <c r="A790" i="10" l="1"/>
  <c r="A792" i="10"/>
  <c r="A791" i="10"/>
  <c r="B784" i="10"/>
  <c r="C784" i="10" s="1"/>
  <c r="B783" i="10"/>
  <c r="C783" i="10" s="1"/>
  <c r="B786" i="10"/>
  <c r="C786" i="10" s="1"/>
  <c r="A795" i="10" l="1"/>
  <c r="A794" i="10"/>
  <c r="A796" i="10"/>
  <c r="B788" i="10"/>
  <c r="C788" i="10" s="1"/>
  <c r="B787" i="10"/>
  <c r="C787" i="10" s="1"/>
  <c r="B790" i="10"/>
  <c r="C790" i="10" s="1"/>
  <c r="A800" i="10" l="1"/>
  <c r="A799" i="10"/>
  <c r="A798" i="10"/>
  <c r="B792" i="10"/>
  <c r="C792" i="10" s="1"/>
  <c r="B791" i="10"/>
  <c r="C791" i="10" s="1"/>
  <c r="B794" i="10"/>
  <c r="C794" i="10" s="1"/>
  <c r="A803" i="10" l="1"/>
  <c r="A802" i="10"/>
  <c r="A804" i="10"/>
  <c r="B796" i="10"/>
  <c r="C796" i="10" s="1"/>
  <c r="B795" i="10"/>
  <c r="C795" i="10" s="1"/>
  <c r="B798" i="10"/>
  <c r="C798" i="10" s="1"/>
  <c r="A806" i="10" l="1"/>
  <c r="A808" i="10"/>
  <c r="A807" i="10"/>
  <c r="B800" i="10"/>
  <c r="C800" i="10" s="1"/>
  <c r="B799" i="10"/>
  <c r="C799" i="10" s="1"/>
  <c r="B802" i="10"/>
  <c r="C802" i="10" s="1"/>
  <c r="A812" i="10" l="1"/>
  <c r="A811" i="10"/>
  <c r="A810" i="10"/>
  <c r="B804" i="10"/>
  <c r="C804" i="10" s="1"/>
  <c r="B803" i="10"/>
  <c r="C803" i="10" s="1"/>
  <c r="B806" i="10"/>
  <c r="C806" i="10" s="1"/>
  <c r="A815" i="10" l="1"/>
  <c r="A814" i="10"/>
  <c r="A816" i="10"/>
  <c r="B808" i="10"/>
  <c r="C808" i="10" s="1"/>
  <c r="B807" i="10"/>
  <c r="C807" i="10" s="1"/>
  <c r="B810" i="10"/>
  <c r="C810" i="10" s="1"/>
  <c r="A818" i="10" l="1"/>
  <c r="A820" i="10"/>
  <c r="A819" i="10"/>
  <c r="B812" i="10"/>
  <c r="C812" i="10" s="1"/>
  <c r="B811" i="10"/>
  <c r="C811" i="10" s="1"/>
  <c r="B814" i="10"/>
  <c r="C814" i="10" s="1"/>
  <c r="A824" i="10" l="1"/>
  <c r="A823" i="10"/>
  <c r="A822" i="10"/>
  <c r="B816" i="10"/>
  <c r="C816" i="10" s="1"/>
  <c r="B815" i="10"/>
  <c r="C815" i="10" s="1"/>
  <c r="B818" i="10"/>
  <c r="C818" i="10" s="1"/>
  <c r="A827" i="10" l="1"/>
  <c r="A826" i="10"/>
  <c r="A828" i="10"/>
  <c r="B820" i="10"/>
  <c r="C820" i="10" s="1"/>
  <c r="B819" i="10"/>
  <c r="C819" i="10" s="1"/>
  <c r="B822" i="10"/>
  <c r="C822" i="10" s="1"/>
  <c r="A832" i="10" l="1"/>
  <c r="A831" i="10"/>
  <c r="A830" i="10"/>
  <c r="B824" i="10"/>
  <c r="C824" i="10" s="1"/>
  <c r="B823" i="10"/>
  <c r="C823" i="10" s="1"/>
  <c r="B826" i="10"/>
  <c r="C826" i="10" s="1"/>
  <c r="A835" i="10" l="1"/>
  <c r="A834" i="10"/>
  <c r="A836" i="10"/>
  <c r="B828" i="10"/>
  <c r="C828" i="10" s="1"/>
  <c r="B827" i="10"/>
  <c r="C827" i="10" s="1"/>
  <c r="B830" i="10"/>
  <c r="C830" i="10" s="1"/>
  <c r="A838" i="10" l="1"/>
  <c r="A840" i="10"/>
  <c r="A839" i="10"/>
  <c r="B832" i="10"/>
  <c r="C832" i="10" s="1"/>
  <c r="B831" i="10"/>
  <c r="C831" i="10" s="1"/>
  <c r="B834" i="10"/>
  <c r="C834" i="10" s="1"/>
  <c r="A843" i="10" l="1"/>
  <c r="A842" i="10"/>
  <c r="A844" i="10"/>
  <c r="B836" i="10"/>
  <c r="C836" i="10" s="1"/>
  <c r="B835" i="10"/>
  <c r="C835" i="10" s="1"/>
  <c r="B838" i="10"/>
  <c r="C838" i="10" s="1"/>
  <c r="A846" i="10" l="1"/>
  <c r="A848" i="10"/>
  <c r="A847" i="10"/>
  <c r="B840" i="10"/>
  <c r="C840" i="10" s="1"/>
  <c r="B839" i="10"/>
  <c r="C839" i="10" s="1"/>
  <c r="B842" i="10"/>
  <c r="C842" i="10" s="1"/>
  <c r="A852" i="10" l="1"/>
  <c r="A851" i="10"/>
  <c r="A850" i="10"/>
  <c r="B844" i="10"/>
  <c r="C844" i="10" s="1"/>
  <c r="B843" i="10"/>
  <c r="C843" i="10" s="1"/>
  <c r="B846" i="10"/>
  <c r="C846" i="10" s="1"/>
  <c r="A855" i="10" l="1"/>
  <c r="A854" i="10"/>
  <c r="A856" i="10"/>
  <c r="B848" i="10"/>
  <c r="C848" i="10" s="1"/>
  <c r="B847" i="10"/>
  <c r="C847" i="10" s="1"/>
  <c r="B850" i="10"/>
  <c r="C850" i="10" s="1"/>
  <c r="A858" i="10" l="1"/>
  <c r="A860" i="10"/>
  <c r="A859" i="10"/>
  <c r="B852" i="10"/>
  <c r="C852" i="10" s="1"/>
  <c r="B851" i="10"/>
  <c r="C851" i="10" s="1"/>
  <c r="B854" i="10"/>
  <c r="C854" i="10" s="1"/>
  <c r="A863" i="10" l="1"/>
  <c r="A862" i="10"/>
  <c r="A864" i="10"/>
  <c r="B856" i="10"/>
  <c r="C856" i="10" s="1"/>
  <c r="B855" i="10"/>
  <c r="C855" i="10" s="1"/>
  <c r="B858" i="10"/>
  <c r="C858" i="10" s="1"/>
  <c r="A866" i="10" l="1"/>
  <c r="A868" i="10"/>
  <c r="A867" i="10"/>
  <c r="B860" i="10"/>
  <c r="C860" i="10" s="1"/>
  <c r="B859" i="10"/>
  <c r="C859" i="10" s="1"/>
  <c r="B862" i="10"/>
  <c r="C862" i="10" s="1"/>
  <c r="A871" i="10" l="1"/>
  <c r="A870" i="10"/>
  <c r="A872" i="10"/>
  <c r="B864" i="10"/>
  <c r="C864" i="10" s="1"/>
  <c r="B863" i="10"/>
  <c r="C863" i="10" s="1"/>
  <c r="B866" i="10"/>
  <c r="C866" i="10" s="1"/>
  <c r="A876" i="10" l="1"/>
  <c r="A875" i="10"/>
  <c r="A874" i="10"/>
  <c r="B868" i="10"/>
  <c r="C868" i="10" s="1"/>
  <c r="B867" i="10"/>
  <c r="C867" i="10" s="1"/>
  <c r="B870" i="10"/>
  <c r="C870" i="10" s="1"/>
  <c r="A878" i="10" l="1"/>
  <c r="A880" i="10"/>
  <c r="A879" i="10"/>
  <c r="B872" i="10"/>
  <c r="C872" i="10" s="1"/>
  <c r="B871" i="10"/>
  <c r="C871" i="10" s="1"/>
  <c r="B874" i="10"/>
  <c r="C874" i="10" s="1"/>
  <c r="A883" i="10" l="1"/>
  <c r="A882" i="10"/>
  <c r="A884" i="10"/>
  <c r="B876" i="10"/>
  <c r="C876" i="10" s="1"/>
  <c r="B875" i="10"/>
  <c r="C875" i="10" s="1"/>
  <c r="B878" i="10"/>
  <c r="C878" i="10" s="1"/>
  <c r="A888" i="10" l="1"/>
  <c r="A887" i="10"/>
  <c r="A886" i="10"/>
  <c r="B880" i="10"/>
  <c r="C880" i="10" s="1"/>
  <c r="B879" i="10"/>
  <c r="C879" i="10" s="1"/>
  <c r="B882" i="10"/>
  <c r="C882" i="10" s="1"/>
  <c r="A890" i="10" l="1"/>
  <c r="A892" i="10"/>
  <c r="A891" i="10"/>
  <c r="B884" i="10"/>
  <c r="C884" i="10" s="1"/>
  <c r="B883" i="10"/>
  <c r="C883" i="10" s="1"/>
  <c r="B886" i="10"/>
  <c r="C886" i="10" s="1"/>
  <c r="A895" i="10" l="1"/>
  <c r="A894" i="10"/>
  <c r="A896" i="10"/>
  <c r="B888" i="10"/>
  <c r="C888" i="10" s="1"/>
  <c r="B887" i="10"/>
  <c r="C887" i="10" s="1"/>
  <c r="B890" i="10"/>
  <c r="C890" i="10" s="1"/>
  <c r="A900" i="10" l="1"/>
  <c r="A899" i="10"/>
  <c r="A898" i="10"/>
  <c r="B892" i="10"/>
  <c r="C892" i="10" s="1"/>
  <c r="B891" i="10"/>
  <c r="C891" i="10" s="1"/>
  <c r="B894" i="10"/>
  <c r="C894" i="10" s="1"/>
  <c r="A902" i="10" l="1"/>
  <c r="A904" i="10"/>
  <c r="A903" i="10"/>
  <c r="B896" i="10"/>
  <c r="C896" i="10" s="1"/>
  <c r="B895" i="10"/>
  <c r="C895" i="10" s="1"/>
  <c r="B898" i="10"/>
  <c r="C898" i="10" s="1"/>
  <c r="A907" i="10" l="1"/>
  <c r="A906" i="10"/>
  <c r="A908" i="10"/>
  <c r="B900" i="10"/>
  <c r="C900" i="10" s="1"/>
  <c r="B899" i="10"/>
  <c r="C899" i="10" s="1"/>
  <c r="B902" i="10"/>
  <c r="C902" i="10" s="1"/>
  <c r="A912" i="10" l="1"/>
  <c r="A911" i="10"/>
  <c r="A910" i="10"/>
  <c r="B904" i="10"/>
  <c r="C904" i="10" s="1"/>
  <c r="B903" i="10"/>
  <c r="C903" i="10" s="1"/>
  <c r="B906" i="10"/>
  <c r="C906" i="10" s="1"/>
  <c r="A914" i="10" l="1"/>
  <c r="A916" i="10"/>
  <c r="A915" i="10"/>
  <c r="B908" i="10"/>
  <c r="C908" i="10" s="1"/>
  <c r="B907" i="10"/>
  <c r="C907" i="10" s="1"/>
  <c r="B910" i="10"/>
  <c r="C910" i="10" s="1"/>
  <c r="A920" i="10" l="1"/>
  <c r="A919" i="10"/>
  <c r="A918" i="10"/>
  <c r="B912" i="10"/>
  <c r="C912" i="10" s="1"/>
  <c r="B911" i="10"/>
  <c r="C911" i="10" s="1"/>
  <c r="B914" i="10"/>
  <c r="C914" i="10" s="1"/>
  <c r="A923" i="10" l="1"/>
  <c r="A922" i="10"/>
  <c r="A924" i="10"/>
  <c r="B916" i="10"/>
  <c r="C916" i="10" s="1"/>
  <c r="B915" i="10"/>
  <c r="C915" i="10" s="1"/>
  <c r="B918" i="10"/>
  <c r="C918" i="10" s="1"/>
  <c r="A926" i="10" l="1"/>
  <c r="A928" i="10"/>
  <c r="A927" i="10"/>
  <c r="B920" i="10"/>
  <c r="C920" i="10" s="1"/>
  <c r="B919" i="10"/>
  <c r="C919" i="10" s="1"/>
  <c r="B922" i="10"/>
  <c r="C922" i="10" s="1"/>
  <c r="A930" i="10" l="1"/>
  <c r="A932" i="10"/>
  <c r="A931" i="10"/>
  <c r="B924" i="10"/>
  <c r="C924" i="10" s="1"/>
  <c r="B923" i="10"/>
  <c r="C923" i="10" s="1"/>
  <c r="B926" i="10"/>
  <c r="C926" i="10" s="1"/>
  <c r="A936" i="10" l="1"/>
  <c r="A935" i="10"/>
  <c r="A934" i="10"/>
  <c r="B928" i="10"/>
  <c r="C928" i="10" s="1"/>
  <c r="B927" i="10"/>
  <c r="C927" i="10" s="1"/>
  <c r="B930" i="10"/>
  <c r="C930" i="10" s="1"/>
  <c r="A938" i="10" l="1"/>
  <c r="A940" i="10"/>
  <c r="A939" i="10"/>
  <c r="B932" i="10"/>
  <c r="C932" i="10" s="1"/>
  <c r="B931" i="10"/>
  <c r="C931" i="10" s="1"/>
  <c r="B934" i="10"/>
  <c r="C934" i="10" s="1"/>
  <c r="A943" i="10" l="1"/>
  <c r="A942" i="10"/>
  <c r="A944" i="10"/>
  <c r="B936" i="10"/>
  <c r="C936" i="10" s="1"/>
  <c r="B935" i="10"/>
  <c r="C935" i="10" s="1"/>
  <c r="B938" i="10"/>
  <c r="C938" i="10" s="1"/>
  <c r="A946" i="10" l="1"/>
  <c r="A948" i="10"/>
  <c r="A947" i="10"/>
  <c r="B940" i="10"/>
  <c r="C940" i="10" s="1"/>
  <c r="B939" i="10"/>
  <c r="C939" i="10" s="1"/>
  <c r="B942" i="10"/>
  <c r="C942" i="10" s="1"/>
  <c r="A952" i="10" l="1"/>
  <c r="A951" i="10"/>
  <c r="A950" i="10"/>
  <c r="B944" i="10"/>
  <c r="C944" i="10" s="1"/>
  <c r="B943" i="10"/>
  <c r="C943" i="10" s="1"/>
  <c r="B946" i="10"/>
  <c r="C946" i="10" s="1"/>
  <c r="A955" i="10" l="1"/>
  <c r="A954" i="10"/>
  <c r="A956" i="10"/>
  <c r="B948" i="10"/>
  <c r="C948" i="10" s="1"/>
  <c r="B947" i="10"/>
  <c r="C947" i="10" s="1"/>
  <c r="B950" i="10"/>
  <c r="C950" i="10" s="1"/>
  <c r="A958" i="10" l="1"/>
  <c r="A960" i="10"/>
  <c r="A959" i="10"/>
  <c r="B952" i="10"/>
  <c r="C952" i="10" s="1"/>
  <c r="B951" i="10"/>
  <c r="C951" i="10" s="1"/>
  <c r="B954" i="10"/>
  <c r="C954" i="10" s="1"/>
  <c r="A964" i="10" l="1"/>
  <c r="A963" i="10"/>
  <c r="A962" i="10"/>
  <c r="B956" i="10"/>
  <c r="C956" i="10" s="1"/>
  <c r="B955" i="10"/>
  <c r="C955" i="10" s="1"/>
  <c r="B958" i="10"/>
  <c r="C958" i="10" s="1"/>
  <c r="A967" i="10" l="1"/>
  <c r="A966" i="10"/>
  <c r="A968" i="10"/>
  <c r="B960" i="10"/>
  <c r="C960" i="10" s="1"/>
  <c r="B959" i="10"/>
  <c r="C959" i="10" s="1"/>
  <c r="B962" i="10"/>
  <c r="C962" i="10" s="1"/>
  <c r="A972" i="10" l="1"/>
  <c r="A971" i="10"/>
  <c r="A970" i="10"/>
  <c r="B964" i="10"/>
  <c r="C964" i="10" s="1"/>
  <c r="B963" i="10"/>
  <c r="C963" i="10" s="1"/>
  <c r="B966" i="10"/>
  <c r="C966" i="10" s="1"/>
  <c r="A974" i="10" l="1"/>
  <c r="A976" i="10"/>
  <c r="A975" i="10"/>
  <c r="B968" i="10"/>
  <c r="C968" i="10" s="1"/>
  <c r="B967" i="10"/>
  <c r="C967" i="10" s="1"/>
  <c r="B970" i="10"/>
  <c r="C970" i="10" s="1"/>
  <c r="A979" i="10" l="1"/>
  <c r="A978" i="10"/>
  <c r="A980" i="10"/>
  <c r="B972" i="10"/>
  <c r="C972" i="10" s="1"/>
  <c r="B971" i="10"/>
  <c r="C971" i="10" s="1"/>
  <c r="B974" i="10"/>
  <c r="C974" i="10" s="1"/>
  <c r="A984" i="10" l="1"/>
  <c r="A983" i="10"/>
  <c r="A982" i="10"/>
  <c r="B976" i="10"/>
  <c r="C976" i="10" s="1"/>
  <c r="B975" i="10"/>
  <c r="C975" i="10" s="1"/>
  <c r="B978" i="10"/>
  <c r="C978" i="10" s="1"/>
  <c r="A987" i="10" l="1"/>
  <c r="A986" i="10"/>
  <c r="A988" i="10"/>
  <c r="B980" i="10"/>
  <c r="C980" i="10" s="1"/>
  <c r="B979" i="10"/>
  <c r="C979" i="10" s="1"/>
  <c r="B982" i="10"/>
  <c r="C982" i="10" s="1"/>
  <c r="A990" i="10" l="1"/>
  <c r="A992" i="10"/>
  <c r="A991" i="10"/>
  <c r="B984" i="10"/>
  <c r="C984" i="10" s="1"/>
  <c r="B983" i="10"/>
  <c r="C983" i="10" s="1"/>
  <c r="B986" i="10"/>
  <c r="C986" i="10" s="1"/>
  <c r="A996" i="10" l="1"/>
  <c r="A995" i="10"/>
  <c r="A994" i="10"/>
  <c r="B988" i="10"/>
  <c r="C988" i="10" s="1"/>
  <c r="B990" i="10"/>
  <c r="C990" i="10" s="1"/>
  <c r="B987" i="10"/>
  <c r="C987" i="10" s="1"/>
  <c r="A998" i="10" l="1"/>
  <c r="A999" i="10"/>
  <c r="A1000" i="10"/>
  <c r="B992" i="10"/>
  <c r="C992" i="10" s="1"/>
  <c r="B991" i="10"/>
  <c r="C991" i="10" s="1"/>
  <c r="B994" i="10"/>
  <c r="C994" i="10" s="1"/>
  <c r="A1003" i="10" l="1"/>
  <c r="A1004" i="10"/>
  <c r="A1002" i="10"/>
  <c r="B996" i="10"/>
  <c r="C996" i="10" s="1"/>
  <c r="B998" i="10"/>
  <c r="C998" i="10" s="1"/>
  <c r="B995" i="10"/>
  <c r="C995" i="10" s="1"/>
  <c r="A1008" i="10" l="1"/>
  <c r="A1006" i="10"/>
  <c r="A1007" i="10"/>
  <c r="B1000" i="10"/>
  <c r="C1000" i="10" s="1"/>
  <c r="B1002" i="10"/>
  <c r="C1002" i="10" s="1"/>
  <c r="B999" i="10"/>
  <c r="C999" i="10" s="1"/>
  <c r="A1010" i="10" l="1"/>
  <c r="A1011" i="10"/>
  <c r="A1012" i="10"/>
  <c r="B1004" i="10"/>
  <c r="C1004" i="10" s="1"/>
  <c r="B1006" i="10"/>
  <c r="C1006" i="10" s="1"/>
  <c r="B1003" i="10"/>
  <c r="C1003" i="10" s="1"/>
  <c r="A1015" i="10" l="1"/>
  <c r="A1016" i="10"/>
  <c r="A1014" i="10"/>
  <c r="B1008" i="10"/>
  <c r="C1008" i="10" s="1"/>
  <c r="B1010" i="10"/>
  <c r="C1010" i="10" s="1"/>
  <c r="B1007" i="10"/>
  <c r="C1007" i="10" s="1"/>
  <c r="A1020" i="10" l="1"/>
  <c r="A1018" i="10"/>
  <c r="A1019" i="10"/>
  <c r="B1012" i="10"/>
  <c r="C1012" i="10" s="1"/>
  <c r="B1014" i="10"/>
  <c r="C1014" i="10" s="1"/>
  <c r="B1011" i="10"/>
  <c r="C1011" i="10" s="1"/>
  <c r="A1022" i="10" l="1"/>
  <c r="A1023" i="10"/>
  <c r="A1024" i="10"/>
  <c r="B1016" i="10"/>
  <c r="C1016" i="10" s="1"/>
  <c r="B1018" i="10"/>
  <c r="C1018" i="10" s="1"/>
  <c r="B1015" i="10"/>
  <c r="C1015" i="10" s="1"/>
  <c r="A1027" i="10" l="1"/>
  <c r="A1028" i="10"/>
  <c r="A1026" i="10"/>
  <c r="B1020" i="10"/>
  <c r="C1020" i="10" s="1"/>
  <c r="B1019" i="10"/>
  <c r="C1019" i="10" s="1"/>
  <c r="B1022" i="10"/>
  <c r="C1022" i="10" s="1"/>
  <c r="A1032" i="10" l="1"/>
  <c r="A1030" i="10"/>
  <c r="A1031" i="10"/>
  <c r="B1024" i="10"/>
  <c r="C1024" i="10" s="1"/>
  <c r="B1023" i="10"/>
  <c r="C1023" i="10" s="1"/>
  <c r="B1026" i="10"/>
  <c r="C1026" i="10" s="1"/>
  <c r="A1034" i="10" l="1"/>
  <c r="A1035" i="10"/>
  <c r="A1036" i="10"/>
  <c r="B1028" i="10"/>
  <c r="C1028" i="10" s="1"/>
  <c r="B1030" i="10"/>
  <c r="C1030" i="10" s="1"/>
  <c r="B1027" i="10"/>
  <c r="C1027" i="10" s="1"/>
  <c r="A1039" i="10" l="1"/>
  <c r="A1040" i="10"/>
  <c r="A1038" i="10"/>
  <c r="B1032" i="10"/>
  <c r="C1032" i="10" s="1"/>
  <c r="B1034" i="10"/>
  <c r="C1034" i="10" s="1"/>
  <c r="B1031" i="10"/>
  <c r="C1031" i="10" s="1"/>
  <c r="A1044" i="10" l="1"/>
  <c r="A1042" i="10"/>
  <c r="A1043" i="10"/>
  <c r="B1036" i="10"/>
  <c r="C1036" i="10" s="1"/>
  <c r="B1038" i="10"/>
  <c r="C1038" i="10" s="1"/>
  <c r="B1035" i="10"/>
  <c r="C1035" i="10" s="1"/>
  <c r="A1046" i="10" l="1"/>
  <c r="A1047" i="10"/>
  <c r="A1048" i="10"/>
  <c r="B1040" i="10"/>
  <c r="C1040" i="10" s="1"/>
  <c r="B1042" i="10"/>
  <c r="C1042" i="10" s="1"/>
  <c r="B1039" i="10"/>
  <c r="C1039" i="10" s="1"/>
  <c r="A1052" i="10" l="1"/>
  <c r="A1050" i="10"/>
  <c r="A1051" i="10"/>
  <c r="B1044" i="10"/>
  <c r="C1044" i="10" s="1"/>
  <c r="B1043" i="10"/>
  <c r="C1043" i="10" s="1"/>
  <c r="B1046" i="10"/>
  <c r="C1046" i="10" s="1"/>
  <c r="A1054" i="10" l="1"/>
  <c r="A1055" i="10"/>
  <c r="A1056" i="10"/>
  <c r="B1048" i="10"/>
  <c r="C1048" i="10" s="1"/>
  <c r="B1047" i="10"/>
  <c r="C1047" i="10" s="1"/>
  <c r="B1050" i="10"/>
  <c r="C1050" i="10" s="1"/>
  <c r="A1059" i="10" l="1"/>
  <c r="A1060" i="10"/>
  <c r="A1058" i="10"/>
  <c r="B1052" i="10"/>
  <c r="C1052" i="10" s="1"/>
  <c r="B1051" i="10"/>
  <c r="C1051" i="10" s="1"/>
  <c r="B1054" i="10"/>
  <c r="C1054" i="10" s="1"/>
  <c r="A1064" i="10" l="1"/>
  <c r="A1062" i="10"/>
  <c r="A1063" i="10"/>
  <c r="B1056" i="10"/>
  <c r="C1056" i="10" s="1"/>
  <c r="B1058" i="10"/>
  <c r="C1058" i="10" s="1"/>
  <c r="B1055" i="10"/>
  <c r="C1055" i="10" s="1"/>
  <c r="A1067" i="10" l="1"/>
  <c r="A1066" i="10"/>
  <c r="A1068" i="10"/>
  <c r="B1060" i="10"/>
  <c r="C1060" i="10" s="1"/>
  <c r="B1059" i="10"/>
  <c r="C1059" i="10" s="1"/>
  <c r="B1062" i="10"/>
  <c r="C1062" i="10" s="1"/>
  <c r="A1072" i="10" l="1"/>
  <c r="A1071" i="10"/>
  <c r="A1070" i="10"/>
  <c r="B1064" i="10"/>
  <c r="C1064" i="10" s="1"/>
  <c r="B1063" i="10"/>
  <c r="C1063" i="10" s="1"/>
  <c r="B1066" i="10"/>
  <c r="C1066" i="10" s="1"/>
  <c r="A1074" i="10" l="1"/>
  <c r="A1076" i="10"/>
  <c r="A1075" i="10"/>
  <c r="B1068" i="10"/>
  <c r="C1068" i="10" s="1"/>
  <c r="B1070" i="10"/>
  <c r="C1070" i="10" s="1"/>
  <c r="B1067" i="10"/>
  <c r="C1067" i="10" s="1"/>
  <c r="A1079" i="10" l="1"/>
  <c r="A1078" i="10"/>
  <c r="A1080" i="10"/>
  <c r="B1072" i="10"/>
  <c r="C1072" i="10" s="1"/>
  <c r="B1071" i="10"/>
  <c r="C1071" i="10" s="1"/>
  <c r="B1074" i="10"/>
  <c r="C1074" i="10" s="1"/>
  <c r="A1084" i="10" l="1"/>
  <c r="A1083" i="10"/>
  <c r="A1082" i="10"/>
  <c r="B1076" i="10"/>
  <c r="C1076" i="10" s="1"/>
  <c r="B1078" i="10"/>
  <c r="C1078" i="10" s="1"/>
  <c r="B1075" i="10"/>
  <c r="C1075" i="10" s="1"/>
  <c r="A1086" i="10" l="1"/>
  <c r="A1088" i="10"/>
  <c r="A1087" i="10"/>
  <c r="B1080" i="10"/>
  <c r="C1080" i="10" s="1"/>
  <c r="B1082" i="10"/>
  <c r="C1082" i="10" s="1"/>
  <c r="B1079" i="10"/>
  <c r="C1079" i="10" s="1"/>
  <c r="A1091" i="10" l="1"/>
  <c r="A1090" i="10"/>
  <c r="A1092" i="10"/>
  <c r="B1084" i="10"/>
  <c r="C1084" i="10" s="1"/>
  <c r="B1086" i="10"/>
  <c r="C1086" i="10" s="1"/>
  <c r="B1083" i="10"/>
  <c r="C1083" i="10" s="1"/>
  <c r="A1096" i="10" l="1"/>
  <c r="A1095" i="10"/>
  <c r="A1094" i="10"/>
  <c r="B1088" i="10"/>
  <c r="C1088" i="10" s="1"/>
  <c r="B1090" i="10"/>
  <c r="C1090" i="10" s="1"/>
  <c r="B1087" i="10"/>
  <c r="C1087" i="10" s="1"/>
  <c r="A1098" i="10" l="1"/>
  <c r="A1100" i="10"/>
  <c r="A1099" i="10"/>
  <c r="B1092" i="10"/>
  <c r="C1092" i="10" s="1"/>
  <c r="B1094" i="10"/>
  <c r="C1094" i="10" s="1"/>
  <c r="B1091" i="10"/>
  <c r="C1091" i="10" s="1"/>
  <c r="A1103" i="10" l="1"/>
  <c r="A1102" i="10"/>
  <c r="A1104" i="10"/>
  <c r="B1096" i="10"/>
  <c r="C1096" i="10" s="1"/>
  <c r="B1098" i="10"/>
  <c r="C1098" i="10" s="1"/>
  <c r="B1095" i="10"/>
  <c r="C1095" i="10" s="1"/>
  <c r="A1108" i="10" l="1"/>
  <c r="A1107" i="10"/>
  <c r="A1106" i="10"/>
  <c r="B1100" i="10"/>
  <c r="C1100" i="10" s="1"/>
  <c r="B1102" i="10"/>
  <c r="C1102" i="10" s="1"/>
  <c r="B1099" i="10"/>
  <c r="C1099" i="10" s="1"/>
  <c r="A1110" i="10" l="1"/>
  <c r="A1112" i="10"/>
  <c r="A1111" i="10"/>
  <c r="B1104" i="10"/>
  <c r="C1104" i="10" s="1"/>
  <c r="B1103" i="10"/>
  <c r="C1103" i="10" s="1"/>
  <c r="B1106" i="10"/>
  <c r="C1106" i="10" s="1"/>
  <c r="A1115" i="10" l="1"/>
  <c r="A1114" i="10"/>
  <c r="A1116" i="10"/>
  <c r="B1108" i="10"/>
  <c r="C1108" i="10" s="1"/>
  <c r="B1107" i="10"/>
  <c r="C1107" i="10" s="1"/>
  <c r="B1110" i="10"/>
  <c r="C1110" i="10" s="1"/>
  <c r="A1120" i="10" l="1"/>
  <c r="A1119" i="10"/>
  <c r="A1118" i="10"/>
  <c r="B1112" i="10"/>
  <c r="C1112" i="10" s="1"/>
  <c r="B1114" i="10"/>
  <c r="C1114" i="10" s="1"/>
  <c r="B1111" i="10"/>
  <c r="C1111" i="10" s="1"/>
  <c r="A1122" i="10" l="1"/>
  <c r="A1124" i="10"/>
  <c r="A1123" i="10"/>
  <c r="B1116" i="10"/>
  <c r="C1116" i="10" s="1"/>
  <c r="B1115" i="10"/>
  <c r="C1115" i="10" s="1"/>
  <c r="B1118" i="10"/>
  <c r="C1118" i="10" s="1"/>
  <c r="A1127" i="10" l="1"/>
  <c r="A1126" i="10"/>
  <c r="A1128" i="10"/>
  <c r="B1120" i="10"/>
  <c r="C1120" i="10" s="1"/>
  <c r="B1122" i="10"/>
  <c r="C1122" i="10" s="1"/>
  <c r="B1119" i="10"/>
  <c r="C1119" i="10" s="1"/>
  <c r="A1132" i="10" l="1"/>
  <c r="A1131" i="10"/>
  <c r="A1130" i="10"/>
  <c r="B1124" i="10"/>
  <c r="C1124" i="10" s="1"/>
  <c r="B1123" i="10"/>
  <c r="C1123" i="10" s="1"/>
  <c r="B1126" i="10"/>
  <c r="C1126" i="10" s="1"/>
  <c r="A1134" i="10" l="1"/>
  <c r="A1136" i="10"/>
  <c r="A1135" i="10"/>
  <c r="B1128" i="10"/>
  <c r="C1128" i="10" s="1"/>
  <c r="B1130" i="10"/>
  <c r="C1130" i="10" s="1"/>
  <c r="B1127" i="10"/>
  <c r="C1127" i="10" s="1"/>
  <c r="A1139" i="10" l="1"/>
  <c r="A1138" i="10"/>
  <c r="A1140" i="10"/>
  <c r="B1132" i="10"/>
  <c r="C1132" i="10" s="1"/>
  <c r="B1131" i="10"/>
  <c r="C1131" i="10" s="1"/>
  <c r="B1134" i="10"/>
  <c r="C1134" i="10" s="1"/>
  <c r="A1144" i="10" l="1"/>
  <c r="A1143" i="10"/>
  <c r="A1142" i="10"/>
  <c r="B1136" i="10"/>
  <c r="C1136" i="10" s="1"/>
  <c r="B1138" i="10"/>
  <c r="C1138" i="10" s="1"/>
  <c r="B1135" i="10"/>
  <c r="C1135" i="10" s="1"/>
  <c r="A1146" i="10" l="1"/>
  <c r="A1148" i="10"/>
  <c r="A1147" i="10"/>
  <c r="B1140" i="10"/>
  <c r="C1140" i="10" s="1"/>
  <c r="B1139" i="10"/>
  <c r="C1139" i="10" s="1"/>
  <c r="B1142" i="10"/>
  <c r="C1142" i="10" s="1"/>
  <c r="A1151" i="10" l="1"/>
  <c r="A1150" i="10"/>
  <c r="A1152" i="10"/>
  <c r="B1144" i="10"/>
  <c r="C1144" i="10" s="1"/>
  <c r="B1146" i="10"/>
  <c r="C1146" i="10" s="1"/>
  <c r="B1143" i="10"/>
  <c r="C1143" i="10" s="1"/>
  <c r="A1156" i="10" l="1"/>
  <c r="A1155" i="10"/>
  <c r="A1154" i="10"/>
  <c r="B1148" i="10"/>
  <c r="C1148" i="10" s="1"/>
  <c r="B1150" i="10"/>
  <c r="C1150" i="10" s="1"/>
  <c r="B1147" i="10"/>
  <c r="C1147" i="10" s="1"/>
  <c r="A1158" i="10" l="1"/>
  <c r="A1160" i="10"/>
  <c r="A1159" i="10"/>
  <c r="B1152" i="10"/>
  <c r="C1152" i="10" s="1"/>
  <c r="B1151" i="10"/>
  <c r="C1151" i="10" s="1"/>
  <c r="B1154" i="10"/>
  <c r="C1154" i="10" s="1"/>
  <c r="A1163" i="10" l="1"/>
  <c r="A1162" i="10"/>
  <c r="A1164" i="10"/>
  <c r="B1156" i="10"/>
  <c r="C1156" i="10" s="1"/>
  <c r="B1158" i="10"/>
  <c r="C1158" i="10" s="1"/>
  <c r="B1155" i="10"/>
  <c r="C1155" i="10" s="1"/>
  <c r="A1168" i="10" l="1"/>
  <c r="A1167" i="10"/>
  <c r="A1166" i="10"/>
  <c r="B1160" i="10"/>
  <c r="C1160" i="10" s="1"/>
  <c r="B1159" i="10"/>
  <c r="C1159" i="10" s="1"/>
  <c r="B1162" i="10"/>
  <c r="C1162" i="10" s="1"/>
  <c r="A1170" i="10" l="1"/>
  <c r="A1172" i="10"/>
  <c r="A1171" i="10"/>
  <c r="B1164" i="10"/>
  <c r="C1164" i="10" s="1"/>
  <c r="B1163" i="10"/>
  <c r="C1163" i="10" s="1"/>
  <c r="B1166" i="10"/>
  <c r="C1166" i="10" s="1"/>
  <c r="A1175" i="10" l="1"/>
  <c r="A1174" i="10"/>
  <c r="A1176" i="10"/>
  <c r="B1168" i="10"/>
  <c r="C1168" i="10" s="1"/>
  <c r="B1170" i="10"/>
  <c r="C1170" i="10" s="1"/>
  <c r="B1167" i="10"/>
  <c r="C1167" i="10" s="1"/>
  <c r="A1180" i="10" l="1"/>
  <c r="A1179" i="10"/>
  <c r="A1178" i="10"/>
  <c r="B1172" i="10"/>
  <c r="C1172" i="10" s="1"/>
  <c r="B1171" i="10"/>
  <c r="C1171" i="10" s="1"/>
  <c r="B1174" i="10"/>
  <c r="C1174" i="10" s="1"/>
  <c r="A1183" i="10" l="1"/>
  <c r="A1182" i="10"/>
  <c r="A1184" i="10"/>
  <c r="B1176" i="10"/>
  <c r="C1176" i="10" s="1"/>
  <c r="B1178" i="10"/>
  <c r="C1178" i="10" s="1"/>
  <c r="B1175" i="10"/>
  <c r="C1175" i="10" s="1"/>
  <c r="A1188" i="10" l="1"/>
  <c r="A1187" i="10"/>
  <c r="A1186" i="10"/>
  <c r="B1180" i="10"/>
  <c r="C1180" i="10" s="1"/>
  <c r="B1179" i="10"/>
  <c r="C1179" i="10" s="1"/>
  <c r="B1182" i="10"/>
  <c r="C1182" i="10" s="1"/>
  <c r="A1190" i="10" l="1"/>
  <c r="A1192" i="10"/>
  <c r="A1191" i="10"/>
  <c r="B1184" i="10"/>
  <c r="C1184" i="10" s="1"/>
  <c r="B1183" i="10"/>
  <c r="C1183" i="10" s="1"/>
  <c r="B1186" i="10"/>
  <c r="C1186" i="10" s="1"/>
  <c r="A1195" i="10" l="1"/>
  <c r="A1194" i="10"/>
  <c r="A1196" i="10"/>
  <c r="B1188" i="10"/>
  <c r="C1188" i="10" s="1"/>
  <c r="B1187" i="10"/>
  <c r="C1187" i="10" s="1"/>
  <c r="B1190" i="10"/>
  <c r="C1190" i="10" s="1"/>
  <c r="A1200" i="10" l="1"/>
  <c r="A1199" i="10"/>
  <c r="A1198" i="10"/>
  <c r="B1192" i="10"/>
  <c r="C1192" i="10" s="1"/>
  <c r="B1194" i="10"/>
  <c r="C1194" i="10" s="1"/>
  <c r="B1191" i="10"/>
  <c r="C1191" i="10" s="1"/>
  <c r="A1202" i="10" l="1"/>
  <c r="A1204" i="10"/>
  <c r="A1203" i="10"/>
  <c r="B1196" i="10"/>
  <c r="C1196" i="10" s="1"/>
  <c r="B1198" i="10"/>
  <c r="C1198" i="10" s="1"/>
  <c r="B1195" i="10"/>
  <c r="C1195" i="10" s="1"/>
  <c r="A1207" i="10" l="1"/>
  <c r="A1206" i="10"/>
  <c r="A1208" i="10"/>
  <c r="B1200" i="10"/>
  <c r="C1200" i="10" s="1"/>
  <c r="B1199" i="10"/>
  <c r="C1199" i="10" s="1"/>
  <c r="B1202" i="10"/>
  <c r="C1202" i="10" s="1"/>
  <c r="A1212" i="10" l="1"/>
  <c r="A1211" i="10"/>
  <c r="A1210" i="10"/>
  <c r="B1204" i="10"/>
  <c r="C1204" i="10" s="1"/>
  <c r="B1206" i="10"/>
  <c r="C1206" i="10" s="1"/>
  <c r="B1203" i="10"/>
  <c r="C1203" i="10" s="1"/>
  <c r="A1214" i="10" l="1"/>
  <c r="A1216" i="10"/>
  <c r="A1215" i="10"/>
  <c r="B1208" i="10"/>
  <c r="C1208" i="10" s="1"/>
  <c r="B1210" i="10"/>
  <c r="C1210" i="10" s="1"/>
  <c r="B1207" i="10"/>
  <c r="C1207" i="10" s="1"/>
  <c r="A1219" i="10" l="1"/>
  <c r="A1218" i="10"/>
  <c r="A1220" i="10"/>
  <c r="B1212" i="10"/>
  <c r="C1212" i="10" s="1"/>
  <c r="B1214" i="10"/>
  <c r="C1214" i="10" s="1"/>
  <c r="B1211" i="10"/>
  <c r="C1211" i="10" s="1"/>
  <c r="A1224" i="10" l="1"/>
  <c r="A1223" i="10"/>
  <c r="A1222" i="10"/>
  <c r="B1216" i="10"/>
  <c r="C1216" i="10" s="1"/>
  <c r="B1218" i="10"/>
  <c r="C1218" i="10" s="1"/>
  <c r="B1215" i="10"/>
  <c r="C1215" i="10" s="1"/>
  <c r="A1227" i="10" l="1"/>
  <c r="A1226" i="10"/>
  <c r="A1228" i="10"/>
  <c r="B1220" i="10"/>
  <c r="C1220" i="10" s="1"/>
  <c r="B1222" i="10"/>
  <c r="C1222" i="10" s="1"/>
  <c r="B1219" i="10"/>
  <c r="C1219" i="10" s="1"/>
  <c r="A1230" i="10" l="1"/>
  <c r="A1232" i="10"/>
  <c r="A1231" i="10"/>
  <c r="B1224" i="10"/>
  <c r="C1224" i="10" s="1"/>
  <c r="B1226" i="10"/>
  <c r="C1226" i="10" s="1"/>
  <c r="B1223" i="10"/>
  <c r="C1223" i="10" s="1"/>
  <c r="A1236" i="10" l="1"/>
  <c r="A1235" i="10"/>
  <c r="A1234" i="10"/>
  <c r="B1228" i="10"/>
  <c r="C1228" i="10" s="1"/>
  <c r="B1230" i="10"/>
  <c r="C1230" i="10" s="1"/>
  <c r="B1227" i="10"/>
  <c r="C1227" i="10" s="1"/>
  <c r="A1239" i="10" l="1"/>
  <c r="A1238" i="10"/>
  <c r="A1240" i="10"/>
  <c r="B1232" i="10"/>
  <c r="C1232" i="10" s="1"/>
  <c r="B1234" i="10"/>
  <c r="C1234" i="10" s="1"/>
  <c r="B1231" i="10"/>
  <c r="C1231" i="10" s="1"/>
  <c r="A1243" i="10" l="1"/>
  <c r="A1242" i="10"/>
  <c r="A1244" i="10"/>
  <c r="B1236" i="10"/>
  <c r="C1236" i="10" s="1"/>
  <c r="B1238" i="10"/>
  <c r="C1238" i="10" s="1"/>
  <c r="B1235" i="10"/>
  <c r="C1235" i="10" s="1"/>
  <c r="A1246" i="10" l="1"/>
  <c r="A1248" i="10"/>
  <c r="A1247" i="10"/>
  <c r="B1240" i="10"/>
  <c r="C1240" i="10" s="1"/>
  <c r="B1242" i="10"/>
  <c r="C1242" i="10" s="1"/>
  <c r="B1239" i="10"/>
  <c r="C1239" i="10" s="1"/>
  <c r="A1252" i="10" l="1"/>
  <c r="A1251" i="10"/>
  <c r="A1250" i="10"/>
  <c r="B1244" i="10"/>
  <c r="C1244" i="10" s="1"/>
  <c r="B1246" i="10"/>
  <c r="C1246" i="10" s="1"/>
  <c r="B1243" i="10"/>
  <c r="C1243" i="10" s="1"/>
  <c r="A1255" i="10" l="1"/>
  <c r="A1254" i="10"/>
  <c r="A1256" i="10"/>
  <c r="B1248" i="10"/>
  <c r="C1248" i="10" s="1"/>
  <c r="B1250" i="10"/>
  <c r="C1250" i="10" s="1"/>
  <c r="B1247" i="10"/>
  <c r="C1247" i="10" s="1"/>
  <c r="A1260" i="10" l="1"/>
  <c r="A1259" i="10"/>
  <c r="A1258" i="10"/>
  <c r="B1252" i="10"/>
  <c r="C1252" i="10" s="1"/>
  <c r="B1254" i="10"/>
  <c r="C1254" i="10" s="1"/>
  <c r="B1251" i="10"/>
  <c r="C1251" i="10" s="1"/>
  <c r="A1263" i="10" l="1"/>
  <c r="A1262" i="10"/>
  <c r="A1264" i="10"/>
  <c r="B1256" i="10"/>
  <c r="C1256" i="10" s="1"/>
  <c r="B1258" i="10"/>
  <c r="C1258" i="10" s="1"/>
  <c r="B1255" i="10"/>
  <c r="C1255" i="10" s="1"/>
  <c r="A1266" i="10" l="1"/>
  <c r="A1268" i="10"/>
  <c r="A1267" i="10"/>
  <c r="B1260" i="10"/>
  <c r="C1260" i="10" s="1"/>
  <c r="B1262" i="10"/>
  <c r="C1262" i="10" s="1"/>
  <c r="B1259" i="10"/>
  <c r="C1259" i="10" s="1"/>
  <c r="A1272" i="10" l="1"/>
  <c r="A1271" i="10"/>
  <c r="A1270" i="10"/>
  <c r="B1264" i="10"/>
  <c r="C1264" i="10" s="1"/>
  <c r="B1266" i="10"/>
  <c r="C1266" i="10" s="1"/>
  <c r="B1263" i="10"/>
  <c r="C1263" i="10" s="1"/>
  <c r="A1275" i="10" l="1"/>
  <c r="A1274" i="10"/>
  <c r="A1276" i="10"/>
  <c r="B1268" i="10"/>
  <c r="C1268" i="10" s="1"/>
  <c r="B1270" i="10"/>
  <c r="C1270" i="10" s="1"/>
  <c r="B1267" i="10"/>
  <c r="C1267" i="10" s="1"/>
  <c r="A1278" i="10" l="1"/>
  <c r="A1280" i="10"/>
  <c r="A1279" i="10"/>
  <c r="B1272" i="10"/>
  <c r="C1272" i="10" s="1"/>
  <c r="B1274" i="10"/>
  <c r="C1274" i="10" s="1"/>
  <c r="B1271" i="10"/>
  <c r="C1271" i="10" s="1"/>
  <c r="A1284" i="10" l="1"/>
  <c r="A1283" i="10"/>
  <c r="A1282" i="10"/>
  <c r="B1276" i="10"/>
  <c r="C1276" i="10" s="1"/>
  <c r="B1278" i="10"/>
  <c r="C1278" i="10" s="1"/>
  <c r="B1275" i="10"/>
  <c r="C1275" i="10" s="1"/>
  <c r="A1287" i="10" l="1"/>
  <c r="A1286" i="10"/>
  <c r="A1288" i="10"/>
  <c r="B1280" i="10"/>
  <c r="C1280" i="10" s="1"/>
  <c r="B1282" i="10"/>
  <c r="C1282" i="10" s="1"/>
  <c r="B1279" i="10"/>
  <c r="C1279" i="10" s="1"/>
  <c r="A1290" i="10" l="1"/>
  <c r="A1292" i="10"/>
  <c r="A1291" i="10"/>
  <c r="B1284" i="10"/>
  <c r="C1284" i="10" s="1"/>
  <c r="B1286" i="10"/>
  <c r="C1286" i="10" s="1"/>
  <c r="B1283" i="10"/>
  <c r="C1283" i="10" s="1"/>
  <c r="A1296" i="10" l="1"/>
  <c r="A1295" i="10"/>
  <c r="A1294" i="10"/>
  <c r="B1288" i="10"/>
  <c r="C1288" i="10" s="1"/>
  <c r="B1290" i="10"/>
  <c r="C1290" i="10" s="1"/>
  <c r="B1287" i="10"/>
  <c r="C1287" i="10" s="1"/>
  <c r="A1298" i="10" l="1"/>
  <c r="A1300" i="10"/>
  <c r="A1299" i="10"/>
  <c r="B1292" i="10"/>
  <c r="C1292" i="10" s="1"/>
  <c r="B1294" i="10"/>
  <c r="C1294" i="10" s="1"/>
  <c r="B1291" i="10"/>
  <c r="C1291" i="10" s="1"/>
  <c r="A1304" i="10" l="1"/>
  <c r="B1296" i="10"/>
  <c r="C1296" i="10" s="1"/>
  <c r="A1303" i="10"/>
  <c r="A1302" i="10"/>
  <c r="B1298" i="10"/>
  <c r="C1298" i="10" s="1"/>
  <c r="B1295" i="10"/>
  <c r="B1300" i="10" l="1"/>
  <c r="C1300" i="10" s="1"/>
  <c r="A1307" i="10"/>
  <c r="B1299" i="10"/>
  <c r="C1299" i="10" s="1"/>
  <c r="C1295" i="10"/>
  <c r="A1306" i="10"/>
  <c r="A1308" i="10"/>
  <c r="B1302" i="10"/>
  <c r="C1302" i="10" s="1"/>
  <c r="B1303" i="10"/>
  <c r="C1303" i="10" s="1"/>
  <c r="B1304" i="10" l="1"/>
  <c r="C1304" i="10" s="1"/>
  <c r="A1311" i="10"/>
  <c r="A1312" i="10"/>
  <c r="A1310" i="10"/>
  <c r="B1306" i="10"/>
  <c r="C1306" i="10" s="1"/>
  <c r="B1308" i="10"/>
  <c r="C1308" i="10" s="1"/>
  <c r="B1307" i="10"/>
  <c r="C1307" i="10" s="1"/>
  <c r="A1316" i="10" l="1"/>
  <c r="A1314" i="10"/>
  <c r="A1315" i="10"/>
  <c r="B1310" i="10"/>
  <c r="C1310" i="10" s="1"/>
  <c r="B1312" i="10"/>
  <c r="C1312" i="10" s="1"/>
  <c r="B1311" i="10"/>
  <c r="C1311" i="10" s="1"/>
  <c r="A1318" i="10" l="1"/>
  <c r="A1319" i="10"/>
  <c r="A1320" i="10"/>
  <c r="B1314" i="10"/>
  <c r="C1314" i="10" s="1"/>
  <c r="B1316" i="10"/>
  <c r="C1316" i="10" s="1"/>
  <c r="B1315" i="10"/>
  <c r="C1315" i="10" s="1"/>
  <c r="A1323" i="10" l="1"/>
  <c r="A1324" i="10"/>
  <c r="A1322" i="10"/>
  <c r="B1318" i="10"/>
  <c r="C1318" i="10" s="1"/>
  <c r="B1320" i="10"/>
  <c r="C1320" i="10" s="1"/>
  <c r="B1319" i="10"/>
  <c r="C1319" i="10" s="1"/>
  <c r="A1328" i="10" l="1"/>
  <c r="A1326" i="10"/>
  <c r="A1327" i="10"/>
  <c r="B1322" i="10"/>
  <c r="B1326" i="10" s="1"/>
  <c r="B1324" i="10"/>
  <c r="C1324" i="10" s="1"/>
  <c r="B1323" i="10"/>
  <c r="C1323" i="10" s="1"/>
  <c r="A1330" i="10" l="1"/>
  <c r="C1326" i="10"/>
  <c r="C1322" i="10"/>
  <c r="A1331" i="10"/>
  <c r="A1332" i="10"/>
  <c r="B1328" i="10"/>
  <c r="C1328" i="10" s="1"/>
  <c r="B1327" i="10"/>
  <c r="C1327" i="10" s="1"/>
  <c r="B1330" i="10"/>
  <c r="A1335" i="10" l="1"/>
  <c r="A1336" i="10"/>
  <c r="A1334" i="10"/>
  <c r="C1330" i="10"/>
  <c r="B1332" i="10"/>
  <c r="C1332" i="10" s="1"/>
  <c r="B1331" i="10"/>
  <c r="C1331" i="10" s="1"/>
  <c r="B1334" i="10"/>
  <c r="A1340" i="10" l="1"/>
  <c r="A1338" i="10"/>
  <c r="C1334" i="10"/>
  <c r="A1339" i="10"/>
  <c r="B1336" i="10"/>
  <c r="C1336" i="10" s="1"/>
  <c r="B1335" i="10"/>
  <c r="C1335" i="10" s="1"/>
  <c r="B1338" i="10"/>
  <c r="A1342" i="10" l="1"/>
  <c r="C1338" i="10"/>
  <c r="A1343" i="10"/>
  <c r="A1344" i="10"/>
  <c r="B1340" i="10"/>
  <c r="C1340" i="10" s="1"/>
  <c r="B1339" i="10"/>
  <c r="C1339" i="10" s="1"/>
  <c r="B1342" i="10"/>
  <c r="A1347" i="10" l="1"/>
  <c r="A1348" i="10"/>
  <c r="A1346" i="10"/>
  <c r="C1342" i="10"/>
  <c r="B1344" i="10"/>
  <c r="C1344" i="10" s="1"/>
  <c r="B1343" i="10"/>
  <c r="C1343" i="10" s="1"/>
  <c r="B1346" i="10"/>
  <c r="A1352" i="10" l="1"/>
  <c r="A1350" i="10"/>
  <c r="C1346" i="10"/>
  <c r="A1351" i="10"/>
  <c r="B1348" i="10"/>
  <c r="C1348" i="10" s="1"/>
  <c r="B1347" i="10"/>
  <c r="C1347" i="10" s="1"/>
  <c r="B1350" i="10"/>
  <c r="A1354" i="10" l="1"/>
  <c r="C1350" i="10"/>
  <c r="A1355" i="10"/>
  <c r="A1356" i="10"/>
  <c r="B1352" i="10"/>
  <c r="C1352" i="10" s="1"/>
  <c r="B1351" i="10"/>
  <c r="C1351" i="10" s="1"/>
  <c r="B1354" i="10"/>
  <c r="A1359" i="10" l="1"/>
  <c r="A1360" i="10"/>
  <c r="A1358" i="10"/>
  <c r="C1354" i="10"/>
  <c r="B1356" i="10"/>
  <c r="C1356" i="10" s="1"/>
  <c r="B1355" i="10"/>
  <c r="C1355" i="10" s="1"/>
  <c r="B1358" i="10"/>
  <c r="A1364" i="10" l="1"/>
  <c r="A1362" i="10"/>
  <c r="C1358" i="10"/>
  <c r="A1363" i="10"/>
  <c r="B1360" i="10"/>
  <c r="C1360" i="10" s="1"/>
  <c r="B1359" i="10"/>
  <c r="B1363" i="10" s="1"/>
  <c r="B1367" i="10" s="1"/>
  <c r="B1362" i="10"/>
  <c r="A1366" i="10" l="1"/>
  <c r="C1362" i="10"/>
  <c r="C1359" i="10"/>
  <c r="A1367" i="10"/>
  <c r="C1363" i="10"/>
  <c r="A1368" i="10"/>
  <c r="C1364" i="10"/>
  <c r="B1371" i="10"/>
  <c r="B1364" i="10"/>
  <c r="B1366" i="10"/>
  <c r="A1371" i="10" l="1"/>
  <c r="C1367" i="10"/>
  <c r="A1372" i="10"/>
  <c r="A1370" i="10"/>
  <c r="C1366" i="10"/>
  <c r="B1370" i="10"/>
  <c r="B1375" i="10"/>
  <c r="B1368" i="10"/>
  <c r="C1368" i="10" s="1"/>
  <c r="A1376" i="10" l="1"/>
  <c r="A1374" i="10"/>
  <c r="C1370" i="10"/>
  <c r="A1375" i="10"/>
  <c r="C1371" i="10"/>
  <c r="B1372" i="10"/>
  <c r="C1372" i="10" s="1"/>
  <c r="B1379" i="10"/>
  <c r="B1374" i="10"/>
  <c r="A1378" i="10" l="1"/>
  <c r="C1374" i="10"/>
  <c r="A1379" i="10"/>
  <c r="C1375" i="10"/>
  <c r="A1380" i="10"/>
  <c r="B1378" i="10"/>
  <c r="B1376" i="10"/>
  <c r="C1376" i="10" s="1"/>
  <c r="B1383" i="10"/>
  <c r="A1384" i="10" l="1"/>
  <c r="A1382" i="10"/>
  <c r="C1378" i="10"/>
  <c r="A1383" i="10"/>
  <c r="C1379" i="10"/>
  <c r="B1380" i="10"/>
  <c r="C1380" i="10" s="1"/>
  <c r="B1387" i="10"/>
  <c r="B1382" i="10"/>
  <c r="A1386" i="10" l="1"/>
  <c r="C1382" i="10"/>
  <c r="A1387" i="10"/>
  <c r="C1383" i="10"/>
  <c r="A1388" i="10"/>
  <c r="B1391" i="10"/>
  <c r="B1386" i="10"/>
  <c r="B1384" i="10"/>
  <c r="C1384" i="10" s="1"/>
  <c r="A1391" i="10" l="1"/>
  <c r="C1387" i="10"/>
  <c r="A1392" i="10"/>
  <c r="A1390" i="10"/>
  <c r="C1386" i="10"/>
  <c r="B1395" i="10"/>
  <c r="B1390" i="10"/>
  <c r="B1388" i="10"/>
  <c r="C1388" i="10" s="1"/>
  <c r="A1396" i="10" l="1"/>
  <c r="A1394" i="10"/>
  <c r="C1390" i="10"/>
  <c r="A1395" i="10"/>
  <c r="C1391" i="10"/>
  <c r="B1394" i="10"/>
  <c r="B1399" i="10"/>
  <c r="B1392" i="10"/>
  <c r="C1392" i="10" s="1"/>
  <c r="A1398" i="10" l="1"/>
  <c r="C1394" i="10"/>
  <c r="A1399" i="10"/>
  <c r="C1395" i="10"/>
  <c r="A1400" i="10"/>
  <c r="B1396" i="10"/>
  <c r="C1396" i="10" s="1"/>
  <c r="B1398" i="10"/>
  <c r="B1403" i="10"/>
  <c r="A1403" i="10" l="1"/>
  <c r="C1399" i="10"/>
  <c r="A1404" i="10"/>
  <c r="A1402" i="10"/>
  <c r="C1398" i="10"/>
  <c r="B1400" i="10"/>
  <c r="C1400" i="10" s="1"/>
  <c r="B1402" i="10"/>
  <c r="B1407" i="10"/>
  <c r="A1408" i="10" l="1"/>
  <c r="A1406" i="10"/>
  <c r="C1402" i="10"/>
  <c r="A1407" i="10"/>
  <c r="C1403" i="10"/>
  <c r="B1404" i="10"/>
  <c r="C1404" i="10" s="1"/>
  <c r="B1406" i="10"/>
  <c r="B1411" i="10"/>
  <c r="A1410" i="10" l="1"/>
  <c r="C1406" i="10"/>
  <c r="A1411" i="10"/>
  <c r="C1407" i="10"/>
  <c r="A1412" i="10"/>
  <c r="B1408" i="10"/>
  <c r="C1408" i="10" s="1"/>
  <c r="B1410" i="10"/>
  <c r="B1415" i="10"/>
  <c r="A1415" i="10" l="1"/>
  <c r="C1411" i="10"/>
  <c r="A1416" i="10"/>
  <c r="A1414" i="10"/>
  <c r="C1410" i="10"/>
  <c r="B1412" i="10"/>
  <c r="C1412" i="10" s="1"/>
  <c r="B1414" i="10"/>
  <c r="B1419" i="10"/>
  <c r="A1420" i="10" l="1"/>
  <c r="A1418" i="10"/>
  <c r="C1414" i="10"/>
  <c r="A1419" i="10"/>
  <c r="C1415" i="10"/>
  <c r="B1416" i="10"/>
  <c r="C1416" i="10" s="1"/>
  <c r="B1418" i="10"/>
  <c r="B1423" i="10"/>
  <c r="A1422" i="10" l="1"/>
  <c r="C1418" i="10"/>
  <c r="A1423" i="10"/>
  <c r="C1419" i="10"/>
  <c r="A1424" i="10"/>
  <c r="B1420" i="10"/>
  <c r="C1420" i="10" s="1"/>
  <c r="B1422" i="10"/>
  <c r="B1427" i="10"/>
  <c r="A1427" i="10" l="1"/>
  <c r="C1423" i="10"/>
  <c r="A1428" i="10"/>
  <c r="A1426" i="10"/>
  <c r="C1422" i="10"/>
  <c r="B1424" i="10"/>
  <c r="C1424" i="10" s="1"/>
  <c r="B1426" i="10"/>
  <c r="B1431" i="10"/>
  <c r="A1432" i="10" l="1"/>
  <c r="A1430" i="10"/>
  <c r="C1426" i="10"/>
  <c r="A1431" i="10"/>
  <c r="C1427" i="10"/>
  <c r="B1428" i="10"/>
  <c r="C1428" i="10" s="1"/>
  <c r="B1430" i="10"/>
  <c r="B1435" i="10"/>
  <c r="A1434" i="10" l="1"/>
  <c r="C1430" i="10"/>
  <c r="A1435" i="10"/>
  <c r="C1431" i="10"/>
  <c r="A1436" i="10"/>
  <c r="B1432" i="10"/>
  <c r="C1432" i="10" s="1"/>
  <c r="B1434" i="10"/>
  <c r="B1439" i="10"/>
  <c r="A1439" i="10" l="1"/>
  <c r="C1435" i="10"/>
  <c r="A1440" i="10"/>
  <c r="A1438" i="10"/>
  <c r="C1434" i="10"/>
  <c r="B1436" i="10"/>
  <c r="C1436" i="10" s="1"/>
  <c r="B1438" i="10"/>
  <c r="B1443" i="10"/>
  <c r="A1444" i="10" l="1"/>
  <c r="A1442" i="10"/>
  <c r="C1438" i="10"/>
  <c r="A1443" i="10"/>
  <c r="C1439" i="10"/>
  <c r="B1440" i="10"/>
  <c r="C1440" i="10" s="1"/>
  <c r="B1442" i="10"/>
  <c r="B1447" i="10"/>
  <c r="A1446" i="10" l="1"/>
  <c r="C1442" i="10"/>
  <c r="A1447" i="10"/>
  <c r="C1443" i="10"/>
  <c r="A1448" i="10"/>
  <c r="B1444" i="10"/>
  <c r="C1444" i="10" s="1"/>
  <c r="B1446" i="10"/>
  <c r="B1451" i="10"/>
  <c r="A1451" i="10" l="1"/>
  <c r="C1447" i="10"/>
  <c r="A1452" i="10"/>
  <c r="A1450" i="10"/>
  <c r="C1446" i="10"/>
  <c r="B1448" i="10"/>
  <c r="C1448" i="10" s="1"/>
  <c r="B1450" i="10"/>
  <c r="B1455" i="10"/>
  <c r="A1456" i="10" l="1"/>
  <c r="A1454" i="10"/>
  <c r="C1450" i="10"/>
  <c r="A1455" i="10"/>
  <c r="C1451" i="10"/>
  <c r="B1452" i="10"/>
  <c r="C1452" i="10" s="1"/>
  <c r="B1454" i="10"/>
  <c r="B1459" i="10"/>
  <c r="A1458" i="10" l="1"/>
  <c r="C1454" i="10"/>
  <c r="A1459" i="10"/>
  <c r="C1455" i="10"/>
  <c r="A1460" i="10"/>
  <c r="B1456" i="10"/>
  <c r="C1456" i="10" s="1"/>
  <c r="B1458" i="10"/>
  <c r="B1463" i="10"/>
  <c r="A1463" i="10" l="1"/>
  <c r="C1459" i="10"/>
  <c r="A1464" i="10"/>
  <c r="A1462" i="10"/>
  <c r="C1458" i="10"/>
  <c r="B1460" i="10"/>
  <c r="C1460" i="10" s="1"/>
  <c r="B1462" i="10"/>
  <c r="B1467" i="10"/>
  <c r="A1468" i="10" l="1"/>
  <c r="A1466" i="10"/>
  <c r="C1462" i="10"/>
  <c r="A1467" i="10"/>
  <c r="C1463" i="10"/>
  <c r="B1464" i="10"/>
  <c r="C1464" i="10" s="1"/>
  <c r="B1466" i="10"/>
  <c r="B1471" i="10"/>
  <c r="A1470" i="10" l="1"/>
  <c r="C1466" i="10"/>
  <c r="A1471" i="10"/>
  <c r="C1467" i="10"/>
  <c r="A1472" i="10"/>
  <c r="B1468" i="10"/>
  <c r="C1468" i="10" s="1"/>
  <c r="B1470" i="10"/>
  <c r="B1475" i="10"/>
  <c r="A1475" i="10" l="1"/>
  <c r="C1471" i="10"/>
  <c r="A1476" i="10"/>
  <c r="A1474" i="10"/>
  <c r="C1470" i="10"/>
  <c r="B1472" i="10"/>
  <c r="C1472" i="10" s="1"/>
  <c r="B1474" i="10"/>
  <c r="B1479" i="10"/>
  <c r="A1480" i="10" l="1"/>
  <c r="A1478" i="10"/>
  <c r="C1474" i="10"/>
  <c r="A1479" i="10"/>
  <c r="C1475" i="10"/>
  <c r="B1476" i="10"/>
  <c r="C1476" i="10" s="1"/>
  <c r="B1478" i="10"/>
  <c r="B1483" i="10"/>
  <c r="A1482" i="10" l="1"/>
  <c r="C1478" i="10"/>
  <c r="A1483" i="10"/>
  <c r="C1479" i="10"/>
  <c r="A1484" i="10"/>
  <c r="B1480" i="10"/>
  <c r="C1480" i="10" s="1"/>
  <c r="B1482" i="10"/>
  <c r="B1487" i="10"/>
  <c r="A1487" i="10" l="1"/>
  <c r="C1483" i="10"/>
  <c r="A1488" i="10"/>
  <c r="A1486" i="10"/>
  <c r="C1482" i="10"/>
  <c r="B1484" i="10"/>
  <c r="C1484" i="10" s="1"/>
  <c r="B1486" i="10"/>
  <c r="B1491" i="10"/>
  <c r="A1492" i="10" l="1"/>
  <c r="A1490" i="10"/>
  <c r="C1486" i="10"/>
  <c r="A1491" i="10"/>
  <c r="C1487" i="10"/>
  <c r="B1488" i="10"/>
  <c r="C1488" i="10" s="1"/>
  <c r="B1490" i="10"/>
  <c r="B1495" i="10"/>
  <c r="A1494" i="10" l="1"/>
  <c r="C1490" i="10"/>
  <c r="A1495" i="10"/>
  <c r="C1491" i="10"/>
  <c r="A1496" i="10"/>
  <c r="B1492" i="10"/>
  <c r="C1492" i="10" s="1"/>
  <c r="B1494" i="10"/>
  <c r="B1499" i="10"/>
  <c r="A1499" i="10" l="1"/>
  <c r="C1495" i="10"/>
  <c r="A1500" i="10"/>
  <c r="A1498" i="10"/>
  <c r="C1494" i="10"/>
  <c r="B1496" i="10"/>
  <c r="C1496" i="10" s="1"/>
  <c r="B1498" i="10"/>
  <c r="B1503" i="10"/>
  <c r="A1504" i="10" l="1"/>
  <c r="A1502" i="10"/>
  <c r="C1498" i="10"/>
  <c r="A1503" i="10"/>
  <c r="C1499" i="10"/>
  <c r="B1500" i="10"/>
  <c r="C1500" i="10" s="1"/>
  <c r="B1502" i="10"/>
  <c r="B1507" i="10"/>
  <c r="A1506" i="10" l="1"/>
  <c r="C1502" i="10"/>
  <c r="A1507" i="10"/>
  <c r="C1503" i="10"/>
  <c r="A1508" i="10"/>
  <c r="B1504" i="10"/>
  <c r="C1504" i="10" s="1"/>
  <c r="B1506" i="10"/>
  <c r="B1511" i="10"/>
  <c r="A1511" i="10" l="1"/>
  <c r="C1507" i="10"/>
  <c r="A1512" i="10"/>
  <c r="A1510" i="10"/>
  <c r="C1506" i="10"/>
  <c r="B1508" i="10"/>
  <c r="C1508" i="10" s="1"/>
  <c r="B1510" i="10"/>
  <c r="B1515" i="10"/>
  <c r="A1516" i="10" l="1"/>
  <c r="A1514" i="10"/>
  <c r="C1510" i="10"/>
  <c r="A1515" i="10"/>
  <c r="C1511" i="10"/>
  <c r="B1512" i="10"/>
  <c r="C1512" i="10" s="1"/>
  <c r="B1514" i="10"/>
  <c r="B1519" i="10"/>
  <c r="A1518" i="10" l="1"/>
  <c r="C1514" i="10"/>
  <c r="A1519" i="10"/>
  <c r="C1515" i="10"/>
  <c r="A1520" i="10"/>
  <c r="B1516" i="10"/>
  <c r="C1516" i="10" s="1"/>
  <c r="B1518" i="10"/>
  <c r="B1523" i="10"/>
  <c r="A1523" i="10" l="1"/>
  <c r="C1519" i="10"/>
  <c r="A1524" i="10"/>
  <c r="A1522" i="10"/>
  <c r="C1518" i="10"/>
  <c r="B1520" i="10"/>
  <c r="C1520" i="10" s="1"/>
  <c r="B1522" i="10"/>
  <c r="B1527" i="10"/>
  <c r="A1528" i="10" l="1"/>
  <c r="A1526" i="10"/>
  <c r="C1522" i="10"/>
  <c r="A1527" i="10"/>
  <c r="C1523" i="10"/>
  <c r="B1524" i="10"/>
  <c r="C1524" i="10" s="1"/>
  <c r="B1526" i="10"/>
  <c r="B1531" i="10"/>
  <c r="A1530" i="10" l="1"/>
  <c r="C1526" i="10"/>
  <c r="A1531" i="10"/>
  <c r="C1527" i="10"/>
  <c r="A1532" i="10"/>
  <c r="B1528" i="10"/>
  <c r="C1528" i="10" s="1"/>
  <c r="B1530" i="10"/>
  <c r="B1535" i="10"/>
  <c r="A1535" i="10" l="1"/>
  <c r="C1531" i="10"/>
  <c r="A1536" i="10"/>
  <c r="A1534" i="10"/>
  <c r="C1530" i="10"/>
  <c r="B1532" i="10"/>
  <c r="C1532" i="10" s="1"/>
  <c r="B1534" i="10"/>
  <c r="B1539" i="10"/>
  <c r="A1540" i="10" l="1"/>
  <c r="A1538" i="10"/>
  <c r="C1534" i="10"/>
  <c r="A1539" i="10"/>
  <c r="C1535" i="10"/>
  <c r="B1536" i="10"/>
  <c r="C1536" i="10" s="1"/>
  <c r="B1538" i="10"/>
  <c r="B1543" i="10"/>
  <c r="A1542" i="10" l="1"/>
  <c r="C1538" i="10"/>
  <c r="A1543" i="10"/>
  <c r="C1539" i="10"/>
  <c r="A1544" i="10"/>
  <c r="B1540" i="10"/>
  <c r="C1540" i="10" s="1"/>
  <c r="B1542" i="10"/>
  <c r="B1547" i="10"/>
  <c r="A1547" i="10" l="1"/>
  <c r="C1543" i="10"/>
  <c r="A1548" i="10"/>
  <c r="A1546" i="10"/>
  <c r="C1542" i="10"/>
  <c r="B1544" i="10"/>
  <c r="C1544" i="10" s="1"/>
  <c r="B1546" i="10"/>
  <c r="B1551" i="10"/>
  <c r="A1552" i="10" l="1"/>
  <c r="A1556" i="10" s="1"/>
  <c r="A1560" i="10" s="1"/>
  <c r="A1550" i="10"/>
  <c r="A1554" i="10" s="1"/>
  <c r="A1558" i="10" s="1"/>
  <c r="A1562" i="10" s="1"/>
  <c r="C1546" i="10"/>
  <c r="A1551" i="10"/>
  <c r="A1555" i="10" s="1"/>
  <c r="A1559" i="10" s="1"/>
  <c r="C1547" i="10"/>
  <c r="B1548" i="10"/>
  <c r="C1548" i="10" s="1"/>
  <c r="B1550" i="10"/>
  <c r="B1555" i="10"/>
  <c r="B1559" i="10" s="1"/>
  <c r="B1563" i="10" s="1"/>
  <c r="B1567" i="10" s="1"/>
  <c r="B1571" i="10" s="1"/>
  <c r="B1575" i="10" s="1"/>
  <c r="B1579" i="10" s="1"/>
  <c r="B1583" i="10" s="1"/>
  <c r="B1587" i="10" s="1"/>
  <c r="B1591" i="10" s="1"/>
  <c r="B1595" i="10" s="1"/>
  <c r="B1599" i="10" s="1"/>
  <c r="B1603" i="10" s="1"/>
  <c r="B1607" i="10" s="1"/>
  <c r="B1611" i="10" s="1"/>
  <c r="B1615" i="10" s="1"/>
  <c r="B1619" i="10" s="1"/>
  <c r="B1623" i="10" s="1"/>
  <c r="B1627" i="10" s="1"/>
  <c r="B1631" i="10" s="1"/>
  <c r="B1635" i="10" s="1"/>
  <c r="B1639" i="10" s="1"/>
  <c r="B1643" i="10" s="1"/>
  <c r="B1647" i="10" s="1"/>
  <c r="B1651" i="10" s="1"/>
  <c r="B1655" i="10" s="1"/>
  <c r="B1659" i="10" s="1"/>
  <c r="B1663" i="10" s="1"/>
  <c r="B1667" i="10" s="1"/>
  <c r="B1671" i="10" s="1"/>
  <c r="B1675" i="10" s="1"/>
  <c r="B1679" i="10" s="1"/>
  <c r="B1683" i="10" s="1"/>
  <c r="B1687" i="10" s="1"/>
  <c r="B1691" i="10" s="1"/>
  <c r="B1695" i="10" s="1"/>
  <c r="B1699" i="10" s="1"/>
  <c r="B1703" i="10" s="1"/>
  <c r="B1707" i="10" s="1"/>
  <c r="B1711" i="10" s="1"/>
  <c r="B1715" i="10" s="1"/>
  <c r="B1719" i="10" s="1"/>
  <c r="B1723" i="10" s="1"/>
  <c r="B1727" i="10" s="1"/>
  <c r="B1731" i="10" s="1"/>
  <c r="B1735" i="10" s="1"/>
  <c r="B1739" i="10" s="1"/>
  <c r="B1743" i="10" s="1"/>
  <c r="B1747" i="10" s="1"/>
  <c r="B1751" i="10" s="1"/>
  <c r="B1755" i="10" s="1"/>
  <c r="B1759" i="10" s="1"/>
  <c r="B1763" i="10" s="1"/>
  <c r="B1767" i="10" s="1"/>
  <c r="B1771" i="10" s="1"/>
  <c r="B1775" i="10" s="1"/>
  <c r="B1779" i="10" s="1"/>
  <c r="B1783" i="10" s="1"/>
  <c r="B1787" i="10" s="1"/>
  <c r="B1791" i="10" s="1"/>
  <c r="B1795" i="10" s="1"/>
  <c r="B1799" i="10" s="1"/>
  <c r="B1803" i="10" s="1"/>
  <c r="C1551" i="10" l="1"/>
  <c r="C1559" i="10"/>
  <c r="A1563" i="10"/>
  <c r="A1566" i="10"/>
  <c r="A1564" i="10"/>
  <c r="B1552" i="10"/>
  <c r="B1554" i="10"/>
  <c r="C1550" i="10"/>
  <c r="C1555" i="10"/>
  <c r="A1570" i="10" l="1"/>
  <c r="A1568" i="10"/>
  <c r="A1567" i="10"/>
  <c r="C1563" i="10"/>
  <c r="B1556" i="10"/>
  <c r="B1560" i="10" s="1"/>
  <c r="C1552" i="10"/>
  <c r="C1554" i="10"/>
  <c r="B1558" i="10"/>
  <c r="C1558" i="10" l="1"/>
  <c r="B1562" i="10"/>
  <c r="A1574" i="10"/>
  <c r="A1572" i="10"/>
  <c r="B1564" i="10"/>
  <c r="C1560" i="10"/>
  <c r="A1571" i="10"/>
  <c r="C1567" i="10"/>
  <c r="C1556" i="10"/>
  <c r="B1566" i="10" l="1"/>
  <c r="C1562" i="10"/>
  <c r="B1568" i="10"/>
  <c r="C1564" i="10"/>
  <c r="A1578" i="10"/>
  <c r="A1575" i="10"/>
  <c r="C1571" i="10"/>
  <c r="A1576" i="10"/>
  <c r="B1572" i="10" l="1"/>
  <c r="C1568" i="10"/>
  <c r="A1579" i="10"/>
  <c r="C1575" i="10"/>
  <c r="A1580" i="10"/>
  <c r="A1582" i="10"/>
  <c r="B1570" i="10"/>
  <c r="C1566" i="10"/>
  <c r="A1586" i="10" l="1"/>
  <c r="A1583" i="10"/>
  <c r="C1579" i="10"/>
  <c r="B1574" i="10"/>
  <c r="C1570" i="10"/>
  <c r="A1584" i="10"/>
  <c r="B1576" i="10"/>
  <c r="C1572" i="10"/>
  <c r="A1588" i="10" l="1"/>
  <c r="A1587" i="10"/>
  <c r="C1583" i="10"/>
  <c r="B1580" i="10"/>
  <c r="C1576" i="10"/>
  <c r="B1578" i="10"/>
  <c r="C1574" i="10"/>
  <c r="A1590" i="10"/>
  <c r="B1582" i="10" l="1"/>
  <c r="C1578" i="10"/>
  <c r="A1591" i="10"/>
  <c r="C1587" i="10"/>
  <c r="A1594" i="10"/>
  <c r="B1584" i="10"/>
  <c r="C1580" i="10"/>
  <c r="A1592" i="10"/>
  <c r="B1588" i="10" l="1"/>
  <c r="C1584" i="10"/>
  <c r="A1595" i="10"/>
  <c r="C1591" i="10"/>
  <c r="A1596" i="10"/>
  <c r="A1598" i="10"/>
  <c r="B1586" i="10"/>
  <c r="C1582" i="10"/>
  <c r="A1602" i="10" l="1"/>
  <c r="A1599" i="10"/>
  <c r="C1595" i="10"/>
  <c r="B1590" i="10"/>
  <c r="C1586" i="10"/>
  <c r="A1600" i="10"/>
  <c r="B1592" i="10"/>
  <c r="C1588" i="10"/>
  <c r="A1604" i="10" l="1"/>
  <c r="A1603" i="10"/>
  <c r="C1599" i="10"/>
  <c r="B1596" i="10"/>
  <c r="C1592" i="10"/>
  <c r="B1594" i="10"/>
  <c r="C1590" i="10"/>
  <c r="A1606" i="10"/>
  <c r="B1598" i="10" l="1"/>
  <c r="C1594" i="10"/>
  <c r="A1607" i="10"/>
  <c r="C1603" i="10"/>
  <c r="A1610" i="10"/>
  <c r="B1600" i="10"/>
  <c r="C1596" i="10"/>
  <c r="A1608" i="10"/>
  <c r="B1604" i="10" l="1"/>
  <c r="C1600" i="10"/>
  <c r="A1611" i="10"/>
  <c r="C1607" i="10"/>
  <c r="A1612" i="10"/>
  <c r="A1614" i="10"/>
  <c r="B1602" i="10"/>
  <c r="C1598" i="10"/>
  <c r="A1618" i="10" l="1"/>
  <c r="A1615" i="10"/>
  <c r="C1611" i="10"/>
  <c r="B1606" i="10"/>
  <c r="C1602" i="10"/>
  <c r="A1616" i="10"/>
  <c r="B1608" i="10"/>
  <c r="C1604" i="10"/>
  <c r="A1620" i="10" l="1"/>
  <c r="A1619" i="10"/>
  <c r="C1615" i="10"/>
  <c r="B1612" i="10"/>
  <c r="C1608" i="10"/>
  <c r="B1610" i="10"/>
  <c r="C1606" i="10"/>
  <c r="A1622" i="10"/>
  <c r="B1614" i="10" l="1"/>
  <c r="C1610" i="10"/>
  <c r="A1623" i="10"/>
  <c r="C1619" i="10"/>
  <c r="A1626" i="10"/>
  <c r="B1616" i="10"/>
  <c r="C1612" i="10"/>
  <c r="A1624" i="10"/>
  <c r="B1620" i="10" l="1"/>
  <c r="C1616" i="10"/>
  <c r="A1627" i="10"/>
  <c r="C1623" i="10"/>
  <c r="A1628" i="10"/>
  <c r="A1630" i="10"/>
  <c r="B1618" i="10"/>
  <c r="C1614" i="10"/>
  <c r="A1634" i="10" l="1"/>
  <c r="A1631" i="10"/>
  <c r="C1627" i="10"/>
  <c r="B1622" i="10"/>
  <c r="C1618" i="10"/>
  <c r="A1632" i="10"/>
  <c r="B1624" i="10"/>
  <c r="C1620" i="10"/>
  <c r="A1636" i="10" l="1"/>
  <c r="A1635" i="10"/>
  <c r="C1631" i="10"/>
  <c r="B1628" i="10"/>
  <c r="C1624" i="10"/>
  <c r="B1626" i="10"/>
  <c r="C1622" i="10"/>
  <c r="A1638" i="10"/>
  <c r="B1630" i="10" l="1"/>
  <c r="C1626" i="10"/>
  <c r="A1639" i="10"/>
  <c r="C1635" i="10"/>
  <c r="A1642" i="10"/>
  <c r="B1632" i="10"/>
  <c r="C1628" i="10"/>
  <c r="A1640" i="10"/>
  <c r="B1636" i="10" l="1"/>
  <c r="C1632" i="10"/>
  <c r="A1643" i="10"/>
  <c r="C1639" i="10"/>
  <c r="A1644" i="10"/>
  <c r="A1646" i="10"/>
  <c r="B1634" i="10"/>
  <c r="C1630" i="10"/>
  <c r="A1650" i="10" l="1"/>
  <c r="A1647" i="10"/>
  <c r="C1643" i="10"/>
  <c r="B1638" i="10"/>
  <c r="C1634" i="10"/>
  <c r="A1648" i="10"/>
  <c r="B1640" i="10"/>
  <c r="C1636" i="10"/>
  <c r="A1654" i="10" l="1"/>
  <c r="A1652" i="10"/>
  <c r="A1651" i="10"/>
  <c r="C1647" i="10"/>
  <c r="B1644" i="10"/>
  <c r="C1640" i="10"/>
  <c r="B1642" i="10"/>
  <c r="C1638" i="10"/>
  <c r="A1656" i="10" l="1"/>
  <c r="A1655" i="10"/>
  <c r="C1651" i="10"/>
  <c r="A1658" i="10"/>
  <c r="B1646" i="10"/>
  <c r="C1642" i="10"/>
  <c r="B1648" i="10"/>
  <c r="C1644" i="10"/>
  <c r="B1650" i="10" l="1"/>
  <c r="C1646" i="10"/>
  <c r="A1659" i="10"/>
  <c r="C1655" i="10"/>
  <c r="B1652" i="10"/>
  <c r="C1648" i="10"/>
  <c r="A1662" i="10"/>
  <c r="A1660" i="10"/>
  <c r="A1666" i="10" l="1"/>
  <c r="A1663" i="10"/>
  <c r="C1659" i="10"/>
  <c r="A1664" i="10"/>
  <c r="B1656" i="10"/>
  <c r="C1652" i="10"/>
  <c r="B1654" i="10"/>
  <c r="C1650" i="10"/>
  <c r="B1660" i="10" l="1"/>
  <c r="C1656" i="10"/>
  <c r="A1667" i="10"/>
  <c r="C1663" i="10"/>
  <c r="B1658" i="10"/>
  <c r="C1654" i="10"/>
  <c r="A1668" i="10"/>
  <c r="A1670" i="10"/>
  <c r="A1672" i="10" l="1"/>
  <c r="A1671" i="10"/>
  <c r="C1667" i="10"/>
  <c r="A1674" i="10"/>
  <c r="B1662" i="10"/>
  <c r="C1658" i="10"/>
  <c r="B1664" i="10"/>
  <c r="C1660" i="10"/>
  <c r="B1668" i="10" l="1"/>
  <c r="C1664" i="10"/>
  <c r="A1678" i="10"/>
  <c r="A1676" i="10"/>
  <c r="B1666" i="10"/>
  <c r="C1662" i="10"/>
  <c r="A1675" i="10"/>
  <c r="C1671" i="10"/>
  <c r="B1670" i="10" l="1"/>
  <c r="C1666" i="10"/>
  <c r="A1682" i="10"/>
  <c r="A1679" i="10"/>
  <c r="C1675" i="10"/>
  <c r="A1680" i="10"/>
  <c r="B1672" i="10"/>
  <c r="C1668" i="10"/>
  <c r="A1684" i="10" l="1"/>
  <c r="A1686" i="10"/>
  <c r="B1676" i="10"/>
  <c r="C1672" i="10"/>
  <c r="A1683" i="10"/>
  <c r="C1679" i="10"/>
  <c r="B1674" i="10"/>
  <c r="C1670" i="10"/>
  <c r="A1687" i="10" l="1"/>
  <c r="C1683" i="10"/>
  <c r="A1690" i="10"/>
  <c r="B1678" i="10"/>
  <c r="C1674" i="10"/>
  <c r="B1680" i="10"/>
  <c r="C1676" i="10"/>
  <c r="A1688" i="10"/>
  <c r="B1684" i="10" l="1"/>
  <c r="C1680" i="10"/>
  <c r="A1694" i="10"/>
  <c r="A1692" i="10"/>
  <c r="B1682" i="10"/>
  <c r="C1678" i="10"/>
  <c r="A1691" i="10"/>
  <c r="C1687" i="10"/>
  <c r="B1686" i="10" l="1"/>
  <c r="C1682" i="10"/>
  <c r="A1698" i="10"/>
  <c r="A1695" i="10"/>
  <c r="C1691" i="10"/>
  <c r="A1696" i="10"/>
  <c r="B1688" i="10"/>
  <c r="C1684" i="10"/>
  <c r="A1700" i="10" l="1"/>
  <c r="A1702" i="10"/>
  <c r="B1692" i="10"/>
  <c r="C1688" i="10"/>
  <c r="A1699" i="10"/>
  <c r="C1695" i="10"/>
  <c r="B1690" i="10"/>
  <c r="C1686" i="10"/>
  <c r="A1706" i="10" l="1"/>
  <c r="C1699" i="10"/>
  <c r="A1703" i="10"/>
  <c r="A1704" i="10"/>
  <c r="B1694" i="10"/>
  <c r="C1690" i="10"/>
  <c r="B1696" i="10"/>
  <c r="C1692" i="10"/>
  <c r="C1703" i="10" l="1"/>
  <c r="A1707" i="10"/>
  <c r="B1698" i="10"/>
  <c r="C1694" i="10"/>
  <c r="A1708" i="10"/>
  <c r="A1710" i="10"/>
  <c r="B1700" i="10"/>
  <c r="C1696" i="10"/>
  <c r="A1714" i="10" l="1"/>
  <c r="B1702" i="10"/>
  <c r="C1698" i="10"/>
  <c r="C1707" i="10"/>
  <c r="A1711" i="10"/>
  <c r="B1704" i="10"/>
  <c r="C1700" i="10"/>
  <c r="A1712" i="10"/>
  <c r="B1708" i="10" l="1"/>
  <c r="C1704" i="10"/>
  <c r="B1706" i="10"/>
  <c r="C1702" i="10"/>
  <c r="A1715" i="10"/>
  <c r="C1711" i="10"/>
  <c r="A1718" i="10"/>
  <c r="A1716" i="10"/>
  <c r="A1722" i="10" l="1"/>
  <c r="B1710" i="10"/>
  <c r="C1706" i="10"/>
  <c r="A1720" i="10"/>
  <c r="C1715" i="10"/>
  <c r="A1719" i="10"/>
  <c r="B1712" i="10"/>
  <c r="C1708" i="10"/>
  <c r="A1723" i="10" l="1"/>
  <c r="C1719" i="10"/>
  <c r="B1714" i="10"/>
  <c r="C1710" i="10"/>
  <c r="A1726" i="10"/>
  <c r="B1716" i="10"/>
  <c r="C1712" i="10"/>
  <c r="A1724" i="10"/>
  <c r="A1730" i="10" l="1"/>
  <c r="A1728" i="10"/>
  <c r="C1723" i="10"/>
  <c r="A1727" i="10"/>
  <c r="B1720" i="10"/>
  <c r="C1716" i="10"/>
  <c r="B1718" i="10"/>
  <c r="C1714" i="10"/>
  <c r="B1724" i="10" l="1"/>
  <c r="C1720" i="10"/>
  <c r="A1732" i="10"/>
  <c r="A1731" i="10"/>
  <c r="C1727" i="10"/>
  <c r="A1734" i="10"/>
  <c r="B1722" i="10"/>
  <c r="C1718" i="10"/>
  <c r="A1738" i="10" l="1"/>
  <c r="A1736" i="10"/>
  <c r="B1726" i="10"/>
  <c r="C1722" i="10"/>
  <c r="A1735" i="10"/>
  <c r="C1731" i="10"/>
  <c r="B1728" i="10"/>
  <c r="C1724" i="10"/>
  <c r="C1735" i="10" l="1"/>
  <c r="A1739" i="10"/>
  <c r="A1740" i="10"/>
  <c r="B1732" i="10"/>
  <c r="C1728" i="10"/>
  <c r="B1730" i="10"/>
  <c r="C1726" i="10"/>
  <c r="A1742" i="10"/>
  <c r="A1746" i="10" l="1"/>
  <c r="C1739" i="10"/>
  <c r="A1743" i="10"/>
  <c r="B1736" i="10"/>
  <c r="C1732" i="10"/>
  <c r="B1734" i="10"/>
  <c r="C1730" i="10"/>
  <c r="A1744" i="10"/>
  <c r="A1748" i="10" l="1"/>
  <c r="A1747" i="10"/>
  <c r="C1743" i="10"/>
  <c r="B1738" i="10"/>
  <c r="C1734" i="10"/>
  <c r="B1740" i="10"/>
  <c r="C1736" i="10"/>
  <c r="A1750" i="10"/>
  <c r="B1744" i="10" l="1"/>
  <c r="C1740" i="10"/>
  <c r="A1751" i="10"/>
  <c r="C1747" i="10"/>
  <c r="A1754" i="10"/>
  <c r="B1742" i="10"/>
  <c r="C1738" i="10"/>
  <c r="A1752" i="10"/>
  <c r="B1746" i="10" l="1"/>
  <c r="C1742" i="10"/>
  <c r="A1756" i="10"/>
  <c r="A1755" i="10"/>
  <c r="C1751" i="10"/>
  <c r="A1758" i="10"/>
  <c r="B1748" i="10"/>
  <c r="C1744" i="10"/>
  <c r="A1762" i="10" l="1"/>
  <c r="A1760" i="10"/>
  <c r="B1752" i="10"/>
  <c r="C1748" i="10"/>
  <c r="A1759" i="10"/>
  <c r="C1755" i="10"/>
  <c r="B1750" i="10"/>
  <c r="C1746" i="10"/>
  <c r="C1759" i="10" l="1"/>
  <c r="A1763" i="10"/>
  <c r="A1764" i="10"/>
  <c r="B1754" i="10"/>
  <c r="C1750" i="10"/>
  <c r="B1756" i="10"/>
  <c r="C1752" i="10"/>
  <c r="A1766" i="10"/>
  <c r="A1770" i="10" s="1"/>
  <c r="A1774" i="10" l="1"/>
  <c r="A1768" i="10"/>
  <c r="A1772" i="10" s="1"/>
  <c r="B1760" i="10"/>
  <c r="C1756" i="10"/>
  <c r="A1767" i="10"/>
  <c r="C1763" i="10"/>
  <c r="B1758" i="10"/>
  <c r="C1754" i="10"/>
  <c r="A1776" i="10" l="1"/>
  <c r="C1767" i="10"/>
  <c r="A1771" i="10"/>
  <c r="A1778" i="10"/>
  <c r="B1762" i="10"/>
  <c r="C1758" i="10"/>
  <c r="B1764" i="10"/>
  <c r="C1760" i="10"/>
  <c r="C1771" i="10" l="1"/>
  <c r="A1775" i="10"/>
  <c r="A1780" i="10"/>
  <c r="A1782" i="10"/>
  <c r="B1768" i="10"/>
  <c r="C1764" i="10"/>
  <c r="B1766" i="10"/>
  <c r="C1762" i="10"/>
  <c r="A1784" i="10" l="1"/>
  <c r="C1766" i="10"/>
  <c r="B1770" i="10"/>
  <c r="C1768" i="10"/>
  <c r="B1772" i="10"/>
  <c r="A1786" i="10"/>
  <c r="C1775" i="10"/>
  <c r="A1779" i="10"/>
  <c r="B1774" i="10" l="1"/>
  <c r="C1770" i="10"/>
  <c r="A1790" i="10"/>
  <c r="C1779" i="10"/>
  <c r="A1783" i="10"/>
  <c r="B1776" i="10"/>
  <c r="C1772" i="10"/>
  <c r="A1788" i="10"/>
  <c r="C1783" i="10" l="1"/>
  <c r="A1787" i="10"/>
  <c r="B1780" i="10"/>
  <c r="C1776" i="10"/>
  <c r="A1794" i="10"/>
  <c r="A1792" i="10"/>
  <c r="B1778" i="10"/>
  <c r="C1774" i="10"/>
  <c r="A1796" i="10" l="1"/>
  <c r="B1784" i="10"/>
  <c r="C1780" i="10"/>
  <c r="C1787" i="10"/>
  <c r="A1791" i="10"/>
  <c r="B1782" i="10"/>
  <c r="C1778" i="10"/>
  <c r="A1798" i="10"/>
  <c r="B1786" i="10" l="1"/>
  <c r="C1782" i="10"/>
  <c r="B1788" i="10"/>
  <c r="C1784" i="10"/>
  <c r="A1802" i="10"/>
  <c r="C1791" i="10"/>
  <c r="A1795" i="10"/>
  <c r="A1800" i="10"/>
  <c r="B1792" i="10" l="1"/>
  <c r="C1788" i="10"/>
  <c r="C1795" i="10"/>
  <c r="A1799" i="10"/>
  <c r="B1790" i="10"/>
  <c r="C1786" i="10"/>
  <c r="B1794" i="10" l="1"/>
  <c r="C1790" i="10"/>
  <c r="C1799" i="10"/>
  <c r="A1803" i="10"/>
  <c r="C1803" i="10" s="1"/>
  <c r="B1796" i="10"/>
  <c r="C1792" i="10"/>
  <c r="B1800" i="10" l="1"/>
  <c r="C1800" i="10" s="1"/>
  <c r="C1796" i="10"/>
  <c r="B1798" i="10"/>
  <c r="C1794" i="10"/>
  <c r="B1802" i="10" l="1"/>
  <c r="C1802" i="10" s="1"/>
  <c r="C1798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joopheuvel-collection-20170411-1158" type="6" refreshedVersion="5" background="1" saveData="1">
    <textPr codePage="65001" sourceFile="C:\Users\nly15020\Documents\Archive\JB\joopheuvel-collection-20170411-1158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<sst xmlns="http://schemas.openxmlformats.org/spreadsheetml/2006/main" count="10870" uniqueCount="5371">
  <si>
    <t>http://www.jukebox-world.de/Forum/Archiv/Seeburg/SeeburgQ.htm</t>
  </si>
  <si>
    <t>http://www.jukebox-world.de/en/Electrical-Supply/</t>
  </si>
  <si>
    <t>http://www.thejukeboxman.com/shop/Jukebox-parts-Ami-Wurlitzer-Seeburg-Rockola-Bal-Ami/Seeburg-Parts/AY-AY160-DS-DS160-Q-Q160-LPC1-LPC480-SS160-?page=3</t>
  </si>
  <si>
    <t>http://www.carlhaines.com/jukebox/</t>
  </si>
  <si>
    <t>100 / 160</t>
  </si>
  <si>
    <t>cabinet: 2x TL 25W/28"/T12; record indicator: GE #12 or GE #15; credit: GE #55</t>
  </si>
  <si>
    <t>SHFA2 (Stereo): 6973 (4), 12AX7 (7), 6BJ6 (2), 0A2 (2), 5U4GB, 2050 (2), 6X4</t>
  </si>
  <si>
    <t>C1HFA1 (mono): 6973 (2), 12AX7 (4), 6BJ6, 0A2 (2), 5Y3GT, 2050 (2), 6X4</t>
  </si>
  <si>
    <t>TSU1: 2x 2050, 6X4, 2x 0A2, 12AX7</t>
  </si>
  <si>
    <t>Stepper</t>
  </si>
  <si>
    <t>RCSU3 - optional</t>
  </si>
  <si>
    <t>100 selection: 145ST4   /   160 selection: 160ST4</t>
  </si>
  <si>
    <t>Electrical Selector</t>
  </si>
  <si>
    <t>100 selection: TES104   /   160 selection: TES163</t>
  </si>
  <si>
    <t>Tormat</t>
  </si>
  <si>
    <t>100TM3 / 160TM1</t>
  </si>
  <si>
    <t>SPU1, SPU1H, CAU1, CAU1+ HDU1</t>
  </si>
  <si>
    <t>Auto-Speed-Unit</t>
  </si>
  <si>
    <t>AQ only: ASU 1 with 2x 6L6GC, 2x 12BH7, OA2, 5U4GB</t>
  </si>
  <si>
    <t>Seeburg first stereo cartridge - T-shaped needle</t>
  </si>
  <si>
    <t>Tormat: 5 A MTH; amplifier: 3,2 A GMQ, 2A; mechanism: 5 A (pigtail)</t>
  </si>
  <si>
    <t>F264</t>
  </si>
  <si>
    <t>B x H x T   -   H x W x D: 147 x 83 x 62 cm   |   ca. 160 kg</t>
  </si>
  <si>
    <t>RCSU3; 3W100 / 3W160 / AP3W160; MRVC3; PVCR 2; Coin Counter</t>
  </si>
  <si>
    <t>extra speaker TW1-8, TR1-8, EBTC1-12, EBWC1-12</t>
  </si>
  <si>
    <t>Q100 / Q160: nur 45 RPM, mono, SPU (Single Pricing Unit), kein  Stepper</t>
  </si>
  <si>
    <t>AQ100 / AQ160: feature "Artist of the Week", Auto-Speed-Unit, stereo, no stepper</t>
  </si>
  <si>
    <t>Q160</t>
  </si>
  <si>
    <t>LS1</t>
  </si>
  <si>
    <t>cabinet: TL 19W/30"/T8,  TL 30W/36"</t>
  </si>
  <si>
    <t>credit and indicator:: GE #19</t>
  </si>
  <si>
    <t>TSA 6</t>
  </si>
  <si>
    <t>SCC 7</t>
  </si>
  <si>
    <t>UDPU6</t>
  </si>
  <si>
    <t>160TM5</t>
  </si>
  <si>
    <t>TES 1613</t>
  </si>
  <si>
    <t>2x 12" low frequency</t>
  </si>
  <si>
    <t>2x ovals 6x9", high</t>
  </si>
  <si>
    <t>160ST17</t>
  </si>
  <si>
    <t>Seeburg stereo cartridge with yellow needle</t>
  </si>
  <si>
    <t>SCC: 15 A, 1.5A, 125mA; </t>
  </si>
  <si>
    <t>amplifier: 800 mA, SSAS: 2A; </t>
  </si>
  <si>
    <t>mechanism: 5 A, 500mA; UDPU: 1.6A; </t>
  </si>
  <si>
    <t>115V Power Junction: 6.25A</t>
  </si>
  <si>
    <t>235V Power Junction: 3.2A</t>
  </si>
  <si>
    <t>Stepper: 3.2A;</t>
  </si>
  <si>
    <t>F 205</t>
  </si>
  <si>
    <t>142 x 102 x 68 cm; 184 kg</t>
  </si>
  <si>
    <t>PSS1 Stepper Power Supply</t>
  </si>
  <si>
    <t>Digital Consolette Power Supply DCPS1K-56; DRIT1K-56</t>
  </si>
  <si>
    <t>extra speaker UCS1K, CA2, TW1-8, TR1-8, TC1-8, S10LT-3, EBWC2-12;</t>
  </si>
  <si>
    <t>http://www.jukebox-world.de/Forum/Archiv/Archiv.html</t>
  </si>
  <si>
    <t>http://www.jbw-forum.de/Forum/list.php?1</t>
  </si>
  <si>
    <t>Nice restored japan q160</t>
  </si>
  <si>
    <t>http://jukeboxparts.co.uk/</t>
  </si>
  <si>
    <t>Parts UK</t>
  </si>
  <si>
    <t>http://the.nerv.free.fr/</t>
  </si>
  <si>
    <t>http://www.jukeboxusa.com/wp-content/uploads/2015/04/2015_16Catalog.pdf</t>
  </si>
  <si>
    <t>selections</t>
  </si>
  <si>
    <t>cabinet</t>
  </si>
  <si>
    <t>lamps</t>
  </si>
  <si>
    <t>amplifier</t>
  </si>
  <si>
    <t>power supply</t>
  </si>
  <si>
    <t>mechanism</t>
  </si>
  <si>
    <t>credit unit</t>
  </si>
  <si>
    <t>speaker</t>
  </si>
  <si>
    <t>cartridge</t>
  </si>
  <si>
    <t>fuses</t>
  </si>
  <si>
    <t>key</t>
  </si>
  <si>
    <t>size</t>
  </si>
  <si>
    <t>accessories</t>
  </si>
  <si>
    <t>specialties</t>
  </si>
  <si>
    <t>Nieuwe 220 - 3 schakelaars</t>
  </si>
  <si>
    <t>Ingang MP3 speler</t>
  </si>
  <si>
    <t>http://polkozic.infoteur.nl/specials/jukebox.html</t>
  </si>
  <si>
    <t>http://folieshop.nl/</t>
  </si>
  <si>
    <t>Folieshop</t>
  </si>
  <si>
    <t>http://www.jukeboxsingles.nl/</t>
  </si>
  <si>
    <t>http://www.jbswart.nl/webshop/produkt/5052/</t>
  </si>
  <si>
    <t>http://www.victoryglass.com/</t>
  </si>
  <si>
    <t>zwitserland</t>
  </si>
  <si>
    <t>http://www.decor-tech.ch/shop/USER_ARTIKEL_HANDLING_AUFRUF.php?Kategorie_ID=83&amp;anzeigen_ab=192</t>
  </si>
  <si>
    <t>singles</t>
  </si>
  <si>
    <t>http://www.jukeboxgallery.com/nl/collectie/vinyl/</t>
  </si>
  <si>
    <t>Rubber band, nylon cable clips</t>
  </si>
  <si>
    <t>Band, clips, brush</t>
  </si>
  <si>
    <t>Now Playing Badge (SB85)</t>
  </si>
  <si>
    <t>Red buttons ABC (SB373)</t>
  </si>
  <si>
    <t>Now Playing Bar (SB320)</t>
  </si>
  <si>
    <t>popularity Bar (SB103)</t>
  </si>
  <si>
    <t>Buttons Blue (SB226)</t>
  </si>
  <si>
    <t>Trim L&amp;R (SB128)</t>
  </si>
  <si>
    <t>Lamps, credit lamp #55,  TL 28inch 71cm</t>
  </si>
  <si>
    <t>Parts USA</t>
  </si>
  <si>
    <t>Parts NL</t>
  </si>
  <si>
    <t>Parts DE</t>
  </si>
  <si>
    <t>http://www.jukebox-revival.nl</t>
  </si>
  <si>
    <t>http://www.jukeboxparts.nl</t>
  </si>
  <si>
    <t>Parts NL, EttenLeur</t>
  </si>
  <si>
    <t>http://www.jukeboxspecialist.nl/</t>
  </si>
  <si>
    <t>number strip</t>
  </si>
  <si>
    <t>Degreaser</t>
  </si>
  <si>
    <t>Inch tools</t>
  </si>
  <si>
    <t>Plakband</t>
  </si>
  <si>
    <t>Spuitlak zilver</t>
  </si>
  <si>
    <t>Spuitlak wit</t>
  </si>
  <si>
    <t>Spuitlak zwart</t>
  </si>
  <si>
    <t>TL buis</t>
  </si>
  <si>
    <t>Folie Hout</t>
  </si>
  <si>
    <t>Folie Zilver</t>
  </si>
  <si>
    <t>1 Weerstand 9W - 100R</t>
  </si>
  <si>
    <t>1 Weerstand 9W - 68R</t>
  </si>
  <si>
    <t>1 Weerstand 9W - 4K7</t>
  </si>
  <si>
    <t>10x zekering 6x32mm 10A snel</t>
  </si>
  <si>
    <t>10x zekering 6x32mm 0,5A snel</t>
  </si>
  <si>
    <t>10x zekering 6x32mm 5A snel</t>
  </si>
  <si>
    <t>Bouwmarkt</t>
  </si>
  <si>
    <t>Weerstanden</t>
  </si>
  <si>
    <t>Tywraps</t>
  </si>
  <si>
    <t>Deurtje + slot</t>
  </si>
  <si>
    <t>verf hamerslag</t>
  </si>
  <si>
    <t>https://www.youtube.com/watch?v=i26YXlCA9dA</t>
  </si>
  <si>
    <t>https://www.youtube.com/watch?v=kRSmZXc0fbI</t>
  </si>
  <si>
    <t>https://www.youtube.com/watch?v=SEvf2R_O81A</t>
  </si>
  <si>
    <t>nice inside</t>
  </si>
  <si>
    <t>Make freeplay, solenoid mod</t>
  </si>
  <si>
    <t>1x oval 6x9", high</t>
  </si>
  <si>
    <t>verchromen</t>
  </si>
  <si>
    <t>casters</t>
  </si>
  <si>
    <t>crossover filters</t>
  </si>
  <si>
    <t>metaal strips etc</t>
  </si>
  <si>
    <t>connectors, vorkjes</t>
  </si>
  <si>
    <t>TL houders</t>
  </si>
  <si>
    <t>Latour</t>
  </si>
  <si>
    <t>BT Unit</t>
  </si>
  <si>
    <t>Switchbox</t>
  </si>
  <si>
    <t>US Stekker</t>
  </si>
  <si>
    <t>Sticker Seeburg</t>
  </si>
  <si>
    <t>Bax</t>
  </si>
  <si>
    <t>verzwakker</t>
  </si>
  <si>
    <t>Marktplaats</t>
  </si>
  <si>
    <t>Revival</t>
  </si>
  <si>
    <t>Black record filler</t>
  </si>
  <si>
    <t>Q160 Jukebox</t>
  </si>
  <si>
    <t>Ckabeltjes kleur</t>
  </si>
  <si>
    <t>Van Aalst</t>
  </si>
  <si>
    <t>Staman</t>
  </si>
  <si>
    <t>1 Weerstand 10W - 180R</t>
  </si>
  <si>
    <t>Sleuteltjes LR</t>
  </si>
  <si>
    <t>Slot voor achterdeur</t>
  </si>
  <si>
    <t>Coin Inlet</t>
  </si>
  <si>
    <t>coin reject button</t>
  </si>
  <si>
    <t>Microswitches</t>
  </si>
  <si>
    <t>black oring washers</t>
  </si>
  <si>
    <t>Chroompoets</t>
  </si>
  <si>
    <t>Zwarte tule</t>
  </si>
  <si>
    <t>Service switch</t>
  </si>
  <si>
    <t>Kabelbinder velcro</t>
  </si>
  <si>
    <t>Coins quarters</t>
  </si>
  <si>
    <t>Manual 160</t>
  </si>
  <si>
    <t>Manual LS1</t>
  </si>
  <si>
    <t>verf blauw - turbo</t>
  </si>
  <si>
    <t>Bouwmarkt Gamma</t>
  </si>
  <si>
    <t xml:space="preserve">Markt </t>
  </si>
  <si>
    <t>Conrad</t>
  </si>
  <si>
    <t>UK</t>
  </si>
  <si>
    <t>Location</t>
  </si>
  <si>
    <t>USA - Kees</t>
  </si>
  <si>
    <t>Elektroshop</t>
  </si>
  <si>
    <t>Cartidge 220 euro</t>
  </si>
  <si>
    <t>Repared coin unit</t>
  </si>
  <si>
    <t>added manual credit cable and button to coin unit</t>
  </si>
  <si>
    <t>Fixed coin unit with new frame</t>
  </si>
  <si>
    <t>Added filter unit for speakers</t>
  </si>
  <si>
    <t>rewired speakers to amplifier, new cables</t>
  </si>
  <si>
    <t>Reframed back dor to allow SSC and amplifier mounting</t>
  </si>
  <si>
    <t>mounted SSC and amp to access from back</t>
  </si>
  <si>
    <t>painted outside and inside, black, white, blue</t>
  </si>
  <si>
    <t>remounted pricing unit for less humm</t>
  </si>
  <si>
    <t>Cleaned grease on all</t>
  </si>
  <si>
    <t>closed whole in base and put plastic cover on top</t>
  </si>
  <si>
    <t>Fixed subtract solenoid</t>
  </si>
  <si>
    <t>Rewired and replaced service switch</t>
  </si>
  <si>
    <t>replaced switches on service switch</t>
  </si>
  <si>
    <t>relocated service unit and counter</t>
  </si>
  <si>
    <t>Fixed carriage end switch (cont closed)</t>
  </si>
  <si>
    <t>rewired playing now and replaced lamp</t>
  </si>
  <si>
    <t>added letter mictoswitches to enable solenoid</t>
  </si>
  <si>
    <t>replaced coin return button and coin inlet</t>
  </si>
  <si>
    <t>1 replaced motor rubber and rubber connector</t>
  </si>
  <si>
    <t>Replaced resistor</t>
  </si>
  <si>
    <t>Decreased lead in time for unmute</t>
  </si>
  <si>
    <t>Sticker on lower plate</t>
  </si>
  <si>
    <t>Chrome keyboard, frame and kickbar</t>
  </si>
  <si>
    <t>Veneer (wood) on sides</t>
  </si>
  <si>
    <t>Painted, Added coin door and bag</t>
  </si>
  <si>
    <t>Painted, added customized  record fillers L and R</t>
  </si>
  <si>
    <t>Inserted new lighting mounts, load, cabling TL</t>
  </si>
  <si>
    <t>Repainted Seeburg carriage cover</t>
  </si>
  <si>
    <t>Added selection playing strip</t>
  </si>
  <si>
    <t>Fixed cabling</t>
  </si>
  <si>
    <t>Done</t>
  </si>
  <si>
    <t>Item</t>
  </si>
  <si>
    <t>Hour</t>
  </si>
  <si>
    <t>Date</t>
  </si>
  <si>
    <t>Selection bar mounted</t>
  </si>
  <si>
    <t>lampje selection playing, connected</t>
  </si>
  <si>
    <t>Cleaned and painted grid</t>
  </si>
  <si>
    <t>Cleaned and painted Mesh</t>
  </si>
  <si>
    <t>New cartridge</t>
  </si>
  <si>
    <t>Cartridge</t>
  </si>
  <si>
    <t>jukeboxparts</t>
  </si>
  <si>
    <t>glasplaatje 25ct coins here</t>
  </si>
  <si>
    <t>plastic titlestrips</t>
  </si>
  <si>
    <t>frame voor sleeve</t>
  </si>
  <si>
    <t>plastic frame for poular selections</t>
  </si>
  <si>
    <t>plastic plaat achter sleeve</t>
  </si>
  <si>
    <t xml:space="preserve">https://www.youtube.com/watch?v=7ALFKKF8mQw </t>
  </si>
  <si>
    <t>added record rounded covers L&amp;R</t>
  </si>
  <si>
    <t>replace</t>
  </si>
  <si>
    <t>House of the Rising Sun</t>
  </si>
  <si>
    <t>Good Vibrations</t>
  </si>
  <si>
    <t>Sloop John B</t>
  </si>
  <si>
    <t>I get Around</t>
  </si>
  <si>
    <t>Hey Jude</t>
  </si>
  <si>
    <t>Revolution</t>
  </si>
  <si>
    <t>Twist and Shout</t>
  </si>
  <si>
    <t>A Taste of Honey</t>
  </si>
  <si>
    <t>Help!</t>
  </si>
  <si>
    <t>She Loves You</t>
  </si>
  <si>
    <t>Tequila</t>
  </si>
  <si>
    <t>Limbo Rock</t>
  </si>
  <si>
    <t>Del Shannon</t>
  </si>
  <si>
    <t>Runaway</t>
  </si>
  <si>
    <t>Elvis Presley</t>
  </si>
  <si>
    <t>Suspicious Minds</t>
  </si>
  <si>
    <t>Are you lonesome tonight?</t>
  </si>
  <si>
    <t>I Gotta Know</t>
  </si>
  <si>
    <t>In the Ghetto</t>
  </si>
  <si>
    <t>Any day Now</t>
  </si>
  <si>
    <t>Hound Dog</t>
  </si>
  <si>
    <t>Everly Brothers</t>
  </si>
  <si>
    <t>Oh, what a feeling</t>
  </si>
  <si>
    <t>Fats Domino</t>
  </si>
  <si>
    <t>Blueberry Hill</t>
  </si>
  <si>
    <t>Running Bear</t>
  </si>
  <si>
    <t>Roy Orbison</t>
  </si>
  <si>
    <t>Yo Te Amo Maria</t>
  </si>
  <si>
    <t>Alice Cooper</t>
  </si>
  <si>
    <t>Eighteen</t>
  </si>
  <si>
    <t>Arthur Brown</t>
  </si>
  <si>
    <t>Fire</t>
  </si>
  <si>
    <t>I put a Spell on You</t>
  </si>
  <si>
    <t>Bobby Darin</t>
  </si>
  <si>
    <t>Mack the knife</t>
  </si>
  <si>
    <t>Splish Splash</t>
  </si>
  <si>
    <t>Deep Purple</t>
  </si>
  <si>
    <t>Child in Time</t>
  </si>
  <si>
    <t>Woman from Tokyo</t>
  </si>
  <si>
    <t>Who Loves You</t>
  </si>
  <si>
    <t>No Milk Today</t>
  </si>
  <si>
    <t>Iron Butterfly</t>
  </si>
  <si>
    <t>Easy Rider</t>
  </si>
  <si>
    <t>Linda Ronstadt</t>
  </si>
  <si>
    <t>Blue Bayou</t>
  </si>
  <si>
    <t>Marvin Gaye</t>
  </si>
  <si>
    <t>Pratt &amp; McClain</t>
  </si>
  <si>
    <t>Happy Days</t>
  </si>
  <si>
    <t>Procol Harum</t>
  </si>
  <si>
    <t>A Whiter Shade of Pale</t>
  </si>
  <si>
    <t>Lime Street Blues</t>
  </si>
  <si>
    <t>Unchained Melody</t>
  </si>
  <si>
    <t>Harlem Shuffle</t>
  </si>
  <si>
    <t>Had It With You</t>
  </si>
  <si>
    <t>Start Me Up</t>
  </si>
  <si>
    <t>No Use in Crying</t>
  </si>
  <si>
    <t>Angie</t>
  </si>
  <si>
    <t>Silver Train</t>
  </si>
  <si>
    <t>Scott McKenzie</t>
  </si>
  <si>
    <t>San Francisco</t>
  </si>
  <si>
    <t>Apache</t>
  </si>
  <si>
    <t>Steppenwolf</t>
  </si>
  <si>
    <t>Born to be wild</t>
  </si>
  <si>
    <t>Magic Carpet Ride</t>
  </si>
  <si>
    <t>Telstar</t>
  </si>
  <si>
    <t>Jungle Fever</t>
  </si>
  <si>
    <t>You make me feel good</t>
  </si>
  <si>
    <t>ABBA</t>
  </si>
  <si>
    <t>Dancing Queen</t>
  </si>
  <si>
    <t>Angel Eyes</t>
  </si>
  <si>
    <t>Old and Wise</t>
  </si>
  <si>
    <t>Bananarama</t>
  </si>
  <si>
    <t>Venus</t>
  </si>
  <si>
    <t>White Train</t>
  </si>
  <si>
    <t>I am the Walrus</t>
  </si>
  <si>
    <t>Bob Seger</t>
  </si>
  <si>
    <t>Old Time Rock and Roll</t>
  </si>
  <si>
    <t>Roll me Away</t>
  </si>
  <si>
    <t>Bon Jovi</t>
  </si>
  <si>
    <t>Wild in the Streets</t>
  </si>
  <si>
    <t>Give up your guns</t>
  </si>
  <si>
    <t>Timothy</t>
  </si>
  <si>
    <t>Chic</t>
  </si>
  <si>
    <t>Freak Out</t>
  </si>
  <si>
    <t>Savoir Faire</t>
  </si>
  <si>
    <t>Commodores</t>
  </si>
  <si>
    <t>Dire Straits</t>
  </si>
  <si>
    <t>Sultans of Swing</t>
  </si>
  <si>
    <t>Eastbound Train</t>
  </si>
  <si>
    <t>Roll over Beethoven</t>
  </si>
  <si>
    <t>Queen of the Hours</t>
  </si>
  <si>
    <t>Eagles</t>
  </si>
  <si>
    <t>Hotel California</t>
  </si>
  <si>
    <t>Heartache Tonight</t>
  </si>
  <si>
    <t>Teenage Jail</t>
  </si>
  <si>
    <t>Ennio Morricone</t>
  </si>
  <si>
    <t>Europe</t>
  </si>
  <si>
    <t>The Final Countdown</t>
  </si>
  <si>
    <t>On Broken Wings</t>
  </si>
  <si>
    <t>Genesis</t>
  </si>
  <si>
    <t>On the Shoreline</t>
  </si>
  <si>
    <t>Golden Earring</t>
  </si>
  <si>
    <t>Radar Love</t>
  </si>
  <si>
    <t>The Song is Over</t>
  </si>
  <si>
    <t>Joe Cocker</t>
  </si>
  <si>
    <t>Unchain my Heart</t>
  </si>
  <si>
    <t>The One</t>
  </si>
  <si>
    <t>John Miles</t>
  </si>
  <si>
    <t>Music</t>
  </si>
  <si>
    <t>Kiss</t>
  </si>
  <si>
    <t>Hard Times</t>
  </si>
  <si>
    <t>Labelle</t>
  </si>
  <si>
    <t>Lady Marmalade</t>
  </si>
  <si>
    <t>What Can I Do for You</t>
  </si>
  <si>
    <t>Lucille Starr</t>
  </si>
  <si>
    <t>Paradise by the Dashboard Light</t>
  </si>
  <si>
    <t>“Bat” Overture</t>
  </si>
  <si>
    <t>Michael Jackson</t>
  </si>
  <si>
    <t>Bad</t>
  </si>
  <si>
    <t>Thriller</t>
  </si>
  <si>
    <t>Things I Do for You</t>
  </si>
  <si>
    <t>Mungo Jerry</t>
  </si>
  <si>
    <t>In the Summertime</t>
  </si>
  <si>
    <t>Mighty man</t>
  </si>
  <si>
    <t>Phil Collins</t>
  </si>
  <si>
    <t>Pointer Sisters</t>
  </si>
  <si>
    <t>Queen</t>
  </si>
  <si>
    <t>Crazy Little Thing Called Love</t>
  </si>
  <si>
    <t>We Will Rock You</t>
  </si>
  <si>
    <t>Bohemian Rhapsody</t>
  </si>
  <si>
    <t>Robert Palmer</t>
  </si>
  <si>
    <t>Bad Case of Loving You</t>
  </si>
  <si>
    <t>Love Can Run Faster</t>
  </si>
  <si>
    <t>Sandie Shaw</t>
  </si>
  <si>
    <t>Puppet on a String</t>
  </si>
  <si>
    <t>Had a Dream Last Night</t>
  </si>
  <si>
    <t>Village People</t>
  </si>
  <si>
    <t>The Women</t>
  </si>
  <si>
    <t>Santana</t>
  </si>
  <si>
    <t>Single plastic sleeves</t>
  </si>
  <si>
    <t xml:space="preserve">Now Playing Bar </t>
  </si>
  <si>
    <t>kleurenstrip led</t>
  </si>
  <si>
    <t>Beurs</t>
  </si>
  <si>
    <t>Cranenbroek</t>
  </si>
  <si>
    <t>Stamann</t>
  </si>
  <si>
    <t>All shook up</t>
  </si>
  <si>
    <t>Scorpions</t>
  </si>
  <si>
    <t>Hello Josephine</t>
  </si>
  <si>
    <t>Barry Ryan</t>
  </si>
  <si>
    <t>Eloise</t>
  </si>
  <si>
    <t>Love I almost found you</t>
  </si>
  <si>
    <t>Ricky Nelson</t>
  </si>
  <si>
    <t>Hello Mary Lou</t>
  </si>
  <si>
    <t>Bee Gees</t>
  </si>
  <si>
    <t>Staying Alive</t>
  </si>
  <si>
    <t>Duran Duran</t>
  </si>
  <si>
    <t>The Reflex</t>
  </si>
  <si>
    <t>Make me smile</t>
  </si>
  <si>
    <t>Kayak</t>
  </si>
  <si>
    <t>Ruthless Queen</t>
  </si>
  <si>
    <t>Ivory Dance</t>
  </si>
  <si>
    <t>Middle of the Road</t>
  </si>
  <si>
    <t>Chirpy Chirpy Cheep Cheep</t>
  </si>
  <si>
    <t>Poppa Joe</t>
  </si>
  <si>
    <t>Jeanie</t>
  </si>
  <si>
    <t>Ding-a-Dong</t>
  </si>
  <si>
    <t>The Circus Show</t>
  </si>
  <si>
    <t>The Osmonds</t>
  </si>
  <si>
    <t>Down by the Lazy River</t>
  </si>
  <si>
    <t>Utah</t>
  </si>
  <si>
    <t>Saskia &amp; Serge</t>
  </si>
  <si>
    <t>Zomer in Zeeland</t>
  </si>
  <si>
    <t>Het Oogstfeest</t>
  </si>
  <si>
    <t>Simple Minds</t>
  </si>
  <si>
    <t>All the Things She Said</t>
  </si>
  <si>
    <t>Ray Parker Jr.</t>
  </si>
  <si>
    <t>Ghostbusters</t>
  </si>
  <si>
    <t>Waterloo</t>
  </si>
  <si>
    <t>Watch Out</t>
  </si>
  <si>
    <t>Berlin</t>
  </si>
  <si>
    <t>Take my Breath Away</t>
  </si>
  <si>
    <t>Earth &amp; Fire</t>
  </si>
  <si>
    <t>78th Avenue</t>
  </si>
  <si>
    <t>Foreigner</t>
  </si>
  <si>
    <t>Waiting for a Girl like You</t>
  </si>
  <si>
    <t>Abacab</t>
  </si>
  <si>
    <t>Another Record</t>
  </si>
  <si>
    <t>Madonna</t>
  </si>
  <si>
    <t>Holiday</t>
  </si>
  <si>
    <t>I Know It</t>
  </si>
  <si>
    <t>Love is strange</t>
  </si>
  <si>
    <t>Smoke on the Water</t>
  </si>
  <si>
    <t>One of these nights</t>
  </si>
  <si>
    <t>Focus</t>
  </si>
  <si>
    <t>Sylvia</t>
  </si>
  <si>
    <t>Ike &amp; Tina Turner</t>
  </si>
  <si>
    <t>Pink Floyd</t>
  </si>
  <si>
    <t>Level 42</t>
  </si>
  <si>
    <t>Lessons in Love</t>
  </si>
  <si>
    <t>Earth and Fire</t>
  </si>
  <si>
    <t>Weekend</t>
  </si>
  <si>
    <t>Chubby Checker</t>
  </si>
  <si>
    <t>Let's Twist Again</t>
  </si>
  <si>
    <t>Camel</t>
  </si>
  <si>
    <t>Manuals</t>
  </si>
  <si>
    <t>Love Remembered</t>
  </si>
  <si>
    <t>Answer me</t>
  </si>
  <si>
    <t>The under assistant</t>
  </si>
  <si>
    <t>Uriah Heep</t>
  </si>
  <si>
    <t>Easy Livin'</t>
  </si>
  <si>
    <t>Lady in Black</t>
  </si>
  <si>
    <t>Zen</t>
  </si>
  <si>
    <t>Rock Around the clock</t>
  </si>
  <si>
    <t>Take on Me</t>
  </si>
  <si>
    <t>A-Ha</t>
  </si>
  <si>
    <t>Proud Mary</t>
  </si>
  <si>
    <t>Love is Reason</t>
  </si>
  <si>
    <t>One of my Turns</t>
  </si>
  <si>
    <t>Visions</t>
  </si>
  <si>
    <t>Dreaming of 4000</t>
  </si>
  <si>
    <t>Harmonica</t>
  </si>
  <si>
    <t>IX</t>
  </si>
  <si>
    <t>Line</t>
  </si>
  <si>
    <t>See you later Alligator</t>
  </si>
  <si>
    <t>Sting</t>
  </si>
  <si>
    <t>Stars on 45</t>
  </si>
  <si>
    <t>Desperado</t>
  </si>
  <si>
    <t>Riders on the Storm</t>
  </si>
  <si>
    <t>Fragile</t>
  </si>
  <si>
    <t>Wings</t>
  </si>
  <si>
    <t>Dominique</t>
  </si>
  <si>
    <t>Anita Meyer</t>
  </si>
  <si>
    <t>Why tell me Why</t>
  </si>
  <si>
    <t>For You Blue</t>
  </si>
  <si>
    <t>Bill Medley</t>
  </si>
  <si>
    <t>Chicago</t>
  </si>
  <si>
    <t>Together Again</t>
  </si>
  <si>
    <t>Private Investigations</t>
  </si>
  <si>
    <t>Badges Posters</t>
  </si>
  <si>
    <t>New York, New York</t>
  </si>
  <si>
    <t>Frank Sinatra</t>
  </si>
  <si>
    <t>That's what god looks</t>
  </si>
  <si>
    <t>Changeling</t>
  </si>
  <si>
    <t>Yesterday</t>
  </si>
  <si>
    <t>Dizzy Miss Lizzy</t>
  </si>
  <si>
    <t>I'm in love with</t>
  </si>
  <si>
    <t>We'll be together</t>
  </si>
  <si>
    <t>David Bowie</t>
  </si>
  <si>
    <t>Space Oddity</t>
  </si>
  <si>
    <t>John Lennon</t>
  </si>
  <si>
    <t>Imagine</t>
  </si>
  <si>
    <t>Give Peace a chance</t>
  </si>
  <si>
    <t>Julia</t>
  </si>
  <si>
    <t>Jolie Jacqueline</t>
  </si>
  <si>
    <t>ZZ Top</t>
  </si>
  <si>
    <t>Gimme all your Lovin'</t>
  </si>
  <si>
    <t>Glenn Miller</t>
  </si>
  <si>
    <t>The Doors</t>
  </si>
  <si>
    <t>Light my Fire</t>
  </si>
  <si>
    <t>Street Life</t>
  </si>
  <si>
    <t>The Hustler</t>
  </si>
  <si>
    <t>Nights in White Satin</t>
  </si>
  <si>
    <t>Paint it Black</t>
  </si>
  <si>
    <t>Long Long While</t>
  </si>
  <si>
    <t>Cities</t>
  </si>
  <si>
    <t>Born on the Bayou</t>
  </si>
  <si>
    <t>Trade Me</t>
  </si>
  <si>
    <t>The Young Ones</t>
  </si>
  <si>
    <t>I Heard It through the Grapevine</t>
  </si>
  <si>
    <t>Take Me with You</t>
  </si>
  <si>
    <t>Hats off to Larry</t>
  </si>
  <si>
    <t>The Chrystal Ship</t>
  </si>
  <si>
    <t>Conversation with a dog</t>
  </si>
  <si>
    <t>Mag Ik Dan Bij Jou</t>
  </si>
  <si>
    <t>Stairway To Heaven</t>
  </si>
  <si>
    <t>Led Zeppelin</t>
  </si>
  <si>
    <t>Piano Man</t>
  </si>
  <si>
    <t>Billy Joel</t>
  </si>
  <si>
    <t>Avond</t>
  </si>
  <si>
    <t>Child In Time</t>
  </si>
  <si>
    <t>Wish You Were Here</t>
  </si>
  <si>
    <t>Fix You</t>
  </si>
  <si>
    <t>Coldplay</t>
  </si>
  <si>
    <t>Comfortably Numb</t>
  </si>
  <si>
    <t>Black</t>
  </si>
  <si>
    <t>Pearl Jam</t>
  </si>
  <si>
    <t>November Rain</t>
  </si>
  <si>
    <t>Guns N' Roses</t>
  </si>
  <si>
    <t>Shine On You Crazy Diamond</t>
  </si>
  <si>
    <t>Brothers In Arms</t>
  </si>
  <si>
    <t>Nothing Else Matters</t>
  </si>
  <si>
    <t>Metallica</t>
  </si>
  <si>
    <t>The River</t>
  </si>
  <si>
    <t>Bruce Springsteen</t>
  </si>
  <si>
    <t>Someone Like You</t>
  </si>
  <si>
    <t>Adele</t>
  </si>
  <si>
    <t>The Beach Boys</t>
  </si>
  <si>
    <t>One</t>
  </si>
  <si>
    <t>Oceaan</t>
  </si>
  <si>
    <t>Racoon</t>
  </si>
  <si>
    <t>Brabant</t>
  </si>
  <si>
    <t>Guus Meeuwis</t>
  </si>
  <si>
    <t>Hello</t>
  </si>
  <si>
    <t>U2</t>
  </si>
  <si>
    <t>Sultans Of Swing</t>
  </si>
  <si>
    <t>Hurt</t>
  </si>
  <si>
    <t>Johnny Cash</t>
  </si>
  <si>
    <t>Thunderstruck</t>
  </si>
  <si>
    <t>AC/DC</t>
  </si>
  <si>
    <t>Viva La Vida</t>
  </si>
  <si>
    <t>Clocks</t>
  </si>
  <si>
    <t>Paradise By The Dashboard Light</t>
  </si>
  <si>
    <t>Meat Loaf</t>
  </si>
  <si>
    <t>Home</t>
  </si>
  <si>
    <t>Dotan</t>
  </si>
  <si>
    <t>Make You Feel My Love</t>
  </si>
  <si>
    <t>Smells Like Teen Spirit</t>
  </si>
  <si>
    <t>Nirvana</t>
  </si>
  <si>
    <t>The Scientist</t>
  </si>
  <si>
    <t>Skyfall</t>
  </si>
  <si>
    <t>Old And Wise</t>
  </si>
  <si>
    <t>The Alan Parsons Project</t>
  </si>
  <si>
    <t>Innuendo</t>
  </si>
  <si>
    <t>Just Breathe</t>
  </si>
  <si>
    <t>Go Your Own Way</t>
  </si>
  <si>
    <t>Fleetwood Mac</t>
  </si>
  <si>
    <t>A Forest</t>
  </si>
  <si>
    <t>The Cure</t>
  </si>
  <si>
    <t>Africa</t>
  </si>
  <si>
    <t>Toto</t>
  </si>
  <si>
    <t>Telegraph Road</t>
  </si>
  <si>
    <t>The Sound Of Silence</t>
  </si>
  <si>
    <t>Simon &amp; Garfunkel</t>
  </si>
  <si>
    <t>Het Dorp</t>
  </si>
  <si>
    <t>Wim Sonneveld</t>
  </si>
  <si>
    <t>Sympathy For The Devil</t>
  </si>
  <si>
    <t>The Rolling Stones</t>
  </si>
  <si>
    <t>Iron Sky</t>
  </si>
  <si>
    <t>Paolo Nutini</t>
  </si>
  <si>
    <t>The Beatles</t>
  </si>
  <si>
    <t>Paint It Black</t>
  </si>
  <si>
    <t>Let It Be</t>
  </si>
  <si>
    <t>School</t>
  </si>
  <si>
    <t>Supertramp</t>
  </si>
  <si>
    <t>Whole Lotta Rosie</t>
  </si>
  <si>
    <t>Dochters</t>
  </si>
  <si>
    <t>Marco Borsato</t>
  </si>
  <si>
    <t>Sweet Child O' Mine</t>
  </si>
  <si>
    <t>With Or Without You</t>
  </si>
  <si>
    <t>Sunday Bloody Sunday</t>
  </si>
  <si>
    <t>Mr. Blue Sky</t>
  </si>
  <si>
    <t>Electric Light Orchestra</t>
  </si>
  <si>
    <t>Bridge Over Troubled Water</t>
  </si>
  <si>
    <t>Alive</t>
  </si>
  <si>
    <t>Purple Rain</t>
  </si>
  <si>
    <t>Prince</t>
  </si>
  <si>
    <t>Het Regent Zonnestralen</t>
  </si>
  <si>
    <t>Iedereen Is Van De Wereld</t>
  </si>
  <si>
    <t>The Scene</t>
  </si>
  <si>
    <t>Somebody To Love</t>
  </si>
  <si>
    <t>Under The Bridge</t>
  </si>
  <si>
    <t>Red Hot Chili Peppers</t>
  </si>
  <si>
    <t>Thinking Out Loud</t>
  </si>
  <si>
    <t>Ed Sheeran</t>
  </si>
  <si>
    <t>Fool's Overture</t>
  </si>
  <si>
    <t>The Pretender</t>
  </si>
  <si>
    <t>Foo Fighters</t>
  </si>
  <si>
    <t>Pastorale</t>
  </si>
  <si>
    <t>Ramses Shaffy &amp; Liesbeth List</t>
  </si>
  <si>
    <t>Another Brick In The Wall</t>
  </si>
  <si>
    <t>War</t>
  </si>
  <si>
    <t>Kensington</t>
  </si>
  <si>
    <t>Love Of My Life</t>
  </si>
  <si>
    <t>Rolling In The Deep</t>
  </si>
  <si>
    <t>Over De Muur</t>
  </si>
  <si>
    <t>Klein Orkest</t>
  </si>
  <si>
    <t>The Last Resort</t>
  </si>
  <si>
    <t>Goodnight Saigon</t>
  </si>
  <si>
    <t>Angels</t>
  </si>
  <si>
    <t>Robbie Williams</t>
  </si>
  <si>
    <t>Enter Sandman</t>
  </si>
  <si>
    <t>(Sittin' On) The Dock Of The Bay</t>
  </si>
  <si>
    <t>Otis Redding</t>
  </si>
  <si>
    <t>Tears In Heaven</t>
  </si>
  <si>
    <t>Eric Clapton</t>
  </si>
  <si>
    <t>The House Of The Rising Sun</t>
  </si>
  <si>
    <t>The Animals</t>
  </si>
  <si>
    <t>Gimme Shelter</t>
  </si>
  <si>
    <t>Stil In Mij</t>
  </si>
  <si>
    <t>Van Dik Hout</t>
  </si>
  <si>
    <t>In The Air Tonight</t>
  </si>
  <si>
    <t>Set Fire To The Rain</t>
  </si>
  <si>
    <t>Bitter Sweet Symphony</t>
  </si>
  <si>
    <t>The Verve</t>
  </si>
  <si>
    <t>Ben Ik Te Min</t>
  </si>
  <si>
    <t>Armand</t>
  </si>
  <si>
    <t>Highway To Hell</t>
  </si>
  <si>
    <t>Formidable</t>
  </si>
  <si>
    <t>Stromae</t>
  </si>
  <si>
    <t>Chasing Cars</t>
  </si>
  <si>
    <t>Snow Patrol</t>
  </si>
  <si>
    <t>Killing In The Name Of</t>
  </si>
  <si>
    <t>Rage Against The Machine</t>
  </si>
  <si>
    <t>Don't Stop Me Now</t>
  </si>
  <si>
    <t>Back To Black</t>
  </si>
  <si>
    <t>Amy Winehouse</t>
  </si>
  <si>
    <t>Who Wants To Live Forever</t>
  </si>
  <si>
    <t>The Rose</t>
  </si>
  <si>
    <t>Bette Midler</t>
  </si>
  <si>
    <t>Hallelujah</t>
  </si>
  <si>
    <t>Jeff Buckley</t>
  </si>
  <si>
    <t>Nights In White Satin</t>
  </si>
  <si>
    <t>The Moody Blues</t>
  </si>
  <si>
    <t>Take Me To Church</t>
  </si>
  <si>
    <t>Hozier</t>
  </si>
  <si>
    <t>The Load Out / Stay</t>
  </si>
  <si>
    <t>Jackson Browne</t>
  </si>
  <si>
    <t>A Whiter Shade Of Pale</t>
  </si>
  <si>
    <t>Dat Ik Je Mis</t>
  </si>
  <si>
    <t>Maaike Ouboter</t>
  </si>
  <si>
    <t>Here Comes The Sun</t>
  </si>
  <si>
    <t>Blackbird</t>
  </si>
  <si>
    <t>Papa</t>
  </si>
  <si>
    <t>Stef Bos</t>
  </si>
  <si>
    <t>Perfect Day</t>
  </si>
  <si>
    <t>Lou Reed</t>
  </si>
  <si>
    <t>Happy</t>
  </si>
  <si>
    <t>Pharrel Williams</t>
  </si>
  <si>
    <t>Losing My Religion</t>
  </si>
  <si>
    <t>R.E.M.</t>
  </si>
  <si>
    <t>Belfast Child</t>
  </si>
  <si>
    <t>Uprising</t>
  </si>
  <si>
    <t>Muse</t>
  </si>
  <si>
    <t>Voor Haar</t>
  </si>
  <si>
    <t>Frans Halsema</t>
  </si>
  <si>
    <t>Love You More</t>
  </si>
  <si>
    <t>Creep</t>
  </si>
  <si>
    <t>Radiohead</t>
  </si>
  <si>
    <t>Earth Song</t>
  </si>
  <si>
    <t>Where The Streets Have No Name</t>
  </si>
  <si>
    <t>The Unforgettable Fire</t>
  </si>
  <si>
    <t>Laat Me</t>
  </si>
  <si>
    <t>Ramses Shaffy</t>
  </si>
  <si>
    <t>Paranoid</t>
  </si>
  <si>
    <t>Black Sabbath</t>
  </si>
  <si>
    <t>All Of Me</t>
  </si>
  <si>
    <t>John Legend</t>
  </si>
  <si>
    <t>Whole Lotta Love</t>
  </si>
  <si>
    <t>Billie Jean</t>
  </si>
  <si>
    <t>Hurricane</t>
  </si>
  <si>
    <t>Bob Dylan</t>
  </si>
  <si>
    <t>Wuthering Heights</t>
  </si>
  <si>
    <t>Kate Bush</t>
  </si>
  <si>
    <t>Zeg Me Dat Het Niet Zo Is</t>
  </si>
  <si>
    <t>Frank Boeijen</t>
  </si>
  <si>
    <t>Knights Of Cydonia</t>
  </si>
  <si>
    <t>Kyteman</t>
  </si>
  <si>
    <t>I Still Haven't Found What I'm Looking For</t>
  </si>
  <si>
    <t>Everlong</t>
  </si>
  <si>
    <t>Street Spirit</t>
  </si>
  <si>
    <t>Worn Down Piano</t>
  </si>
  <si>
    <t>Mark &amp; Clark Band</t>
  </si>
  <si>
    <t>Everybody Hurts</t>
  </si>
  <si>
    <t>Wonderwall</t>
  </si>
  <si>
    <t>Oasis</t>
  </si>
  <si>
    <t>Calm After The Storm</t>
  </si>
  <si>
    <t>The Common Linnets</t>
  </si>
  <si>
    <t>One Day Like This</t>
  </si>
  <si>
    <t>Elbow</t>
  </si>
  <si>
    <t>She</t>
  </si>
  <si>
    <t>Charles Aznavour</t>
  </si>
  <si>
    <t>In The End</t>
  </si>
  <si>
    <t>Linkin Park</t>
  </si>
  <si>
    <t>I See Fire</t>
  </si>
  <si>
    <t>Enjoy The Silence</t>
  </si>
  <si>
    <t>Depeche Mode</t>
  </si>
  <si>
    <t>Summer Of '69</t>
  </si>
  <si>
    <t>Bryan Adams</t>
  </si>
  <si>
    <t>Smoke On The Water</t>
  </si>
  <si>
    <t>Oude Maasweg</t>
  </si>
  <si>
    <t>The Amazing Stroopwafels</t>
  </si>
  <si>
    <t>Sex On Fire</t>
  </si>
  <si>
    <t>Kings Of Leon</t>
  </si>
  <si>
    <t>Streets</t>
  </si>
  <si>
    <t>I Put A Spell On You</t>
  </si>
  <si>
    <t>Creedence Clearwater Revival</t>
  </si>
  <si>
    <t>Jeanny</t>
  </si>
  <si>
    <t>Falco</t>
  </si>
  <si>
    <t>Saturday Night</t>
  </si>
  <si>
    <t>Herman Brood</t>
  </si>
  <si>
    <t>Ne Me Quitte Pas</t>
  </si>
  <si>
    <t>Jacques Brel</t>
  </si>
  <si>
    <t>Yellow</t>
  </si>
  <si>
    <t>All Along The Watchtower</t>
  </si>
  <si>
    <t>Jimi Hendrix Experience</t>
  </si>
  <si>
    <t>When The Lady Smiles</t>
  </si>
  <si>
    <t>The Boxer</t>
  </si>
  <si>
    <t>Still Got The Blues</t>
  </si>
  <si>
    <t>Gary Moore</t>
  </si>
  <si>
    <t>Kryptonite</t>
  </si>
  <si>
    <t>3 Doors Down</t>
  </si>
  <si>
    <t>Man In The Mirror</t>
  </si>
  <si>
    <t>A Day In The Life</t>
  </si>
  <si>
    <t>No One Knows</t>
  </si>
  <si>
    <t>Queens Of The Stone Age</t>
  </si>
  <si>
    <t>Echoes</t>
  </si>
  <si>
    <t>Baba O'Riley</t>
  </si>
  <si>
    <t>The Who</t>
  </si>
  <si>
    <t>Angel Of Death</t>
  </si>
  <si>
    <t>Slayer</t>
  </si>
  <si>
    <t>Kayleigh</t>
  </si>
  <si>
    <t>Marillion</t>
  </si>
  <si>
    <t>Born To Run</t>
  </si>
  <si>
    <t>The Winner Takes It All</t>
  </si>
  <si>
    <t>Let Her Go</t>
  </si>
  <si>
    <t>Passenger</t>
  </si>
  <si>
    <t>Fields Of Gold</t>
  </si>
  <si>
    <t>The Show Must Go On</t>
  </si>
  <si>
    <t>Come As You Are</t>
  </si>
  <si>
    <t>U2 &amp; Mary J. Blige</t>
  </si>
  <si>
    <t>Blauw</t>
  </si>
  <si>
    <t>The End</t>
  </si>
  <si>
    <t>Kashmir</t>
  </si>
  <si>
    <t>Nobody's Wife</t>
  </si>
  <si>
    <t>Anouk</t>
  </si>
  <si>
    <t>This Is What It Feels Like</t>
  </si>
  <si>
    <t>Paradise City</t>
  </si>
  <si>
    <t>Oerend Hard</t>
  </si>
  <si>
    <t>Normaal</t>
  </si>
  <si>
    <t>In Your Arms</t>
  </si>
  <si>
    <t>Chef'Special</t>
  </si>
  <si>
    <t>Leonard Cohen</t>
  </si>
  <si>
    <t>Somebody That I Used To Know</t>
  </si>
  <si>
    <t>Gotye</t>
  </si>
  <si>
    <t>Society</t>
  </si>
  <si>
    <t>Eddie Vedder</t>
  </si>
  <si>
    <t>Beautiful Day</t>
  </si>
  <si>
    <t>Redemption Song</t>
  </si>
  <si>
    <t>Bob Marley &amp; The Wailers</t>
  </si>
  <si>
    <t>Streets Of Philadelphia</t>
  </si>
  <si>
    <t>Window Of My Eyes</t>
  </si>
  <si>
    <t>Cuby &amp; The Blizzards</t>
  </si>
  <si>
    <t>Jeremy</t>
  </si>
  <si>
    <t>Do I Wanna Know</t>
  </si>
  <si>
    <t>Arctic Monkeys</t>
  </si>
  <si>
    <t>André Hazes</t>
  </si>
  <si>
    <t>A Sky Full Of Stars</t>
  </si>
  <si>
    <t>Haus Am See</t>
  </si>
  <si>
    <t>Peter Fox</t>
  </si>
  <si>
    <t>Paranoid Android</t>
  </si>
  <si>
    <t>Under Pressure</t>
  </si>
  <si>
    <t>Queen &amp; David Bowie</t>
  </si>
  <si>
    <t>Lightning Crashes</t>
  </si>
  <si>
    <t>Live</t>
  </si>
  <si>
    <t>While My Guitar Gently Weeps</t>
  </si>
  <si>
    <t>Dream On</t>
  </si>
  <si>
    <t>Aerosmith</t>
  </si>
  <si>
    <t>Uptown Funk!</t>
  </si>
  <si>
    <t>Money For Nothing</t>
  </si>
  <si>
    <t>Can I Play With Madness</t>
  </si>
  <si>
    <t>Iron Maiden</t>
  </si>
  <si>
    <t>Don't Stop Believin'</t>
  </si>
  <si>
    <t>Journey</t>
  </si>
  <si>
    <t>Seven Nation Army</t>
  </si>
  <si>
    <t>The White Stripes</t>
  </si>
  <si>
    <t>Sara</t>
  </si>
  <si>
    <t>Bed Of Roses</t>
  </si>
  <si>
    <t>Dust In The Wind</t>
  </si>
  <si>
    <t>Kansas</t>
  </si>
  <si>
    <t>Karma Police</t>
  </si>
  <si>
    <t>The Day Before You Came</t>
  </si>
  <si>
    <t>Graceland</t>
  </si>
  <si>
    <t>Paul Simon</t>
  </si>
  <si>
    <t>Don't You (Forget About Me)</t>
  </si>
  <si>
    <t>Lose Yourself</t>
  </si>
  <si>
    <t>Eminem</t>
  </si>
  <si>
    <t>I Want To Break Free</t>
  </si>
  <si>
    <t>With A Little Help From My Friends</t>
  </si>
  <si>
    <t>Jolene</t>
  </si>
  <si>
    <t>Dolly Parton</t>
  </si>
  <si>
    <t>Heart Of Gold</t>
  </si>
  <si>
    <t>Neil Young</t>
  </si>
  <si>
    <t>Liefs Uit Londen</t>
  </si>
  <si>
    <t>Bløf</t>
  </si>
  <si>
    <t>Lithium</t>
  </si>
  <si>
    <t>Wind Of Change</t>
  </si>
  <si>
    <t>Take On Me</t>
  </si>
  <si>
    <t>Margherita</t>
  </si>
  <si>
    <t>Ice Queen</t>
  </si>
  <si>
    <t>Within Temptation</t>
  </si>
  <si>
    <t>Don't Give Up The Fight</t>
  </si>
  <si>
    <t>All For Nothing</t>
  </si>
  <si>
    <t>Like A Hurricane</t>
  </si>
  <si>
    <t>Mama</t>
  </si>
  <si>
    <t>You Can't Always Get What You Want</t>
  </si>
  <si>
    <t>Boulevard Of Broken Dreams</t>
  </si>
  <si>
    <t>Green Day</t>
  </si>
  <si>
    <t>(I Can't Get No) Satisfaction</t>
  </si>
  <si>
    <t>November</t>
  </si>
  <si>
    <t>Rowwen Hèze</t>
  </si>
  <si>
    <t>Papillon</t>
  </si>
  <si>
    <t>Editors</t>
  </si>
  <si>
    <t>The Cave</t>
  </si>
  <si>
    <t>Mumford &amp; Sons</t>
  </si>
  <si>
    <t>Zo Stil</t>
  </si>
  <si>
    <t>Als Ze Er Niet Is</t>
  </si>
  <si>
    <t>De Dijk</t>
  </si>
  <si>
    <t>Englishman In New York</t>
  </si>
  <si>
    <t>September</t>
  </si>
  <si>
    <t>Ain't No Sunshine</t>
  </si>
  <si>
    <t>Bill Withers</t>
  </si>
  <si>
    <t>Somewhere Only We Know</t>
  </si>
  <si>
    <t>Keane</t>
  </si>
  <si>
    <t>Ring Of Fire</t>
  </si>
  <si>
    <t>California Dreamin'</t>
  </si>
  <si>
    <t>The Mamas &amp; The Papas</t>
  </si>
  <si>
    <t>Zombie</t>
  </si>
  <si>
    <t>The Cranberries</t>
  </si>
  <si>
    <t>Testament</t>
  </si>
  <si>
    <t>Boudewijn de Groot</t>
  </si>
  <si>
    <t>More Than A Feeling</t>
  </si>
  <si>
    <t>Boston</t>
  </si>
  <si>
    <t>The Man Who Can't Be Moved</t>
  </si>
  <si>
    <t>The Script</t>
  </si>
  <si>
    <t>Old Man</t>
  </si>
  <si>
    <t>Halo Of Flies</t>
  </si>
  <si>
    <t>Don't Give Up</t>
  </si>
  <si>
    <t>Peter Gabriel &amp; Kate Bush</t>
  </si>
  <si>
    <t>Have You Ever Seen The Rain</t>
  </si>
  <si>
    <t>Bat Out Of Hell</t>
  </si>
  <si>
    <t>She Sells Sanctuary</t>
  </si>
  <si>
    <t>The Cult</t>
  </si>
  <si>
    <t>Insomnia</t>
  </si>
  <si>
    <t>Faithless</t>
  </si>
  <si>
    <t>Layla</t>
  </si>
  <si>
    <t>Geef Mij Je Angst</t>
  </si>
  <si>
    <t>In The Ghetto</t>
  </si>
  <si>
    <t>Smokers Outside The Hospital Doors</t>
  </si>
  <si>
    <t>Kleine Jongen</t>
  </si>
  <si>
    <t>Paradise</t>
  </si>
  <si>
    <t>Get Lucky</t>
  </si>
  <si>
    <t>Daft Punk</t>
  </si>
  <si>
    <t>Me And Bobby McGee</t>
  </si>
  <si>
    <t>Janis Joplin</t>
  </si>
  <si>
    <t>Plug In Baby</t>
  </si>
  <si>
    <t>Rockin' In The Free World</t>
  </si>
  <si>
    <t>No Woman No Cry</t>
  </si>
  <si>
    <t>The Thrill Is Gone</t>
  </si>
  <si>
    <t>B.B. King</t>
  </si>
  <si>
    <t>Lopen Tot De Zon Komt</t>
  </si>
  <si>
    <t>Samba Pa Ti</t>
  </si>
  <si>
    <t>My Silver Lining</t>
  </si>
  <si>
    <t>First Aid Kit</t>
  </si>
  <si>
    <t>Run</t>
  </si>
  <si>
    <t>Wake Me Up</t>
  </si>
  <si>
    <t>Avicii</t>
  </si>
  <si>
    <t>The Man With The Child In His Eyes</t>
  </si>
  <si>
    <t>Troy</t>
  </si>
  <si>
    <t>Sinead O'Connor</t>
  </si>
  <si>
    <t>Like A Rollin' Stone</t>
  </si>
  <si>
    <t>Kiss From A Rose</t>
  </si>
  <si>
    <t>Seal</t>
  </si>
  <si>
    <t>Silent Lucidity</t>
  </si>
  <si>
    <t>Queensrÿche</t>
  </si>
  <si>
    <t>Home Again</t>
  </si>
  <si>
    <t>Zij Gelooft In Mij</t>
  </si>
  <si>
    <t>Forever Young</t>
  </si>
  <si>
    <t>Alphaville</t>
  </si>
  <si>
    <t>Dreadlock Holiday</t>
  </si>
  <si>
    <t>10CC</t>
  </si>
  <si>
    <t>De Vondeling Van Ameland</t>
  </si>
  <si>
    <t>Radioactive</t>
  </si>
  <si>
    <t>Imagine Dragons</t>
  </si>
  <si>
    <t>9 Crimes</t>
  </si>
  <si>
    <t>Damien Rice</t>
  </si>
  <si>
    <t>Kronenburg Park</t>
  </si>
  <si>
    <t>Frank Boeijen Groep</t>
  </si>
  <si>
    <t>White Rabbit</t>
  </si>
  <si>
    <t>Jefferson Airplane</t>
  </si>
  <si>
    <t>Mother Earth</t>
  </si>
  <si>
    <t>Waves</t>
  </si>
  <si>
    <t>Mr. Probz</t>
  </si>
  <si>
    <t>Pride</t>
  </si>
  <si>
    <t>Fortunate Son</t>
  </si>
  <si>
    <t>Barcelona</t>
  </si>
  <si>
    <t>Fast Car</t>
  </si>
  <si>
    <t>Tracy Chapman</t>
  </si>
  <si>
    <t>Verdronken Vlinder</t>
  </si>
  <si>
    <t>Roxanne</t>
  </si>
  <si>
    <t>The Police</t>
  </si>
  <si>
    <t>Free Bird</t>
  </si>
  <si>
    <t>Lynyrd Skynyrd</t>
  </si>
  <si>
    <t>Another 45 Miles</t>
  </si>
  <si>
    <t>Iris</t>
  </si>
  <si>
    <t>Goo Goo Dolls</t>
  </si>
  <si>
    <t>My Immortal</t>
  </si>
  <si>
    <t>Evanescence</t>
  </si>
  <si>
    <t>Laat Me (Vivre)</t>
  </si>
  <si>
    <t>Ramses Shaffy &amp; Liesbeth List &amp; Alderliefste</t>
  </si>
  <si>
    <t>Mr. Brightside</t>
  </si>
  <si>
    <t>The Killers</t>
  </si>
  <si>
    <t>Learn To Fly</t>
  </si>
  <si>
    <t>The Great Gig In The Sky</t>
  </si>
  <si>
    <t>Time</t>
  </si>
  <si>
    <t>Halt Mich</t>
  </si>
  <si>
    <t>Herbert Grönemeyer</t>
  </si>
  <si>
    <t>Morning Has Broken</t>
  </si>
  <si>
    <t>Cat Stevens</t>
  </si>
  <si>
    <t>Op Fietse</t>
  </si>
  <si>
    <t>Skik</t>
  </si>
  <si>
    <t>Thunder Road</t>
  </si>
  <si>
    <t>Papaoutai</t>
  </si>
  <si>
    <t>She's Not There</t>
  </si>
  <si>
    <t>Killer Queen</t>
  </si>
  <si>
    <t>Solsbury Hill</t>
  </si>
  <si>
    <t>Peter Gabriel</t>
  </si>
  <si>
    <t>Feel</t>
  </si>
  <si>
    <t>Elvis Costello</t>
  </si>
  <si>
    <t>Aan De Kust</t>
  </si>
  <si>
    <t>Little Lion Man</t>
  </si>
  <si>
    <t>Strawberry Fields Forever</t>
  </si>
  <si>
    <t>Rood</t>
  </si>
  <si>
    <t>What's Going On</t>
  </si>
  <si>
    <t>Knocking On Heaven's Door</t>
  </si>
  <si>
    <t>Have I Told You Lately That I Love You</t>
  </si>
  <si>
    <t>Van Morrison</t>
  </si>
  <si>
    <t>Dancing In The Dark</t>
  </si>
  <si>
    <t>Empire State Of Mind</t>
  </si>
  <si>
    <t>Jay-Z &amp; Alicia Keys</t>
  </si>
  <si>
    <t>Lost</t>
  </si>
  <si>
    <t>Ik Heb Je Lief</t>
  </si>
  <si>
    <t>Brown Eyed Girl</t>
  </si>
  <si>
    <t>Du</t>
  </si>
  <si>
    <t>Peter Maffay</t>
  </si>
  <si>
    <t>Love Will Tear Us Apart</t>
  </si>
  <si>
    <t>Joy Division</t>
  </si>
  <si>
    <t>Holiday In Spain</t>
  </si>
  <si>
    <t>Counting Crows &amp; Bløf</t>
  </si>
  <si>
    <t>Snow (Hey Oh)</t>
  </si>
  <si>
    <t>Don't Look Back In Anger</t>
  </si>
  <si>
    <t>I'm On Fire</t>
  </si>
  <si>
    <t>Dreams</t>
  </si>
  <si>
    <t>Smooth Criminal</t>
  </si>
  <si>
    <t>Romeo And Juliet</t>
  </si>
  <si>
    <t>Der Weg</t>
  </si>
  <si>
    <t>Bad Moon Rising</t>
  </si>
  <si>
    <t>I Follow Rivers</t>
  </si>
  <si>
    <t>Triggerfinger</t>
  </si>
  <si>
    <t>Dat Komt Door Jou</t>
  </si>
  <si>
    <t>L.A. Woman</t>
  </si>
  <si>
    <t>Three Little Birds</t>
  </si>
  <si>
    <t>Starlight</t>
  </si>
  <si>
    <t>Eagle</t>
  </si>
  <si>
    <t>Une Belle Histoire</t>
  </si>
  <si>
    <t>Michel Fugain</t>
  </si>
  <si>
    <t>Another Love</t>
  </si>
  <si>
    <t>Tom Odell</t>
  </si>
  <si>
    <t>The Whole Of The Moon</t>
  </si>
  <si>
    <t>The Waterboys</t>
  </si>
  <si>
    <t>The Weight</t>
  </si>
  <si>
    <t>The Band</t>
  </si>
  <si>
    <t>Walk Of Life</t>
  </si>
  <si>
    <t>Eva Cassidy</t>
  </si>
  <si>
    <t>Time In A Bottle</t>
  </si>
  <si>
    <t>Jim Croce</t>
  </si>
  <si>
    <t>I Don't Want To Miss A Thing</t>
  </si>
  <si>
    <t>Light My Fire</t>
  </si>
  <si>
    <t>Fantasy</t>
  </si>
  <si>
    <t>Beat It</t>
  </si>
  <si>
    <t>Hey Joe</t>
  </si>
  <si>
    <t>Wonderful Tonight</t>
  </si>
  <si>
    <t>Conquest Of Paradise</t>
  </si>
  <si>
    <t>Vangelis</t>
  </si>
  <si>
    <t>The Logical Song</t>
  </si>
  <si>
    <t>A Night Like This</t>
  </si>
  <si>
    <t>Caro Emerald</t>
  </si>
  <si>
    <t>Liverpool Rain</t>
  </si>
  <si>
    <t>Vienna</t>
  </si>
  <si>
    <t>Ultravox</t>
  </si>
  <si>
    <t>One Step Beyond</t>
  </si>
  <si>
    <t>Madness</t>
  </si>
  <si>
    <t>I'm Not In Love</t>
  </si>
  <si>
    <t>What A Wonderful World</t>
  </si>
  <si>
    <t>Louis Armstrong</t>
  </si>
  <si>
    <t>Harder Dan Ik Hebben Kan</t>
  </si>
  <si>
    <t>Twilight Zone</t>
  </si>
  <si>
    <t>Demons</t>
  </si>
  <si>
    <t>My Way</t>
  </si>
  <si>
    <t>Baker Street</t>
  </si>
  <si>
    <t>Gerry Rafferty</t>
  </si>
  <si>
    <t>Papa Was A Rolling Stone</t>
  </si>
  <si>
    <t>The Temptations</t>
  </si>
  <si>
    <t>Unfinished Sympathy</t>
  </si>
  <si>
    <t>Massive Attack</t>
  </si>
  <si>
    <t>Birds</t>
  </si>
  <si>
    <t>Bliss</t>
  </si>
  <si>
    <t>Zelfs Je Naam Is Mooi</t>
  </si>
  <si>
    <t>Henk Westbroek</t>
  </si>
  <si>
    <t>I Will Always Love You</t>
  </si>
  <si>
    <t>Whitney Houston</t>
  </si>
  <si>
    <t>Poison</t>
  </si>
  <si>
    <t>One Of These Nights</t>
  </si>
  <si>
    <t>A Horse With No Name</t>
  </si>
  <si>
    <t>America</t>
  </si>
  <si>
    <t>Every Breath You Take</t>
  </si>
  <si>
    <t>Sterrenstof</t>
  </si>
  <si>
    <t>De Jeugd Van Tegenwoordig</t>
  </si>
  <si>
    <t>Afscheid Nemen Bestaat Niet</t>
  </si>
  <si>
    <t>Owner Of A Lonely Heart</t>
  </si>
  <si>
    <t>Yes</t>
  </si>
  <si>
    <t>Niemand In De Stad</t>
  </si>
  <si>
    <t>God Is A DJ</t>
  </si>
  <si>
    <t>Pompeii</t>
  </si>
  <si>
    <t>Bastille</t>
  </si>
  <si>
    <t>Against All Odds</t>
  </si>
  <si>
    <t>Nothing Compares 2 U</t>
  </si>
  <si>
    <t>De Vlieger</t>
  </si>
  <si>
    <t>Eleanor Rigby</t>
  </si>
  <si>
    <t>I Was Made For Loving You</t>
  </si>
  <si>
    <t>Money</t>
  </si>
  <si>
    <t>Songbird</t>
  </si>
  <si>
    <t>A Boy Named Sue</t>
  </si>
  <si>
    <t>Thank You For The Music</t>
  </si>
  <si>
    <t>She's Always A Woman To Me</t>
  </si>
  <si>
    <t>Dansen Op De Vulkaan</t>
  </si>
  <si>
    <t>Leningrad</t>
  </si>
  <si>
    <t>Maid Of Orleans</t>
  </si>
  <si>
    <t>Orchestral Manoeuvres In The Dark</t>
  </si>
  <si>
    <t>I Want You</t>
  </si>
  <si>
    <t>Still Loving You</t>
  </si>
  <si>
    <t>Mad World</t>
  </si>
  <si>
    <t>Gary Jules</t>
  </si>
  <si>
    <t>Mag Het Licht Uit</t>
  </si>
  <si>
    <t>Hocus Pocus</t>
  </si>
  <si>
    <t>99 Luftballons</t>
  </si>
  <si>
    <t>Nena</t>
  </si>
  <si>
    <t>Blowing In The Wind</t>
  </si>
  <si>
    <t>Another Day In Paradise</t>
  </si>
  <si>
    <t>Sebastian</t>
  </si>
  <si>
    <t>Cockney Rebel</t>
  </si>
  <si>
    <t>Sweet Home Alabama</t>
  </si>
  <si>
    <t>Hey Brother</t>
  </si>
  <si>
    <t>Suzanne</t>
  </si>
  <si>
    <t>No Mercy</t>
  </si>
  <si>
    <t>Dansen Aan Zee</t>
  </si>
  <si>
    <t>Shoes Of Lightning</t>
  </si>
  <si>
    <t>Welterusten Meneer De President</t>
  </si>
  <si>
    <t>Onderweg</t>
  </si>
  <si>
    <t>Abel</t>
  </si>
  <si>
    <t>Chasing Pavements</t>
  </si>
  <si>
    <t>Hier Kom Ik Weg</t>
  </si>
  <si>
    <t>Daniel Lohues</t>
  </si>
  <si>
    <t>Living On A Prayer</t>
  </si>
  <si>
    <t>Rehab</t>
  </si>
  <si>
    <t>I Would Stay</t>
  </si>
  <si>
    <t>Krezip</t>
  </si>
  <si>
    <t>Stay With Me</t>
  </si>
  <si>
    <t>Sam Smith</t>
  </si>
  <si>
    <t>The Long And Winding Road</t>
  </si>
  <si>
    <t>The A Team</t>
  </si>
  <si>
    <t>I Still Cry</t>
  </si>
  <si>
    <t>Ilse DeLange</t>
  </si>
  <si>
    <t>Penny Lane</t>
  </si>
  <si>
    <t>They Don't Care About Us</t>
  </si>
  <si>
    <t>Golden Brown</t>
  </si>
  <si>
    <t>The Stranglers</t>
  </si>
  <si>
    <t>Niet Of Nooit Geweest</t>
  </si>
  <si>
    <t>Acda En De Munnik</t>
  </si>
  <si>
    <t>I Will Wait</t>
  </si>
  <si>
    <t>Liefde Van Later</t>
  </si>
  <si>
    <t>Magic</t>
  </si>
  <si>
    <t>Bloasmuziek</t>
  </si>
  <si>
    <t>Gé Reinders</t>
  </si>
  <si>
    <t>Overcome</t>
  </si>
  <si>
    <t>The Power Of Love</t>
  </si>
  <si>
    <t>Frankie Goes To Hollywood</t>
  </si>
  <si>
    <t>Prachtig Mooie Dag</t>
  </si>
  <si>
    <t>Badlands</t>
  </si>
  <si>
    <t>What It Is</t>
  </si>
  <si>
    <t>Mark Knopfler</t>
  </si>
  <si>
    <t>Ren Lenny Ren</t>
  </si>
  <si>
    <t>Ordinary Love</t>
  </si>
  <si>
    <t>Year Of The Cat</t>
  </si>
  <si>
    <t>Al Stewart</t>
  </si>
  <si>
    <t>Omarm</t>
  </si>
  <si>
    <t>Sad But True</t>
  </si>
  <si>
    <t>Holding Back The Years</t>
  </si>
  <si>
    <t>Simply Red</t>
  </si>
  <si>
    <t>Tusk</t>
  </si>
  <si>
    <t>Gravity</t>
  </si>
  <si>
    <t>John Mayer</t>
  </si>
  <si>
    <t>Use Somebody</t>
  </si>
  <si>
    <t>Lippy Kids</t>
  </si>
  <si>
    <t>Strong</t>
  </si>
  <si>
    <t>London Grammar</t>
  </si>
  <si>
    <t>Hold The Line</t>
  </si>
  <si>
    <t>Turning Tables</t>
  </si>
  <si>
    <t>Blue Monday</t>
  </si>
  <si>
    <t>New Order</t>
  </si>
  <si>
    <t>Basket Case</t>
  </si>
  <si>
    <t>Wild Horses</t>
  </si>
  <si>
    <t>The Chain</t>
  </si>
  <si>
    <t>It's My Life</t>
  </si>
  <si>
    <t>I Am... I Said</t>
  </si>
  <si>
    <t>Neil Diamond</t>
  </si>
  <si>
    <t>Michel</t>
  </si>
  <si>
    <t>Norwegian Wood (This Bird Has Flown)</t>
  </si>
  <si>
    <t>Such A Shame</t>
  </si>
  <si>
    <t>Talk Talk</t>
  </si>
  <si>
    <t>Daughters</t>
  </si>
  <si>
    <t>Try</t>
  </si>
  <si>
    <t>Kristallnach</t>
  </si>
  <si>
    <t>BAP</t>
  </si>
  <si>
    <t>Scar Tissue</t>
  </si>
  <si>
    <t>1999</t>
  </si>
  <si>
    <t>Radio Ga Ga</t>
  </si>
  <si>
    <t>Geen Kind Meer</t>
  </si>
  <si>
    <t>Karin Bloemen</t>
  </si>
  <si>
    <t>Born Slippy</t>
  </si>
  <si>
    <t>Underworld</t>
  </si>
  <si>
    <t>Heal The World</t>
  </si>
  <si>
    <t>Your Song</t>
  </si>
  <si>
    <t>Elton John</t>
  </si>
  <si>
    <t>De Verzoening</t>
  </si>
  <si>
    <t>Wake Me Up When September Ends</t>
  </si>
  <si>
    <t>Waiting On The World To Change</t>
  </si>
  <si>
    <t>Sharp Dressed Man</t>
  </si>
  <si>
    <t>Zij Maakt Het Verschil</t>
  </si>
  <si>
    <t>De Poema's</t>
  </si>
  <si>
    <t>Running With The Devil</t>
  </si>
  <si>
    <t>Van Halen</t>
  </si>
  <si>
    <t>Albatross</t>
  </si>
  <si>
    <t>Eye In The Sky</t>
  </si>
  <si>
    <t>Chan Chan</t>
  </si>
  <si>
    <t>Buena Vista Social Club</t>
  </si>
  <si>
    <t>Born In The USA</t>
  </si>
  <si>
    <t>Halo</t>
  </si>
  <si>
    <t>Beyoncé</t>
  </si>
  <si>
    <t>Hometown Glory</t>
  </si>
  <si>
    <t>There Is A Light That Never Goes Out</t>
  </si>
  <si>
    <t>The Smiths</t>
  </si>
  <si>
    <t>New Years Day</t>
  </si>
  <si>
    <t>Waterfront</t>
  </si>
  <si>
    <t>Neet Oet Lottum</t>
  </si>
  <si>
    <t>Groot Hart</t>
  </si>
  <si>
    <t>You Are So Beautiful</t>
  </si>
  <si>
    <t>Black Magic Woman</t>
  </si>
  <si>
    <t>The Family Tree</t>
  </si>
  <si>
    <t>Venice</t>
  </si>
  <si>
    <t>Immigrant Song</t>
  </si>
  <si>
    <t>Max</t>
  </si>
  <si>
    <t>Paolo Conte</t>
  </si>
  <si>
    <t>Always On My Mind</t>
  </si>
  <si>
    <t>Message In A Bottle</t>
  </si>
  <si>
    <t>American Pie</t>
  </si>
  <si>
    <t>Don McLean</t>
  </si>
  <si>
    <t>Joe Jackson</t>
  </si>
  <si>
    <t>Rhiannon</t>
  </si>
  <si>
    <t>Het Is Een Nacht</t>
  </si>
  <si>
    <t>Guus Meeuwis &amp; Vagant</t>
  </si>
  <si>
    <t>The Boys Of Summer</t>
  </si>
  <si>
    <t>Don Henley</t>
  </si>
  <si>
    <t>Flappie</t>
  </si>
  <si>
    <t>The Turn Of A Friendly Card</t>
  </si>
  <si>
    <t>Zij</t>
  </si>
  <si>
    <t>Father And Son</t>
  </si>
  <si>
    <t>Tubular Bells</t>
  </si>
  <si>
    <t>Mike Oldfield</t>
  </si>
  <si>
    <t>Zandloper</t>
  </si>
  <si>
    <t>Typhoon</t>
  </si>
  <si>
    <t>Black Betty</t>
  </si>
  <si>
    <t>Ram Jam</t>
  </si>
  <si>
    <t>Band On The Run</t>
  </si>
  <si>
    <t>Paul McCartney &amp; Wings</t>
  </si>
  <si>
    <t>George Michael</t>
  </si>
  <si>
    <t>You're The First The Last My Everything</t>
  </si>
  <si>
    <t>Barry White</t>
  </si>
  <si>
    <t>Keep Your Head Up</t>
  </si>
  <si>
    <t>Ben Howard</t>
  </si>
  <si>
    <t>Come Together</t>
  </si>
  <si>
    <t>Hold Back The River</t>
  </si>
  <si>
    <t>James Bay</t>
  </si>
  <si>
    <t>Otherside</t>
  </si>
  <si>
    <t>Little Wing</t>
  </si>
  <si>
    <t>I Want To Know What Love Is</t>
  </si>
  <si>
    <t>Pinball Wizard</t>
  </si>
  <si>
    <t>People Are Strange</t>
  </si>
  <si>
    <t>Ironic</t>
  </si>
  <si>
    <t>Alanis Morissette</t>
  </si>
  <si>
    <t>So Long</t>
  </si>
  <si>
    <t>Fischer-Z</t>
  </si>
  <si>
    <t>Trouble</t>
  </si>
  <si>
    <t>Go Like Elijah</t>
  </si>
  <si>
    <t>Chi Coltrane</t>
  </si>
  <si>
    <t>Valerie</t>
  </si>
  <si>
    <t>Mooie Dag</t>
  </si>
  <si>
    <t>Time To Say Goodbye</t>
  </si>
  <si>
    <t>Andrea Bocelli &amp; Sarah Brightman</t>
  </si>
  <si>
    <t>Not An Addict</t>
  </si>
  <si>
    <t>K's Choice</t>
  </si>
  <si>
    <t>You'll Be In My Heart</t>
  </si>
  <si>
    <t>Vincent</t>
  </si>
  <si>
    <t>Everytime I Think Of You</t>
  </si>
  <si>
    <t>The Babys</t>
  </si>
  <si>
    <t>Another One Bites The Dust</t>
  </si>
  <si>
    <t>Dirty Diana</t>
  </si>
  <si>
    <t>Limburg</t>
  </si>
  <si>
    <t>Mooi</t>
  </si>
  <si>
    <t>Need Your Love So Bad</t>
  </si>
  <si>
    <t>Take It Easy</t>
  </si>
  <si>
    <t>Superstition</t>
  </si>
  <si>
    <t>Stevie Wonder</t>
  </si>
  <si>
    <t>Last Christmas</t>
  </si>
  <si>
    <t>Wham!</t>
  </si>
  <si>
    <t>Stop Loving You</t>
  </si>
  <si>
    <t>Gimme All Your Lovin'</t>
  </si>
  <si>
    <t>Fool On The Hill</t>
  </si>
  <si>
    <t>Nightswimming</t>
  </si>
  <si>
    <t>Ben</t>
  </si>
  <si>
    <t>All I Need</t>
  </si>
  <si>
    <t>Air</t>
  </si>
  <si>
    <t>The Wind Cries Mary</t>
  </si>
  <si>
    <t>Something</t>
  </si>
  <si>
    <t>Be My Number Two</t>
  </si>
  <si>
    <t>Psycho Killer</t>
  </si>
  <si>
    <t>Talking Heads</t>
  </si>
  <si>
    <t>Down Under</t>
  </si>
  <si>
    <t>Men At Work</t>
  </si>
  <si>
    <t>Musica E</t>
  </si>
  <si>
    <t>Eros Ramazzotti</t>
  </si>
  <si>
    <t>Alive &amp; Kicking</t>
  </si>
  <si>
    <t>Land Of Confusion</t>
  </si>
  <si>
    <t>Almost Cut My Hair</t>
  </si>
  <si>
    <t>Crosby, Stills, Nash &amp; Young</t>
  </si>
  <si>
    <t>Follow You Follow Me</t>
  </si>
  <si>
    <t>Going To The Run</t>
  </si>
  <si>
    <t>Nothing Really Matters</t>
  </si>
  <si>
    <t>Clint Eastwood</t>
  </si>
  <si>
    <t>Gorillaz</t>
  </si>
  <si>
    <t>Have A Little Faith In Me</t>
  </si>
  <si>
    <t>John Hiatt</t>
  </si>
  <si>
    <t>Lola</t>
  </si>
  <si>
    <t>The Kinks</t>
  </si>
  <si>
    <t>Life On Mars</t>
  </si>
  <si>
    <t>Jump</t>
  </si>
  <si>
    <t>Take Me Home, Country Roads</t>
  </si>
  <si>
    <t>John Denver</t>
  </si>
  <si>
    <t>Father And Friend</t>
  </si>
  <si>
    <t>Alain Clark</t>
  </si>
  <si>
    <t>Slowdancing In A Burning Room</t>
  </si>
  <si>
    <t>Video Games</t>
  </si>
  <si>
    <t>Lana Del Rey</t>
  </si>
  <si>
    <t>Give Me Love</t>
  </si>
  <si>
    <t>Mijn Houten Hart</t>
  </si>
  <si>
    <t>Breaking The Habit</t>
  </si>
  <si>
    <t>We Are The Champions</t>
  </si>
  <si>
    <t>Sailing</t>
  </si>
  <si>
    <t>Rod Stewart</t>
  </si>
  <si>
    <t>Leave The Light On</t>
  </si>
  <si>
    <t>Beth Hart</t>
  </si>
  <si>
    <t>How To Save A Life</t>
  </si>
  <si>
    <t>The Fray</t>
  </si>
  <si>
    <t>Through The Barricades</t>
  </si>
  <si>
    <t>Spandau Ballet</t>
  </si>
  <si>
    <t>Sinds 1 Dag Of 2 (32 Jaar)</t>
  </si>
  <si>
    <t>Doe Maar</t>
  </si>
  <si>
    <t>Changes</t>
  </si>
  <si>
    <t>2Pac</t>
  </si>
  <si>
    <t>Locomotive Breath</t>
  </si>
  <si>
    <t>Jethro Tull</t>
  </si>
  <si>
    <t>Alles Geprobeerd</t>
  </si>
  <si>
    <t>Het Goede Doel</t>
  </si>
  <si>
    <t>Narcotic</t>
  </si>
  <si>
    <t>Liquido</t>
  </si>
  <si>
    <t>Fly Me To The Moon</t>
  </si>
  <si>
    <t>Heaven Must Be Missing An Angel</t>
  </si>
  <si>
    <t>Tavares</t>
  </si>
  <si>
    <t>Real Men</t>
  </si>
  <si>
    <t>Nothing Rhymed</t>
  </si>
  <si>
    <t>Gilbert O'Sullivan</t>
  </si>
  <si>
    <t>(Everything I Do) I Do It For You</t>
  </si>
  <si>
    <t>Here Without You</t>
  </si>
  <si>
    <t>I'd Do Anything For Love</t>
  </si>
  <si>
    <t>Bright Eyes</t>
  </si>
  <si>
    <t>Art Garfunkel</t>
  </si>
  <si>
    <t>Psycho</t>
  </si>
  <si>
    <t>Golden Earrings</t>
  </si>
  <si>
    <t>Roll Over Lay Down</t>
  </si>
  <si>
    <t>Status Quo</t>
  </si>
  <si>
    <t>For Bitter Or Worse</t>
  </si>
  <si>
    <t>I Will Follow</t>
  </si>
  <si>
    <t>Slippery People</t>
  </si>
  <si>
    <t>Love Hurts</t>
  </si>
  <si>
    <t>Nazareth</t>
  </si>
  <si>
    <t>How You Remind Me</t>
  </si>
  <si>
    <t>Nickelback</t>
  </si>
  <si>
    <t>Black Hole Sun</t>
  </si>
  <si>
    <t>Soundgarden</t>
  </si>
  <si>
    <t>Just Give Me A Reason</t>
  </si>
  <si>
    <t>Teardrop</t>
  </si>
  <si>
    <t>Rain Down On Me</t>
  </si>
  <si>
    <t>Kane</t>
  </si>
  <si>
    <t>River Deep Mountain High</t>
  </si>
  <si>
    <t>Only Time</t>
  </si>
  <si>
    <t>Enya</t>
  </si>
  <si>
    <t>You Know I'm No Good</t>
  </si>
  <si>
    <t>Russians</t>
  </si>
  <si>
    <t>Zonder Jou</t>
  </si>
  <si>
    <t>Als Het Vuur Gedoofd Is</t>
  </si>
  <si>
    <t>Nine Million Bicycles</t>
  </si>
  <si>
    <t>Katie Melua</t>
  </si>
  <si>
    <t>All I Want Is You</t>
  </si>
  <si>
    <t>Stan</t>
  </si>
  <si>
    <t>Eminem &amp; Dido</t>
  </si>
  <si>
    <t>Leaving On A Jet Plane</t>
  </si>
  <si>
    <t>Cloudbusting</t>
  </si>
  <si>
    <t>A Gentleman's Excuse Me</t>
  </si>
  <si>
    <t>Fish</t>
  </si>
  <si>
    <t>If You Tolerate This Your Children Will Be Next</t>
  </si>
  <si>
    <t>Manic Street Preachers</t>
  </si>
  <si>
    <t>Human</t>
  </si>
  <si>
    <t>I Am The Walrus</t>
  </si>
  <si>
    <t>Man On The Moon</t>
  </si>
  <si>
    <t>Tinseltown In The Rain</t>
  </si>
  <si>
    <t>The Blue Nile</t>
  </si>
  <si>
    <t>I Won't Give Up</t>
  </si>
  <si>
    <t>Jason Mraz</t>
  </si>
  <si>
    <t>Alone</t>
  </si>
  <si>
    <t>Heart</t>
  </si>
  <si>
    <t>Ik Kan Het Niet Alleen</t>
  </si>
  <si>
    <t>Numb/Encore</t>
  </si>
  <si>
    <t>Linkin Park &amp; Jay Z</t>
  </si>
  <si>
    <t>New Kid In Town</t>
  </si>
  <si>
    <t>My Hometown</t>
  </si>
  <si>
    <t>Patience</t>
  </si>
  <si>
    <t>Get Back</t>
  </si>
  <si>
    <t>Ain't Got No, I Got Life</t>
  </si>
  <si>
    <t>Nina Simone</t>
  </si>
  <si>
    <t>My Boy</t>
  </si>
  <si>
    <t>In-A-Gadda-Da-Vida</t>
  </si>
  <si>
    <t>Song 2</t>
  </si>
  <si>
    <t>Blur</t>
  </si>
  <si>
    <t>White Room</t>
  </si>
  <si>
    <t>Cream</t>
  </si>
  <si>
    <t>Mrs. Robinson</t>
  </si>
  <si>
    <t>Zing Voor Me</t>
  </si>
  <si>
    <t>Lange Frans &amp; Thé Lau</t>
  </si>
  <si>
    <t>Carry On Wayward Son</t>
  </si>
  <si>
    <t>The Times Are A-Changing</t>
  </si>
  <si>
    <t>Speeltuin</t>
  </si>
  <si>
    <t>Annie's Song</t>
  </si>
  <si>
    <t>Driving Home For Christmas</t>
  </si>
  <si>
    <t>Chris Rea</t>
  </si>
  <si>
    <t>Running Up That Hill</t>
  </si>
  <si>
    <t>Moondance</t>
  </si>
  <si>
    <t>Boogie Wonderland</t>
  </si>
  <si>
    <t>Walk On The Wild Side</t>
  </si>
  <si>
    <t>One More Time</t>
  </si>
  <si>
    <t>Toen Ik Je Zag</t>
  </si>
  <si>
    <t>Hero</t>
  </si>
  <si>
    <t>How Deep Is Your Love</t>
  </si>
  <si>
    <t>Here I Go Again</t>
  </si>
  <si>
    <t>Whitesnake</t>
  </si>
  <si>
    <t>Let Me Entertain You</t>
  </si>
  <si>
    <t>One Of These Days</t>
  </si>
  <si>
    <t>When Doves Cry</t>
  </si>
  <si>
    <t>Sovereign Light Cafe</t>
  </si>
  <si>
    <t>Drops Of Jupiter (Tell Me)</t>
  </si>
  <si>
    <t>Train</t>
  </si>
  <si>
    <t>Lea</t>
  </si>
  <si>
    <t>The Cats</t>
  </si>
  <si>
    <t>Diamonds</t>
  </si>
  <si>
    <t>The Boxer Rebellion</t>
  </si>
  <si>
    <t>Who'll Stop The Rain</t>
  </si>
  <si>
    <t>Total Eclipse Of The Heart</t>
  </si>
  <si>
    <t>Bonnie Tyler</t>
  </si>
  <si>
    <t>Sweet Dreams</t>
  </si>
  <si>
    <t>Eurythmics</t>
  </si>
  <si>
    <t>If You Could See Me Now</t>
  </si>
  <si>
    <t>Lullaby</t>
  </si>
  <si>
    <t>Sweet Caroline</t>
  </si>
  <si>
    <t>Close To The Edge</t>
  </si>
  <si>
    <t>You've Got A Friend</t>
  </si>
  <si>
    <t>James Taylor</t>
  </si>
  <si>
    <t>Woman In Love</t>
  </si>
  <si>
    <t>Barbra Streisand</t>
  </si>
  <si>
    <t>Eye Of The Tiger</t>
  </si>
  <si>
    <t>Survivor</t>
  </si>
  <si>
    <t>Don't Fear The Reaper</t>
  </si>
  <si>
    <t>London Calling</t>
  </si>
  <si>
    <t>The Clash</t>
  </si>
  <si>
    <t>Bloedend Hart</t>
  </si>
  <si>
    <t>I Gotta Feeling</t>
  </si>
  <si>
    <t>The Black Eyed Peas</t>
  </si>
  <si>
    <t>Question</t>
  </si>
  <si>
    <t>Live And Let Die</t>
  </si>
  <si>
    <t>Whatever You Want</t>
  </si>
  <si>
    <t>Let Love Rule</t>
  </si>
  <si>
    <t>Lenny Kravitz</t>
  </si>
  <si>
    <t>Message To My Girl</t>
  </si>
  <si>
    <t>Split Enz</t>
  </si>
  <si>
    <t>You Do Something To Me</t>
  </si>
  <si>
    <t>Paul Weller</t>
  </si>
  <si>
    <t>One Word</t>
  </si>
  <si>
    <t>Dreamer</t>
  </si>
  <si>
    <t>What's Up</t>
  </si>
  <si>
    <t>4 Non Blondes</t>
  </si>
  <si>
    <t>Jungleland</t>
  </si>
  <si>
    <t>Stand By Me</t>
  </si>
  <si>
    <t>Ben E. King</t>
  </si>
  <si>
    <t>Tranen Gelachen</t>
  </si>
  <si>
    <t>One Way Wind</t>
  </si>
  <si>
    <t>Human Nature</t>
  </si>
  <si>
    <t>Frozen</t>
  </si>
  <si>
    <t>Bedshaped</t>
  </si>
  <si>
    <t>My Generation</t>
  </si>
  <si>
    <t>Jimmy</t>
  </si>
  <si>
    <t>Con Te Partiro</t>
  </si>
  <si>
    <t>Andrea Bocelli</t>
  </si>
  <si>
    <t>All You Need Is Love</t>
  </si>
  <si>
    <t>Wrong</t>
  </si>
  <si>
    <t>Novastar</t>
  </si>
  <si>
    <t>Feeling Good</t>
  </si>
  <si>
    <t>Michael Bublé</t>
  </si>
  <si>
    <t>You're So Vain</t>
  </si>
  <si>
    <t>Carly Simon</t>
  </si>
  <si>
    <t>Always</t>
  </si>
  <si>
    <t>Whiskey In The Jar</t>
  </si>
  <si>
    <t>Thin Lizzy</t>
  </si>
  <si>
    <t>Never Tear Us Apart</t>
  </si>
  <si>
    <t>INXS</t>
  </si>
  <si>
    <t>Ordinary World</t>
  </si>
  <si>
    <t>Never Be Clever</t>
  </si>
  <si>
    <t>Little Green Bag</t>
  </si>
  <si>
    <t>George Baker Selection</t>
  </si>
  <si>
    <t>You Can Call Me Al</t>
  </si>
  <si>
    <t>Careless Whisper</t>
  </si>
  <si>
    <t>In The Dutch Mountains</t>
  </si>
  <si>
    <t>Nits</t>
  </si>
  <si>
    <t>Gaia</t>
  </si>
  <si>
    <t>Valensia</t>
  </si>
  <si>
    <t>So Long Marianne</t>
  </si>
  <si>
    <t>The Lady In Red</t>
  </si>
  <si>
    <t>Chris De Burgh</t>
  </si>
  <si>
    <t>Mr. Jones</t>
  </si>
  <si>
    <t>Counting Crows</t>
  </si>
  <si>
    <t>If You Leave Me Now</t>
  </si>
  <si>
    <t>You</t>
  </si>
  <si>
    <t>Ten Sharp</t>
  </si>
  <si>
    <t>I'm Going Home</t>
  </si>
  <si>
    <t>Ten Years After</t>
  </si>
  <si>
    <t>Don't Stop</t>
  </si>
  <si>
    <t>Heart-Shaped Box</t>
  </si>
  <si>
    <t>Wicked Game</t>
  </si>
  <si>
    <t>Chris Isaak</t>
  </si>
  <si>
    <t>Black Or White</t>
  </si>
  <si>
    <t>De Waarheid</t>
  </si>
  <si>
    <t>Dani California</t>
  </si>
  <si>
    <t>Motorcycle Emptiness</t>
  </si>
  <si>
    <t>New York State Of Mind</t>
  </si>
  <si>
    <t>Christina Aguilera</t>
  </si>
  <si>
    <t>In My Life</t>
  </si>
  <si>
    <t>Like A Prayer</t>
  </si>
  <si>
    <t>Counting Stars</t>
  </si>
  <si>
    <t>Won't Get Fooled Again</t>
  </si>
  <si>
    <t>Autobahn</t>
  </si>
  <si>
    <t>Kraftwerk</t>
  </si>
  <si>
    <t>Parijs</t>
  </si>
  <si>
    <t>In Nije Dei</t>
  </si>
  <si>
    <t>De Kast</t>
  </si>
  <si>
    <t>Blauwe Ruis</t>
  </si>
  <si>
    <t>You Ain't Seen Nothing Yet</t>
  </si>
  <si>
    <t>Bachman Turner Overdrive</t>
  </si>
  <si>
    <t>Sweet Goodbyes</t>
  </si>
  <si>
    <t>Once Upon A Time In The West</t>
  </si>
  <si>
    <t>About A Girl (MTV Unplugged)</t>
  </si>
  <si>
    <t>Jailhouse Rock</t>
  </si>
  <si>
    <t>Brown Sugar</t>
  </si>
  <si>
    <t>Carole King</t>
  </si>
  <si>
    <t>Red Red Wine</t>
  </si>
  <si>
    <t>UB40</t>
  </si>
  <si>
    <t>Good Riddance (Time Of Your Life)</t>
  </si>
  <si>
    <t>Lemon Tree</t>
  </si>
  <si>
    <t>Fools Garden</t>
  </si>
  <si>
    <t>Suzie Q</t>
  </si>
  <si>
    <t>The Best</t>
  </si>
  <si>
    <t>Tina Turner</t>
  </si>
  <si>
    <t>The Book Of Love</t>
  </si>
  <si>
    <t>Gavin James</t>
  </si>
  <si>
    <t>Born To Be Wild</t>
  </si>
  <si>
    <t>I Heard It Through The Grapevine</t>
  </si>
  <si>
    <t>I Have A Dream</t>
  </si>
  <si>
    <t>Every Little Thing She Does Is Magic</t>
  </si>
  <si>
    <t>Anne</t>
  </si>
  <si>
    <t>Herman van Veen</t>
  </si>
  <si>
    <t>Sign 'O' The Times</t>
  </si>
  <si>
    <t>Rumour Has It</t>
  </si>
  <si>
    <t>Beautiful Noise</t>
  </si>
  <si>
    <t>I Alone</t>
  </si>
  <si>
    <t>De Weg</t>
  </si>
  <si>
    <t>This Is The Life</t>
  </si>
  <si>
    <t>Amy Macdonald</t>
  </si>
  <si>
    <t>Lisa Lois</t>
  </si>
  <si>
    <t>Mijn Vlakke Land</t>
  </si>
  <si>
    <t>'39</t>
  </si>
  <si>
    <t>Sailing To Philadelphia</t>
  </si>
  <si>
    <t>James Taylor &amp; Mark Knopfler</t>
  </si>
  <si>
    <t>Purple Haze</t>
  </si>
  <si>
    <t>Happiness</t>
  </si>
  <si>
    <t>Jonathan Jeremiah</t>
  </si>
  <si>
    <t>Mamma Mia</t>
  </si>
  <si>
    <t>The Righteous Brothers</t>
  </si>
  <si>
    <t>Derek &amp; The Dominos</t>
  </si>
  <si>
    <t>Kan Ik Iets Voor Je Doen?</t>
  </si>
  <si>
    <t>Eternal Flame</t>
  </si>
  <si>
    <t>The Bangles</t>
  </si>
  <si>
    <t>Lover Of The Light</t>
  </si>
  <si>
    <t>Teach Your Children</t>
  </si>
  <si>
    <t>Lust For Life</t>
  </si>
  <si>
    <t>Iggy Pop</t>
  </si>
  <si>
    <t>De Kapitein Deel II</t>
  </si>
  <si>
    <t>I'm Not The Only One</t>
  </si>
  <si>
    <t>Fall</t>
  </si>
  <si>
    <t>Ziggy Stardust</t>
  </si>
  <si>
    <t>Help</t>
  </si>
  <si>
    <t>Take Me Out</t>
  </si>
  <si>
    <t>Can't Help Falling In Love With You</t>
  </si>
  <si>
    <t>Our House</t>
  </si>
  <si>
    <t>The One I Love</t>
  </si>
  <si>
    <t>Rosanna</t>
  </si>
  <si>
    <t>Memory</t>
  </si>
  <si>
    <t>Pak Maar M'n Hand</t>
  </si>
  <si>
    <t>Nick &amp; Simon</t>
  </si>
  <si>
    <t>I Heard It Through The Grapevine</t>
  </si>
  <si>
    <t>Can't Stop Loving You</t>
  </si>
  <si>
    <t>Down Down</t>
  </si>
  <si>
    <t>Orinoco Flow</t>
  </si>
  <si>
    <t>Titanium</t>
  </si>
  <si>
    <t>David Guetta &amp; Sia</t>
  </si>
  <si>
    <t>Les Poppys</t>
  </si>
  <si>
    <t>Miracle</t>
  </si>
  <si>
    <t>Alors On Danse</t>
  </si>
  <si>
    <t>Yesterday When I Was Young</t>
  </si>
  <si>
    <t>You're The Voice</t>
  </si>
  <si>
    <t>John Farnham</t>
  </si>
  <si>
    <t>Little Black Submarines</t>
  </si>
  <si>
    <t>The Black Keys</t>
  </si>
  <si>
    <t>You'll Never Walk Alone</t>
  </si>
  <si>
    <t>Gerry &amp; The Pacemakers</t>
  </si>
  <si>
    <t>Let's Dance</t>
  </si>
  <si>
    <t>In A Lifetime</t>
  </si>
  <si>
    <t>Clannad</t>
  </si>
  <si>
    <t>Self Esteem</t>
  </si>
  <si>
    <t>The Offspring</t>
  </si>
  <si>
    <t>Superheroes</t>
  </si>
  <si>
    <t>How You Gonna See Me Now</t>
  </si>
  <si>
    <t>Belgie</t>
  </si>
  <si>
    <t>N'oubliez Jamais</t>
  </si>
  <si>
    <t>Shake It Off</t>
  </si>
  <si>
    <t>Taylor Swift</t>
  </si>
  <si>
    <t>Smooth Operator</t>
  </si>
  <si>
    <t>Sade</t>
  </si>
  <si>
    <t>Foto Van Vroeger</t>
  </si>
  <si>
    <t>Respect</t>
  </si>
  <si>
    <t>Aretha Franklin</t>
  </si>
  <si>
    <t>I Want It All</t>
  </si>
  <si>
    <t>Droomland</t>
  </si>
  <si>
    <t>You're My Best Friend</t>
  </si>
  <si>
    <t>It Was A Very Good Year</t>
  </si>
  <si>
    <t>So Lonely</t>
  </si>
  <si>
    <t>Like The Way I Do</t>
  </si>
  <si>
    <t>Melissa Etheridge</t>
  </si>
  <si>
    <t>Crazy</t>
  </si>
  <si>
    <t>I Just Can't Help Believin'</t>
  </si>
  <si>
    <t>She Flies On Strange Wings</t>
  </si>
  <si>
    <t>Disarm</t>
  </si>
  <si>
    <t>Never Gonna Give You Up</t>
  </si>
  <si>
    <t>Rick Astley</t>
  </si>
  <si>
    <t>Baggy Trousers</t>
  </si>
  <si>
    <t>Unchain My Heart</t>
  </si>
  <si>
    <t>My Heart Will Go On</t>
  </si>
  <si>
    <t>Celine Dion</t>
  </si>
  <si>
    <t>Take Five</t>
  </si>
  <si>
    <t>Scarborough Fair</t>
  </si>
  <si>
    <t>Tequila Sunrise</t>
  </si>
  <si>
    <t>Every Teardrop Is A Waterfall</t>
  </si>
  <si>
    <t>Chiquitita</t>
  </si>
  <si>
    <t>Kingston Town</t>
  </si>
  <si>
    <t>No Surprises</t>
  </si>
  <si>
    <t>Riddles</t>
  </si>
  <si>
    <t>Sexual Healing</t>
  </si>
  <si>
    <t>Private Dancer</t>
  </si>
  <si>
    <t>Think</t>
  </si>
  <si>
    <t>I Want It That Way</t>
  </si>
  <si>
    <t>Tous Les Memes</t>
  </si>
  <si>
    <t>I've Got Dreams To Remember</t>
  </si>
  <si>
    <t>Royals</t>
  </si>
  <si>
    <t>Lorde</t>
  </si>
  <si>
    <t>Moonlight Shadow</t>
  </si>
  <si>
    <t>A Change Is Gonna Come</t>
  </si>
  <si>
    <t>Sam Cooke</t>
  </si>
  <si>
    <t>We All Stand Together</t>
  </si>
  <si>
    <t>Paul McCartney</t>
  </si>
  <si>
    <t>Jesus He Knows Me</t>
  </si>
  <si>
    <t>Ashes To Ashes</t>
  </si>
  <si>
    <t>Uncertain Smile</t>
  </si>
  <si>
    <t>The The</t>
  </si>
  <si>
    <t>Glory Days</t>
  </si>
  <si>
    <t>Around The World</t>
  </si>
  <si>
    <t>Red Mij Niet</t>
  </si>
  <si>
    <t>Zwart Wit</t>
  </si>
  <si>
    <t>Denis</t>
  </si>
  <si>
    <t>Blondie</t>
  </si>
  <si>
    <t>Unintended</t>
  </si>
  <si>
    <t>Streets Of London</t>
  </si>
  <si>
    <t>Ralph McTell</t>
  </si>
  <si>
    <t>(Something Inside) So Strong</t>
  </si>
  <si>
    <t>Labi Siffre</t>
  </si>
  <si>
    <t>I'm Yours</t>
  </si>
  <si>
    <t>The Passenger</t>
  </si>
  <si>
    <t>You Took The Words Right Out Of My Mouth</t>
  </si>
  <si>
    <t>Hunting High And Low</t>
  </si>
  <si>
    <t>a-ha</t>
  </si>
  <si>
    <t>Binnen Zonder Kloppen</t>
  </si>
  <si>
    <t>If You Don't Know Me By Now</t>
  </si>
  <si>
    <t>China Girl</t>
  </si>
  <si>
    <t>Story Of My Life</t>
  </si>
  <si>
    <t>One Direction</t>
  </si>
  <si>
    <t>Once In A Lifetime</t>
  </si>
  <si>
    <t>Talk</t>
  </si>
  <si>
    <t>Sexy Als Ik Dans</t>
  </si>
  <si>
    <t>Nielson</t>
  </si>
  <si>
    <t>Everywhere</t>
  </si>
  <si>
    <t>Il Volo</t>
  </si>
  <si>
    <t>Zucchero Fornaciari</t>
  </si>
  <si>
    <t>Fire And Rain</t>
  </si>
  <si>
    <t>A Kind Of Magic</t>
  </si>
  <si>
    <t>Anyplace, Anywhere, Anytime</t>
  </si>
  <si>
    <t>Nena &amp; Kim Wilde</t>
  </si>
  <si>
    <t>Words</t>
  </si>
  <si>
    <t>On Top Of The World</t>
  </si>
  <si>
    <t>Beds Are Burning</t>
  </si>
  <si>
    <t>Midnight Oil</t>
  </si>
  <si>
    <t>Shocking Blue</t>
  </si>
  <si>
    <t>He Ain't Heavy He's My Brother</t>
  </si>
  <si>
    <t>The Hollies</t>
  </si>
  <si>
    <t>Nightporter</t>
  </si>
  <si>
    <t>Japan</t>
  </si>
  <si>
    <t>Bring Me To Life</t>
  </si>
  <si>
    <t>Dodenrit</t>
  </si>
  <si>
    <t>Drs. P</t>
  </si>
  <si>
    <t>Everybody Needs Somebody To Love</t>
  </si>
  <si>
    <t>The Blues Brothers</t>
  </si>
  <si>
    <t>Just Say Yes</t>
  </si>
  <si>
    <t>Faster</t>
  </si>
  <si>
    <t>Michelle</t>
  </si>
  <si>
    <t>She's A Rainbow</t>
  </si>
  <si>
    <t>Mull Of Kintyre</t>
  </si>
  <si>
    <t>Ace Of Spades</t>
  </si>
  <si>
    <t>Motörhead</t>
  </si>
  <si>
    <t>Where Is The Love</t>
  </si>
  <si>
    <t>Top Of The World</t>
  </si>
  <si>
    <t>Carpenters</t>
  </si>
  <si>
    <t>Het Werd Zomer</t>
  </si>
  <si>
    <t>De Peel In Brand</t>
  </si>
  <si>
    <t>Rebel Rebel</t>
  </si>
  <si>
    <t>Can't Hold Us</t>
  </si>
  <si>
    <t>Macklemore &amp; Ryan Lewis</t>
  </si>
  <si>
    <t>Mensch</t>
  </si>
  <si>
    <t>Flink Zijn</t>
  </si>
  <si>
    <t>Robert Long</t>
  </si>
  <si>
    <t>Budapest</t>
  </si>
  <si>
    <t>George Ezra</t>
  </si>
  <si>
    <t>Promises Of No Man's Land</t>
  </si>
  <si>
    <t>Blaudzun</t>
  </si>
  <si>
    <t>Tom Traubert's Blues</t>
  </si>
  <si>
    <t>Tom Waits</t>
  </si>
  <si>
    <t>Do They Know It's Christmas</t>
  </si>
  <si>
    <t>Band Aid</t>
  </si>
  <si>
    <t>Binnen</t>
  </si>
  <si>
    <t>Speed Of Sound</t>
  </si>
  <si>
    <t>Happy New Year</t>
  </si>
  <si>
    <t>Lionel Richie</t>
  </si>
  <si>
    <t>Firestarter</t>
  </si>
  <si>
    <t>Prodigy</t>
  </si>
  <si>
    <t>Crazy On You</t>
  </si>
  <si>
    <t>After Midnight</t>
  </si>
  <si>
    <t>J.J. Cale</t>
  </si>
  <si>
    <t>Come On Eileen</t>
  </si>
  <si>
    <t>Dexy's Midnight Runners</t>
  </si>
  <si>
    <t>Breakthru</t>
  </si>
  <si>
    <t>Ik Leef Niet Meer Voor Jou</t>
  </si>
  <si>
    <t>Ruby Tuesday</t>
  </si>
  <si>
    <t>Life's What You Make It</t>
  </si>
  <si>
    <t>Wanted Dead Or Alive</t>
  </si>
  <si>
    <t>Chop Suey!</t>
  </si>
  <si>
    <t>System Of A Down</t>
  </si>
  <si>
    <t>Vivo Per Lei</t>
  </si>
  <si>
    <t>School's Out</t>
  </si>
  <si>
    <t>Shut Your Eyes</t>
  </si>
  <si>
    <t>Same Love</t>
  </si>
  <si>
    <t>Tie Your Mother Down</t>
  </si>
  <si>
    <t>Porcelain</t>
  </si>
  <si>
    <t>Moby</t>
  </si>
  <si>
    <t>I Say A Little Prayer</t>
  </si>
  <si>
    <t>Photograph</t>
  </si>
  <si>
    <t>Could You Be Loved</t>
  </si>
  <si>
    <t>Biko</t>
  </si>
  <si>
    <t>The Shadows</t>
  </si>
  <si>
    <t>Wonderful World</t>
  </si>
  <si>
    <t>Tonight</t>
  </si>
  <si>
    <t>Tina Turner &amp; David Bowie</t>
  </si>
  <si>
    <t>Breakeven</t>
  </si>
  <si>
    <t>El Condor Pasa</t>
  </si>
  <si>
    <t>Four Seasons In One Day</t>
  </si>
  <si>
    <t>Crowded House</t>
  </si>
  <si>
    <t>Heaven</t>
  </si>
  <si>
    <t>Hall Of Fame</t>
  </si>
  <si>
    <t>The Script &amp; will.i.am</t>
  </si>
  <si>
    <t>Take Your Time Girl</t>
  </si>
  <si>
    <t>Niels Geusebroek</t>
  </si>
  <si>
    <t>Mirrors</t>
  </si>
  <si>
    <t>Justin Timberlake</t>
  </si>
  <si>
    <t>Suicide Is Painless</t>
  </si>
  <si>
    <t>M.A.S.H.</t>
  </si>
  <si>
    <t>Ordinary People</t>
  </si>
  <si>
    <t>Sonne</t>
  </si>
  <si>
    <t>Rammstein</t>
  </si>
  <si>
    <t>Johnny B. Goode</t>
  </si>
  <si>
    <t>Chuck Berry</t>
  </si>
  <si>
    <t>Working Class Hero</t>
  </si>
  <si>
    <t>Circle Of Life</t>
  </si>
  <si>
    <t>Run To You</t>
  </si>
  <si>
    <t>It's A Man's Man's World</t>
  </si>
  <si>
    <t>James Brown</t>
  </si>
  <si>
    <t>Vluchten Kan Niet Meer</t>
  </si>
  <si>
    <t>Frans Halsema &amp; Jenny Arean</t>
  </si>
  <si>
    <t>You Give Love A Bad Name</t>
  </si>
  <si>
    <t>Two Out Of Three Ain't Bad</t>
  </si>
  <si>
    <t>De Bestemming</t>
  </si>
  <si>
    <t>Terug Naar De Kust</t>
  </si>
  <si>
    <t>Maggie MacNeal</t>
  </si>
  <si>
    <t>On Every Street</t>
  </si>
  <si>
    <t>Linger</t>
  </si>
  <si>
    <t>Summertime</t>
  </si>
  <si>
    <t>Brainbox</t>
  </si>
  <si>
    <t>Daar Gaat Ze</t>
  </si>
  <si>
    <t>Clouseau</t>
  </si>
  <si>
    <t>Mooi Liedje</t>
  </si>
  <si>
    <t>Nightboat To Cairo</t>
  </si>
  <si>
    <t>Waiting On A Sunny Day</t>
  </si>
  <si>
    <t>An American Trilogy</t>
  </si>
  <si>
    <t>Waiting On A Friend</t>
  </si>
  <si>
    <t>Alles Is Liefde</t>
  </si>
  <si>
    <t>Love Like Blood</t>
  </si>
  <si>
    <t>Killing Joke</t>
  </si>
  <si>
    <t>Nikita</t>
  </si>
  <si>
    <t>Road To Nowhere</t>
  </si>
  <si>
    <t>Sound And Vision</t>
  </si>
  <si>
    <t>Emerson Lake &amp; Palmer</t>
  </si>
  <si>
    <t>Where The Wild Roses Grow</t>
  </si>
  <si>
    <t>Nick Cave &amp; Kylie Minogue</t>
  </si>
  <si>
    <t>Everybody Wants To Rule The World</t>
  </si>
  <si>
    <t>Tears For Fears</t>
  </si>
  <si>
    <t>Son Of A Preacher Man</t>
  </si>
  <si>
    <t>Dusty Springfield</t>
  </si>
  <si>
    <t>Zeg Maar Niets Meer</t>
  </si>
  <si>
    <t>Als Het Golft</t>
  </si>
  <si>
    <t>Sam Hunt</t>
  </si>
  <si>
    <t>Friday I'm In Love</t>
  </si>
  <si>
    <t>Dromen Zijn Bedrog</t>
  </si>
  <si>
    <t>Hide In Your Shell</t>
  </si>
  <si>
    <t>Because The Night</t>
  </si>
  <si>
    <t>The Eve Of The War</t>
  </si>
  <si>
    <t>Jeff Wayne &amp; Justin Hayward</t>
  </si>
  <si>
    <t>Bicycle Race</t>
  </si>
  <si>
    <t>You Oughta Know</t>
  </si>
  <si>
    <t>Waarom Nou Jij</t>
  </si>
  <si>
    <t>The Blower's Daughter</t>
  </si>
  <si>
    <t>It's A Long Way There</t>
  </si>
  <si>
    <t>Little River Band</t>
  </si>
  <si>
    <t>You're Beautiful</t>
  </si>
  <si>
    <t>James Blunt</t>
  </si>
  <si>
    <t>Blurred Lines</t>
  </si>
  <si>
    <t>Jumping Jack Flash</t>
  </si>
  <si>
    <t>Girl</t>
  </si>
  <si>
    <t>Stay</t>
  </si>
  <si>
    <t>I Will Survive</t>
  </si>
  <si>
    <t>Gloria Gaynor</t>
  </si>
  <si>
    <t>Breakfast In America</t>
  </si>
  <si>
    <t>Little Lies</t>
  </si>
  <si>
    <t>Hilversum 3</t>
  </si>
  <si>
    <t>Du Hast</t>
  </si>
  <si>
    <t>State Of Independence</t>
  </si>
  <si>
    <t>Donna Summer</t>
  </si>
  <si>
    <t>Close To Me</t>
  </si>
  <si>
    <t>So Incredible</t>
  </si>
  <si>
    <t>Drive</t>
  </si>
  <si>
    <t>Josephine</t>
  </si>
  <si>
    <t>Give It Away</t>
  </si>
  <si>
    <t>Ik Wou Dat Ik Jou Was</t>
  </si>
  <si>
    <t>Veldhuis &amp; Kemper</t>
  </si>
  <si>
    <t>Aanzoek Zonder Ringen</t>
  </si>
  <si>
    <t>Harvest</t>
  </si>
  <si>
    <t>Why Tell Me Why</t>
  </si>
  <si>
    <t>Don't Speak</t>
  </si>
  <si>
    <t>No Doubt</t>
  </si>
  <si>
    <t>Fireflies</t>
  </si>
  <si>
    <t>Owl City</t>
  </si>
  <si>
    <t>Fool To Cry</t>
  </si>
  <si>
    <t>Cowboys And Angels</t>
  </si>
  <si>
    <t>Three Days In A Row</t>
  </si>
  <si>
    <t>Weak</t>
  </si>
  <si>
    <t>Skunk Anansie</t>
  </si>
  <si>
    <t>No Limit</t>
  </si>
  <si>
    <t>2 Unlimited</t>
  </si>
  <si>
    <t>Things We Lost In The Fire</t>
  </si>
  <si>
    <t>Mercedes Benz</t>
  </si>
  <si>
    <t>Dancing In The Street</t>
  </si>
  <si>
    <t>David Bowie &amp; Mick Jagger</t>
  </si>
  <si>
    <t>Disco Inferno</t>
  </si>
  <si>
    <t>The Trammps</t>
  </si>
  <si>
    <t>Why Worry</t>
  </si>
  <si>
    <t>Little Talks</t>
  </si>
  <si>
    <t>Of Monsters And Men</t>
  </si>
  <si>
    <t>The Living Years</t>
  </si>
  <si>
    <t>Mike &amp; The Mechanics</t>
  </si>
  <si>
    <t>The Life I Live</t>
  </si>
  <si>
    <t>Q65</t>
  </si>
  <si>
    <t>Storm And Thunder</t>
  </si>
  <si>
    <t>Keep On Loving You</t>
  </si>
  <si>
    <t>REO Speedwagon</t>
  </si>
  <si>
    <t>Everybody's Changing</t>
  </si>
  <si>
    <t>Mijn Van Straat Geredde Roos</t>
  </si>
  <si>
    <t>Let It Go</t>
  </si>
  <si>
    <t>My Sweet Lord</t>
  </si>
  <si>
    <t>George Harrison</t>
  </si>
  <si>
    <t>Casser La Voix (Live)</t>
  </si>
  <si>
    <t>Patrick Bruel</t>
  </si>
  <si>
    <t>7 Seconds</t>
  </si>
  <si>
    <t>Youssou N'Dour &amp; Neneh Cherry</t>
  </si>
  <si>
    <t>Going To A Town</t>
  </si>
  <si>
    <t>Rufus Wainwright</t>
  </si>
  <si>
    <t>Working On A Dream</t>
  </si>
  <si>
    <t>De Bom</t>
  </si>
  <si>
    <t>Don't Dream It's Over</t>
  </si>
  <si>
    <t>Goodbye My Lover</t>
  </si>
  <si>
    <t>Love Is All</t>
  </si>
  <si>
    <t>Roger Glover &amp; Guests</t>
  </si>
  <si>
    <t>The Worker</t>
  </si>
  <si>
    <t>Glory Box</t>
  </si>
  <si>
    <t>Portishead</t>
  </si>
  <si>
    <t>The Rising</t>
  </si>
  <si>
    <t>Sometimes You Can't Make It On Your Own</t>
  </si>
  <si>
    <t>Lucy In The Sky With Diamonds</t>
  </si>
  <si>
    <t>Listen To The Music</t>
  </si>
  <si>
    <t>The Doobie Brothers</t>
  </si>
  <si>
    <t>25 Or 6 To 4</t>
  </si>
  <si>
    <t>Walking In Memphis</t>
  </si>
  <si>
    <t>Marc Cohn</t>
  </si>
  <si>
    <t>She Will Be Loved</t>
  </si>
  <si>
    <t>Maroon 5</t>
  </si>
  <si>
    <t>Brick By Brick</t>
  </si>
  <si>
    <t>Voor Ik Vergeet</t>
  </si>
  <si>
    <t>Spinvis</t>
  </si>
  <si>
    <t>Touch Me</t>
  </si>
  <si>
    <t>Big Log</t>
  </si>
  <si>
    <t>Robert Plant</t>
  </si>
  <si>
    <t>More Than Words</t>
  </si>
  <si>
    <t>Extreme</t>
  </si>
  <si>
    <t>Give A Little Bit</t>
  </si>
  <si>
    <t>I Want You To Want Me</t>
  </si>
  <si>
    <t>Cheap Trick</t>
  </si>
  <si>
    <t>Love Is A Battlefield</t>
  </si>
  <si>
    <t>Pat Benatar</t>
  </si>
  <si>
    <t>Watermensen</t>
  </si>
  <si>
    <t>3JS</t>
  </si>
  <si>
    <t>Massachusetts</t>
  </si>
  <si>
    <t>Beautiful People</t>
  </si>
  <si>
    <t>Melanie</t>
  </si>
  <si>
    <t>Get Ready</t>
  </si>
  <si>
    <t>Rare Earth</t>
  </si>
  <si>
    <t>Maybe I'm Amazed</t>
  </si>
  <si>
    <t>Bonnie Raitt</t>
  </si>
  <si>
    <t>No Good In Goodbye</t>
  </si>
  <si>
    <t>Nergens Goed Voor</t>
  </si>
  <si>
    <t>Lego House</t>
  </si>
  <si>
    <t>Roar</t>
  </si>
  <si>
    <t>Katy Perry</t>
  </si>
  <si>
    <t>Wonderfull Days</t>
  </si>
  <si>
    <t>A Long December</t>
  </si>
  <si>
    <t>Islands In The Stream</t>
  </si>
  <si>
    <t>Dolly Parton &amp; Kenny Rogers</t>
  </si>
  <si>
    <t>Behind Blue Eyes</t>
  </si>
  <si>
    <t>Limp Bizkit</t>
  </si>
  <si>
    <t>Dancin' Fool</t>
  </si>
  <si>
    <t>Frank Zappa</t>
  </si>
  <si>
    <t>Lay All Your Love On Me</t>
  </si>
  <si>
    <t>Shout!</t>
  </si>
  <si>
    <t>Sammy</t>
  </si>
  <si>
    <t>MacArthur Park</t>
  </si>
  <si>
    <t>Papa Can You Hear Me?</t>
  </si>
  <si>
    <t>One Vision</t>
  </si>
  <si>
    <t>Give Up Your Guns</t>
  </si>
  <si>
    <t>The Buoys</t>
  </si>
  <si>
    <t>All I Want For Christmas Is You</t>
  </si>
  <si>
    <t>Mariah Carey</t>
  </si>
  <si>
    <t>Dust Bowl</t>
  </si>
  <si>
    <t>Joe Bonamassa</t>
  </si>
  <si>
    <t>I Wish It Would Rain Down</t>
  </si>
  <si>
    <t>Are You Gonna Go My Way</t>
  </si>
  <si>
    <t>Stuck In A Moment</t>
  </si>
  <si>
    <t>Long As I Can See The Light</t>
  </si>
  <si>
    <t>Sledgehammer</t>
  </si>
  <si>
    <t>No Surrender</t>
  </si>
  <si>
    <t>When I Was Your Man</t>
  </si>
  <si>
    <t>Bruno Mars</t>
  </si>
  <si>
    <t>Me Gustas Tu</t>
  </si>
  <si>
    <t>Manu Chao</t>
  </si>
  <si>
    <t>Need You Now</t>
  </si>
  <si>
    <t>Lady Antebellum</t>
  </si>
  <si>
    <t>Forever Autumn</t>
  </si>
  <si>
    <t>De Blues Verlaat Je Nooit</t>
  </si>
  <si>
    <t>Scarlet Ribbons</t>
  </si>
  <si>
    <t>Honky Tonk Women</t>
  </si>
  <si>
    <t>Firth Of Fifth</t>
  </si>
  <si>
    <t>Take The Long Way Home</t>
  </si>
  <si>
    <t>Marian</t>
  </si>
  <si>
    <t>Appleknockers Flophouse</t>
  </si>
  <si>
    <t>Ich Bin Wie Du</t>
  </si>
  <si>
    <t>Marianne Rosenberg</t>
  </si>
  <si>
    <t>Mannish Boy</t>
  </si>
  <si>
    <t>Muddy Waters</t>
  </si>
  <si>
    <t>When A Man Loves A Woman</t>
  </si>
  <si>
    <t>Percy Sledge</t>
  </si>
  <si>
    <t>You Can Leave Your Hat On</t>
  </si>
  <si>
    <t>Big Love</t>
  </si>
  <si>
    <t>Love Never Felt So Good</t>
  </si>
  <si>
    <t>Michael Jackson &amp; Justin Timberlake</t>
  </si>
  <si>
    <t>I Feel Love</t>
  </si>
  <si>
    <t>Gangsta's Paradise</t>
  </si>
  <si>
    <t>Bend And Break</t>
  </si>
  <si>
    <t>Listen</t>
  </si>
  <si>
    <t>Perhaps Love</t>
  </si>
  <si>
    <t>Heartbreak Warfare</t>
  </si>
  <si>
    <t>Black Night</t>
  </si>
  <si>
    <t>Miss You</t>
  </si>
  <si>
    <t>Richard Harris</t>
  </si>
  <si>
    <t>The Air That I Breathe</t>
  </si>
  <si>
    <t>Babel</t>
  </si>
  <si>
    <t>Yours Is No Disgrace</t>
  </si>
  <si>
    <t>Lee Towers</t>
  </si>
  <si>
    <t>Europa (Earth's Cry Heaven Smile)</t>
  </si>
  <si>
    <t>Candy</t>
  </si>
  <si>
    <t>Iggy Pop &amp; Kate Pierson</t>
  </si>
  <si>
    <t>She's Leaving Home</t>
  </si>
  <si>
    <t>Addicted To You</t>
  </si>
  <si>
    <t>Walking On The Moon</t>
  </si>
  <si>
    <t>Tribute</t>
  </si>
  <si>
    <t>Tenacious D</t>
  </si>
  <si>
    <t>On The Road Again</t>
  </si>
  <si>
    <t>Canned Heat</t>
  </si>
  <si>
    <t>Wannabe</t>
  </si>
  <si>
    <t>Spice Girls</t>
  </si>
  <si>
    <t>Why Does My Heart Feel So Bad?</t>
  </si>
  <si>
    <t>Hart Van Mijn Gevoel</t>
  </si>
  <si>
    <t>Cry Me A River</t>
  </si>
  <si>
    <t>Avalon</t>
  </si>
  <si>
    <t>Roxy Music</t>
  </si>
  <si>
    <t>Boys Don't Cry</t>
  </si>
  <si>
    <t>I've Got You Under My Skin</t>
  </si>
  <si>
    <t>Livin' Thing</t>
  </si>
  <si>
    <t>Sorry</t>
  </si>
  <si>
    <t>Justin Bieber</t>
  </si>
  <si>
    <t>Tuesday Afternoon</t>
  </si>
  <si>
    <t>A Ton Of Love</t>
  </si>
  <si>
    <t>The Wall Street Shuffle</t>
  </si>
  <si>
    <t>Jesus To A Child</t>
  </si>
  <si>
    <t>Smalltown Boy</t>
  </si>
  <si>
    <t>Bronski Beat</t>
  </si>
  <si>
    <t>Remedy</t>
  </si>
  <si>
    <t>Black Crowes</t>
  </si>
  <si>
    <t>The Day After Tomorrow</t>
  </si>
  <si>
    <t>Saybia</t>
  </si>
  <si>
    <t>Can't Get It Out Of My Head</t>
  </si>
  <si>
    <t>The Way You Make Me Feel</t>
  </si>
  <si>
    <t>Shiny Happy People</t>
  </si>
  <si>
    <t>Sex Machine</t>
  </si>
  <si>
    <t>Maggie May</t>
  </si>
  <si>
    <t>The First Time Ever I Saw Your Face</t>
  </si>
  <si>
    <t>Roberta Flack</t>
  </si>
  <si>
    <t>Sowing The Seeds Of Love</t>
  </si>
  <si>
    <t>Ella Fitzgerald &amp; Louis Armstrong</t>
  </si>
  <si>
    <t>Does Your Mother Know</t>
  </si>
  <si>
    <t>Song Of The Marching Children</t>
  </si>
  <si>
    <t>Life In Technicolor II</t>
  </si>
  <si>
    <t>Cocaine</t>
  </si>
  <si>
    <t>I Wish</t>
  </si>
  <si>
    <t>True Colours</t>
  </si>
  <si>
    <t>Cyndi Lauper</t>
  </si>
  <si>
    <t>The Dolphin’s Cry</t>
  </si>
  <si>
    <t>Open Je Ogen</t>
  </si>
  <si>
    <t>Make Me Smile (Come Up And See Me)</t>
  </si>
  <si>
    <t>Steve Harley &amp; Cockney Rebel</t>
  </si>
  <si>
    <t>Still Believe</t>
  </si>
  <si>
    <t>Driver's Seat</t>
  </si>
  <si>
    <t>I'm Not So Tough</t>
  </si>
  <si>
    <t>Kijk Omhoog</t>
  </si>
  <si>
    <t>Atlas</t>
  </si>
  <si>
    <t>Always Look On The Bright Side Of Life</t>
  </si>
  <si>
    <t>Monty Python</t>
  </si>
  <si>
    <t>The Saints Are Coming</t>
  </si>
  <si>
    <t>U2 &amp; Green Day</t>
  </si>
  <si>
    <t>Violet Hill</t>
  </si>
  <si>
    <t>Nathalie</t>
  </si>
  <si>
    <t>Gilbert Becaud</t>
  </si>
  <si>
    <t>Senza Una Donna</t>
  </si>
  <si>
    <t>Walk</t>
  </si>
  <si>
    <t>Is Dit Alles</t>
  </si>
  <si>
    <t>Vertigo</t>
  </si>
  <si>
    <t>For No One</t>
  </si>
  <si>
    <t>House For Sale</t>
  </si>
  <si>
    <t>Lucifer</t>
  </si>
  <si>
    <t>The Way It Is</t>
  </si>
  <si>
    <t>Bruce Hornsby &amp; The Range</t>
  </si>
  <si>
    <t>Listen To Your Heart</t>
  </si>
  <si>
    <t>Roxette</t>
  </si>
  <si>
    <t>In The Year 2525</t>
  </si>
  <si>
    <t>Zager &amp; Evans</t>
  </si>
  <si>
    <t>Oxygene IV</t>
  </si>
  <si>
    <t>Jean Michel Jarre</t>
  </si>
  <si>
    <t>This Is Not America</t>
  </si>
  <si>
    <t>One Love - People Get Ready</t>
  </si>
  <si>
    <t>Beautiful Goodbye</t>
  </si>
  <si>
    <t>Amanda Marshall</t>
  </si>
  <si>
    <t>Nescio</t>
  </si>
  <si>
    <t>In Dreams</t>
  </si>
  <si>
    <t>Born On The Bayou</t>
  </si>
  <si>
    <t>Burning Love</t>
  </si>
  <si>
    <t>Don't Let Me Be Misunderstood</t>
  </si>
  <si>
    <t>Santa Esmeralda</t>
  </si>
  <si>
    <t>Magnificent</t>
  </si>
  <si>
    <t>Down Man</t>
  </si>
  <si>
    <t>Fernando</t>
  </si>
  <si>
    <t>Waterloo Sunset</t>
  </si>
  <si>
    <t>Smoorverliefd</t>
  </si>
  <si>
    <t>Theme From Harry's Game</t>
  </si>
  <si>
    <t>Bestel Mar</t>
  </si>
  <si>
    <t>Les Lacs Du Connemara</t>
  </si>
  <si>
    <t>Michel Sardou</t>
  </si>
  <si>
    <t>Sky On Fire</t>
  </si>
  <si>
    <t>Handsome Poets</t>
  </si>
  <si>
    <t>Mr. Bojangles</t>
  </si>
  <si>
    <t>Sammy Davis Jr.</t>
  </si>
  <si>
    <t>Sgt Pepper's Lonely Hearts Club Band</t>
  </si>
  <si>
    <t>Het Land Van Maas En Waal</t>
  </si>
  <si>
    <t>Calypso</t>
  </si>
  <si>
    <t>How Soon Is Now</t>
  </si>
  <si>
    <t>Voltooid Verleden Tijd</t>
  </si>
  <si>
    <t>Is Ook Schitterend</t>
  </si>
  <si>
    <t>Stir It Up</t>
  </si>
  <si>
    <t>Wild Rover</t>
  </si>
  <si>
    <t>Cambodia</t>
  </si>
  <si>
    <t>Kim Wilde</t>
  </si>
  <si>
    <t>Estranged</t>
  </si>
  <si>
    <t>Stuck In The Middle With You</t>
  </si>
  <si>
    <t>Stealers Wheel</t>
  </si>
  <si>
    <t>Forbidden Colours</t>
  </si>
  <si>
    <t>David Sylvian</t>
  </si>
  <si>
    <t>Heaven For Everyone</t>
  </si>
  <si>
    <t>A Thing Called Love</t>
  </si>
  <si>
    <t>Gold</t>
  </si>
  <si>
    <t>Wat Zou Je Doen</t>
  </si>
  <si>
    <t>50 Ways To Leave Your Lover</t>
  </si>
  <si>
    <t>Tainted Love</t>
  </si>
  <si>
    <t>Soft Cell</t>
  </si>
  <si>
    <t>Human Touch</t>
  </si>
  <si>
    <t>Georgia On My Mind</t>
  </si>
  <si>
    <t>Ray Charles</t>
  </si>
  <si>
    <t>Spicks And Specks</t>
  </si>
  <si>
    <t>Don't Stop Till You Get Enough</t>
  </si>
  <si>
    <t>Move On Up</t>
  </si>
  <si>
    <t>Curtis Mayfield</t>
  </si>
  <si>
    <t>A Different Corner</t>
  </si>
  <si>
    <t>We Come 1</t>
  </si>
  <si>
    <t>Ouverture</t>
  </si>
  <si>
    <t>Rockin' All Over The World</t>
  </si>
  <si>
    <t>I Won't Let You Down</t>
  </si>
  <si>
    <t>Dear Mama</t>
  </si>
  <si>
    <t>Hey Ya!</t>
  </si>
  <si>
    <t>Golden Years</t>
  </si>
  <si>
    <t>Too Much Love Will Kill You</t>
  </si>
  <si>
    <t>Brian May</t>
  </si>
  <si>
    <t>With You</t>
  </si>
  <si>
    <t>Matt Simons</t>
  </si>
  <si>
    <t>Smooth</t>
  </si>
  <si>
    <t>Every Breaking Wave</t>
  </si>
  <si>
    <t>Knowing Me, Knowing You</t>
  </si>
  <si>
    <t>Wild Places</t>
  </si>
  <si>
    <t>Duncan Browne</t>
  </si>
  <si>
    <t>All The Small Things</t>
  </si>
  <si>
    <t>Blink 182</t>
  </si>
  <si>
    <t>Relight My Fire</t>
  </si>
  <si>
    <t>Dan Hartman</t>
  </si>
  <si>
    <t>Bird Of Paradise</t>
  </si>
  <si>
    <t>Snowy White</t>
  </si>
  <si>
    <t>The Promise You Made</t>
  </si>
  <si>
    <t>Cock Robin</t>
  </si>
  <si>
    <t>One Moment In Time</t>
  </si>
  <si>
    <t>Don't Let The Sun Go Down On Me</t>
  </si>
  <si>
    <t>George Michael &amp; Elton John</t>
  </si>
  <si>
    <t>Don't Answer Me</t>
  </si>
  <si>
    <t>Send Me An Angel</t>
  </si>
  <si>
    <t>Holes</t>
  </si>
  <si>
    <t>We Can Work It Out</t>
  </si>
  <si>
    <t>Moon Over Bourbon Street</t>
  </si>
  <si>
    <t>Shut Up And Dance</t>
  </si>
  <si>
    <t>Walk The Moon</t>
  </si>
  <si>
    <t>Lessons In Love</t>
  </si>
  <si>
    <t>You Make Me Feel Like A Natural Woman</t>
  </si>
  <si>
    <t>Mandy</t>
  </si>
  <si>
    <t>Barry Manilow</t>
  </si>
  <si>
    <t>Don't Bring Me Down</t>
  </si>
  <si>
    <t>Angel Of Harlem</t>
  </si>
  <si>
    <t>Stranger In Moscow</t>
  </si>
  <si>
    <t>Sir Duke</t>
  </si>
  <si>
    <t>Easy Lover</t>
  </si>
  <si>
    <t>Phil Collins &amp; Philip Bailey</t>
  </si>
  <si>
    <t>Family Portrait</t>
  </si>
  <si>
    <t>The Hardest Part</t>
  </si>
  <si>
    <t>Matthias Reim</t>
  </si>
  <si>
    <t>Close To You</t>
  </si>
  <si>
    <t>Michael Prins</t>
  </si>
  <si>
    <t>Nights On Broadway</t>
  </si>
  <si>
    <t>Willie Nelson</t>
  </si>
  <si>
    <t>New York Minute</t>
  </si>
  <si>
    <t>Isn't It Time</t>
  </si>
  <si>
    <t>Times Are Changing</t>
  </si>
  <si>
    <t>Gloria</t>
  </si>
  <si>
    <t>Them</t>
  </si>
  <si>
    <t>Back It Up</t>
  </si>
  <si>
    <t>Rihanna</t>
  </si>
  <si>
    <t>Jessica</t>
  </si>
  <si>
    <t>Allman Brothers Band</t>
  </si>
  <si>
    <t>Brilliant Disguise</t>
  </si>
  <si>
    <t>Sometimes It Snows In April</t>
  </si>
  <si>
    <t>Prince &amp; The Revolution</t>
  </si>
  <si>
    <t>Let's Stay Together</t>
  </si>
  <si>
    <t>Al Green</t>
  </si>
  <si>
    <t>Break On Through (To The Other Side)</t>
  </si>
  <si>
    <t>L.A. Song (Out Of This Town)</t>
  </si>
  <si>
    <t>Don't Know Why</t>
  </si>
  <si>
    <t>Norah Jones</t>
  </si>
  <si>
    <t>R U Kiddin' Me</t>
  </si>
  <si>
    <t>Love Me Tender</t>
  </si>
  <si>
    <t>Het Land Van…</t>
  </si>
  <si>
    <t>Lange Frans &amp; Baas B</t>
  </si>
  <si>
    <t>Back Home</t>
  </si>
  <si>
    <t>Marco Borsato &amp; Ali B</t>
  </si>
  <si>
    <t>Jerusalem</t>
  </si>
  <si>
    <t>Enrique Iglesias</t>
  </si>
  <si>
    <t>Emeli Sandé</t>
  </si>
  <si>
    <t>Rock 'n Roll Highschool</t>
  </si>
  <si>
    <t>Ramones</t>
  </si>
  <si>
    <t>Lovely Day</t>
  </si>
  <si>
    <t>My Baby Just Cares For Me</t>
  </si>
  <si>
    <t>Fairground</t>
  </si>
  <si>
    <t>Vogue</t>
  </si>
  <si>
    <t>Accidentally In Love</t>
  </si>
  <si>
    <t>Guilty</t>
  </si>
  <si>
    <t>Isn't She Lovely</t>
  </si>
  <si>
    <t>A Town Called Malice</t>
  </si>
  <si>
    <t>The Jam</t>
  </si>
  <si>
    <t>Handle With Care</t>
  </si>
  <si>
    <t>Traveling Wilburys</t>
  </si>
  <si>
    <t>Plush</t>
  </si>
  <si>
    <t>Stone Temple Pilots</t>
  </si>
  <si>
    <t>Thank You</t>
  </si>
  <si>
    <t>I Started A Joke</t>
  </si>
  <si>
    <t>Ruby</t>
  </si>
  <si>
    <t>Kaiser Chiefs</t>
  </si>
  <si>
    <t>Vriendschap</t>
  </si>
  <si>
    <t>Hungry Heart</t>
  </si>
  <si>
    <t>Will You Be There</t>
  </si>
  <si>
    <t>World Of Hurt</t>
  </si>
  <si>
    <t>Brother</t>
  </si>
  <si>
    <t>Le Freak</t>
  </si>
  <si>
    <t>Theme From 'New York, New York'</t>
  </si>
  <si>
    <t>Twist And Shout</t>
  </si>
  <si>
    <t>Blinded By The Light</t>
  </si>
  <si>
    <t>The Eyes Of Jenny</t>
  </si>
  <si>
    <t>Sandy Coast</t>
  </si>
  <si>
    <t>Wanna Be Startin' Something</t>
  </si>
  <si>
    <t>Intro / Sweet Jane</t>
  </si>
  <si>
    <t>Midnight Train To Georgia</t>
  </si>
  <si>
    <t>Gladys Knight &amp; The Pips</t>
  </si>
  <si>
    <t>Absolute Beginners</t>
  </si>
  <si>
    <t>Hey There Delilah</t>
  </si>
  <si>
    <t>(They Long To Be) Close To You</t>
  </si>
  <si>
    <t>Memories</t>
  </si>
  <si>
    <t>Lord Of The Ages</t>
  </si>
  <si>
    <t>Magna Carta</t>
  </si>
  <si>
    <t>Banger Hart</t>
  </si>
  <si>
    <t>Night Fever</t>
  </si>
  <si>
    <t>Lola (live)</t>
  </si>
  <si>
    <t>Lucky Man</t>
  </si>
  <si>
    <t>Pamela</t>
  </si>
  <si>
    <t>Time Stood Still</t>
  </si>
  <si>
    <t>Bad English</t>
  </si>
  <si>
    <t>The Road Ahead</t>
  </si>
  <si>
    <t>City To City</t>
  </si>
  <si>
    <t>Run To The Water</t>
  </si>
  <si>
    <t>It's Raining Men</t>
  </si>
  <si>
    <t>Weather Girls</t>
  </si>
  <si>
    <t>Twist In My Sobriety</t>
  </si>
  <si>
    <t>Tanita Tikaram</t>
  </si>
  <si>
    <t>Green Green Grass Of Home</t>
  </si>
  <si>
    <t>Tom Jones</t>
  </si>
  <si>
    <t>At Seventeen</t>
  </si>
  <si>
    <t>Janis Ian</t>
  </si>
  <si>
    <t>Wheels</t>
  </si>
  <si>
    <t>Midnight Rambler</t>
  </si>
  <si>
    <t>Old Town</t>
  </si>
  <si>
    <t>Mushanga</t>
  </si>
  <si>
    <t>People Help The People</t>
  </si>
  <si>
    <t>Birdy</t>
  </si>
  <si>
    <t>Eve Of Destruction</t>
  </si>
  <si>
    <t>Barry McGuire</t>
  </si>
  <si>
    <t>As Tears Go By</t>
  </si>
  <si>
    <t>Love Her Madly</t>
  </si>
  <si>
    <t>Off The Wall</t>
  </si>
  <si>
    <t>Tragedy</t>
  </si>
  <si>
    <t>The Road To Mandalay</t>
  </si>
  <si>
    <t>Sing</t>
  </si>
  <si>
    <t>Mmm Mmm Mmm Mmm</t>
  </si>
  <si>
    <t>Crash Test Dummies</t>
  </si>
  <si>
    <t>Love Is All Around</t>
  </si>
  <si>
    <t>Wet Wet Wet</t>
  </si>
  <si>
    <t>Lady Jane</t>
  </si>
  <si>
    <t>Just Like A Woman</t>
  </si>
  <si>
    <t>Everybody</t>
  </si>
  <si>
    <t>Foolish Games</t>
  </si>
  <si>
    <t>Jewel</t>
  </si>
  <si>
    <t>Clown</t>
  </si>
  <si>
    <t>On Shoulders</t>
  </si>
  <si>
    <t>The Unforgiven III</t>
  </si>
  <si>
    <t>I'll Have To Say I Love You In A Song</t>
  </si>
  <si>
    <t>Raspberry Beret</t>
  </si>
  <si>
    <t>J'me Tire</t>
  </si>
  <si>
    <t>Maitre Gims</t>
  </si>
  <si>
    <t>We Belong To The Night</t>
  </si>
  <si>
    <t>Ellen Foley</t>
  </si>
  <si>
    <t>You Really Got Me</t>
  </si>
  <si>
    <t>All Summer Long</t>
  </si>
  <si>
    <t>Kid Rock</t>
  </si>
  <si>
    <t>Teach Me How To Dance With You</t>
  </si>
  <si>
    <t>Causes</t>
  </si>
  <si>
    <t>Take A Chance On Me</t>
  </si>
  <si>
    <t>Sure Know Something</t>
  </si>
  <si>
    <t>Love Shack</t>
  </si>
  <si>
    <t>The B-52'S</t>
  </si>
  <si>
    <t>The Second You Sleep</t>
  </si>
  <si>
    <t>Charlie Brown</t>
  </si>
  <si>
    <t>Black Velvet</t>
  </si>
  <si>
    <t>Alannah Myles</t>
  </si>
  <si>
    <t>Damn Those Eyes</t>
  </si>
  <si>
    <t>Monday Monday</t>
  </si>
  <si>
    <t>Annabel</t>
  </si>
  <si>
    <t>Are You Lonesome Tonight</t>
  </si>
  <si>
    <t>Subterranean Homesick Blues</t>
  </si>
  <si>
    <t>Forever Man</t>
  </si>
  <si>
    <t>I'll Be Over You</t>
  </si>
  <si>
    <t>Secret Garden</t>
  </si>
  <si>
    <t>Hungry</t>
  </si>
  <si>
    <t>Mia</t>
  </si>
  <si>
    <t>Gorki</t>
  </si>
  <si>
    <t>Show Me The Way</t>
  </si>
  <si>
    <t>Peter Frampton</t>
  </si>
  <si>
    <t>Broken Wings</t>
  </si>
  <si>
    <t>Mr. Mister</t>
  </si>
  <si>
    <t>No Son Of Mine</t>
  </si>
  <si>
    <t>Geloven In Het Leven</t>
  </si>
  <si>
    <t>How Can We Hang On To A Dream</t>
  </si>
  <si>
    <t>Tim Hardin</t>
  </si>
  <si>
    <t>Sunshine Of Your Love</t>
  </si>
  <si>
    <t>Crosby, Stills &amp; Nash</t>
  </si>
  <si>
    <t>If There's Something</t>
  </si>
  <si>
    <t>Spanish Stroll</t>
  </si>
  <si>
    <t>Mink DeVille</t>
  </si>
  <si>
    <t>Everything</t>
  </si>
  <si>
    <t>Lay Lady Lay</t>
  </si>
  <si>
    <t>Food For Thought</t>
  </si>
  <si>
    <t>Wer Bisto</t>
  </si>
  <si>
    <t>Twarres</t>
  </si>
  <si>
    <t>Wind Beneath My Wings</t>
  </si>
  <si>
    <t>The Way We Were</t>
  </si>
  <si>
    <t>Living Doll</t>
  </si>
  <si>
    <t>Cliff Richard &amp; The Young Ones</t>
  </si>
  <si>
    <t>Boy In The Bubble</t>
  </si>
  <si>
    <t>Vlieg Met Me Mee</t>
  </si>
  <si>
    <t>Let The Music Play</t>
  </si>
  <si>
    <t>Mr. Blue</t>
  </si>
  <si>
    <t>René Klijn</t>
  </si>
  <si>
    <t>I've Been Loving You Too Long</t>
  </si>
  <si>
    <t>Sylvia's Mother</t>
  </si>
  <si>
    <t>Dr. Hook</t>
  </si>
  <si>
    <t>It's A Sin</t>
  </si>
  <si>
    <t>Pet Shop Boys</t>
  </si>
  <si>
    <t>Sunrise</t>
  </si>
  <si>
    <t>The Fear</t>
  </si>
  <si>
    <t>Winter</t>
  </si>
  <si>
    <t>Tori Amos</t>
  </si>
  <si>
    <t>Voir Un Ami Pleurer</t>
  </si>
  <si>
    <t>I Saw Her Standing There</t>
  </si>
  <si>
    <t>Cold As Ice</t>
  </si>
  <si>
    <t>It's All Over Now</t>
  </si>
  <si>
    <t>Bright Side Of The Road</t>
  </si>
  <si>
    <t>Late In The Evening</t>
  </si>
  <si>
    <t>Hedonism</t>
  </si>
  <si>
    <t>So Far Away</t>
  </si>
  <si>
    <t>For The First Time</t>
  </si>
  <si>
    <t>Hier</t>
  </si>
  <si>
    <t>For What It's Worth</t>
  </si>
  <si>
    <t>Buffalo Springfield</t>
  </si>
  <si>
    <t>La Isla Bonita</t>
  </si>
  <si>
    <t>Here There And Everywhere</t>
  </si>
  <si>
    <t>In Between Days</t>
  </si>
  <si>
    <t>Can You Feel The Love Tonight</t>
  </si>
  <si>
    <t>Don't Leave Me This Way</t>
  </si>
  <si>
    <t>The Communards</t>
  </si>
  <si>
    <t>De Wedstrijd</t>
  </si>
  <si>
    <t>Bram Vermeulen</t>
  </si>
  <si>
    <t>I Got A Name</t>
  </si>
  <si>
    <t>Steppin' Out</t>
  </si>
  <si>
    <t>Wake Me Up Before You Gogo</t>
  </si>
  <si>
    <t>Skinny Love</t>
  </si>
  <si>
    <t>Still Crazy After All These Years</t>
  </si>
  <si>
    <t>The Drugs Don't Work</t>
  </si>
  <si>
    <t>Sacrifice</t>
  </si>
  <si>
    <t>Hard Sun</t>
  </si>
  <si>
    <t>On The Border</t>
  </si>
  <si>
    <t>Rappers Delight</t>
  </si>
  <si>
    <t>Sugarhill Gang</t>
  </si>
  <si>
    <t>Why</t>
  </si>
  <si>
    <t>Annie Lennox</t>
  </si>
  <si>
    <t>Honesty</t>
  </si>
  <si>
    <t>Hijo De La Luna</t>
  </si>
  <si>
    <t>Mecano</t>
  </si>
  <si>
    <t>Good Year For The Roses</t>
  </si>
  <si>
    <t>One Of Us</t>
  </si>
  <si>
    <t>Into Temptation</t>
  </si>
  <si>
    <t>Weather With You</t>
  </si>
  <si>
    <t>Fear Of The Dark</t>
  </si>
  <si>
    <t>Mercy</t>
  </si>
  <si>
    <t>La Vie En Rose</t>
  </si>
  <si>
    <t>Grace Jones</t>
  </si>
  <si>
    <t>It's Over</t>
  </si>
  <si>
    <t>Sweet Disposition</t>
  </si>
  <si>
    <t>The Temper Trap</t>
  </si>
  <si>
    <t>Meester Prikkebeen</t>
  </si>
  <si>
    <t>West End Girls</t>
  </si>
  <si>
    <t>La Solitudine</t>
  </si>
  <si>
    <t>Laura Pausini</t>
  </si>
  <si>
    <t>Euphoria</t>
  </si>
  <si>
    <t>Loreen</t>
  </si>
  <si>
    <t>Yellow Submarine</t>
  </si>
  <si>
    <t>Live To Tell</t>
  </si>
  <si>
    <t>If I Were A Boy</t>
  </si>
  <si>
    <t>Do It Again</t>
  </si>
  <si>
    <t>Steely Dan</t>
  </si>
  <si>
    <t>Lady Madonna</t>
  </si>
  <si>
    <t>I Would Die 4 U</t>
  </si>
  <si>
    <t>Beast Of Burden</t>
  </si>
  <si>
    <t>Love In An Elevator</t>
  </si>
  <si>
    <t>White Flag</t>
  </si>
  <si>
    <t>Dido</t>
  </si>
  <si>
    <t>Get Up Stand Up</t>
  </si>
  <si>
    <t>She's The One</t>
  </si>
  <si>
    <t>Daughter</t>
  </si>
  <si>
    <t>Two Tribes</t>
  </si>
  <si>
    <t>Torn</t>
  </si>
  <si>
    <t>Natalie Imbruglia</t>
  </si>
  <si>
    <t>Hoe</t>
  </si>
  <si>
    <t>Nielson &amp; Miss Montreal</t>
  </si>
  <si>
    <t>Little Red Rooster</t>
  </si>
  <si>
    <t>Stars</t>
  </si>
  <si>
    <t>Dance The Night Away</t>
  </si>
  <si>
    <t>The Mavericks</t>
  </si>
  <si>
    <t>The Jean Genie</t>
  </si>
  <si>
    <t>Thank God I'm A Country Boy</t>
  </si>
  <si>
    <t>Who Are You</t>
  </si>
  <si>
    <t>Skandal Im Sperrbezirk</t>
  </si>
  <si>
    <t>Spider Murphy Gang</t>
  </si>
  <si>
    <t>That Was Yesterday</t>
  </si>
  <si>
    <t>Save Tonight</t>
  </si>
  <si>
    <t>Eagle Eye Cherry</t>
  </si>
  <si>
    <t>Walk On</t>
  </si>
  <si>
    <t>It's  A Beautiful Day</t>
  </si>
  <si>
    <t>Shout</t>
  </si>
  <si>
    <t>What A Fool Believes</t>
  </si>
  <si>
    <t>Bad Romance</t>
  </si>
  <si>
    <t>Lady Gaga</t>
  </si>
  <si>
    <t>Love On The Rocks</t>
  </si>
  <si>
    <t>Ode To My Family</t>
  </si>
  <si>
    <t>See Emily Play</t>
  </si>
  <si>
    <t>Rosalyn</t>
  </si>
  <si>
    <t>Vitesse</t>
  </si>
  <si>
    <t>Blue Hotel</t>
  </si>
  <si>
    <t>Father Figure</t>
  </si>
  <si>
    <t>This Is My Life</t>
  </si>
  <si>
    <t>Shirley Bassey</t>
  </si>
  <si>
    <t>When I Come Around</t>
  </si>
  <si>
    <t>Down On The Corner</t>
  </si>
  <si>
    <t>Woman From Tokyo</t>
  </si>
  <si>
    <t>Pa</t>
  </si>
  <si>
    <t>September Morn'</t>
  </si>
  <si>
    <t>Stiekem Gedanst</t>
  </si>
  <si>
    <t>Toontje Lager</t>
  </si>
  <si>
    <t>Met Hart En Ziel</t>
  </si>
  <si>
    <t>Who Says</t>
  </si>
  <si>
    <t>Cecilia</t>
  </si>
  <si>
    <t>You Don't Fool Me</t>
  </si>
  <si>
    <t>Raise Your Glass</t>
  </si>
  <si>
    <t>Sunny Afternoon</t>
  </si>
  <si>
    <t>Ain't Nobody</t>
  </si>
  <si>
    <t>Rufus &amp; Chaka Khan</t>
  </si>
  <si>
    <t>Fantastig Toch</t>
  </si>
  <si>
    <t>Eva De Roovere</t>
  </si>
  <si>
    <t>Homeward Bound</t>
  </si>
  <si>
    <t>Carry On</t>
  </si>
  <si>
    <t>You Can't Hurry Love</t>
  </si>
  <si>
    <t>Yesterday Once More</t>
  </si>
  <si>
    <t>I'll Find My Way Home</t>
  </si>
  <si>
    <t>Jon &amp; Vangelis</t>
  </si>
  <si>
    <t>In These Arms</t>
  </si>
  <si>
    <t>Against The Wind</t>
  </si>
  <si>
    <t>Eyes Without A Face</t>
  </si>
  <si>
    <t>Billy Idol</t>
  </si>
  <si>
    <t>I'm A Believer</t>
  </si>
  <si>
    <t>The Monkees</t>
  </si>
  <si>
    <t>We Are The World</t>
  </si>
  <si>
    <t>I Wanna Dance With Somebody</t>
  </si>
  <si>
    <t>I've Just Lost Somebody</t>
  </si>
  <si>
    <t>Big In Japan</t>
  </si>
  <si>
    <t>Emma</t>
  </si>
  <si>
    <t>Hot Chocolate</t>
  </si>
  <si>
    <t>Dynamite</t>
  </si>
  <si>
    <t>Mud</t>
  </si>
  <si>
    <t>We Zullen Doorgaan</t>
  </si>
  <si>
    <t>Als De Dag Van Toen</t>
  </si>
  <si>
    <t>Reinhard Mey</t>
  </si>
  <si>
    <t>Our Day Will Come</t>
  </si>
  <si>
    <t>Voulez-Vous</t>
  </si>
  <si>
    <t>Virtual Insanity</t>
  </si>
  <si>
    <t>Jamiroquai</t>
  </si>
  <si>
    <t>Gnarls Barkley</t>
  </si>
  <si>
    <t>Hemingway</t>
  </si>
  <si>
    <t>Hou Vol Hou Vast</t>
  </si>
  <si>
    <t>Feel Like Making Love</t>
  </si>
  <si>
    <t>Bad Company</t>
  </si>
  <si>
    <t>Unbeschreiblich Weiblich</t>
  </si>
  <si>
    <t>Nina Hagen</t>
  </si>
  <si>
    <t>Greatest Love Of All</t>
  </si>
  <si>
    <t>The Model</t>
  </si>
  <si>
    <t>Wit Licht</t>
  </si>
  <si>
    <t>No Regrets</t>
  </si>
  <si>
    <t>The Walker Brothers</t>
  </si>
  <si>
    <t>The Devil Went Down To Georgia</t>
  </si>
  <si>
    <t>Charlie Daniels Band</t>
  </si>
  <si>
    <t>Just The Way You Are</t>
  </si>
  <si>
    <t>Strangers In The Night</t>
  </si>
  <si>
    <t>Volbeat</t>
  </si>
  <si>
    <t>Love Rears Its Ugly Head</t>
  </si>
  <si>
    <t>Living Colour</t>
  </si>
  <si>
    <t>Set The Fire To The Third Bar</t>
  </si>
  <si>
    <t>Landslide</t>
  </si>
  <si>
    <t>A Hard Day's Night</t>
  </si>
  <si>
    <t>Gute Nacht Freunde</t>
  </si>
  <si>
    <t>Don't Look Back</t>
  </si>
  <si>
    <t>Supergirl</t>
  </si>
  <si>
    <t>Reamonn</t>
  </si>
  <si>
    <t>Sky And Sand</t>
  </si>
  <si>
    <t>Paul Kalkbrenner</t>
  </si>
  <si>
    <t>I Don't Want To Talk About It</t>
  </si>
  <si>
    <t>Born To Be Alive</t>
  </si>
  <si>
    <t>Patrick Hernandez</t>
  </si>
  <si>
    <t>Fly Like An Eagle</t>
  </si>
  <si>
    <t>Steve Miller Band</t>
  </si>
  <si>
    <t>Love Games</t>
  </si>
  <si>
    <t>Sadeness Part 1</t>
  </si>
  <si>
    <t>Enigma</t>
  </si>
  <si>
    <t>A Little Less Conversation</t>
  </si>
  <si>
    <t>Elvis vs JXL</t>
  </si>
  <si>
    <t>Heavy Cross</t>
  </si>
  <si>
    <t>Gossip</t>
  </si>
  <si>
    <t>Praise You</t>
  </si>
  <si>
    <t>Fatboy Slim</t>
  </si>
  <si>
    <t>Maybe Tomorrow</t>
  </si>
  <si>
    <t>Stereophonics</t>
  </si>
  <si>
    <t>Breakfast At Tiffany's</t>
  </si>
  <si>
    <t>Deep Blue Something</t>
  </si>
  <si>
    <t>Heartbreak Hotel</t>
  </si>
  <si>
    <t>You Don't Bring Me Flowers</t>
  </si>
  <si>
    <t>Barbra Streisand &amp; Neil Diamond</t>
  </si>
  <si>
    <t>Wonderful Life</t>
  </si>
  <si>
    <t>No Ordinary Love</t>
  </si>
  <si>
    <t>Crying</t>
  </si>
  <si>
    <t>Naïve</t>
  </si>
  <si>
    <t>The Kooks</t>
  </si>
  <si>
    <t>Rock With You</t>
  </si>
  <si>
    <t>Don't Go</t>
  </si>
  <si>
    <t>Yazoo</t>
  </si>
  <si>
    <t>Meer Dan Een Ander</t>
  </si>
  <si>
    <t>Moves Like Jagger</t>
  </si>
  <si>
    <t>Maroon 5 &amp; Christina Aguilera</t>
  </si>
  <si>
    <t>Pumped Up Kicks</t>
  </si>
  <si>
    <t>Foster The People</t>
  </si>
  <si>
    <t>Gotta Catch 'Em All</t>
  </si>
  <si>
    <t>Jason Paige</t>
  </si>
  <si>
    <t>You're The Devil In Disguise</t>
  </si>
  <si>
    <t>Hotel Lounge</t>
  </si>
  <si>
    <t>Mr. Rock &amp; Roll</t>
  </si>
  <si>
    <t>Fade To Black</t>
  </si>
  <si>
    <t>The Name Of The Game</t>
  </si>
  <si>
    <t>Hou Me Vast</t>
  </si>
  <si>
    <t>Volumia!</t>
  </si>
  <si>
    <t>This Strange Effect</t>
  </si>
  <si>
    <t>Dave Berry</t>
  </si>
  <si>
    <t>Memory Motel</t>
  </si>
  <si>
    <t>Poker Face</t>
  </si>
  <si>
    <t>Where Do You Go To My Lovely</t>
  </si>
  <si>
    <t>Peter Sarstedt</t>
  </si>
  <si>
    <t>Je Veux De L'amour</t>
  </si>
  <si>
    <t>Raymond van het Groenewoud</t>
  </si>
  <si>
    <t>Laat Het Los</t>
  </si>
  <si>
    <t>Mississippi</t>
  </si>
  <si>
    <t>Pussycat</t>
  </si>
  <si>
    <t>Goodbye Stranger</t>
  </si>
  <si>
    <t>Mysterious Ways</t>
  </si>
  <si>
    <t>I Want You Back</t>
  </si>
  <si>
    <t>Jackson 5</t>
  </si>
  <si>
    <t>Don't You Want Me</t>
  </si>
  <si>
    <t>The Human League</t>
  </si>
  <si>
    <t>You Win Again</t>
  </si>
  <si>
    <t>Johnny Guitar Watson</t>
  </si>
  <si>
    <t>All Of My Heart</t>
  </si>
  <si>
    <t>ABC</t>
  </si>
  <si>
    <t>What Is Love</t>
  </si>
  <si>
    <t>Haddaway</t>
  </si>
  <si>
    <t>When We Were Young</t>
  </si>
  <si>
    <t>Kovacs</t>
  </si>
  <si>
    <t>Telkens Weer</t>
  </si>
  <si>
    <t>Willeke Alberti</t>
  </si>
  <si>
    <t>Rock Me Amadeus</t>
  </si>
  <si>
    <t>Something Happened On The Way To Heaven</t>
  </si>
  <si>
    <t>Song Sung Blue</t>
  </si>
  <si>
    <t>Swim With Sam</t>
  </si>
  <si>
    <t>The Cars</t>
  </si>
  <si>
    <t>And I Love Her</t>
  </si>
  <si>
    <t>Kalverliefde</t>
  </si>
  <si>
    <t>Dancing With Tears In My Eyes</t>
  </si>
  <si>
    <t>The Sun Always Shines On TV</t>
  </si>
  <si>
    <t>Mr. Tambourine Man</t>
  </si>
  <si>
    <t>The Byrds</t>
  </si>
  <si>
    <t>Toveren</t>
  </si>
  <si>
    <t>Girl You'll Be A Woman Soon</t>
  </si>
  <si>
    <t>S.O.S.</t>
  </si>
  <si>
    <t>Babooshka</t>
  </si>
  <si>
    <t>I Can't Dance</t>
  </si>
  <si>
    <t>As Long As You Love Me</t>
  </si>
  <si>
    <t>Crazy Horses</t>
  </si>
  <si>
    <t>Legs</t>
  </si>
  <si>
    <t>Diane</t>
  </si>
  <si>
    <t>Oh, Pretty Woman</t>
  </si>
  <si>
    <t>Sound Of The Screaming Day</t>
  </si>
  <si>
    <t>You Make Lovin' Fun</t>
  </si>
  <si>
    <t>Long Train Runnin'</t>
  </si>
  <si>
    <t>After The Love Has Gone</t>
  </si>
  <si>
    <t>Love On Top</t>
  </si>
  <si>
    <t>Treasure</t>
  </si>
  <si>
    <t>Love Is The Drug</t>
  </si>
  <si>
    <t>Water Of Love</t>
  </si>
  <si>
    <t>Icehouse</t>
  </si>
  <si>
    <t>Als De Morgen Is Gekomen</t>
  </si>
  <si>
    <t>Jan Smit</t>
  </si>
  <si>
    <t>Douwe Bob</t>
  </si>
  <si>
    <t>Woman</t>
  </si>
  <si>
    <t>Tonight Tonight</t>
  </si>
  <si>
    <t>Malle Babbe</t>
  </si>
  <si>
    <t>You're In My Heart</t>
  </si>
  <si>
    <t>Invisible Touch</t>
  </si>
  <si>
    <t>Go West</t>
  </si>
  <si>
    <t>This Is The Last Time</t>
  </si>
  <si>
    <t>Een Meisje Van 16</t>
  </si>
  <si>
    <t>Witchy Woman</t>
  </si>
  <si>
    <t>Waiting For The Sun</t>
  </si>
  <si>
    <t>Roof Garden</t>
  </si>
  <si>
    <t>Al Jarreau</t>
  </si>
  <si>
    <t>Alicia Keys</t>
  </si>
  <si>
    <t>Late Again</t>
  </si>
  <si>
    <t>Grenade</t>
  </si>
  <si>
    <t>Nutbush City Limits</t>
  </si>
  <si>
    <t>We Didn't Start The Fire</t>
  </si>
  <si>
    <t>Time Is On My Side</t>
  </si>
  <si>
    <t>Let's Go Crazy</t>
  </si>
  <si>
    <t>Davy's On The Road Again</t>
  </si>
  <si>
    <t>What's A Woman</t>
  </si>
  <si>
    <t>Vaya Con Dios</t>
  </si>
  <si>
    <t>Let It Happen</t>
  </si>
  <si>
    <t>Tame Impala</t>
  </si>
  <si>
    <t>Als De Rook Om Je Hoofd Is Verdwenen</t>
  </si>
  <si>
    <t>Weekend Love</t>
  </si>
  <si>
    <t>Can't Stand Losing You</t>
  </si>
  <si>
    <t>Kodaline</t>
  </si>
  <si>
    <t>Ann</t>
  </si>
  <si>
    <t>Ekseption</t>
  </si>
  <si>
    <t>Fame</t>
  </si>
  <si>
    <t>One Day I'll Fly Away</t>
  </si>
  <si>
    <t>Randy Crawford</t>
  </si>
  <si>
    <t>Walk This Way</t>
  </si>
  <si>
    <t>No Rain</t>
  </si>
  <si>
    <t>Blind Melon</t>
  </si>
  <si>
    <t>Crazy In Love</t>
  </si>
  <si>
    <t>Don't You Worry Child</t>
  </si>
  <si>
    <t>Love Me Do</t>
  </si>
  <si>
    <t>Sorry Seems To Be The Hardest Word</t>
  </si>
  <si>
    <t>Time After Time</t>
  </si>
  <si>
    <t>I've Had The Time Of My Life</t>
  </si>
  <si>
    <t>Bill Medley &amp; Jennifer Warnes</t>
  </si>
  <si>
    <t>Winter In Hamburg</t>
  </si>
  <si>
    <t>Teardrops</t>
  </si>
  <si>
    <t>Womack &amp; Womack</t>
  </si>
  <si>
    <t>Catch &amp; Release</t>
  </si>
  <si>
    <t>Under My Thumb</t>
  </si>
  <si>
    <t>YMCA</t>
  </si>
  <si>
    <t>Champagne Supernova</t>
  </si>
  <si>
    <t>Don't Forget To Remember</t>
  </si>
  <si>
    <t>Grow Old With Me</t>
  </si>
  <si>
    <t>Save A Prayer</t>
  </si>
  <si>
    <t>Red Eyes</t>
  </si>
  <si>
    <t>The Joker</t>
  </si>
  <si>
    <t>Up Where We Belong</t>
  </si>
  <si>
    <t>Joe Cocker &amp; Jennifer Warnes</t>
  </si>
  <si>
    <t>The Pointer Sisters</t>
  </si>
  <si>
    <t>Fools Gold</t>
  </si>
  <si>
    <t>Stone Roses</t>
  </si>
  <si>
    <t>No Good (Start The Dance)</t>
  </si>
  <si>
    <t>There Must Be An Angel</t>
  </si>
  <si>
    <t>Homburg</t>
  </si>
  <si>
    <t>Jealous Guy</t>
  </si>
  <si>
    <t>Relax</t>
  </si>
  <si>
    <t>Luka</t>
  </si>
  <si>
    <t>Suzanne Vega</t>
  </si>
  <si>
    <t>Duel (Eye To Eye)</t>
  </si>
  <si>
    <t>Propaganda</t>
  </si>
  <si>
    <t>Deurdonderen</t>
  </si>
  <si>
    <t>Stitches</t>
  </si>
  <si>
    <t>Shawn Mendes</t>
  </si>
  <si>
    <t>Freestyler</t>
  </si>
  <si>
    <t>Bomfunk MC's</t>
  </si>
  <si>
    <t>All I Wanna Do Is Make Love To You</t>
  </si>
  <si>
    <t>Original Sin</t>
  </si>
  <si>
    <t>Merry Xmas Everybody</t>
  </si>
  <si>
    <t>Slade</t>
  </si>
  <si>
    <t>You've Lost That Loving Feeling</t>
  </si>
  <si>
    <t>Turn Turn Turn</t>
  </si>
  <si>
    <t>Under The Pressure</t>
  </si>
  <si>
    <t>Eight Days A Week</t>
  </si>
  <si>
    <t>As</t>
  </si>
  <si>
    <t>Bombay</t>
  </si>
  <si>
    <t>Waiting For A Girl Like You</t>
  </si>
  <si>
    <t>Domino</t>
  </si>
  <si>
    <t>Modern World</t>
  </si>
  <si>
    <t>Ventura Highway</t>
  </si>
  <si>
    <t>Common People</t>
  </si>
  <si>
    <t>Pulp</t>
  </si>
  <si>
    <t>I Close My Eyes (And Count To Ten)</t>
  </si>
  <si>
    <t>Dead Flowers</t>
  </si>
  <si>
    <t>Uptown Girl</t>
  </si>
  <si>
    <t>Dichterbij Dan Ooit</t>
  </si>
  <si>
    <t>Sitting, Waiting, Wishing</t>
  </si>
  <si>
    <t>Jack Johnson</t>
  </si>
  <si>
    <t>Love Of The Common People</t>
  </si>
  <si>
    <t>Paul Young</t>
  </si>
  <si>
    <t>Lonely Boy</t>
  </si>
  <si>
    <t>I Don't Like Mondays</t>
  </si>
  <si>
    <t>The Boomtown Rats</t>
  </si>
  <si>
    <t>It Must Have Been Love</t>
  </si>
  <si>
    <t>I'm Gonna Be (500 Miles)</t>
  </si>
  <si>
    <t>The Proclaimers</t>
  </si>
  <si>
    <t>Green Onions</t>
  </si>
  <si>
    <t>Wouldn't It Be Nice</t>
  </si>
  <si>
    <t>Reelin' In The Years</t>
  </si>
  <si>
    <t>Oye Como Va</t>
  </si>
  <si>
    <t>The 5th</t>
  </si>
  <si>
    <t>Should I Stay Or Should I Go</t>
  </si>
  <si>
    <t>Tougher Than The Rest</t>
  </si>
  <si>
    <t>Hard To Handle</t>
  </si>
  <si>
    <t>Ik Wil Niet Dat Je Liegt</t>
  </si>
  <si>
    <t>Passie</t>
  </si>
  <si>
    <t>Tumble And Fall</t>
  </si>
  <si>
    <t>Johan</t>
  </si>
  <si>
    <t>Can't Buy Me Love</t>
  </si>
  <si>
    <t>Tin Soldier</t>
  </si>
  <si>
    <t>Small Faces</t>
  </si>
  <si>
    <t>Killing Me Softly</t>
  </si>
  <si>
    <t>Seasons</t>
  </si>
  <si>
    <t>I Want To Hold Your Hand</t>
  </si>
  <si>
    <t>Would</t>
  </si>
  <si>
    <t>Alice In Chains</t>
  </si>
  <si>
    <t>Is Dit Nu Later</t>
  </si>
  <si>
    <t>Hemel Valt</t>
  </si>
  <si>
    <t>Daydream Believer</t>
  </si>
  <si>
    <t>Fox On The Run</t>
  </si>
  <si>
    <t>The Sweet</t>
  </si>
  <si>
    <t>Rock The Casbah</t>
  </si>
  <si>
    <t>Seven Days In Sunny June</t>
  </si>
  <si>
    <t>Het Is Koud Zonder Jou</t>
  </si>
  <si>
    <t>The Four Seasons</t>
  </si>
  <si>
    <t>I Got You Babe</t>
  </si>
  <si>
    <t>UB40 &amp; Chrissie Hynde</t>
  </si>
  <si>
    <t>No Diggity</t>
  </si>
  <si>
    <t>Faith</t>
  </si>
  <si>
    <t>Love Me Like You Do</t>
  </si>
  <si>
    <t>Ellie Goulding</t>
  </si>
  <si>
    <t>Una Paloma Blanca</t>
  </si>
  <si>
    <t>I Just Can't Stop Loving You</t>
  </si>
  <si>
    <t>My Love</t>
  </si>
  <si>
    <t>The Sweetest Taboo</t>
  </si>
  <si>
    <t>Borderline</t>
  </si>
  <si>
    <t>Strange Fruit</t>
  </si>
  <si>
    <t>Billie Holiday</t>
  </si>
  <si>
    <t>Soul Man</t>
  </si>
  <si>
    <t>Sam &amp; Dave</t>
  </si>
  <si>
    <t>Time Of The Season</t>
  </si>
  <si>
    <t>The Zombies</t>
  </si>
  <si>
    <t>A Piece Of The Action</t>
  </si>
  <si>
    <t>Always On The Run</t>
  </si>
  <si>
    <t>Run The World (Girls)</t>
  </si>
  <si>
    <t>La Grange</t>
  </si>
  <si>
    <t>Somebody</t>
  </si>
  <si>
    <t>Michael Kiwanuka</t>
  </si>
  <si>
    <t>I Bet You Look Good On The Dancefloor</t>
  </si>
  <si>
    <t>Master Blaster (Jammin')</t>
  </si>
  <si>
    <t>Play That Funky Music</t>
  </si>
  <si>
    <t>Wild Cherry</t>
  </si>
  <si>
    <t>Moonlight Serenade</t>
  </si>
  <si>
    <t>In the Mood</t>
  </si>
  <si>
    <t>Lies</t>
  </si>
  <si>
    <t>Linda Rondstadt</t>
  </si>
  <si>
    <t>Jan Akkerman</t>
  </si>
  <si>
    <t>Prima Donna</t>
  </si>
  <si>
    <t>Hildegard Knef</t>
  </si>
  <si>
    <t>Fingertips</t>
  </si>
  <si>
    <t>Akkerman's Sombrero</t>
  </si>
  <si>
    <t>Kids Wanna Rock</t>
  </si>
  <si>
    <t>Von nun an ging's Bergab</t>
  </si>
  <si>
    <t>The World of the Future</t>
  </si>
  <si>
    <t>Man who sold the World</t>
  </si>
  <si>
    <t>Pretty Maids in a Row</t>
  </si>
  <si>
    <t>Dillinger</t>
  </si>
  <si>
    <t>Cokane in my Brain</t>
  </si>
  <si>
    <t>John Travolta</t>
  </si>
  <si>
    <t>You're the one that I want</t>
  </si>
  <si>
    <t>The Man with the Child</t>
  </si>
  <si>
    <t>Fortune Fairytales</t>
  </si>
  <si>
    <t>Lieutenant Pigeon</t>
  </si>
  <si>
    <t>Mouldy Old Dog</t>
  </si>
  <si>
    <t>Les Humphries Singers</t>
  </si>
  <si>
    <t>Mexico</t>
  </si>
  <si>
    <t>We are the World</t>
  </si>
  <si>
    <t>Maid of Orleans</t>
  </si>
  <si>
    <t>Peret</t>
  </si>
  <si>
    <t>She's not there</t>
  </si>
  <si>
    <t>Zo heerlijk rustig</t>
  </si>
  <si>
    <t>Take it Easy</t>
  </si>
  <si>
    <t>Pretty Little Dreamer</t>
  </si>
  <si>
    <t>Moving</t>
  </si>
  <si>
    <t>Going down on Love</t>
  </si>
  <si>
    <t>Zulu</t>
  </si>
  <si>
    <t>Power Bank</t>
  </si>
  <si>
    <t>The Villain</t>
  </si>
  <si>
    <t>Borriquito</t>
  </si>
  <si>
    <t>Que Cosas</t>
  </si>
  <si>
    <t>Smugglers Blues</t>
  </si>
  <si>
    <t>New Love</t>
  </si>
  <si>
    <t>Glenn Frey</t>
  </si>
  <si>
    <t>School (Live)</t>
  </si>
  <si>
    <t>On the Border</t>
  </si>
  <si>
    <t>print</t>
  </si>
  <si>
    <t>Catalog#</t>
  </si>
  <si>
    <t>Artist</t>
  </si>
  <si>
    <t>Title</t>
  </si>
  <si>
    <t>Label</t>
  </si>
  <si>
    <t>Format</t>
  </si>
  <si>
    <t>Rating</t>
  </si>
  <si>
    <t>Released</t>
  </si>
  <si>
    <t>release_id</t>
  </si>
  <si>
    <t>CollectionFolder</t>
  </si>
  <si>
    <t>Date Added</t>
  </si>
  <si>
    <t>390 024-7</t>
  </si>
  <si>
    <t>A&amp;M Records</t>
  </si>
  <si>
    <t>7", Single</t>
  </si>
  <si>
    <t>AM 439</t>
  </si>
  <si>
    <t>AM-2983</t>
  </si>
  <si>
    <t>We'll Be Together</t>
  </si>
  <si>
    <t>014230.01, 08-011739-00</t>
  </si>
  <si>
    <t>A&amp;M Records, A&amp;M Records</t>
  </si>
  <si>
    <t>America Records</t>
  </si>
  <si>
    <t>7", Single, RE</t>
  </si>
  <si>
    <t>1C 006-04940</t>
  </si>
  <si>
    <t>Apple Records</t>
  </si>
  <si>
    <t>7", Single, 2nd</t>
  </si>
  <si>
    <t>5C 006-05361</t>
  </si>
  <si>
    <t>Wings (2)</t>
  </si>
  <si>
    <t>14 440 AU</t>
  </si>
  <si>
    <t>Spiel Mir Das Lied Vom Tod</t>
  </si>
  <si>
    <t>Ariola</t>
  </si>
  <si>
    <t>7", Single, Mono, RP</t>
  </si>
  <si>
    <t>14 923 AT</t>
  </si>
  <si>
    <t>Borriquito / Que Cosas Tiene El Amor</t>
  </si>
  <si>
    <t>7", Single, Whi</t>
  </si>
  <si>
    <t>A-106.740, A-106740</t>
  </si>
  <si>
    <t>Ariola, Ariola</t>
  </si>
  <si>
    <t>Arista, Arista</t>
  </si>
  <si>
    <t>7"</t>
  </si>
  <si>
    <t>Asylum Records</t>
  </si>
  <si>
    <t>AS 13 079</t>
  </si>
  <si>
    <t>AS 13096</t>
  </si>
  <si>
    <t>It's So Easy / Blue Bayou</t>
  </si>
  <si>
    <t>K 13046</t>
  </si>
  <si>
    <t>7", RE</t>
  </si>
  <si>
    <t>K 13049</t>
  </si>
  <si>
    <t>AS 13020, AS 13020 (N)</t>
  </si>
  <si>
    <t>Asylum Records, Asylum Records</t>
  </si>
  <si>
    <t>AS-12394, AS 12394</t>
  </si>
  <si>
    <t>2019 021</t>
  </si>
  <si>
    <t>Atlantic</t>
  </si>
  <si>
    <t>ATL 11 209</t>
  </si>
  <si>
    <t>Freak Out (Le Freak)</t>
  </si>
  <si>
    <t>ATL 11.762</t>
  </si>
  <si>
    <t>Splish Splash / Mack The Knife</t>
  </si>
  <si>
    <t>ATL 11.705, ATL.11.705</t>
  </si>
  <si>
    <t>Atlantic, Atlantic</t>
  </si>
  <si>
    <t>Give Up Your Guns / Timothy</t>
  </si>
  <si>
    <t>BR Music</t>
  </si>
  <si>
    <t>BR 45277</t>
  </si>
  <si>
    <t>Oh What A Night (December, 1963) (Ben Liebrand Re-Mix 1988)</t>
  </si>
  <si>
    <t>BR-45237</t>
  </si>
  <si>
    <t>House Of The Rising Sun / Don't Let Me Be Misunderstood</t>
  </si>
  <si>
    <t>103 007, 103 007 - 100</t>
  </si>
  <si>
    <t>Lady In Black / Easy Livin'</t>
  </si>
  <si>
    <t>Bronze, Bronze</t>
  </si>
  <si>
    <t>OE 9250</t>
  </si>
  <si>
    <t>Bill Haley And His Comets</t>
  </si>
  <si>
    <t>Rock Around The Clock</t>
  </si>
  <si>
    <t>Brunswick</t>
  </si>
  <si>
    <t>7", EP</t>
  </si>
  <si>
    <t>06 2011037</t>
  </si>
  <si>
    <t>Capitol Records</t>
  </si>
  <si>
    <t>1C 006-20 2052 7</t>
  </si>
  <si>
    <t>Ob-La-Di, Ob-La-Da</t>
  </si>
  <si>
    <t>7", Single, Num</t>
  </si>
  <si>
    <t>B-44230</t>
  </si>
  <si>
    <t>Jealous Guy / Give Peace A Chance</t>
  </si>
  <si>
    <t>CL 326</t>
  </si>
  <si>
    <t>Bob Seger And The Silver Bullet Band</t>
  </si>
  <si>
    <t>Old Time Rock &amp; Roll</t>
  </si>
  <si>
    <t>5C 006-81 149X, 5C 006-81149X</t>
  </si>
  <si>
    <t>Sloop John B.</t>
  </si>
  <si>
    <t>Capitol Records, Capitol Records</t>
  </si>
  <si>
    <t>K 23 328, F-5676</t>
  </si>
  <si>
    <t>45 CB 1182, 45.CB. 1182</t>
  </si>
  <si>
    <t>I Was Made For Lovin' You</t>
  </si>
  <si>
    <t>CBS</t>
  </si>
  <si>
    <t>CBS 4143</t>
  </si>
  <si>
    <t>Europa (Earth's Cry Heaven's Smile)</t>
  </si>
  <si>
    <t>CBS 5671</t>
  </si>
  <si>
    <t>CBSA 6112, A 6112</t>
  </si>
  <si>
    <t>USA For Africa</t>
  </si>
  <si>
    <t>CBS, CBS</t>
  </si>
  <si>
    <t>CBSA 7320, A 7320</t>
  </si>
  <si>
    <t>Take My Breath Away (Love Theme From "Top Gun")</t>
  </si>
  <si>
    <t>6000 711</t>
  </si>
  <si>
    <t>Charisma</t>
  </si>
  <si>
    <t>Teach-In</t>
  </si>
  <si>
    <t>Ding-A-Dong</t>
  </si>
  <si>
    <t>CNR</t>
  </si>
  <si>
    <t>UH 9729</t>
  </si>
  <si>
    <t>The Scorpions</t>
  </si>
  <si>
    <t>CNR (2)</t>
  </si>
  <si>
    <t>7", Single, RE, Ltd, Unofficial</t>
  </si>
  <si>
    <t>C 21 605, 45-DW 5820</t>
  </si>
  <si>
    <t>Columbia, Columbia</t>
  </si>
  <si>
    <t>C 23 314, 45-DW 6489</t>
  </si>
  <si>
    <t>Herman's Hermits</t>
  </si>
  <si>
    <t>125/79625-Y</t>
  </si>
  <si>
    <t>The Tornados</t>
  </si>
  <si>
    <t>Decca</t>
  </si>
  <si>
    <t>6103 036</t>
  </si>
  <si>
    <t>Mouldy Old Dough / The Villain</t>
  </si>
  <si>
    <t>6103 096</t>
  </si>
  <si>
    <t>6198 421</t>
  </si>
  <si>
    <t>The Champs</t>
  </si>
  <si>
    <t>Tequila / Limbo Rock</t>
  </si>
  <si>
    <t>6198 432</t>
  </si>
  <si>
    <t>AT 15043</t>
  </si>
  <si>
    <t>7", Single, Mono</t>
  </si>
  <si>
    <t>D 19 960</t>
  </si>
  <si>
    <t>F.12395</t>
  </si>
  <si>
    <t>Paint It, Black</t>
  </si>
  <si>
    <t>FM 7-7107</t>
  </si>
  <si>
    <t>D 29 171, D 29171</t>
  </si>
  <si>
    <t>Decca, Decca</t>
  </si>
  <si>
    <t>DM 161, DM. 161</t>
  </si>
  <si>
    <t>Deram, Deram</t>
  </si>
  <si>
    <t>103 894, 103 894 - 100</t>
  </si>
  <si>
    <t>Maid Of Orleans (The Waltz Joan Of Arc)</t>
  </si>
  <si>
    <t>Dindisc, Dindisc</t>
  </si>
  <si>
    <t>HV 2097</t>
  </si>
  <si>
    <t>Light My Fire / The Crystal Ship</t>
  </si>
  <si>
    <t>Disques Vogue</t>
  </si>
  <si>
    <t>Runaway / Hats Off To Larry</t>
  </si>
  <si>
    <t>E-45297</t>
  </si>
  <si>
    <t>Elektra</t>
  </si>
  <si>
    <t>7", Single, SP,</t>
  </si>
  <si>
    <t>EKS 45738</t>
  </si>
  <si>
    <t>Riders On The Storm</t>
  </si>
  <si>
    <t>ELK 12327, ELK,12.327.</t>
  </si>
  <si>
    <t>Elektra, Elektra</t>
  </si>
  <si>
    <t>1A 006-2001507</t>
  </si>
  <si>
    <t>EMI</t>
  </si>
  <si>
    <t>1A 006-63317</t>
  </si>
  <si>
    <t>5C 006-06712</t>
  </si>
  <si>
    <t>5C 006 97 140, 5C 006 97140</t>
  </si>
  <si>
    <t>EMI, EMI</t>
  </si>
  <si>
    <t>7", Single, Sam</t>
  </si>
  <si>
    <t>EPC 651100 7</t>
  </si>
  <si>
    <t>Epic</t>
  </si>
  <si>
    <t>EPC 8719</t>
  </si>
  <si>
    <t>LaBelle</t>
  </si>
  <si>
    <t>Lady Marmalade / What Can I Do For You?</t>
  </si>
  <si>
    <t>Europe (2)</t>
  </si>
  <si>
    <t>EPC 6673</t>
  </si>
  <si>
    <t>Epic, Cleveland International Records</t>
  </si>
  <si>
    <t>A-3643, EPC A 3643</t>
  </si>
  <si>
    <t>Thriller (Special Edit)</t>
  </si>
  <si>
    <t>Epic, Epic</t>
  </si>
  <si>
    <t>1 C 006-05 242</t>
  </si>
  <si>
    <t>Roll Over Beethoven</t>
  </si>
  <si>
    <t>Harvest, EMI Electrola</t>
  </si>
  <si>
    <t>1C 006-63494</t>
  </si>
  <si>
    <t xml:space="preserve">Another Brick In The Wall Part II / One Of My Turns </t>
  </si>
  <si>
    <t>('Til) I Kissed You / Oh, What A Feeling</t>
  </si>
  <si>
    <t>Heliodor</t>
  </si>
  <si>
    <t>24 1065 7</t>
  </si>
  <si>
    <t>I.R.S. Records</t>
  </si>
  <si>
    <t>Focus (2)</t>
  </si>
  <si>
    <t>Sylvia / Love Remembered</t>
  </si>
  <si>
    <t>Imperial (2)</t>
  </si>
  <si>
    <t>AI 5741</t>
  </si>
  <si>
    <t>Ricky Nelson (2)</t>
  </si>
  <si>
    <t>Travelin' Man / Hello Mary Lou</t>
  </si>
  <si>
    <t>17997 AT</t>
  </si>
  <si>
    <t>Cokane In My Brain</t>
  </si>
  <si>
    <t>Island Records</t>
  </si>
  <si>
    <t>7", Single, Bla</t>
  </si>
  <si>
    <t>100 665, 100 655-100</t>
  </si>
  <si>
    <t>Bad Case Of Lovin' You (Doctor, Doctor)</t>
  </si>
  <si>
    <t>Island Records, Island Records</t>
  </si>
  <si>
    <t>JET 503</t>
  </si>
  <si>
    <t>Jet Records</t>
  </si>
  <si>
    <t>LIB 56216</t>
  </si>
  <si>
    <t>Liberty</t>
  </si>
  <si>
    <t>886 056-7</t>
  </si>
  <si>
    <t>London Records</t>
  </si>
  <si>
    <t>FLX 3154</t>
  </si>
  <si>
    <t>London Records, London American Recordings</t>
  </si>
  <si>
    <t>101 795</t>
  </si>
  <si>
    <t>Born To Be Wild / Magic Carpet Ride</t>
  </si>
  <si>
    <t>MCA Records</t>
  </si>
  <si>
    <t>1A 006-63173</t>
  </si>
  <si>
    <t>The Crusaders</t>
  </si>
  <si>
    <t>259 020-7</t>
  </si>
  <si>
    <t>Smuggler's Blues</t>
  </si>
  <si>
    <t>888 118-7</t>
  </si>
  <si>
    <t>Livin' On A Prayer</t>
  </si>
  <si>
    <t>Mercury</t>
  </si>
  <si>
    <t>61 207</t>
  </si>
  <si>
    <t>MGM Records</t>
  </si>
  <si>
    <t>2006 200</t>
  </si>
  <si>
    <t>MGM Records, Kolob Records</t>
  </si>
  <si>
    <t>5C 006-61408</t>
  </si>
  <si>
    <t>Three Times A Lady</t>
  </si>
  <si>
    <t>Motown</t>
  </si>
  <si>
    <t>NGS 159</t>
  </si>
  <si>
    <t>Negram</t>
  </si>
  <si>
    <t>O 22 697, 45-O-29 507</t>
  </si>
  <si>
    <t>Can't Buy Me Love / You Can't Do That</t>
  </si>
  <si>
    <t>Odeon, Odeon</t>
  </si>
  <si>
    <t>DP 570</t>
  </si>
  <si>
    <t>Hey Jude / Revolution</t>
  </si>
  <si>
    <t>Parlophone</t>
  </si>
  <si>
    <t>R 5655</t>
  </si>
  <si>
    <t>Hello, Goodbye / I Am The Walrus</t>
  </si>
  <si>
    <t>6012 079</t>
  </si>
  <si>
    <t>Zomer In Zeeland</t>
  </si>
  <si>
    <t>Philips</t>
  </si>
  <si>
    <t>7", Mono</t>
  </si>
  <si>
    <t>6012 433</t>
  </si>
  <si>
    <t>6075 045</t>
  </si>
  <si>
    <t>JF 334 634</t>
  </si>
  <si>
    <t>Zen (8)</t>
  </si>
  <si>
    <t>Hair / Aquarius</t>
  </si>
  <si>
    <t>2001 680</t>
  </si>
  <si>
    <t>Polydor</t>
  </si>
  <si>
    <t>2050 262</t>
  </si>
  <si>
    <t>2050 498</t>
  </si>
  <si>
    <t>Earth And Fire</t>
  </si>
  <si>
    <t>2200 131</t>
  </si>
  <si>
    <t>Voulez-Vous / Angeleyes</t>
  </si>
  <si>
    <t>887 473-7</t>
  </si>
  <si>
    <t>You've Lost That Lovin' Feeling / Unchained Melody</t>
  </si>
  <si>
    <t>873 880-7</t>
  </si>
  <si>
    <t>Polydor, Low Land</t>
  </si>
  <si>
    <t>Polydor, Polydor</t>
  </si>
  <si>
    <t>1A 006-64519</t>
  </si>
  <si>
    <t>Child In Time / Woman From Tokyo</t>
  </si>
  <si>
    <t>Purple Records</t>
  </si>
  <si>
    <t>7", Single, gre</t>
  </si>
  <si>
    <t>7N 17272</t>
  </si>
  <si>
    <t>Puppet On A String</t>
  </si>
  <si>
    <t>Pye Records</t>
  </si>
  <si>
    <t>45. PV. 15337, 45. P.V. 15337</t>
  </si>
  <si>
    <t>In The Summertime / Mighty Man</t>
  </si>
  <si>
    <t>Pye Records, Pye Records</t>
  </si>
  <si>
    <t>EPA-5032</t>
  </si>
  <si>
    <t>RCA</t>
  </si>
  <si>
    <t>PB 49625</t>
  </si>
  <si>
    <t>(I've Had) The Time Of My Life</t>
  </si>
  <si>
    <t>PB-11099</t>
  </si>
  <si>
    <t>Hound Dog / Don't Be Cruel</t>
  </si>
  <si>
    <t>7", Single, Ltd, RE, Mono</t>
  </si>
  <si>
    <t>PB-11104</t>
  </si>
  <si>
    <t>PB-11106</t>
  </si>
  <si>
    <t>Elvis Presley With The Jordanaires</t>
  </si>
  <si>
    <t>All Shook Up</t>
  </si>
  <si>
    <t>47-9764</t>
  </si>
  <si>
    <t xml:space="preserve">Suspicious Minds </t>
  </si>
  <si>
    <t>RCA Victor</t>
  </si>
  <si>
    <t>74-0876</t>
  </si>
  <si>
    <t xml:space="preserve">Space Oddity </t>
  </si>
  <si>
    <t>74-16136</t>
  </si>
  <si>
    <t>74-0407</t>
  </si>
  <si>
    <t>Middle Of The Road</t>
  </si>
  <si>
    <t>RCA Victor, RCA</t>
  </si>
  <si>
    <t>RCA, RCA</t>
  </si>
  <si>
    <t>A Whiter Shade Of Pale / Lime Street Blues</t>
  </si>
  <si>
    <t>R.R.S. 007</t>
  </si>
  <si>
    <t>The Scorpions, Kraayeveld</t>
  </si>
  <si>
    <t>Hello Josephine / Mona Lisa</t>
  </si>
  <si>
    <t>Rejoice Records</t>
  </si>
  <si>
    <t>REP 14 435</t>
  </si>
  <si>
    <t>Reprise Records</t>
  </si>
  <si>
    <t>REP 14502</t>
  </si>
  <si>
    <t>Theme From New York, New York</t>
  </si>
  <si>
    <t>RS 19 105</t>
  </si>
  <si>
    <t>Rolling Stones Records</t>
  </si>
  <si>
    <t>CBSA 6864, A-6864</t>
  </si>
  <si>
    <t>Rolling Stones Records, CBS</t>
  </si>
  <si>
    <t>2090 267</t>
  </si>
  <si>
    <t>Stayin' Alive</t>
  </si>
  <si>
    <t>RSO</t>
  </si>
  <si>
    <t>2090 279</t>
  </si>
  <si>
    <t>John Travolta &amp; Olivia Newton-John</t>
  </si>
  <si>
    <t>You're The One That I Want</t>
  </si>
  <si>
    <t>92.9478-7</t>
  </si>
  <si>
    <t>Sire</t>
  </si>
  <si>
    <t>GO 25.880</t>
  </si>
  <si>
    <t>Tamla Motown</t>
  </si>
  <si>
    <t>5C 006-97659, 5C 006-97 659</t>
  </si>
  <si>
    <t>Blueberry Hill / Walkin' To New Orleans</t>
  </si>
  <si>
    <t>United Artists Records, United Artists Records</t>
  </si>
  <si>
    <t>7", Maxi</t>
  </si>
  <si>
    <t>6012 961</t>
  </si>
  <si>
    <t>Ruthless Queen / Ivory Dance</t>
  </si>
  <si>
    <t>6012 968</t>
  </si>
  <si>
    <t>6059 206</t>
  </si>
  <si>
    <t>6205 060</t>
  </si>
  <si>
    <t>METAL 10, 866 708-7</t>
  </si>
  <si>
    <t>Vertigo, Vertigo</t>
  </si>
  <si>
    <t>108 131, 108 131-100</t>
  </si>
  <si>
    <t>All The Things She Said</t>
  </si>
  <si>
    <t>Virgin, Virgin</t>
  </si>
  <si>
    <t>115 091, GENS 7</t>
  </si>
  <si>
    <t>45. X. 3075</t>
  </si>
  <si>
    <t>92-9693-7</t>
  </si>
  <si>
    <t>Gimme All Your Lovin</t>
  </si>
  <si>
    <t>Warner Bros. Records</t>
  </si>
  <si>
    <t>929 006-7, W 9006</t>
  </si>
  <si>
    <t>Warner Bros. Records, Warner Bros. Records</t>
  </si>
  <si>
    <t>Hot Sand</t>
  </si>
  <si>
    <t>Living Loving Maid</t>
  </si>
  <si>
    <t>104.698, 104 698</t>
  </si>
  <si>
    <t>2C 006-93.756</t>
  </si>
  <si>
    <t>AS 13 128</t>
  </si>
  <si>
    <t>Stay B/w Rosie</t>
  </si>
  <si>
    <t>CBS 4000</t>
  </si>
  <si>
    <t>Dream On / Somebody</t>
  </si>
  <si>
    <t>2C 010-97.357</t>
  </si>
  <si>
    <t>Venus / Hot Sand</t>
  </si>
  <si>
    <t>Pink Elephant</t>
  </si>
  <si>
    <t>7", Single, Mono, bla</t>
  </si>
  <si>
    <t>5C 006-60574</t>
  </si>
  <si>
    <t>United Artists Records</t>
  </si>
  <si>
    <t>Rosie</t>
  </si>
  <si>
    <t>Big Change</t>
  </si>
  <si>
    <t>RCA 2771, RCA-2771</t>
  </si>
  <si>
    <t>Year Of The Cat / Broadway Hotel</t>
  </si>
  <si>
    <t>RCA Victor, RCA Victor</t>
  </si>
  <si>
    <t>390 012-7</t>
  </si>
  <si>
    <t>Cannonball</t>
  </si>
  <si>
    <t>EPC 7962</t>
  </si>
  <si>
    <t>Mike Batt</t>
  </si>
  <si>
    <t>Lady Of The Dawn</t>
  </si>
  <si>
    <t>2050 184</t>
  </si>
  <si>
    <t>Buddy Joe</t>
  </si>
  <si>
    <t>6078 802</t>
  </si>
  <si>
    <t>EPC 5492</t>
  </si>
  <si>
    <t>Emerson, Lake &amp; Palmer</t>
  </si>
  <si>
    <t>In Concert: Peter Gunn/Knife Edge</t>
  </si>
  <si>
    <t>59 235, 59235</t>
  </si>
  <si>
    <t>Cream (2)</t>
  </si>
  <si>
    <t>WB 16 296</t>
  </si>
  <si>
    <t>1C 006-20 0787 7</t>
  </si>
  <si>
    <t>David Bowie And Mick Jagger</t>
  </si>
  <si>
    <t>EMI America</t>
  </si>
  <si>
    <t>HW 7001</t>
  </si>
  <si>
    <t>Hawkwind</t>
  </si>
  <si>
    <t>Silver Machine</t>
  </si>
  <si>
    <t>Samurai</t>
  </si>
  <si>
    <t>PB 9575</t>
  </si>
  <si>
    <t>RCA, RCA Victor</t>
  </si>
  <si>
    <t>RCA Victor, RCA Victor, RCA, RCA, Mainman, Mainman</t>
  </si>
  <si>
    <t>S 1335</t>
  </si>
  <si>
    <t>5C 006-60154</t>
  </si>
  <si>
    <t>CBS 654738 7, 654738 7, 01-654738-00</t>
  </si>
  <si>
    <t>Jeff Wayne</t>
  </si>
  <si>
    <t>CBS, CBS, CBS</t>
  </si>
  <si>
    <t>Broadway Hotel</t>
  </si>
  <si>
    <t>Knife Edge</t>
  </si>
  <si>
    <t>Peter Gunn</t>
  </si>
  <si>
    <t>EPC A 7127, EPCA 7127</t>
  </si>
  <si>
    <t>Down By The Lazy River / Utah</t>
  </si>
  <si>
    <t>WEA, WEA</t>
  </si>
  <si>
    <t xml:space="preserve">Y.M.C.A. </t>
  </si>
  <si>
    <t>74-16238, 74-16 238</t>
  </si>
  <si>
    <t>Happy Birthday</t>
  </si>
  <si>
    <t>Motown, Vogue</t>
  </si>
  <si>
    <t>327 861 JF, JF 327 861, JF 327861</t>
  </si>
  <si>
    <t>Johnny Lion</t>
  </si>
  <si>
    <t>Sophietje</t>
  </si>
  <si>
    <t>Philips, Philips, Philips</t>
  </si>
  <si>
    <t>HHR 142, H.H.R. 142</t>
  </si>
  <si>
    <t>Ob-La-Di, Ob-La-Da / While My Guitar Gently Weeps</t>
  </si>
  <si>
    <t>Apple Records, Apple Records</t>
  </si>
  <si>
    <t>7", Single, Lab</t>
  </si>
  <si>
    <t>6073 256</t>
  </si>
  <si>
    <t>Bad, Bad Leroy Brown</t>
  </si>
  <si>
    <t>ATL 11 604</t>
  </si>
  <si>
    <t>Dock Of The Bay</t>
  </si>
  <si>
    <t>2002 069</t>
  </si>
  <si>
    <t>Andante, Andante</t>
  </si>
  <si>
    <t xml:space="preserve">Ob-La-Di, Ob-La-Da </t>
  </si>
  <si>
    <t>Have A Cigar</t>
  </si>
  <si>
    <t>Mercury Blues</t>
  </si>
  <si>
    <t>Ever Open Door</t>
  </si>
  <si>
    <t>Avalanche of Love</t>
  </si>
  <si>
    <t>I Should have known</t>
  </si>
  <si>
    <t>Those were the days</t>
  </si>
  <si>
    <t>Under my Wheels</t>
  </si>
  <si>
    <t>Magnu</t>
  </si>
  <si>
    <t>The dead of the night</t>
  </si>
  <si>
    <t>Move On</t>
  </si>
  <si>
    <t>Right</t>
  </si>
  <si>
    <t>Jij laat mij koud</t>
  </si>
  <si>
    <t>Hard Time losin' man</t>
  </si>
  <si>
    <t>Amen</t>
  </si>
  <si>
    <t>Hazy Paradise</t>
  </si>
  <si>
    <t>Girls School</t>
  </si>
  <si>
    <t>The Red Weed</t>
  </si>
  <si>
    <t>I'll call you mine</t>
  </si>
  <si>
    <t xml:space="preserve">Dancing In The Street </t>
  </si>
  <si>
    <t>Any Colour You Like</t>
  </si>
  <si>
    <t>Alone at a Drive-in</t>
  </si>
  <si>
    <t>Just can't help myself</t>
  </si>
  <si>
    <t>Jennifer Adam</t>
  </si>
  <si>
    <t>Navigation</t>
  </si>
  <si>
    <t>Grace</t>
  </si>
  <si>
    <t>Stars On 45</t>
  </si>
  <si>
    <t>6101 013</t>
  </si>
  <si>
    <t>Deram</t>
  </si>
  <si>
    <t>2090 264</t>
  </si>
  <si>
    <t>Cocaine / Lay Down Sally</t>
  </si>
  <si>
    <t>AS 13025, E-45279</t>
  </si>
  <si>
    <t>Lyin' Eyes</t>
  </si>
  <si>
    <t>DM 126</t>
  </si>
  <si>
    <t>6008 035</t>
  </si>
  <si>
    <t>10cc</t>
  </si>
  <si>
    <t>Lay Down Sally</t>
  </si>
  <si>
    <t>Nothing can move me</t>
  </si>
  <si>
    <t>Too many Hands</t>
  </si>
  <si>
    <t>Jukebox Singles</t>
  </si>
  <si>
    <t>California Girls</t>
  </si>
  <si>
    <t>7", Single, Mono, RE</t>
  </si>
  <si>
    <t>6198 409</t>
  </si>
  <si>
    <t>Little Eva</t>
  </si>
  <si>
    <t>The Loco-Motion / Let's Turkey Trot</t>
  </si>
  <si>
    <t>15 138 AT, AT 15 138</t>
  </si>
  <si>
    <t>Honky Tonk Women / You Can't Always Get What You Want</t>
  </si>
  <si>
    <t>AT 15104</t>
  </si>
  <si>
    <t>Jumpin' Jack Flash / Child Of The Moon</t>
  </si>
  <si>
    <t>74-0174</t>
  </si>
  <si>
    <t>Harlem</t>
  </si>
  <si>
    <t>Metronome</t>
  </si>
  <si>
    <t>HSS 1255</t>
  </si>
  <si>
    <t>Georgia On My Mind / What'd I Say</t>
  </si>
  <si>
    <t>Stateside</t>
  </si>
  <si>
    <t>FLX 3135</t>
  </si>
  <si>
    <t>Pretty Woman / Yo Te Amo Maria</t>
  </si>
  <si>
    <t>7", Single, Mono, Red</t>
  </si>
  <si>
    <t>Bad Moon Rising / Lodi</t>
  </si>
  <si>
    <t>OG 9222</t>
  </si>
  <si>
    <t>Buddy Holly</t>
  </si>
  <si>
    <t>Peggy Sue / Everyday</t>
  </si>
  <si>
    <t>Old Gold (2)</t>
  </si>
  <si>
    <t>006-20 3975 7</t>
  </si>
  <si>
    <t>889 312-7</t>
  </si>
  <si>
    <t>Jerry Lee Lewis</t>
  </si>
  <si>
    <t>Tell Me (You're Coming Back) / Route 66</t>
  </si>
  <si>
    <t>Route 66</t>
  </si>
  <si>
    <t>Everyday</t>
  </si>
  <si>
    <t>Lodi</t>
  </si>
  <si>
    <t>What'd I Say</t>
  </si>
  <si>
    <t xml:space="preserve">Georgia On My Mind </t>
  </si>
  <si>
    <t xml:space="preserve">Pretty Woman </t>
  </si>
  <si>
    <t xml:space="preserve">Peggy Sue </t>
  </si>
  <si>
    <t>Jumpin' Jack Flash</t>
  </si>
  <si>
    <t>The Loco-Motion</t>
  </si>
  <si>
    <t>Tell me</t>
  </si>
  <si>
    <t>Ain't no sunshine</t>
  </si>
  <si>
    <t>Let Him run Wild</t>
  </si>
  <si>
    <t>Little Kids</t>
  </si>
  <si>
    <t>Breathless</t>
  </si>
  <si>
    <t>Orwell's Year</t>
  </si>
  <si>
    <t>Let's Turkey Trot</t>
  </si>
  <si>
    <t>Don't Let Nobody</t>
  </si>
  <si>
    <t>Bad Moon Rising</t>
  </si>
  <si>
    <t xml:space="preserve">Tequila Sunrise </t>
  </si>
  <si>
    <t>Are You Lonesome Tonight?</t>
  </si>
  <si>
    <t>7", Single, Mono, Ltd, RE</t>
  </si>
  <si>
    <t>7", Mono, Ltd, RE</t>
  </si>
  <si>
    <t>Casablanca, Casablanca</t>
  </si>
  <si>
    <t>7", Single, Inj</t>
  </si>
  <si>
    <t>7", Single, Jukebox, Promo</t>
  </si>
  <si>
    <t>15 090</t>
  </si>
  <si>
    <t>S7-57762</t>
  </si>
  <si>
    <t>George Thorogood &amp; The Destroyers</t>
  </si>
  <si>
    <t>I Drink Alone</t>
  </si>
  <si>
    <t>EMI, CEMA Special Markets</t>
  </si>
  <si>
    <t>59 118</t>
  </si>
  <si>
    <t>2001 778</t>
  </si>
  <si>
    <t>Eagle / Thank You For The Music</t>
  </si>
  <si>
    <t>5C 006-25808</t>
  </si>
  <si>
    <t>Night Of The Fly / This Strange Effect / Now</t>
  </si>
  <si>
    <t>EMI-Bovema Holland</t>
  </si>
  <si>
    <t>BF 18452</t>
  </si>
  <si>
    <t>Petula Clark</t>
  </si>
  <si>
    <t>Downtown</t>
  </si>
  <si>
    <t>Bellaphon</t>
  </si>
  <si>
    <t>JF 334 686</t>
  </si>
  <si>
    <t>5th Symphony / Sabre Dance</t>
  </si>
  <si>
    <t>336 047 JF</t>
  </si>
  <si>
    <t>Air / Concerto</t>
  </si>
  <si>
    <t>6012 013</t>
  </si>
  <si>
    <t>Adagio / Julia</t>
  </si>
  <si>
    <t>W 2880, 922 880-7</t>
  </si>
  <si>
    <t>Ain't Nobody (Remix)</t>
  </si>
  <si>
    <t>MANIC 1, 887 083-7</t>
  </si>
  <si>
    <t>Shakatak</t>
  </si>
  <si>
    <t>Mr. Manic &amp; Sister Cool</t>
  </si>
  <si>
    <t>DL 25 556</t>
  </si>
  <si>
    <t>Whisky In The Jar</t>
  </si>
  <si>
    <t>13 616 AT</t>
  </si>
  <si>
    <t>Lady In Black</t>
  </si>
  <si>
    <t>Bronze</t>
  </si>
  <si>
    <t>CBS 4008</t>
  </si>
  <si>
    <t>Jeane Manson</t>
  </si>
  <si>
    <t>Avant De Nous Dire Adieu</t>
  </si>
  <si>
    <t>OG 9557</t>
  </si>
  <si>
    <t>No Regrets / We're All Alone</t>
  </si>
  <si>
    <t>EPCA 4440, A 4440</t>
  </si>
  <si>
    <t>Wake Me Up Before You Go-Go</t>
  </si>
  <si>
    <t>2001 981</t>
  </si>
  <si>
    <t>The Winner Takes It All / Elaine</t>
  </si>
  <si>
    <t>GEF 79 195, GEF 79195</t>
  </si>
  <si>
    <t>John Lennon / Yoko Ono</t>
  </si>
  <si>
    <t>Woman / Beautiful Boys</t>
  </si>
  <si>
    <t>Geffen Records, Geffen Records</t>
  </si>
  <si>
    <t>45-DB 4761</t>
  </si>
  <si>
    <t>Cliff Richard &amp; The Shadows</t>
  </si>
  <si>
    <t>The Young Ones / We Say Yeah</t>
  </si>
  <si>
    <t>Columbia</t>
  </si>
  <si>
    <t>6014 041</t>
  </si>
  <si>
    <t>Lucky Man / Knife-Edge</t>
  </si>
  <si>
    <t>Yester-Me Yester-You Yester-Day</t>
  </si>
  <si>
    <t>NG 201</t>
  </si>
  <si>
    <t>Tee-Set</t>
  </si>
  <si>
    <t>She Likes Weeds</t>
  </si>
  <si>
    <t>TS 1329</t>
  </si>
  <si>
    <t>Ma Belle Amie / The Angels Coming</t>
  </si>
  <si>
    <t>Tee-Set Records</t>
  </si>
  <si>
    <t>Why Tell Me, Why</t>
  </si>
  <si>
    <t>SCMH 5094</t>
  </si>
  <si>
    <t>Let's Twist Again / Everything's Gonna' Be All Right</t>
  </si>
  <si>
    <t>GEP 8882</t>
  </si>
  <si>
    <t>R 5055</t>
  </si>
  <si>
    <t>School's Out / Eighteen</t>
  </si>
  <si>
    <t>HHR 138</t>
  </si>
  <si>
    <t>Dizzy Miss Lizzy / Yesterday</t>
  </si>
  <si>
    <t>CBS 4603, 4603</t>
  </si>
  <si>
    <t>Chicago (2)</t>
  </si>
  <si>
    <t>Thank you for the Music</t>
  </si>
  <si>
    <t>Sabre Dance</t>
  </si>
  <si>
    <t>Concerto</t>
  </si>
  <si>
    <t>We're All Alone</t>
  </si>
  <si>
    <t>Elaine</t>
  </si>
  <si>
    <t>Beautiful Boys</t>
  </si>
  <si>
    <t>I'm Down</t>
  </si>
  <si>
    <t>We Say Yeah</t>
  </si>
  <si>
    <t>Knife-Edge</t>
  </si>
  <si>
    <t>The Angels Coming</t>
  </si>
  <si>
    <t>Ma Belle Amie</t>
  </si>
  <si>
    <t>Adagio</t>
  </si>
  <si>
    <t>5th Symphony</t>
  </si>
  <si>
    <t>Cliff Richard &amp; Shadows</t>
  </si>
  <si>
    <t>George Thorogood</t>
  </si>
  <si>
    <t>Yester-Me Yester-You</t>
  </si>
  <si>
    <t xml:space="preserve">Everything's Gonna' Be </t>
  </si>
  <si>
    <t xml:space="preserve">While My Guitar Gently </t>
  </si>
  <si>
    <t>Bad to the Bone</t>
  </si>
  <si>
    <t>6014 016</t>
  </si>
  <si>
    <t>Free</t>
  </si>
  <si>
    <t>All Right Now</t>
  </si>
  <si>
    <t>2001 881</t>
  </si>
  <si>
    <t>Does Your Mother Know / Kisses Of Fire</t>
  </si>
  <si>
    <t>17 015 AT</t>
  </si>
  <si>
    <t>Bryan Ferry</t>
  </si>
  <si>
    <t>Let's Stick Together</t>
  </si>
  <si>
    <t>2001 919</t>
  </si>
  <si>
    <t>Gimme! Gimme! Gimme! (A Man After Midnight)</t>
  </si>
  <si>
    <t>Trini Lopez</t>
  </si>
  <si>
    <t>If I Had A Hammer / La Bamba</t>
  </si>
  <si>
    <t>45-9698</t>
  </si>
  <si>
    <t>106 155, 106 155-100</t>
  </si>
  <si>
    <t>COL 656664 7</t>
  </si>
  <si>
    <t>267 798 TF</t>
  </si>
  <si>
    <t>Manfred Mann</t>
  </si>
  <si>
    <t>Mighty Quinn</t>
  </si>
  <si>
    <t>Fontana</t>
  </si>
  <si>
    <t>7", Single, Scr</t>
  </si>
  <si>
    <t>F R 13603 G</t>
  </si>
  <si>
    <t>R5305</t>
  </si>
  <si>
    <t>She Loves You / I'll Get You</t>
  </si>
  <si>
    <t>2008 155</t>
  </si>
  <si>
    <t>Gary Glitter</t>
  </si>
  <si>
    <t>Hello ! Hello ! I'm Back Again</t>
  </si>
  <si>
    <t>Bell Records</t>
  </si>
  <si>
    <t>45-9646</t>
  </si>
  <si>
    <t>The Snow Goose</t>
  </si>
  <si>
    <t>Freefall</t>
  </si>
  <si>
    <t xml:space="preserve">You Can't Always Get </t>
  </si>
  <si>
    <t>21 Records</t>
  </si>
  <si>
    <t>Gimme! Gimme! Gimme!</t>
  </si>
  <si>
    <t>B-side</t>
  </si>
  <si>
    <t>Year</t>
  </si>
  <si>
    <t>Sleeve</t>
  </si>
  <si>
    <t>Top2000</t>
  </si>
  <si>
    <t>Refnr</t>
  </si>
  <si>
    <t>Earlybird</t>
  </si>
  <si>
    <t>Barker of the UFO</t>
  </si>
  <si>
    <t>World in a Jug</t>
  </si>
  <si>
    <t>Don't sleep in the subway</t>
  </si>
  <si>
    <t>I love you</t>
  </si>
  <si>
    <t>One for Cara</t>
  </si>
  <si>
    <t xml:space="preserve">Ain't Nobody </t>
  </si>
  <si>
    <t>Hello Young Lovers</t>
  </si>
  <si>
    <t>47-9340</t>
  </si>
  <si>
    <t>(Ain't that) Just like me</t>
  </si>
  <si>
    <t>Year_Discogs</t>
  </si>
  <si>
    <t>Geffen Records</t>
  </si>
  <si>
    <t>Miami Sound Machine</t>
  </si>
  <si>
    <t>Arista</t>
  </si>
  <si>
    <t>927 915-7</t>
  </si>
  <si>
    <t>Rag Doll</t>
  </si>
  <si>
    <t>Crocodile Rock</t>
  </si>
  <si>
    <t>DJM Records (2)</t>
  </si>
  <si>
    <t>74-16029</t>
  </si>
  <si>
    <t>White Rabbit / Somebody To Love</t>
  </si>
  <si>
    <t>870 013-7</t>
  </si>
  <si>
    <t>Johnny Preston</t>
  </si>
  <si>
    <t>5C 006-94 013, 5C 006-94013</t>
  </si>
  <si>
    <t>Tamla Motown, Tamla Motown</t>
  </si>
  <si>
    <t>WB 16.208, WB 16208</t>
  </si>
  <si>
    <t>Tonight's All Right</t>
  </si>
  <si>
    <t>La Bamba</t>
  </si>
  <si>
    <t>If I Had A Hammer</t>
  </si>
  <si>
    <t>Generic</t>
  </si>
  <si>
    <t>Original</t>
  </si>
  <si>
    <t>Printout</t>
  </si>
  <si>
    <t>R 5570</t>
  </si>
  <si>
    <t>Strawberry Fields Forever / Penny Lane</t>
  </si>
  <si>
    <t>EPCA 4603, A 4603</t>
  </si>
  <si>
    <t>929 260-7</t>
  </si>
  <si>
    <t>102 905, 102 905-100</t>
  </si>
  <si>
    <t>Chrysalis, Chrysalis</t>
  </si>
  <si>
    <t>Looking For Clues</t>
  </si>
  <si>
    <t>1A 006-2003817, 1A 006-20 0381 7</t>
  </si>
  <si>
    <t>The Wild Boys</t>
  </si>
  <si>
    <t>Parlophone, Parlophone, EMI, EMI</t>
  </si>
  <si>
    <t>108 536</t>
  </si>
  <si>
    <t>390 061-7</t>
  </si>
  <si>
    <t>107 082</t>
  </si>
  <si>
    <t>Let's Talk About Me</t>
  </si>
  <si>
    <t>W2865</t>
  </si>
  <si>
    <t>Randy Crawford Featuring Eric Clapton And David Sanborn</t>
  </si>
  <si>
    <t>Knockin' On Heaven's Door</t>
  </si>
  <si>
    <t>ZB 69145</t>
  </si>
  <si>
    <t>2001 742</t>
  </si>
  <si>
    <t>The Name Of The Game / I Wonder (Departure)</t>
  </si>
  <si>
    <t>928 398-7</t>
  </si>
  <si>
    <t>927 512-7, GEF 50</t>
  </si>
  <si>
    <t>880 294-7</t>
  </si>
  <si>
    <t>RO 101-E.P.</t>
  </si>
  <si>
    <t>Ella Fitzgerald</t>
  </si>
  <si>
    <t>The Lady Is A Tramp</t>
  </si>
  <si>
    <t>Romance</t>
  </si>
  <si>
    <t>006-20 3942 7</t>
  </si>
  <si>
    <t>Wilson Phillips</t>
  </si>
  <si>
    <t>Release Me</t>
  </si>
  <si>
    <t>SBK Records, EMI</t>
  </si>
  <si>
    <t>GEFA 6137, A-6137</t>
  </si>
  <si>
    <t>All She Wants To Do Is Dance</t>
  </si>
  <si>
    <t>WB 17.468</t>
  </si>
  <si>
    <t>EPCA 6255, A-6255</t>
  </si>
  <si>
    <t>Bad Boy (Remix)</t>
  </si>
  <si>
    <t>929 195-7</t>
  </si>
  <si>
    <t>Chaka Khan</t>
  </si>
  <si>
    <t>I Feel For You</t>
  </si>
  <si>
    <t>PPBO-7018, 26.11 329</t>
  </si>
  <si>
    <t>KC &amp; The Sunshine Band</t>
  </si>
  <si>
    <t>That's The Way (I Like It)</t>
  </si>
  <si>
    <t>1C 006 20 0368 7</t>
  </si>
  <si>
    <t>Sheena Easton</t>
  </si>
  <si>
    <t>Strut</t>
  </si>
  <si>
    <t>390 090-7, 3900 907</t>
  </si>
  <si>
    <t>Rock Me Amadeus (Canadian/American '86 Mix)</t>
  </si>
  <si>
    <t>74-16127</t>
  </si>
  <si>
    <t>Sacramento</t>
  </si>
  <si>
    <t>JET 195</t>
  </si>
  <si>
    <t>All Over The World</t>
  </si>
  <si>
    <t>651411 7, CBS 651411 7</t>
  </si>
  <si>
    <t>Ottawan</t>
  </si>
  <si>
    <t>D.I.S.C.O.</t>
  </si>
  <si>
    <t>Carrere</t>
  </si>
  <si>
    <t>PB40535, PB 40535</t>
  </si>
  <si>
    <t>7", Single, Sil</t>
  </si>
  <si>
    <t>1A 006-20 0771 7, 006 20 0771 7</t>
  </si>
  <si>
    <t>107 606, 107 606-100</t>
  </si>
  <si>
    <t>p: Machinery</t>
  </si>
  <si>
    <t>Island Records, Island Records, ZTT, ZTT</t>
  </si>
  <si>
    <t>A8742</t>
  </si>
  <si>
    <t>YZ 312, 247 608-7</t>
  </si>
  <si>
    <t>Orinoco Flow (Sail Away)</t>
  </si>
  <si>
    <t>PB 68240</t>
  </si>
  <si>
    <t>Murray Head</t>
  </si>
  <si>
    <t>One Night In Bangkok</t>
  </si>
  <si>
    <t>1A 006-83163, 1 A 006-83163</t>
  </si>
  <si>
    <t>For Your Eyes Only</t>
  </si>
  <si>
    <t>Liberty, Liberty</t>
  </si>
  <si>
    <t>922 925-7, GEF 57</t>
  </si>
  <si>
    <t>The End Of The Innocence</t>
  </si>
  <si>
    <t>AMS 9170</t>
  </si>
  <si>
    <t>103 890</t>
  </si>
  <si>
    <t>Don't You Want Me / Seconds</t>
  </si>
  <si>
    <t>Virgin</t>
  </si>
  <si>
    <t>GWB 0350</t>
  </si>
  <si>
    <t>Manfred Mann's Earth Band</t>
  </si>
  <si>
    <t>Blinded By The Light / Spirit In The Night</t>
  </si>
  <si>
    <t>C-30164</t>
  </si>
  <si>
    <t>Bachman-Turner Overdrive</t>
  </si>
  <si>
    <t>You Ain't Seen Nothing Yet / Takin' Care Of Business</t>
  </si>
  <si>
    <t>K 11511</t>
  </si>
  <si>
    <t>Jane Birkin &amp; Serge Gainsbourg</t>
  </si>
  <si>
    <t>Je T'aime ... Moi Non Plus</t>
  </si>
  <si>
    <t>Antic</t>
  </si>
  <si>
    <t>Spirit In The Night</t>
  </si>
  <si>
    <t xml:space="preserve">You Ain't Seen Nothing Yet </t>
  </si>
  <si>
    <t>Seconds</t>
  </si>
  <si>
    <t>I Wonder</t>
  </si>
  <si>
    <t>Every Little Thing She Does</t>
  </si>
  <si>
    <t>Gabriel's message</t>
  </si>
  <si>
    <t>Never make me cry</t>
  </si>
  <si>
    <t>Hungry eyes</t>
  </si>
  <si>
    <t>How high the moon</t>
  </si>
  <si>
    <t>Jane B</t>
  </si>
  <si>
    <t>DV 14998</t>
  </si>
  <si>
    <t>Pye Records, Vogue Schallplatten</t>
  </si>
  <si>
    <t>7", Single, RP</t>
  </si>
  <si>
    <t>59 122</t>
  </si>
  <si>
    <t>821 503-7 ME</t>
  </si>
  <si>
    <t>Cloak And Dagger Man</t>
  </si>
  <si>
    <t>Good Captain Clack</t>
  </si>
  <si>
    <t>DJS.10271</t>
  </si>
  <si>
    <t>101.790, 101 790 - 100</t>
  </si>
  <si>
    <t>Monday, Monday / California Dreamin'</t>
  </si>
  <si>
    <t>MCA Records, MCA Records</t>
  </si>
  <si>
    <t>Monday, Monday</t>
  </si>
  <si>
    <t>Got a Feelin'</t>
  </si>
  <si>
    <t>Elderberry Wine</t>
  </si>
  <si>
    <t>Pressure Points</t>
  </si>
  <si>
    <t>By Request</t>
  </si>
  <si>
    <t xml:space="preserve">What Exactly's The Matter </t>
  </si>
  <si>
    <t xml:space="preserve"> A Country Ride</t>
  </si>
  <si>
    <t>You've Got It Bad Girl</t>
  </si>
  <si>
    <t>I. O. U.</t>
  </si>
  <si>
    <t>All night long</t>
  </si>
  <si>
    <t>Physical attraction</t>
  </si>
  <si>
    <t>Shambelle</t>
  </si>
  <si>
    <t xml:space="preserve">Passionate reply </t>
  </si>
  <si>
    <t>You don't believe</t>
  </si>
  <si>
    <t>Again, A Game...Again</t>
  </si>
  <si>
    <t>7", Single, Tex</t>
  </si>
  <si>
    <t>5C 006-24607, 5C 006-24 607</t>
  </si>
  <si>
    <t>Imperial (2), Imperial (2)</t>
  </si>
  <si>
    <t>7", Single, Juk</t>
  </si>
  <si>
    <t>100 824, 100 824-100</t>
  </si>
  <si>
    <t xml:space="preserve">5C 006-90658 </t>
  </si>
  <si>
    <t>7", Single, 1st</t>
  </si>
  <si>
    <t>REP 14 116, RS 3267</t>
  </si>
  <si>
    <t>Reprise Records, Reprise Records</t>
  </si>
  <si>
    <t>1A 006-2001197</t>
  </si>
  <si>
    <t>R 6086</t>
  </si>
  <si>
    <t>Paul McCartney And The Frog Chorus</t>
  </si>
  <si>
    <t>Parlophone, MPL (2)</t>
  </si>
  <si>
    <t>MCS 5003, 5C 006-95969, 5C 006-95 969</t>
  </si>
  <si>
    <t>Bing Crosby</t>
  </si>
  <si>
    <t>White Christmas / Jingle Bells</t>
  </si>
  <si>
    <t>MCA Records, MCA Records, MCA Records</t>
  </si>
  <si>
    <t>Do They Know It's Christmas?</t>
  </si>
  <si>
    <t>1A 016-20 0434 7</t>
  </si>
  <si>
    <t>Thank God It's Christmas</t>
  </si>
  <si>
    <t>COL 90070, MSS35700</t>
  </si>
  <si>
    <t>Brenda Lee</t>
  </si>
  <si>
    <t>Jingle Bell Rock / Winter Wonderland</t>
  </si>
  <si>
    <t>Collectables, MCA Special Markets &amp; Products</t>
  </si>
  <si>
    <t>K 13145</t>
  </si>
  <si>
    <t>Please Come Home For Christmas</t>
  </si>
  <si>
    <t>5C 006-05 183, 5C 006-05183</t>
  </si>
  <si>
    <t>John Lennon &amp; Yoko Ono / The Plastic Ono Band With The Harlem Community Choir</t>
  </si>
  <si>
    <t>Happy Xmas (War Is Over)</t>
  </si>
  <si>
    <t>7", Single, Joh</t>
  </si>
  <si>
    <t>447-0647</t>
  </si>
  <si>
    <t>Blue Christmas</t>
  </si>
  <si>
    <t>C-205</t>
  </si>
  <si>
    <t>Bobby Rydell / Chubby Checker</t>
  </si>
  <si>
    <t>Jingle Bell Rock / Jingle Bells Imitations</t>
  </si>
  <si>
    <t>Cameo</t>
  </si>
  <si>
    <t>A 6773, A6773</t>
  </si>
  <si>
    <t>My Hometown / Santa Claus Is Comin' To Town</t>
  </si>
  <si>
    <t>NG 803</t>
  </si>
  <si>
    <t>Linda Lewis</t>
  </si>
  <si>
    <t>Winter Wonderland</t>
  </si>
  <si>
    <t>Arista, Negram</t>
  </si>
  <si>
    <t>447-0936</t>
  </si>
  <si>
    <t>Feliz Navidad</t>
  </si>
  <si>
    <t>9-30776</t>
  </si>
  <si>
    <t>Rockin' Around The Christmas Tree</t>
  </si>
  <si>
    <t>K 23 589</t>
  </si>
  <si>
    <t>Merry Christmas Baby</t>
  </si>
  <si>
    <t>MAG 314</t>
  </si>
  <si>
    <t>Joys Of Christmas</t>
  </si>
  <si>
    <t>Magnet (2)</t>
  </si>
  <si>
    <t>C'Est Si Bon / Santa Baby</t>
  </si>
  <si>
    <t>Collectables</t>
  </si>
  <si>
    <t>ZS8 03333</t>
  </si>
  <si>
    <t>The Crystals / The Ronettes</t>
  </si>
  <si>
    <t>Rudolph The Red-Nosed Reindeer / I Saw Mommy Kissing Santa Claus</t>
  </si>
  <si>
    <t>Pavillion, Collectables</t>
  </si>
  <si>
    <t xml:space="preserve">White Christmas </t>
  </si>
  <si>
    <t>Jingle Bells</t>
  </si>
  <si>
    <t>Jingle Bell Rock</t>
  </si>
  <si>
    <t>Jingle Bells Imitations</t>
  </si>
  <si>
    <t xml:space="preserve">My Hometown </t>
  </si>
  <si>
    <t>C'Est Si Bon</t>
  </si>
  <si>
    <t>Santa Baby</t>
  </si>
  <si>
    <t>Come and go blues</t>
  </si>
  <si>
    <t>Allez, bouge-toi</t>
  </si>
  <si>
    <t>Eartha Kitt</t>
  </si>
  <si>
    <t>The Crystals</t>
  </si>
  <si>
    <t>Bobby Rydell</t>
  </si>
  <si>
    <t>John Lennon &amp; Yoko Ono</t>
  </si>
  <si>
    <t>I Saw Mommy Kissing Santa</t>
  </si>
  <si>
    <t>Santa Claus is Comin' To Town</t>
  </si>
  <si>
    <t>Driving Home</t>
  </si>
  <si>
    <t>Funky New Year</t>
  </si>
  <si>
    <t>Feed the World</t>
  </si>
  <si>
    <t>All comes back to Love</t>
  </si>
  <si>
    <t>The Little Drummer Boy</t>
  </si>
  <si>
    <t>Papa Noel</t>
  </si>
  <si>
    <t>Santa Claus is Back in Town</t>
  </si>
  <si>
    <t>CBS 8091</t>
  </si>
  <si>
    <t>Chinatown</t>
  </si>
  <si>
    <t>Hawkeye</t>
  </si>
  <si>
    <t>Cracks in the pavement</t>
  </si>
  <si>
    <t>Surrender Paradise</t>
  </si>
  <si>
    <t>Tango the night</t>
  </si>
  <si>
    <t>You and I part II</t>
  </si>
  <si>
    <t>Used to love her</t>
  </si>
  <si>
    <t>The seventh one</t>
  </si>
  <si>
    <t>The shipyard</t>
  </si>
  <si>
    <t>The Man with All the Toys</t>
  </si>
  <si>
    <t xml:space="preserve">A-side </t>
  </si>
  <si>
    <t>Merano</t>
  </si>
  <si>
    <t>Building the Perfect Beast</t>
  </si>
  <si>
    <t>Television Man</t>
  </si>
  <si>
    <t>Frozen Faces</t>
  </si>
  <si>
    <t>Indoor</t>
  </si>
  <si>
    <t>My Heart Knows</t>
  </si>
  <si>
    <t>St. John</t>
  </si>
  <si>
    <t>Out of the Blue</t>
  </si>
  <si>
    <t>If Dirt were Dollars</t>
  </si>
  <si>
    <t>Eyes Like Twins</t>
  </si>
  <si>
    <t>If You want To</t>
  </si>
  <si>
    <t>Disco</t>
  </si>
  <si>
    <t>Hot Water</t>
  </si>
  <si>
    <t>Sea breeze</t>
  </si>
  <si>
    <t>Ain't Nothing Wrong</t>
  </si>
  <si>
    <t>Toulouse Street</t>
  </si>
  <si>
    <t>It's All Right</t>
  </si>
  <si>
    <t>Look what you've done</t>
  </si>
  <si>
    <t xml:space="preserve">Black Boys </t>
  </si>
  <si>
    <t>The King has Lost</t>
  </si>
  <si>
    <t>Keep passing</t>
  </si>
  <si>
    <t>Listen, Snow is Falling</t>
  </si>
  <si>
    <t>The Christmas Song</t>
  </si>
  <si>
    <t>Natalie Cole</t>
  </si>
  <si>
    <t>We Three Kings of Orient Are</t>
  </si>
  <si>
    <t>AM 487</t>
  </si>
  <si>
    <t>Smoke on the Water (live)</t>
  </si>
  <si>
    <t>For Your Eyes Only (inst)</t>
  </si>
  <si>
    <t>Wake Me Up (inst)</t>
  </si>
  <si>
    <t>You (inst)</t>
  </si>
  <si>
    <t>Je T'aime... Moi Non Plus</t>
  </si>
  <si>
    <t>Live and Let Die</t>
  </si>
  <si>
    <t>I Lie Around</t>
  </si>
  <si>
    <t>Three Times a Lady</t>
  </si>
  <si>
    <t>Bad Boy</t>
  </si>
  <si>
    <t>Quartermasters Stores</t>
  </si>
  <si>
    <t>Simon the Bullet Freak</t>
  </si>
  <si>
    <t>Integrity</t>
  </si>
  <si>
    <t>Midnight Blue</t>
  </si>
  <si>
    <t xml:space="preserve">Good Care of You </t>
  </si>
  <si>
    <t xml:space="preserve">https://www.youtube.com/watch?v=kRch0AzANwM </t>
  </si>
  <si>
    <t>Forum</t>
  </si>
  <si>
    <t>Video</t>
  </si>
  <si>
    <t>The Big Chair</t>
  </si>
  <si>
    <t>Sea Breezes</t>
  </si>
  <si>
    <t>Oh What a Night</t>
  </si>
  <si>
    <t>Politik</t>
  </si>
  <si>
    <t>I Can't Tell You Why</t>
  </si>
  <si>
    <t>I Love You Like I Love Myself</t>
  </si>
  <si>
    <t>Herman Brood &amp; His Wild Romance</t>
  </si>
  <si>
    <t>Earth Wind &amp; Fire</t>
  </si>
  <si>
    <t>Babylon</t>
  </si>
  <si>
    <t>David Gray</t>
  </si>
  <si>
    <t>Can't Feel My Face</t>
  </si>
  <si>
    <t>The Weeknd</t>
  </si>
  <si>
    <t>Atlantis</t>
  </si>
  <si>
    <t>Donovan</t>
  </si>
  <si>
    <t>I Predict A Riot</t>
  </si>
  <si>
    <t>The Sun Ain't Gonna Shine Anymore</t>
  </si>
  <si>
    <t>Heart Of Glass</t>
  </si>
  <si>
    <t>Helpless</t>
  </si>
  <si>
    <t>These Boots Are Made For Walking</t>
  </si>
  <si>
    <t>Nancy Sinatra</t>
  </si>
  <si>
    <t>Slow Song</t>
  </si>
  <si>
    <t>You're The Inspiration</t>
  </si>
  <si>
    <t>Never Alone</t>
  </si>
  <si>
    <t>2 Brothers On The 4th Floor</t>
  </si>
  <si>
    <t>Magic Man</t>
  </si>
  <si>
    <t>It Ain't Over Till It's Over</t>
  </si>
  <si>
    <t>Atmosphere</t>
  </si>
  <si>
    <t>Crystal Ship</t>
  </si>
  <si>
    <t>Fight For Your Right (To Party)</t>
  </si>
  <si>
    <t>Beastie Boys</t>
  </si>
  <si>
    <t>Every Kinda People</t>
  </si>
  <si>
    <t>Lovesong</t>
  </si>
  <si>
    <t>Ocean Of Night</t>
  </si>
  <si>
    <t>Making Plans For Nigel</t>
  </si>
  <si>
    <t>XTC</t>
  </si>
  <si>
    <t>Daniel</t>
  </si>
  <si>
    <t>Rikki Don't Lose That Number</t>
  </si>
  <si>
    <t>Killer</t>
  </si>
  <si>
    <t>Adamski</t>
  </si>
  <si>
    <t>Faded</t>
  </si>
  <si>
    <t>Alan Walker</t>
  </si>
  <si>
    <t>To Love Somebody</t>
  </si>
  <si>
    <t>Booker T &amp; The MG's</t>
  </si>
  <si>
    <t>I'm Every Woman</t>
  </si>
  <si>
    <t>Try (just A Little Bit Harder)</t>
  </si>
  <si>
    <t>Southern Man</t>
  </si>
  <si>
    <t>Suicide Blonde</t>
  </si>
  <si>
    <t>Marilyn Manson</t>
  </si>
  <si>
    <t>All Apologies</t>
  </si>
  <si>
    <t>Run-D.M.C.</t>
  </si>
  <si>
    <t>Peggy Sue</t>
  </si>
  <si>
    <t>Sausolito Summernight</t>
  </si>
  <si>
    <t>Diesel</t>
  </si>
  <si>
    <t>Rendezvous 6:02</t>
  </si>
  <si>
    <t>Summer In The City</t>
  </si>
  <si>
    <t>Elevation</t>
  </si>
  <si>
    <t>Transmission</t>
  </si>
  <si>
    <t>This Melody</t>
  </si>
  <si>
    <t>Julien Clerc</t>
  </si>
  <si>
    <t>All Star</t>
  </si>
  <si>
    <t>Smash Mouth</t>
  </si>
  <si>
    <t>Tröckener Kecks</t>
  </si>
  <si>
    <t>Meeting Across The River</t>
  </si>
  <si>
    <t>Paul de Leeuw</t>
  </si>
  <si>
    <t>Blue Jean</t>
  </si>
  <si>
    <t>A Real Mother For Ya</t>
  </si>
  <si>
    <t>Snow Patrol Feat. Martha Wainright</t>
  </si>
  <si>
    <t>Jett Rebel</t>
  </si>
  <si>
    <t>Swedish House Mafia Feat. John Martin</t>
  </si>
  <si>
    <t>Girls Just Want To Have Fun</t>
  </si>
  <si>
    <t>Million Years Ago</t>
  </si>
  <si>
    <t>Last Goodbye</t>
  </si>
  <si>
    <t>Slow Down</t>
  </si>
  <si>
    <t>Magnificent Seven</t>
  </si>
  <si>
    <t>Deus</t>
  </si>
  <si>
    <t>Grounds For Divorce</t>
  </si>
  <si>
    <t>P.Y.T.</t>
  </si>
  <si>
    <t>Op 't Platteland</t>
  </si>
  <si>
    <t>In The Army Now</t>
  </si>
  <si>
    <t>Ship To Wreck</t>
  </si>
  <si>
    <t>Florence &amp; The Machine</t>
  </si>
  <si>
    <t>The Backstreet Boys</t>
  </si>
  <si>
    <t>Sad Man's Tongue</t>
  </si>
  <si>
    <t>Bullet With Butterfly Wings</t>
  </si>
  <si>
    <t>The Smashing Pumpkins</t>
  </si>
  <si>
    <t>High And Dry</t>
  </si>
  <si>
    <t>Dakota</t>
  </si>
  <si>
    <t>Hey Boy Hey Girl</t>
  </si>
  <si>
    <t>Chemical Brothers</t>
  </si>
  <si>
    <t>Sun Is Shining</t>
  </si>
  <si>
    <t>Axwell And Ingrosso</t>
  </si>
  <si>
    <t>I Sat By The Ocean</t>
  </si>
  <si>
    <t>Cleanin' Out My Closet</t>
  </si>
  <si>
    <t>Everything For Free</t>
  </si>
  <si>
    <t>Guitar Man</t>
  </si>
  <si>
    <t>Rivers Of Babylon</t>
  </si>
  <si>
    <t>Boney M</t>
  </si>
  <si>
    <t>Suite Judy Blue Eyes</t>
  </si>
  <si>
    <t>Farewell To The Fairground</t>
  </si>
  <si>
    <t>White Lies</t>
  </si>
  <si>
    <t>Rape Me</t>
  </si>
  <si>
    <t>Take Your Time</t>
  </si>
  <si>
    <t>I Could Never Take The Place Of Your Man</t>
  </si>
  <si>
    <t>S.O.B.</t>
  </si>
  <si>
    <t>Nathaniel Rateliff &amp; The Night Sweats</t>
  </si>
  <si>
    <t>Alphabet Street</t>
  </si>
  <si>
    <t>Claw Boys Claw</t>
  </si>
  <si>
    <t>Thrift Shop</t>
  </si>
  <si>
    <t>Hou Van Mij</t>
  </si>
  <si>
    <t>Therapy</t>
  </si>
  <si>
    <t>White Wedding</t>
  </si>
  <si>
    <t>Super Trouper</t>
  </si>
  <si>
    <t>Real Slim Shady</t>
  </si>
  <si>
    <t>Live Forever</t>
  </si>
  <si>
    <t>The Ballroom Blitz</t>
  </si>
  <si>
    <t>A Balladeer</t>
  </si>
  <si>
    <t>Good Grief</t>
  </si>
  <si>
    <t>Blackstar</t>
  </si>
  <si>
    <t>Galvanize</t>
  </si>
  <si>
    <t>Memory Remains</t>
  </si>
  <si>
    <t>Peaceful Easy Feelin'</t>
  </si>
  <si>
    <t>The Fugees</t>
  </si>
  <si>
    <t>Sugar</t>
  </si>
  <si>
    <t>Into The Mystic</t>
  </si>
  <si>
    <t>van Morrison</t>
  </si>
  <si>
    <t>Ms Jackson</t>
  </si>
  <si>
    <t>Outkast</t>
  </si>
  <si>
    <t>Without Me</t>
  </si>
  <si>
    <t>FourFiveSeconds</t>
  </si>
  <si>
    <t>Rihannna &amp; Kanye West &amp; Paul McCartney</t>
  </si>
  <si>
    <t>Still In Love With You</t>
  </si>
  <si>
    <t>Black Dog</t>
  </si>
  <si>
    <t>Philip Lynott</t>
  </si>
  <si>
    <t>Me And Mrs. Jones</t>
  </si>
  <si>
    <t>Billy Paul</t>
  </si>
  <si>
    <t>We Used To Wait</t>
  </si>
  <si>
    <t>Arcade Fire</t>
  </si>
  <si>
    <t>Needle And The Damage Done</t>
  </si>
  <si>
    <t>P!nk</t>
  </si>
  <si>
    <t>Niggas In Paris</t>
  </si>
  <si>
    <t>Kanye West &amp; Jay Z</t>
  </si>
  <si>
    <t>Locked Out Of Heaven</t>
  </si>
  <si>
    <t>Take This Waltz</t>
  </si>
  <si>
    <t>Tiny Dancer</t>
  </si>
  <si>
    <t>Blackstreet Feat. Dr. Dre</t>
  </si>
  <si>
    <t>Hans de Booij</t>
  </si>
  <si>
    <t>Cross</t>
  </si>
  <si>
    <t>Enola Gay</t>
  </si>
  <si>
    <t>Gold On The Ceiling</t>
  </si>
  <si>
    <t>Black Keys</t>
  </si>
  <si>
    <t>Loser</t>
  </si>
  <si>
    <t>Beck</t>
  </si>
  <si>
    <t>Read All About It</t>
  </si>
  <si>
    <t>Santana feat. Rob Thomas</t>
  </si>
  <si>
    <t>Fantastic Journey Of The Underground Man</t>
  </si>
  <si>
    <t>De Staat</t>
  </si>
  <si>
    <t>Wild Is The Wind</t>
  </si>
  <si>
    <t>Dancing On My Own</t>
  </si>
  <si>
    <t>Calum Scott</t>
  </si>
  <si>
    <t>Bagagedrager</t>
  </si>
  <si>
    <t>24k Magic</t>
  </si>
  <si>
    <t>No Sleep Till Brooklyn</t>
  </si>
  <si>
    <t>Rob de Nijs</t>
  </si>
  <si>
    <t>Scenes From An Italian Restaurant</t>
  </si>
  <si>
    <t>Don't Stand So Close To Me</t>
  </si>
  <si>
    <t>I Surrender</t>
  </si>
  <si>
    <t>Why Can't This Be Love</t>
  </si>
  <si>
    <t>We Don't Make The Wind Blow</t>
  </si>
  <si>
    <t>Dog Days Are Over</t>
  </si>
  <si>
    <t>Beyoncé Feat. Jay-Z</t>
  </si>
  <si>
    <t>Rock And Roll</t>
  </si>
  <si>
    <t>Traffic</t>
  </si>
  <si>
    <t>Dj Tiesto</t>
  </si>
  <si>
    <t>Plain White T's</t>
  </si>
  <si>
    <t>Robin Thicke Feat. Pharrell</t>
  </si>
  <si>
    <t>When I'm Sixty Four</t>
  </si>
  <si>
    <t>Reflektor</t>
  </si>
  <si>
    <t>All My Life</t>
  </si>
  <si>
    <t>God Save The Queen</t>
  </si>
  <si>
    <t>Sex Pistols</t>
  </si>
  <si>
    <t>New Shoes</t>
  </si>
  <si>
    <t>California Love</t>
  </si>
  <si>
    <t>2Pac &amp; Dr. Dre</t>
  </si>
  <si>
    <t>Monkey Gone To Heaven</t>
  </si>
  <si>
    <t>Pixies</t>
  </si>
  <si>
    <t>Rooster</t>
  </si>
  <si>
    <t>Verdammt Ich Lieb' Dich</t>
  </si>
  <si>
    <t>Intergalactic</t>
  </si>
  <si>
    <t>Lady D'Arbanville</t>
  </si>
  <si>
    <t>Right Next Door</t>
  </si>
  <si>
    <t>The Robert Cray Band</t>
  </si>
  <si>
    <t>Its The End Of The World</t>
  </si>
  <si>
    <t>Kids</t>
  </si>
  <si>
    <t>MGMT</t>
  </si>
  <si>
    <t>Rihanna Feat. Mikky Ekko</t>
  </si>
  <si>
    <t>Family Of The Year</t>
  </si>
  <si>
    <t>Heathens</t>
  </si>
  <si>
    <t>Twenty One Pilots</t>
  </si>
  <si>
    <t>Times Like These</t>
  </si>
  <si>
    <t>Lean On</t>
  </si>
  <si>
    <t>Major Lazor &amp; DJ Snake Feat Mo</t>
  </si>
  <si>
    <t>Witch Doctor</t>
  </si>
  <si>
    <t>Sing For Absolution</t>
  </si>
  <si>
    <t>Burning Heart</t>
  </si>
  <si>
    <t>Vandenberg</t>
  </si>
  <si>
    <t>San Quentin (live At San Quentin)</t>
  </si>
  <si>
    <t>Both Sides Now</t>
  </si>
  <si>
    <t>Joni Mitchell</t>
  </si>
  <si>
    <t>Follow The Sun</t>
  </si>
  <si>
    <t>Xavier Rudd</t>
  </si>
  <si>
    <t>Little Red Corvette</t>
  </si>
  <si>
    <t>You Want It Darker</t>
  </si>
  <si>
    <t>Wham</t>
  </si>
  <si>
    <t>Stressed Out</t>
  </si>
  <si>
    <t>Novocaine For The Soul</t>
  </si>
  <si>
    <t>Eels</t>
  </si>
  <si>
    <t>The Highways Of My Life</t>
  </si>
  <si>
    <t>The Isley Brothers</t>
  </si>
  <si>
    <t>Round Here</t>
  </si>
  <si>
    <t>City Of Blinding Lights</t>
  </si>
  <si>
    <t>Controversy</t>
  </si>
  <si>
    <t>Looking Too Closely</t>
  </si>
  <si>
    <t>Fink</t>
  </si>
  <si>
    <t>If I Was Your Girlfriend</t>
  </si>
  <si>
    <t>Somebody Told Me</t>
  </si>
  <si>
    <t>I Can't Make You Love Me</t>
  </si>
  <si>
    <t>Di-Rect</t>
  </si>
  <si>
    <t>Glycerine</t>
  </si>
  <si>
    <t>Bush</t>
  </si>
  <si>
    <t>Diggin</t>
  </si>
  <si>
    <t>Cry Baby</t>
  </si>
  <si>
    <t>Finding Out More</t>
  </si>
  <si>
    <t>Haevn</t>
  </si>
  <si>
    <t>Try A Little Tenderness</t>
  </si>
  <si>
    <t>Ph.D.</t>
  </si>
  <si>
    <t>Anarchy In The Uk</t>
  </si>
  <si>
    <t>Coolio ft. L.V.</t>
  </si>
  <si>
    <t>OneRepublic</t>
  </si>
  <si>
    <t>God Put A Smile Upon Your Face</t>
  </si>
  <si>
    <t>Spirit Of Radio</t>
  </si>
  <si>
    <t>Rush</t>
  </si>
  <si>
    <t>Paul de Leeuw &amp; Alderliefste</t>
  </si>
  <si>
    <t>What Do You Mean</t>
  </si>
  <si>
    <t>Most Beautiful Girl In The World</t>
  </si>
  <si>
    <t>Jump Around</t>
  </si>
  <si>
    <t>House Of Pain</t>
  </si>
  <si>
    <t>Single Ladies</t>
  </si>
  <si>
    <t>Like The Way I Do (live)</t>
  </si>
  <si>
    <t>Patti Smith Group</t>
  </si>
  <si>
    <t>Fluorescent Adolescent</t>
  </si>
  <si>
    <t>Rocket Man</t>
  </si>
  <si>
    <t>War On Drugs</t>
  </si>
  <si>
    <t>L'amour Toujours</t>
  </si>
  <si>
    <t>Gigi D'agostino</t>
  </si>
  <si>
    <t>Barracuda</t>
  </si>
  <si>
    <t>Young Americans</t>
  </si>
  <si>
    <t>In My Place</t>
  </si>
  <si>
    <t>Kenny B.</t>
  </si>
  <si>
    <t>Paul McCartney &amp; The Frog Chorus</t>
  </si>
  <si>
    <t>Let's Get It On</t>
  </si>
  <si>
    <t>Oh Well - Part 1</t>
  </si>
  <si>
    <t>Boys Are Back In Town</t>
  </si>
  <si>
    <t>The Dubliners</t>
  </si>
  <si>
    <t>Tears In The Morning</t>
  </si>
  <si>
    <t>Louise</t>
  </si>
  <si>
    <t>The Dave Brubeck Quartet</t>
  </si>
  <si>
    <t>Go With The Flow</t>
  </si>
  <si>
    <t>When The Sun Goes Down</t>
  </si>
  <si>
    <t>Where Are We Now</t>
  </si>
  <si>
    <t>Jacob's Song</t>
  </si>
  <si>
    <t>1979</t>
  </si>
  <si>
    <t>Racing Rats</t>
  </si>
  <si>
    <t>Liquid Spirit</t>
  </si>
  <si>
    <t>Gregory Porter</t>
  </si>
  <si>
    <t>Hold Me</t>
  </si>
  <si>
    <t>Anouk &amp; Douwe Bob</t>
  </si>
  <si>
    <t>Alie</t>
  </si>
  <si>
    <t>Someone Somewhere (in Summertime)</t>
  </si>
  <si>
    <t>Shape Of My Heart</t>
  </si>
  <si>
    <t>Pure Morning</t>
  </si>
  <si>
    <t>Placebo</t>
  </si>
  <si>
    <t>No More Tears</t>
  </si>
  <si>
    <t>Ozzy Osbourne</t>
  </si>
  <si>
    <t>Roadhouse Blues</t>
  </si>
  <si>
    <t>Back Down South</t>
  </si>
  <si>
    <t>Call Me The Breeze</t>
  </si>
  <si>
    <t>Dark Necessities</t>
  </si>
  <si>
    <t>Roundabout</t>
  </si>
  <si>
    <t>Dazed And Confused</t>
  </si>
  <si>
    <t>Jeroen van Koningsbrugge</t>
  </si>
  <si>
    <t>Mike Oldfield feat. Maggie Reilly</t>
  </si>
  <si>
    <t>Somebody Will Know Someday</t>
  </si>
  <si>
    <t>Blitzkrieg Bop</t>
  </si>
  <si>
    <t>Personal Jesus</t>
  </si>
  <si>
    <t>All I Want</t>
  </si>
  <si>
    <t>Bigmouth Strikes Again</t>
  </si>
  <si>
    <t>Paul de Leeuw &amp; André Hazes</t>
  </si>
  <si>
    <t>Smack My Bitch Up</t>
  </si>
  <si>
    <t>Maarten van Roozendaal</t>
  </si>
  <si>
    <t>Harder Better Faster Stronger</t>
  </si>
  <si>
    <t>Watskeburt?!</t>
  </si>
  <si>
    <t>The Jimi Hendrix Experience</t>
  </si>
  <si>
    <t>Peter Gunn Theme</t>
  </si>
  <si>
    <t>By The Way</t>
  </si>
  <si>
    <t>Auto Vliegtuug</t>
  </si>
  <si>
    <t>Non Non Rien N'a Changé</t>
  </si>
  <si>
    <t>Do I Ever</t>
  </si>
  <si>
    <t>Road Trippin'</t>
  </si>
  <si>
    <t>Animals</t>
  </si>
  <si>
    <t>Martin Garrix</t>
  </si>
  <si>
    <t>Back In Black</t>
  </si>
  <si>
    <t>Trapped (live)</t>
  </si>
  <si>
    <t>When Love Comes To Town</t>
  </si>
  <si>
    <t>U2 &amp; B.B. King</t>
  </si>
  <si>
    <t>Diamonds And Pearls</t>
  </si>
  <si>
    <t>Sniff 'n the Tears</t>
  </si>
  <si>
    <t>Charly Lownoise &amp; Mental Theo</t>
  </si>
  <si>
    <t>Since I've Been Loving You</t>
  </si>
  <si>
    <t>Best Of You</t>
  </si>
  <si>
    <t>Time Is Running Out</t>
  </si>
  <si>
    <t>Faith No More</t>
  </si>
  <si>
    <t>Candle In The Wind (1997)</t>
  </si>
  <si>
    <t>21 Guns</t>
  </si>
  <si>
    <t>Don't Cry</t>
  </si>
  <si>
    <t>7 Years</t>
  </si>
  <si>
    <t>Lukas Graham</t>
  </si>
  <si>
    <t>Undisclosed Desires</t>
  </si>
  <si>
    <t>Belle Helene</t>
  </si>
  <si>
    <t>Done With It</t>
  </si>
  <si>
    <t>Tears Dry On Their Own</t>
  </si>
  <si>
    <t>Everglow</t>
  </si>
  <si>
    <t>Fake Plastic Trees</t>
  </si>
  <si>
    <t>Famous Blue Raincoat</t>
  </si>
  <si>
    <t>Franz Ferdinand</t>
  </si>
  <si>
    <t>Just Can't Get Enough (live)</t>
  </si>
  <si>
    <t>Wicked Way</t>
  </si>
  <si>
    <t>Waylon</t>
  </si>
  <si>
    <t>Into My Arms</t>
  </si>
  <si>
    <t>Nick Cave &amp; The Bad Seeds</t>
  </si>
  <si>
    <t>Lazarus</t>
  </si>
  <si>
    <t>Feel Good Inc</t>
  </si>
  <si>
    <t>Tunnel Of Love</t>
  </si>
  <si>
    <t>Hald Mich 's Vas</t>
  </si>
  <si>
    <t>Hunger Strike</t>
  </si>
  <si>
    <t>Temple Of The Dog</t>
  </si>
  <si>
    <t>Us And Them</t>
  </si>
  <si>
    <t>Youp van 't Hek</t>
  </si>
  <si>
    <t>See Me Feel Me</t>
  </si>
  <si>
    <t>Voodoo Chile</t>
  </si>
  <si>
    <t>Blue Oyster Cult</t>
  </si>
  <si>
    <t>Paul de Leeuw &amp; Simone Kleinsma</t>
  </si>
  <si>
    <t>High Hopes</t>
  </si>
  <si>
    <t>American Idiot</t>
  </si>
  <si>
    <t>Mark Ronson Feat. Amy Winehouse</t>
  </si>
  <si>
    <t>Let The River In</t>
  </si>
  <si>
    <t>Just A Little Bit Of Peace In My Heart</t>
  </si>
  <si>
    <t>Non Je Ne Regrette Rien</t>
  </si>
  <si>
    <t>Édith Piaf</t>
  </si>
  <si>
    <t>Man Who Sold The World</t>
  </si>
  <si>
    <t>Rainbow In The Sky</t>
  </si>
  <si>
    <t>Dj Paul Elstak</t>
  </si>
  <si>
    <t>Earth Wind &amp; Fire feat. The Emotions</t>
  </si>
  <si>
    <t xml:space="preserve">Rag'n'Bone Man </t>
  </si>
  <si>
    <t>Adventure Of A Lifetime</t>
  </si>
  <si>
    <t>P!nk &amp; Nate Ruess</t>
  </si>
  <si>
    <t>Folsom Prison Blues (live In Folsom Prison)</t>
  </si>
  <si>
    <t>Is She Really Going Out With Him</t>
  </si>
  <si>
    <t>Sabotage</t>
  </si>
  <si>
    <t>Hymn For The Weekend</t>
  </si>
  <si>
    <t>Coldplay Feat. Beyoncé</t>
  </si>
  <si>
    <t>Disturbed</t>
  </si>
  <si>
    <t>Love Yourself</t>
  </si>
  <si>
    <t>You Shook Me All Night Long</t>
  </si>
  <si>
    <t>David Bowie &amp; Pat Metheny Group</t>
  </si>
  <si>
    <t>Supermassive Black Hole</t>
  </si>
  <si>
    <t>Heading Up High</t>
  </si>
  <si>
    <t>Armin van Buuren Ft. Kensington</t>
  </si>
  <si>
    <t>Welcome To The Jungle</t>
  </si>
  <si>
    <t>Chandelier</t>
  </si>
  <si>
    <t>Sia</t>
  </si>
  <si>
    <t>Treur Niet</t>
  </si>
  <si>
    <t>Diggy Dex Ft. JW Roy</t>
  </si>
  <si>
    <t>I Walk The Line</t>
  </si>
  <si>
    <t>The Man Who Sold The World (unplugged)</t>
  </si>
  <si>
    <t>Can't Stop The Feeling</t>
  </si>
  <si>
    <t>These Are The Days Of Our Lives</t>
  </si>
  <si>
    <t>Unforgiven</t>
  </si>
  <si>
    <t>Armin van Buuren</t>
  </si>
  <si>
    <t>Freddie Mercury &amp; Montserrat Caballé</t>
  </si>
  <si>
    <t>Lola Montez</t>
  </si>
  <si>
    <t>Starman</t>
  </si>
  <si>
    <t>Mark Ronson Feat. Bruno Mars</t>
  </si>
  <si>
    <t>One (2005)</t>
  </si>
  <si>
    <t>Bloed, Zweet En Tranen</t>
  </si>
  <si>
    <t>Zing Vecht Huil Bid Lach Werk En Bewonder</t>
  </si>
  <si>
    <t>Californication</t>
  </si>
  <si>
    <t>Master Of Puppets</t>
  </si>
  <si>
    <t>Claudia de Breij</t>
  </si>
  <si>
    <t>A1</t>
  </si>
  <si>
    <t>S1</t>
  </si>
  <si>
    <t>L1</t>
  </si>
  <si>
    <t>C1</t>
  </si>
  <si>
    <t>J1</t>
  </si>
  <si>
    <t>A3</t>
  </si>
  <si>
    <t>A4</t>
  </si>
  <si>
    <t>JB_New</t>
  </si>
  <si>
    <t>E1</t>
  </si>
  <si>
    <t>G1</t>
  </si>
  <si>
    <t>L3</t>
  </si>
  <si>
    <t>N1</t>
  </si>
  <si>
    <t>G3</t>
  </si>
  <si>
    <t>C2</t>
  </si>
  <si>
    <t>G2</t>
  </si>
  <si>
    <t>U1</t>
  </si>
  <si>
    <t>E2</t>
  </si>
  <si>
    <t>J2</t>
  </si>
  <si>
    <t>L2</t>
  </si>
  <si>
    <t>N2</t>
  </si>
  <si>
    <t>S3</t>
  </si>
  <si>
    <t>C3</t>
  </si>
  <si>
    <t>E3</t>
  </si>
  <si>
    <t>J3</t>
  </si>
  <si>
    <t>N3</t>
  </si>
  <si>
    <t>Q3</t>
  </si>
  <si>
    <t>U3</t>
  </si>
  <si>
    <t>Q2</t>
  </si>
  <si>
    <t>S2</t>
  </si>
  <si>
    <t>Q1</t>
  </si>
  <si>
    <t>G4</t>
  </si>
  <si>
    <t>J4</t>
  </si>
  <si>
    <t>L4</t>
  </si>
  <si>
    <t>N4</t>
  </si>
  <si>
    <t>A5</t>
  </si>
  <si>
    <t>C5</t>
  </si>
  <si>
    <t>E5</t>
  </si>
  <si>
    <t>G5</t>
  </si>
  <si>
    <t>J5</t>
  </si>
  <si>
    <t>L5</t>
  </si>
  <si>
    <t>N5</t>
  </si>
  <si>
    <t>Q5</t>
  </si>
  <si>
    <t>S5</t>
  </si>
  <si>
    <t>U5</t>
  </si>
  <si>
    <t>A6</t>
  </si>
  <si>
    <t>C6</t>
  </si>
  <si>
    <t>E6</t>
  </si>
  <si>
    <t>G6</t>
  </si>
  <si>
    <t>J6</t>
  </si>
  <si>
    <t>L6</t>
  </si>
  <si>
    <t>N6</t>
  </si>
  <si>
    <t>Q6</t>
  </si>
  <si>
    <t>S6</t>
  </si>
  <si>
    <t>U6</t>
  </si>
  <si>
    <t>A7</t>
  </si>
  <si>
    <t>U7</t>
  </si>
  <si>
    <t>S7</t>
  </si>
  <si>
    <t>S8</t>
  </si>
  <si>
    <t>C8</t>
  </si>
  <si>
    <t>E8</t>
  </si>
  <si>
    <t>G8</t>
  </si>
  <si>
    <t>J8</t>
  </si>
  <si>
    <t>L8</t>
  </si>
  <si>
    <t>N8</t>
  </si>
  <si>
    <t>Q8</t>
  </si>
  <si>
    <t>C7</t>
  </si>
  <si>
    <t>E7</t>
  </si>
  <si>
    <t>G7</t>
  </si>
  <si>
    <t>L7</t>
  </si>
  <si>
    <t>N7</t>
  </si>
  <si>
    <t>Q7</t>
  </si>
  <si>
    <t>J7</t>
  </si>
  <si>
    <t>A8</t>
  </si>
  <si>
    <t>S4</t>
  </si>
  <si>
    <t>A2</t>
  </si>
  <si>
    <t>C4</t>
  </si>
  <si>
    <t>E4</t>
  </si>
  <si>
    <t>Q4</t>
  </si>
  <si>
    <t>U4</t>
  </si>
  <si>
    <t>U8</t>
  </si>
  <si>
    <t>generic</t>
  </si>
  <si>
    <t>Natalie Cole / Miles Davis, Larry Carlton, David Sanborn &amp; Paul Shaffer</t>
  </si>
  <si>
    <t>The Christmas Song ~ Chestnuts Roasting On An Open Fire</t>
  </si>
  <si>
    <t>AM-2739</t>
  </si>
  <si>
    <t>John Lennon, The Plastic Ono Band</t>
  </si>
  <si>
    <t>AS 13 102</t>
  </si>
  <si>
    <t>Take It Easy / Desperado</t>
  </si>
  <si>
    <t>2089 006</t>
  </si>
  <si>
    <t>The Allman Brothers Band</t>
  </si>
  <si>
    <t>Capricorn Records</t>
  </si>
  <si>
    <t>Michel Fugain &amp; Le Big Bazar</t>
  </si>
  <si>
    <t>7", Single, M/Print</t>
  </si>
  <si>
    <t>EPC 652828 7</t>
  </si>
  <si>
    <t>HLU 9919</t>
  </si>
  <si>
    <t>Oh, Pretty Woman / Yo Te Amo Maria</t>
  </si>
  <si>
    <t>London Records, London American Recordings, London Monument</t>
  </si>
  <si>
    <t>880 502-7, 880 502-7Q</t>
  </si>
  <si>
    <t>Mercury, Mercury</t>
  </si>
  <si>
    <t>OG 9511</t>
  </si>
  <si>
    <t>Hotel California / Desperado</t>
  </si>
  <si>
    <t>7", Single, Pap</t>
  </si>
  <si>
    <t>original</t>
  </si>
  <si>
    <t>Release</t>
  </si>
  <si>
    <t>Bill Haley and his Comets</t>
  </si>
  <si>
    <t>Livin' on a prayer</t>
  </si>
  <si>
    <t>David Bowie and Mick Jagger</t>
  </si>
  <si>
    <t>Another Brick in the Wall</t>
  </si>
  <si>
    <t>The Long and Winding Road</t>
  </si>
  <si>
    <t>She's not There</t>
  </si>
  <si>
    <t>Mona Lisa</t>
  </si>
  <si>
    <t>WEA 79198, WEA 79.198</t>
  </si>
  <si>
    <t>Atlantic, WEA, Atlantic, WEA</t>
  </si>
  <si>
    <t>K 23 264</t>
  </si>
  <si>
    <t>God Only Knows</t>
  </si>
  <si>
    <t>1A 006-20 0482 7</t>
  </si>
  <si>
    <t>David Bowie / Pat Metheny Group</t>
  </si>
  <si>
    <t>267 698 TF</t>
  </si>
  <si>
    <t>Ha! Ha! Said The Clown / Feeling So Good</t>
  </si>
  <si>
    <t>Loïs Lane</t>
  </si>
  <si>
    <t>José Feliciano</t>
  </si>
  <si>
    <t>FSS 612</t>
  </si>
  <si>
    <t>Joan Jett &amp; The Blackhearts</t>
  </si>
  <si>
    <t>I Love Rock 'N Roll</t>
  </si>
  <si>
    <t>The Boardwalk Entertainment Co, Vogue</t>
  </si>
  <si>
    <t>6059 014</t>
  </si>
  <si>
    <t>6059 114</t>
  </si>
  <si>
    <t>Down, Down</t>
  </si>
  <si>
    <t>811 379-7</t>
  </si>
  <si>
    <t>Going Home: Theme Of The Local Hero (Long Version)</t>
  </si>
  <si>
    <t>Hello, Goodbye</t>
  </si>
  <si>
    <t>Muß I Denn, Muß I Denn (Wooden Heart)</t>
  </si>
  <si>
    <t>Paranoïd</t>
  </si>
  <si>
    <t>Rat Salad</t>
  </si>
  <si>
    <t>Something's Coming On</t>
  </si>
  <si>
    <t>Night Ride</t>
  </si>
  <si>
    <t>Feeling So Good</t>
  </si>
  <si>
    <t>Smooching</t>
  </si>
  <si>
    <t>Love is Pain</t>
  </si>
  <si>
    <t>The Roof is Leaking</t>
  </si>
  <si>
    <t>Joan Jett &amp; Blackhearts</t>
  </si>
  <si>
    <t xml:space="preserve">David Bowie / Pat Metheny </t>
  </si>
  <si>
    <t>('Til) I Kissed You</t>
  </si>
  <si>
    <t>Don't Bring me down</t>
  </si>
  <si>
    <t>It's So Easy</t>
  </si>
  <si>
    <t>Can't buy me love</t>
  </si>
  <si>
    <t>Shine on You Crazy Diamond</t>
  </si>
  <si>
    <t>Let's go for a while</t>
  </si>
  <si>
    <t>You'll think of me</t>
  </si>
  <si>
    <t>With My Car I'm in Love</t>
  </si>
  <si>
    <t>Travelin' Man</t>
  </si>
  <si>
    <t>You're What's Happening</t>
  </si>
  <si>
    <t>If I can't have you</t>
  </si>
  <si>
    <t>Don't you forget about Me</t>
  </si>
  <si>
    <t>Jill's Theme</t>
  </si>
  <si>
    <t>Walkin' to New Orleans</t>
  </si>
  <si>
    <t>I'm gonna win</t>
  </si>
  <si>
    <t>I was made for lovin' you</t>
  </si>
  <si>
    <t>I Can't Help It</t>
  </si>
  <si>
    <t>That's me</t>
  </si>
  <si>
    <t>I'll get You</t>
  </si>
  <si>
    <t>You can't do that</t>
  </si>
  <si>
    <t>Don't be Cruel</t>
  </si>
  <si>
    <t>Cruisin' with the Fonz</t>
  </si>
  <si>
    <t>What's the Difference</t>
  </si>
  <si>
    <t>Rainin' and Painin'</t>
  </si>
  <si>
    <t>JB_old</t>
  </si>
  <si>
    <t>Don't let me be misunderstood</t>
  </si>
  <si>
    <t>This Is Not America (inst)</t>
  </si>
  <si>
    <t>Love Sweet Love</t>
  </si>
  <si>
    <t>My reservation been confirmed</t>
  </si>
  <si>
    <t>Putting my new song together</t>
  </si>
  <si>
    <t>Dancing In the Street</t>
  </si>
  <si>
    <t>On the Road Again</t>
  </si>
  <si>
    <t>When the Lady Smiles</t>
  </si>
  <si>
    <t>In the Year 2525</t>
  </si>
  <si>
    <t>Whisky In the Jar</t>
  </si>
  <si>
    <t>Listen To the Music</t>
  </si>
  <si>
    <t>All Over the World</t>
  </si>
  <si>
    <t>That's the Way (I Like It)</t>
  </si>
  <si>
    <t>Blinded By the Light</t>
  </si>
  <si>
    <t>Rockin' Around the Christmas Tree</t>
  </si>
  <si>
    <t>Rudolph the Red-Nosed Reindeer</t>
  </si>
  <si>
    <t>In the Air Tonight</t>
  </si>
  <si>
    <t>Ha! Ha! Said the Clown</t>
  </si>
  <si>
    <t>(I've Had) The Time of My Life</t>
  </si>
  <si>
    <t>Year of the Cat</t>
  </si>
  <si>
    <t>Halo of Flies</t>
  </si>
  <si>
    <t>Lady of the Dawn</t>
  </si>
  <si>
    <t>Mull of Kintyre</t>
  </si>
  <si>
    <t>Time of the Season</t>
  </si>
  <si>
    <t>Dock of the Bay</t>
  </si>
  <si>
    <t>Night of the Fly</t>
  </si>
  <si>
    <t>Great Balls of Fire</t>
  </si>
  <si>
    <t>Eve of Destruction</t>
  </si>
  <si>
    <t>the Name of the Game</t>
  </si>
  <si>
    <t>the End of the Innocence</t>
  </si>
  <si>
    <t>Joys of Christmas</t>
  </si>
  <si>
    <t>Going Home: Theme of Local Hero</t>
  </si>
  <si>
    <t>Child of The Moon</t>
  </si>
  <si>
    <t>Kisses of Fire</t>
  </si>
  <si>
    <t>Mouthful of Grass</t>
  </si>
  <si>
    <t>Takin' Care of Business</t>
  </si>
  <si>
    <t>The Eve of the War</t>
  </si>
  <si>
    <t>Fragile (Portuegese)</t>
  </si>
  <si>
    <t>Children of the Moon</t>
  </si>
  <si>
    <t>Hair</t>
  </si>
  <si>
    <t>Aquarius</t>
  </si>
  <si>
    <t>Summer of '69</t>
  </si>
  <si>
    <t>You can Leave your Hat on</t>
  </si>
  <si>
    <t>V2 Schneider</t>
  </si>
  <si>
    <t>PB-1121</t>
  </si>
  <si>
    <t>421 197</t>
  </si>
  <si>
    <t>Shelter Me</t>
  </si>
  <si>
    <t>Artist Stripped</t>
  </si>
  <si>
    <t>The Crazy World Of Arthur Brown</t>
  </si>
  <si>
    <t>"Heroes"</t>
  </si>
  <si>
    <t>Star on 45 Medley (B)</t>
  </si>
  <si>
    <t>Stars on 45 Medley (A)</t>
  </si>
  <si>
    <t>Zo Hoog in de Hemel</t>
  </si>
  <si>
    <t xml:space="preserve">http://www.45toeren.nl/ </t>
  </si>
  <si>
    <t>Peaceful Easy Feeling</t>
  </si>
  <si>
    <t>Another Journey</t>
  </si>
  <si>
    <t>Vivaldi</t>
  </si>
  <si>
    <t>Toccata</t>
  </si>
  <si>
    <t>Sky</t>
  </si>
  <si>
    <t>Trying</t>
  </si>
  <si>
    <t>Run Like Hell</t>
  </si>
  <si>
    <t>Yellow Submarine</t>
  </si>
  <si>
    <t>Life in the Fast Lane</t>
  </si>
  <si>
    <t>I'm a believer</t>
  </si>
  <si>
    <t>This is the Time of the Year</t>
  </si>
  <si>
    <t>(I'm Not Your) Steppin' Stone</t>
  </si>
  <si>
    <t>2050 039, 2 050 039</t>
  </si>
  <si>
    <t>66-1002</t>
  </si>
  <si>
    <t>K 13085</t>
  </si>
  <si>
    <t>R 5493</t>
  </si>
  <si>
    <t>5C 006-94 145</t>
  </si>
  <si>
    <t>4C006-05812</t>
  </si>
  <si>
    <t>101 807, 101 807-100</t>
  </si>
  <si>
    <t>Owner of a lonely Heart</t>
  </si>
  <si>
    <t>Walking on Sunshine</t>
  </si>
  <si>
    <t>Wild Things</t>
  </si>
  <si>
    <t>Katrina &amp; The Waves</t>
  </si>
  <si>
    <t xml:space="preserve">Heart </t>
  </si>
  <si>
    <t>Sniff 'n' The Tears</t>
  </si>
  <si>
    <t>Owner of a Lonely Heart</t>
  </si>
  <si>
    <t>540 321-2</t>
  </si>
  <si>
    <t>Fields Of Gold (The Best Of Sting 1984 - 1994)</t>
  </si>
  <si>
    <t>CD, Comp</t>
  </si>
  <si>
    <t>CD Collection</t>
  </si>
  <si>
    <t>CD  3902</t>
  </si>
  <si>
    <t>Every Breath You Take (The Singles)</t>
  </si>
  <si>
    <t>CD-5014</t>
  </si>
  <si>
    <t>Brother Where You Bound</t>
  </si>
  <si>
    <t>CD, Album</t>
  </si>
  <si>
    <t>540 075-2, 540 075 -2</t>
  </si>
  <si>
    <t>Ten Summoner's Tales</t>
  </si>
  <si>
    <t>CD 6402, DX 2163</t>
  </si>
  <si>
    <t>...Nothing Like The Sun</t>
  </si>
  <si>
    <t>01 5110 61</t>
  </si>
  <si>
    <t>The Collection</t>
  </si>
  <si>
    <t>Arcade</t>
  </si>
  <si>
    <t>ARC 14557-2</t>
  </si>
  <si>
    <t>Collection</t>
  </si>
  <si>
    <t>14 028 AU</t>
  </si>
  <si>
    <t>Heintje</t>
  </si>
  <si>
    <t>7", Single, Mono, Son</t>
  </si>
  <si>
    <t>Martina Singles</t>
  </si>
  <si>
    <t>14 267 AT</t>
  </si>
  <si>
    <t>19 786 AT</t>
  </si>
  <si>
    <t>Sky (4)</t>
  </si>
  <si>
    <t>The Magnificent Seven</t>
  </si>
  <si>
    <t>The Best Of The Worst</t>
  </si>
  <si>
    <t>Ariola, BMG</t>
  </si>
  <si>
    <t>610 142-222</t>
  </si>
  <si>
    <t>I Robot</t>
  </si>
  <si>
    <t>ARCD 8033</t>
  </si>
  <si>
    <t>ARCD 8225</t>
  </si>
  <si>
    <t>Pyramid</t>
  </si>
  <si>
    <t>ARCD 8226</t>
  </si>
  <si>
    <t>ARCD-8448</t>
  </si>
  <si>
    <t>Gaudi</t>
  </si>
  <si>
    <t>ARCD-8632</t>
  </si>
  <si>
    <t>The Jeff Healey Band</t>
  </si>
  <si>
    <t>Hell To Pay</t>
  </si>
  <si>
    <t>NG 787</t>
  </si>
  <si>
    <t>NG 812</t>
  </si>
  <si>
    <t>2C 004-81.832</t>
  </si>
  <si>
    <t>You're No Good</t>
  </si>
  <si>
    <t>5068-2</t>
  </si>
  <si>
    <t>960 342-2</t>
  </si>
  <si>
    <t>The Best Of Eagles</t>
  </si>
  <si>
    <t>CD, Comp, RP</t>
  </si>
  <si>
    <t>Life In The Fast Lane</t>
  </si>
  <si>
    <t>No</t>
  </si>
  <si>
    <t>103-2, 253 051</t>
  </si>
  <si>
    <t>508-2, 252 181</t>
  </si>
  <si>
    <t>The Long Run</t>
  </si>
  <si>
    <t>79-9817-7</t>
  </si>
  <si>
    <t>ATCO Records</t>
  </si>
  <si>
    <t>7 82157-2</t>
  </si>
  <si>
    <t>Serious Hits...Live!</t>
  </si>
  <si>
    <t>06 12800-2, AC 128 002</t>
  </si>
  <si>
    <t>Ricky King</t>
  </si>
  <si>
    <t>Verde</t>
  </si>
  <si>
    <t>BASF, BASF</t>
  </si>
  <si>
    <t>2008 143</t>
  </si>
  <si>
    <t>Dawn (5) Featuring Tony Orlando</t>
  </si>
  <si>
    <t>Tie A Yellow Ribbon Round The Ole Oak Tree</t>
  </si>
  <si>
    <t>2008 206</t>
  </si>
  <si>
    <t>David Cassidy</t>
  </si>
  <si>
    <t>Daydreamer</t>
  </si>
  <si>
    <t>BVP 223</t>
  </si>
  <si>
    <t>No Artist</t>
  </si>
  <si>
    <t>Olympische Successen</t>
  </si>
  <si>
    <t>Benny Vreden Produkties</t>
  </si>
  <si>
    <t>BR 533-2</t>
  </si>
  <si>
    <t>The Singles +</t>
  </si>
  <si>
    <t>CD, Album, Comp</t>
  </si>
  <si>
    <t>BRCD 104</t>
  </si>
  <si>
    <t>The Very Best Of Joe Cocker</t>
  </si>
  <si>
    <t>12 031</t>
  </si>
  <si>
    <t>7", Mono, Single</t>
  </si>
  <si>
    <t>12 045</t>
  </si>
  <si>
    <t>Mambo Rock / Happy Baby</t>
  </si>
  <si>
    <t>12 065</t>
  </si>
  <si>
    <t>When The Saints Go Rock 'N' Roll / R-O-C-K</t>
  </si>
  <si>
    <t>CP-001CD</t>
  </si>
  <si>
    <t>Dust And Dreams</t>
  </si>
  <si>
    <t>Camel Productions</t>
  </si>
  <si>
    <t>CP-005CD</t>
  </si>
  <si>
    <t>On The Road 1982</t>
  </si>
  <si>
    <t>CD</t>
  </si>
  <si>
    <t>CP-006CD</t>
  </si>
  <si>
    <t>Harbour Of Tears</t>
  </si>
  <si>
    <t>CP-010CD</t>
  </si>
  <si>
    <t>'73~'75 Gods Of Light</t>
  </si>
  <si>
    <t>CD, Album, RM</t>
  </si>
  <si>
    <t>CP0014CD</t>
  </si>
  <si>
    <t>CD, Album, Re-</t>
  </si>
  <si>
    <t>CP803DVD</t>
  </si>
  <si>
    <t>Coming Of Age</t>
  </si>
  <si>
    <t>DVD-V, NTSC</t>
  </si>
  <si>
    <t>CP805DVD</t>
  </si>
  <si>
    <t>Curriculum Vitae</t>
  </si>
  <si>
    <t>DVD-V, NTSC, Reg</t>
  </si>
  <si>
    <t>CP-004CD, CP004CD</t>
  </si>
  <si>
    <t>Never Let Go</t>
  </si>
  <si>
    <t>Camel Productions, Camel Productions</t>
  </si>
  <si>
    <t>2xCD, Album</t>
  </si>
  <si>
    <t>California Girls / Let Him Run Wild</t>
  </si>
  <si>
    <t>B-44002</t>
  </si>
  <si>
    <t>Alone / Barracuda</t>
  </si>
  <si>
    <t>CF 3295</t>
  </si>
  <si>
    <t>Dean Martin</t>
  </si>
  <si>
    <t>Memories Are Made Of This</t>
  </si>
  <si>
    <t>F 80 417</t>
  </si>
  <si>
    <t>Louis Prima</t>
  </si>
  <si>
    <t>Buona Sera / Oh Marie</t>
  </si>
  <si>
    <t>CDP 79 8886 2, CDESTU 2167</t>
  </si>
  <si>
    <t>Night Calls</t>
  </si>
  <si>
    <t>CCSCD 116</t>
  </si>
  <si>
    <t>Castle Communications</t>
  </si>
  <si>
    <t>465998 2</t>
  </si>
  <si>
    <t>Past To Present 1977-1990</t>
  </si>
  <si>
    <t>Butterfly</t>
  </si>
  <si>
    <t>CBS 8306</t>
  </si>
  <si>
    <t>Need Your Love So Bad / Albatross</t>
  </si>
  <si>
    <t>CBS S 5869, CBS 5869</t>
  </si>
  <si>
    <t>PB4569</t>
  </si>
  <si>
    <t>Chiswick Records</t>
  </si>
  <si>
    <t>UH 10 011</t>
  </si>
  <si>
    <t>Ich Bau' Dir Ein Schloss / Du Sollst Nicht Weinen</t>
  </si>
  <si>
    <t>UH 10070</t>
  </si>
  <si>
    <t>Moeders Verjaardag</t>
  </si>
  <si>
    <t>COL 473629 2</t>
  </si>
  <si>
    <t>Patricia Kaas</t>
  </si>
  <si>
    <t>Je Te Dis Vous</t>
  </si>
  <si>
    <t>SCMW 515</t>
  </si>
  <si>
    <t>Walter Dobschinski Und Sein Orchester</t>
  </si>
  <si>
    <t>Der Bouncelaender</t>
  </si>
  <si>
    <t>13-02165, ORAW 1040</t>
  </si>
  <si>
    <t>Run Like Hell / Comfortably Numb</t>
  </si>
  <si>
    <t>74321 14329 2</t>
  </si>
  <si>
    <t>Tutte Storie</t>
  </si>
  <si>
    <t>DDD, Bertelsmann Music Group</t>
  </si>
  <si>
    <t>74321 52545 2, 74321 525452</t>
  </si>
  <si>
    <t>Eros</t>
  </si>
  <si>
    <t>DDD, DDD</t>
  </si>
  <si>
    <t>45-F 10284</t>
  </si>
  <si>
    <t>Frank Chacksfield &amp; His Orchestra</t>
  </si>
  <si>
    <t>Pizzicato Rag</t>
  </si>
  <si>
    <t>810 880-2</t>
  </si>
  <si>
    <t>Nude</t>
  </si>
  <si>
    <t>820 726-2</t>
  </si>
  <si>
    <t>AT 10 246</t>
  </si>
  <si>
    <t>M'n Opa / Lodewijk Waar Zit Je</t>
  </si>
  <si>
    <t xml:space="preserve">The Snow Goose </t>
  </si>
  <si>
    <t>800 080-2</t>
  </si>
  <si>
    <t>820 020-2</t>
  </si>
  <si>
    <t>Stationary Traveller</t>
  </si>
  <si>
    <t>CD, Album, RP</t>
  </si>
  <si>
    <t>820 614-2</t>
  </si>
  <si>
    <t>I Can See Your House From Here</t>
  </si>
  <si>
    <t>820 725-2</t>
  </si>
  <si>
    <t>Rain Dances</t>
  </si>
  <si>
    <t>CD, Album, RE, RM</t>
  </si>
  <si>
    <t>844 122-2</t>
  </si>
  <si>
    <t>A Live Record</t>
  </si>
  <si>
    <t>2xCD, Album, RE, RM, RP</t>
  </si>
  <si>
    <t>800 081-2</t>
  </si>
  <si>
    <t>The Single Factor</t>
  </si>
  <si>
    <t>Deram, Gama (3)</t>
  </si>
  <si>
    <t>CD, Album, RE</t>
  </si>
  <si>
    <t>820 613-2</t>
  </si>
  <si>
    <t>Mirage</t>
  </si>
  <si>
    <t>9548-32375-2</t>
  </si>
  <si>
    <t>The Very Best Of The Eagles</t>
  </si>
  <si>
    <t>1A 006-2006387</t>
  </si>
  <si>
    <t>7243 8 310 91 2 8</t>
  </si>
  <si>
    <t>Blues Hearts</t>
  </si>
  <si>
    <t>CDP 7 48023 2, CZ 18</t>
  </si>
  <si>
    <t>The Very Best Of Kim Wilde</t>
  </si>
  <si>
    <t>CD, Comp, RM</t>
  </si>
  <si>
    <t>463125 2</t>
  </si>
  <si>
    <t>Anything For You</t>
  </si>
  <si>
    <t>EK 53046</t>
  </si>
  <si>
    <t>Gloria Estefan</t>
  </si>
  <si>
    <t>Greatest Hits</t>
  </si>
  <si>
    <t>EPC S 1494</t>
  </si>
  <si>
    <t>Albert Hammond</t>
  </si>
  <si>
    <t>The Free Electric Band</t>
  </si>
  <si>
    <t>EPC 465145 2, 465145 2</t>
  </si>
  <si>
    <t>Cuts Both Ways</t>
  </si>
  <si>
    <t>EPC S 1834, EPC 1834</t>
  </si>
  <si>
    <t>Everything I Want To Do</t>
  </si>
  <si>
    <t>EPC S 4620, EPC 4620</t>
  </si>
  <si>
    <t>Sailor</t>
  </si>
  <si>
    <t>Stiletto Heels</t>
  </si>
  <si>
    <t>EPC S 4688, EPC 4688</t>
  </si>
  <si>
    <t>20 Years (1968-1988)</t>
  </si>
  <si>
    <t>EVA</t>
  </si>
  <si>
    <t>838 293-2</t>
  </si>
  <si>
    <t>Swing Out Sister</t>
  </si>
  <si>
    <t>Kaleidoscope World</t>
  </si>
  <si>
    <t>Fontana, Phonogram</t>
  </si>
  <si>
    <t>9 24026-2</t>
  </si>
  <si>
    <t>Building The Perfect Beast</t>
  </si>
  <si>
    <t>JPCD-2002517</t>
  </si>
  <si>
    <t>Rajaz</t>
  </si>
  <si>
    <t>Grammy</t>
  </si>
  <si>
    <t>CD, Album, Unofficial</t>
  </si>
  <si>
    <t>GRD-9547</t>
  </si>
  <si>
    <t>Dave Grusin With The London Symphony Orchestra</t>
  </si>
  <si>
    <t>Cinemagic</t>
  </si>
  <si>
    <t>GRP</t>
  </si>
  <si>
    <t>GRD-9570</t>
  </si>
  <si>
    <t>Lee Ritenour</t>
  </si>
  <si>
    <t>Festival</t>
  </si>
  <si>
    <t>GRP-D--9522</t>
  </si>
  <si>
    <t>Dave Grusin / Lee Ritenour</t>
  </si>
  <si>
    <t>Harlequin</t>
  </si>
  <si>
    <t>13 192 AT</t>
  </si>
  <si>
    <t>Phil &amp; John</t>
  </si>
  <si>
    <t>Hello Martina / Sheila</t>
  </si>
  <si>
    <t>Hansa</t>
  </si>
  <si>
    <t>16 221 AT</t>
  </si>
  <si>
    <t>Juliane Werding</t>
  </si>
  <si>
    <t>Wenn Du Denkst Du Denkst Dann Denkst Du Nur Du Denkst</t>
  </si>
  <si>
    <t>45 0053</t>
  </si>
  <si>
    <t>Die Akkordeon-Melodiker</t>
  </si>
  <si>
    <t>Tip-Top II</t>
  </si>
  <si>
    <t>24 1057 2, 2410572, NO SPEAK 011</t>
  </si>
  <si>
    <t>The Noise Of Art</t>
  </si>
  <si>
    <t>I.R.S. Records, I.R.S. Records, I.R.S. No Speak</t>
  </si>
  <si>
    <t>DECST 2</t>
  </si>
  <si>
    <t>Various</t>
  </si>
  <si>
    <t>Kerstmis '69 - Vrede Op Aarde</t>
  </si>
  <si>
    <t>Imago</t>
  </si>
  <si>
    <t>7", MiniAlbum, Mono</t>
  </si>
  <si>
    <t>422-842 301-2</t>
  </si>
  <si>
    <t>Addictions Volume I</t>
  </si>
  <si>
    <t>9 25660-2</t>
  </si>
  <si>
    <t>Steve Winwood</t>
  </si>
  <si>
    <t>Chronicles</t>
  </si>
  <si>
    <t>102 729-100, 102 729</t>
  </si>
  <si>
    <t>While You See A Chance</t>
  </si>
  <si>
    <t>820 166-2</t>
  </si>
  <si>
    <t>Pressure Points - Live In Concert</t>
  </si>
  <si>
    <t>DL 20 053</t>
  </si>
  <si>
    <t>The Ferko String Band</t>
  </si>
  <si>
    <t>DL 20047</t>
  </si>
  <si>
    <t>My Blue  Heaven / I'm In Love Again</t>
  </si>
  <si>
    <t>810 879-2</t>
  </si>
  <si>
    <t>Moonmadness</t>
  </si>
  <si>
    <t>London Records, Gama (3)</t>
  </si>
  <si>
    <t>869 228-7, INT 869 228-7, LON 279</t>
  </si>
  <si>
    <t>Wicked Game (From The David Lynch Film Wild At Heart)</t>
  </si>
  <si>
    <t>London Records, London Records, London Records</t>
  </si>
  <si>
    <t>MCAD-31024</t>
  </si>
  <si>
    <t>6167 274</t>
  </si>
  <si>
    <t>Down To The Line</t>
  </si>
  <si>
    <t>832 820-2</t>
  </si>
  <si>
    <t>Tales Of Mystery And Imagination</t>
  </si>
  <si>
    <t>B 45-1178</t>
  </si>
  <si>
    <t>Nina &amp; Frederik</t>
  </si>
  <si>
    <t>Maladie D'Amour</t>
  </si>
  <si>
    <t>7", Single, Pus</t>
  </si>
  <si>
    <t>530 018-2</t>
  </si>
  <si>
    <t>Back To Front</t>
  </si>
  <si>
    <t>3101 ST</t>
  </si>
  <si>
    <t>Lilian Atterer &amp; Maurice Pop &amp; Sein Orchester</t>
  </si>
  <si>
    <t>Weil Ich So Sexy Bin / 77 Sunset Strip</t>
  </si>
  <si>
    <t>MPS Records</t>
  </si>
  <si>
    <t>Yellow Submarine / Eleanor Rigby</t>
  </si>
  <si>
    <t>300 507 PF</t>
  </si>
  <si>
    <t>The Four Lads</t>
  </si>
  <si>
    <t>Skokiaan / Why Should I Love You</t>
  </si>
  <si>
    <t>313 083 SF</t>
  </si>
  <si>
    <t>Wunschkonzert</t>
  </si>
  <si>
    <t>327 793 JF</t>
  </si>
  <si>
    <t>Frater Venantius</t>
  </si>
  <si>
    <t>7", RE, Red</t>
  </si>
  <si>
    <t>356 992 BF</t>
  </si>
  <si>
    <t>Svend Asmussen</t>
  </si>
  <si>
    <t>423 263 PE</t>
  </si>
  <si>
    <t>Konrad Amberg</t>
  </si>
  <si>
    <t>10 Weihnachtslieder Zum Mitsingen</t>
  </si>
  <si>
    <t>6000 166</t>
  </si>
  <si>
    <t>Paper Lace</t>
  </si>
  <si>
    <t>Hitchin' A Ride '75</t>
  </si>
  <si>
    <t>6003 354</t>
  </si>
  <si>
    <t>Monte Moro</t>
  </si>
  <si>
    <t>Silly People / Hands Of My Baby</t>
  </si>
  <si>
    <t>6006 188</t>
  </si>
  <si>
    <t>The New Seekers</t>
  </si>
  <si>
    <t>I'd Like To Teach The World To Sing (In Perfect Harmony)</t>
  </si>
  <si>
    <t>6012 193</t>
  </si>
  <si>
    <t>Ciska Peters Met Koor Pro Musica Bussum o.l.v. Lex Karsemeijer</t>
  </si>
  <si>
    <t>Geef Mij Je Hand</t>
  </si>
  <si>
    <t>6012 232</t>
  </si>
  <si>
    <t>Mouth &amp; MacNeal</t>
  </si>
  <si>
    <t>Hello-A</t>
  </si>
  <si>
    <t>6012 614</t>
  </si>
  <si>
    <t>Nico Haak</t>
  </si>
  <si>
    <t>Fischers Fritz Fischt Frische Fische</t>
  </si>
  <si>
    <t>JF 333 864, 333 864 JF</t>
  </si>
  <si>
    <t>John Woodhouse</t>
  </si>
  <si>
    <t>Melodia</t>
  </si>
  <si>
    <t>Philips, Philips</t>
  </si>
  <si>
    <t>JF 334 566, 334 566 JF</t>
  </si>
  <si>
    <t>Liesbeth List Met Ramses Shaffy</t>
  </si>
  <si>
    <t>017 445-9</t>
  </si>
  <si>
    <t>The Definitive Collection</t>
  </si>
  <si>
    <t>Polar, Universal</t>
  </si>
  <si>
    <t>DVD-V, PAL, Comp, RM, Copy Prot.</t>
  </si>
  <si>
    <t>2001 613</t>
  </si>
  <si>
    <t>2041 086</t>
  </si>
  <si>
    <t>Chris Roberts</t>
  </si>
  <si>
    <t>Ich Bin Verliebt In Die Liebe</t>
  </si>
  <si>
    <t>2041 186</t>
  </si>
  <si>
    <t>2041 296</t>
  </si>
  <si>
    <t>Love Me</t>
  </si>
  <si>
    <t>2050 179</t>
  </si>
  <si>
    <t>2050 293</t>
  </si>
  <si>
    <t>Catapult</t>
  </si>
  <si>
    <t>Hit The Big Time</t>
  </si>
  <si>
    <t>23 127</t>
  </si>
  <si>
    <t>Sunshine-Quartett</t>
  </si>
  <si>
    <t>Oui Monsieur / Vier Junge Damen</t>
  </si>
  <si>
    <t>23 299</t>
  </si>
  <si>
    <t>Peter Alexander</t>
  </si>
  <si>
    <t>23 465</t>
  </si>
  <si>
    <t>Erni Bieler</t>
  </si>
  <si>
    <t>Das Kommt Im Leben Nicht Wieder</t>
  </si>
  <si>
    <t>24 678</t>
  </si>
  <si>
    <t>Elisabeth-Serenade</t>
  </si>
  <si>
    <t>823 304-2</t>
  </si>
  <si>
    <t>Down On The Street</t>
  </si>
  <si>
    <t>833 354-2</t>
  </si>
  <si>
    <t>Live!!!</t>
  </si>
  <si>
    <t>837 738-2</t>
  </si>
  <si>
    <t>The Coolest Cuts</t>
  </si>
  <si>
    <t>841 970-2</t>
  </si>
  <si>
    <t>The Best Of Van Morrison</t>
  </si>
  <si>
    <t>P25P-20265</t>
  </si>
  <si>
    <t>Niteflite</t>
  </si>
  <si>
    <t>POCP-1025</t>
  </si>
  <si>
    <t>Fiesta</t>
  </si>
  <si>
    <t>839 337-2</t>
  </si>
  <si>
    <t>CD, MiniAlbum</t>
  </si>
  <si>
    <t>23 509, 23 509 NH</t>
  </si>
  <si>
    <t>Die Blauen Jungs</t>
  </si>
  <si>
    <t>Zuhause, Zuhause</t>
  </si>
  <si>
    <t>RK 39581</t>
  </si>
  <si>
    <t>Diamond Life</t>
  </si>
  <si>
    <t>Portrait</t>
  </si>
  <si>
    <t>5C 006-95 438</t>
  </si>
  <si>
    <t>Probe</t>
  </si>
  <si>
    <t>1A 006-64249</t>
  </si>
  <si>
    <t>Kids In America</t>
  </si>
  <si>
    <t>RAK</t>
  </si>
  <si>
    <t>1C 006-98 156</t>
  </si>
  <si>
    <t>Smokie</t>
  </si>
  <si>
    <t>I'll Meet You At Midnight</t>
  </si>
  <si>
    <t>RAK, EMI Electrola</t>
  </si>
  <si>
    <t>PCD1-4858</t>
  </si>
  <si>
    <t>Daryl Hall &amp; John Oates</t>
  </si>
  <si>
    <t>Greatest Hits (Rock 'N Soul Part 1)</t>
  </si>
  <si>
    <t>PPBO-7013</t>
  </si>
  <si>
    <t>Yellow Cat (2)</t>
  </si>
  <si>
    <t>Little Woman</t>
  </si>
  <si>
    <t>EPC 1192-1, EPC-1192-1</t>
  </si>
  <si>
    <t>Glenn Miller And His Orchestra</t>
  </si>
  <si>
    <t>Glenn Miller Plays Selections From "The Glenn Miller Story" And Other Hits</t>
  </si>
  <si>
    <t>7", EP, Comp</t>
  </si>
  <si>
    <t>926 107-2</t>
  </si>
  <si>
    <t>The Heart Of Chicago</t>
  </si>
  <si>
    <t>RR 8577-2</t>
  </si>
  <si>
    <t>Passion</t>
  </si>
  <si>
    <t>Roadrunner Records</t>
  </si>
  <si>
    <t>800 014-2</t>
  </si>
  <si>
    <t>Time Pieces - The Best Of Eric Clapton</t>
  </si>
  <si>
    <t>RSO 006, 2090 279</t>
  </si>
  <si>
    <t>RSO, RSO</t>
  </si>
  <si>
    <t>82876 66678 2</t>
  </si>
  <si>
    <t>(You're The) Devil In Disguise</t>
  </si>
  <si>
    <t>Sony BMG Music Entertainment (UK) Ltd., RCA</t>
  </si>
  <si>
    <t>CD, Single, Ltd</t>
  </si>
  <si>
    <t>5C 006-94740</t>
  </si>
  <si>
    <t>510 500-2</t>
  </si>
  <si>
    <t>818 244-2</t>
  </si>
  <si>
    <t>Alchemy - Dire Straits Live Part One</t>
  </si>
  <si>
    <t>818 245-2</t>
  </si>
  <si>
    <t>Alchemy - Dire Straits Live Part Two</t>
  </si>
  <si>
    <t>824 499-2</t>
  </si>
  <si>
    <t>CDV 2684, 262 558</t>
  </si>
  <si>
    <t>After Hours</t>
  </si>
  <si>
    <t xml:space="preserve">smtvd 1, 0777 7 86486 2 8, 0777 7 86486 28, SMTVD </t>
  </si>
  <si>
    <t>Glittering Prize 81/92</t>
  </si>
  <si>
    <t>Virgin, Virgin, Virgin, Virgin</t>
  </si>
  <si>
    <t>9 25471-2</t>
  </si>
  <si>
    <t>Tango In The Night</t>
  </si>
  <si>
    <t>K 17533</t>
  </si>
  <si>
    <t>7", Sol</t>
  </si>
  <si>
    <t>2 52496-2</t>
  </si>
  <si>
    <t>Mike + The Mechanics</t>
  </si>
  <si>
    <t>WEA</t>
  </si>
  <si>
    <t>243 841-2</t>
  </si>
  <si>
    <t>New Light Through Old Windows (The Best Of Chris Rea)</t>
  </si>
  <si>
    <t>Our Song</t>
  </si>
  <si>
    <t>That's Enough For Me</t>
  </si>
  <si>
    <t>From The End Till The Beginning</t>
  </si>
  <si>
    <t>Tuning In Tuning On</t>
  </si>
  <si>
    <t>Any Major Dude Will Tell You</t>
  </si>
  <si>
    <t>Help Him</t>
  </si>
  <si>
    <t>Cool Cat Walk</t>
  </si>
  <si>
    <t>Vacant Chair</t>
  </si>
  <si>
    <t>Slide Away</t>
  </si>
  <si>
    <t>Lady Nina</t>
  </si>
  <si>
    <t>How Deep it Goes</t>
  </si>
  <si>
    <t>Soul of the Sea</t>
  </si>
  <si>
    <t>Liesbeth List &amp; Ramses Shaffy</t>
  </si>
  <si>
    <t>n Beetje Verliefd</t>
  </si>
  <si>
    <t>n Vriend</t>
  </si>
  <si>
    <t>7", Single, Gre</t>
  </si>
  <si>
    <t>6162 078</t>
  </si>
  <si>
    <t>Baretta's Theme (Original Version)</t>
  </si>
  <si>
    <t>006-20 3831 7</t>
  </si>
  <si>
    <t>Hold On</t>
  </si>
  <si>
    <t>SBK Records</t>
  </si>
  <si>
    <t>E-45519</t>
  </si>
  <si>
    <t>Back In The U.S.A. / White Rhythm &amp; Blues</t>
  </si>
  <si>
    <t>2002 012</t>
  </si>
  <si>
    <t>Super Trouper / The Piper</t>
  </si>
  <si>
    <t>Vogue, Baboo</t>
  </si>
  <si>
    <t>CBSA 1805, A 1805</t>
  </si>
  <si>
    <t>Margriet Eshuijs Band</t>
  </si>
  <si>
    <t>Black Pearl</t>
  </si>
  <si>
    <t>6198 454</t>
  </si>
  <si>
    <t>2050 376</t>
  </si>
  <si>
    <t>Thanks For The Love</t>
  </si>
  <si>
    <t>11 821</t>
  </si>
  <si>
    <t>Chrysalis</t>
  </si>
  <si>
    <t>VF. 421, VF.421</t>
  </si>
  <si>
    <t>S.O.S</t>
  </si>
  <si>
    <t>Vogue, Vogue</t>
  </si>
  <si>
    <t>789 700-7</t>
  </si>
  <si>
    <t>Against All Odds (Take A Look At Me Now)</t>
  </si>
  <si>
    <t>The Piper</t>
  </si>
  <si>
    <t xml:space="preserve">Back In The U.S.A. </t>
  </si>
  <si>
    <t>White Rhythm &amp; Blues</t>
  </si>
  <si>
    <t>Baretta's Theme</t>
  </si>
  <si>
    <t>Stuck in the Middle with you</t>
  </si>
  <si>
    <t>The Troggs</t>
  </si>
  <si>
    <t>Hold on Tight</t>
  </si>
  <si>
    <t>2135 602</t>
  </si>
  <si>
    <t>Wild Thing / Can't Control  Myself</t>
  </si>
  <si>
    <t>MCA-60191</t>
  </si>
  <si>
    <t>Sweet Home Alabama / Saturday Night Special</t>
  </si>
  <si>
    <t>JET 7011, 7011</t>
  </si>
  <si>
    <t>Hold On Tight</t>
  </si>
  <si>
    <t>Jet Records, Jet Records</t>
  </si>
  <si>
    <t>651637 7, EPC 651637 7, 12-651637-00</t>
  </si>
  <si>
    <t>Epic, Epic, Epic</t>
  </si>
  <si>
    <t>12 593 AT, 12593 AT</t>
  </si>
  <si>
    <t>657952 7</t>
  </si>
  <si>
    <t>Can't Control  Myself</t>
  </si>
  <si>
    <t>Duck Back</t>
  </si>
  <si>
    <t>José</t>
  </si>
  <si>
    <t xml:space="preserve"> I'm Your Hoochie Coochie Man</t>
  </si>
  <si>
    <t xml:space="preserve"> When Time Stood Stil</t>
  </si>
  <si>
    <t xml:space="preserve"> Saturday Night Special</t>
  </si>
  <si>
    <t>The Search</t>
  </si>
  <si>
    <t>Man in the Middle</t>
  </si>
  <si>
    <t>In The Flesh</t>
  </si>
  <si>
    <t>To My Father's House</t>
  </si>
  <si>
    <t>Single Day</t>
  </si>
  <si>
    <t>Take a Chance on Me</t>
  </si>
  <si>
    <t>That's Me</t>
  </si>
  <si>
    <t>Over and Over</t>
  </si>
  <si>
    <t>I Heard a Song</t>
  </si>
  <si>
    <t>To The World Of The Future</t>
  </si>
  <si>
    <t>Sugar Daddy</t>
  </si>
  <si>
    <t>Going Down to Liverpool</t>
  </si>
  <si>
    <t>1C 006-20 0565 7</t>
  </si>
  <si>
    <t>Rare</t>
  </si>
  <si>
    <t>Nee</t>
  </si>
  <si>
    <t>Manic</t>
  </si>
  <si>
    <t>Rainbow's End</t>
  </si>
  <si>
    <t>Sweet Little Sixteen</t>
  </si>
  <si>
    <t>7", Single, Pre</t>
  </si>
  <si>
    <t>Great Balls Of Fire!</t>
  </si>
  <si>
    <t>Katrina And The Waves</t>
  </si>
  <si>
    <t>Walking On Sunshine</t>
  </si>
  <si>
    <t>REP 14.430, REP 14430</t>
  </si>
  <si>
    <t>Rhiannon (Will You Ever Win)</t>
  </si>
  <si>
    <t>MO 1826</t>
  </si>
  <si>
    <t>9-09 002</t>
  </si>
  <si>
    <t>BF 18108</t>
  </si>
  <si>
    <t>Johnny B. Goode / Sweet Little Sixteen</t>
  </si>
  <si>
    <t>No Easy Answer</t>
  </si>
  <si>
    <t>Für Mich Soll's Rote Rosen Regnen</t>
  </si>
  <si>
    <t>ABBA, Björn &amp; Benny, Agnetha &amp; Anni-Frid</t>
  </si>
  <si>
    <t>883 956-7, 883 956-7 Ⓨ</t>
  </si>
  <si>
    <t>Fragile / Frágil</t>
  </si>
  <si>
    <t>Happy New Year • Andante, Andante</t>
  </si>
  <si>
    <t>Muß I Denn, Muß I Denn (Wooden Heart) / G'schichten Aus Dem Wienerwald (Tonight's All Right For Love)</t>
  </si>
  <si>
    <t>Eartha Kitt With Henri René And His Orchestra</t>
  </si>
  <si>
    <t>Paranoïd / Rat Salad</t>
  </si>
  <si>
    <t>Du Sollst Nicht Weinen / Ich Bau' Dir Ein Schloß</t>
  </si>
  <si>
    <t>Ich Sing' Ein Lied Für Dich</t>
  </si>
  <si>
    <t>Günter Kallmann Chor</t>
  </si>
  <si>
    <t>Desirée</t>
  </si>
  <si>
    <t>Danyel Gérard</t>
  </si>
  <si>
    <t>Le Rêve</t>
  </si>
  <si>
    <t>Hab' Ich Dir Heute Schon Gesagt, Daß Ich Dich Liebe / Ich Bin So Happy</t>
  </si>
  <si>
    <t>Im Hafen Unsrer Träume</t>
  </si>
  <si>
    <t>Georg Friedrich Händel / Charles Gounod / Johann Sebastian Bach ; Feike Asma</t>
  </si>
  <si>
    <t>No Easy Answer «Respuesta Difícil»</t>
  </si>
  <si>
    <t>TSI-4310, 36.004310.00, SKY TSI 4310</t>
  </si>
  <si>
    <t>Kronenburg Park (Ga Die Wereld Uit)</t>
  </si>
  <si>
    <t>Sky, Sky, Sky</t>
  </si>
  <si>
    <t>6059 242</t>
  </si>
  <si>
    <t>Four Letter Word</t>
  </si>
  <si>
    <t>7-89676</t>
  </si>
  <si>
    <t>Laura Branigan</t>
  </si>
  <si>
    <t>Self Control</t>
  </si>
  <si>
    <t>1A 006-64410</t>
  </si>
  <si>
    <t>Chequered Love</t>
  </si>
  <si>
    <t>no</t>
  </si>
  <si>
    <t>https://vimeo.com/17552964</t>
  </si>
  <si>
    <t>https://www.youtube.com/watch?v=OEydRVC3vY4</t>
  </si>
  <si>
    <t>7", Jukebox</t>
  </si>
  <si>
    <t>Happy Days Are Here Again</t>
  </si>
  <si>
    <t>PB-11100</t>
  </si>
  <si>
    <t>The Scorpions / Kraayeveld</t>
  </si>
  <si>
    <t>880 916-7</t>
  </si>
  <si>
    <t>25.9980-7</t>
  </si>
  <si>
    <t>PB-10320, 26.11278</t>
  </si>
  <si>
    <t>Wenn Der Jonny Spielt</t>
  </si>
  <si>
    <t>Hetty Blok &amp; Leen Jongewaard</t>
  </si>
  <si>
    <t>2058 422</t>
  </si>
  <si>
    <t>7", Single, RP, Sil</t>
  </si>
  <si>
    <t>102 440, 102 440 - 100</t>
  </si>
  <si>
    <t>The Gold Bug / Snake Eyes</t>
  </si>
  <si>
    <t>101 771, 101 771-100</t>
  </si>
  <si>
    <t>Damned If I Do / You Lie Down With Dogs</t>
  </si>
  <si>
    <t>2090 132</t>
  </si>
  <si>
    <t>I Shot The Sheriff</t>
  </si>
  <si>
    <t>929 272-7</t>
  </si>
  <si>
    <t>AMS 6892</t>
  </si>
  <si>
    <t>45 P.V. 15336, 45 PV. 15336</t>
  </si>
  <si>
    <t>CBS 651603 7</t>
  </si>
  <si>
    <t>3901 147, 390114-7</t>
  </si>
  <si>
    <t>657646 7, 31-657646-04</t>
  </si>
  <si>
    <t>George Michael, Elton John</t>
  </si>
  <si>
    <t>7", Single, Lar</t>
  </si>
  <si>
    <t>GA 4949, GA4949</t>
  </si>
  <si>
    <t>Last Christmas / Everything She Wants</t>
  </si>
  <si>
    <t>Lola / Celluloid Heroes</t>
  </si>
  <si>
    <t>JTU 774</t>
  </si>
  <si>
    <t>In The Mood / Moonlight Serenade</t>
  </si>
  <si>
    <t>Surprise (3)</t>
  </si>
  <si>
    <t>WB 16 248</t>
  </si>
  <si>
    <t>Hello Hooray</t>
  </si>
  <si>
    <t>7", Single, bla</t>
  </si>
  <si>
    <t>108 071</t>
  </si>
  <si>
    <t>The Art Of Noise Featuring Duane Eddy</t>
  </si>
  <si>
    <t>259 546-7 N, 259 546-7</t>
  </si>
  <si>
    <t>What A Wonderful World / Cabaret</t>
  </si>
  <si>
    <t>REP 14148, 14148</t>
  </si>
  <si>
    <t>Strangers In The Night / My Way</t>
  </si>
  <si>
    <t>7", Gre</t>
  </si>
  <si>
    <t>You Lie Down With Dogs</t>
  </si>
  <si>
    <t>Damned If I Do</t>
  </si>
  <si>
    <t>Snake Eyes</t>
  </si>
  <si>
    <t>Everything She Wants</t>
  </si>
  <si>
    <t>Celluloid Heroes</t>
  </si>
  <si>
    <t>Cabaret</t>
  </si>
  <si>
    <t>The Gold Bug</t>
  </si>
  <si>
    <t>In The Mood</t>
  </si>
  <si>
    <t>Something Always Happens</t>
  </si>
  <si>
    <t>Generation Landslide</t>
  </si>
  <si>
    <t>I Believe</t>
  </si>
  <si>
    <t>You Got Me</t>
  </si>
  <si>
    <t>Berkeley Mews</t>
  </si>
  <si>
    <t>Just Another Nervous Wreck</t>
  </si>
  <si>
    <t>Bad Girl</t>
  </si>
  <si>
    <t>Give Me Strength</t>
  </si>
  <si>
    <t>Hard Ride</t>
  </si>
  <si>
    <t>She Hasn't Got Time For You</t>
  </si>
  <si>
    <t>Silent Partners</t>
  </si>
  <si>
    <t>Shane</t>
  </si>
  <si>
    <t>Love Over Gold (Live)</t>
  </si>
  <si>
    <t>Don't Blame Me</t>
  </si>
  <si>
    <t>Beatles</t>
  </si>
  <si>
    <t>Ashes by Now</t>
  </si>
  <si>
    <t>Mister Sandman</t>
  </si>
  <si>
    <t>WB 17.758</t>
  </si>
  <si>
    <t>Emmylou Harris</t>
  </si>
  <si>
    <t>R 5305</t>
  </si>
  <si>
    <t>[copy/paste column c, font 13 into word doc, as text.</t>
  </si>
  <si>
    <t xml:space="preserve">The Charlie Daniels Band </t>
  </si>
  <si>
    <t>EPC 7737</t>
  </si>
  <si>
    <t>Rainbow Ride</t>
  </si>
  <si>
    <t>The Mark &amp; Clark Band</t>
  </si>
  <si>
    <t>CBS 5296</t>
  </si>
  <si>
    <t>Worn Down Piano (Pt2)</t>
  </si>
  <si>
    <t>The Art Of Noise</t>
  </si>
  <si>
    <t>With Quotes</t>
  </si>
  <si>
    <t>5C 006-94 583, 5C 006-94583</t>
  </si>
  <si>
    <t>Purple Records, Purple Records</t>
  </si>
  <si>
    <t>GIP</t>
  </si>
  <si>
    <t>2C 008-64545, 2C 008-64.545</t>
  </si>
  <si>
    <t xml:space="preserve">Start Me Up </t>
  </si>
  <si>
    <t>Pathé Marconi EMI, Pathé Marconi EMI</t>
  </si>
  <si>
    <t>Capitol Records, MPL (2)</t>
  </si>
  <si>
    <t xml:space="preserve">7", Single, RE, s7 </t>
  </si>
  <si>
    <t>102 553, 102.553</t>
  </si>
  <si>
    <t>TSR 492713 2</t>
  </si>
  <si>
    <t>Alan Simon</t>
  </si>
  <si>
    <t>Excalibur (La Légende Des Celtes)</t>
  </si>
  <si>
    <t>TriStar Music</t>
  </si>
  <si>
    <t>Worn Down Piano - Part 1 &amp; 2</t>
  </si>
  <si>
    <t>The Charlie Daniels Band</t>
  </si>
  <si>
    <t>7", Single, Yel</t>
  </si>
  <si>
    <t>6008 014</t>
  </si>
  <si>
    <t>I Put A Spell On You / Walk On The Water</t>
  </si>
  <si>
    <t>2097 214</t>
  </si>
  <si>
    <t>Jean-Michel Jarre</t>
  </si>
  <si>
    <t>Oxygène</t>
  </si>
  <si>
    <t>Les Disques Motors</t>
  </si>
  <si>
    <t>In The Year 2525 / Little Kids</t>
  </si>
  <si>
    <t>HLN 9954</t>
  </si>
  <si>
    <t>Jewel Akens</t>
  </si>
  <si>
    <t>The Birds And The Bees</t>
  </si>
  <si>
    <t>Walk On The Water</t>
  </si>
  <si>
    <t>FR 13729</t>
  </si>
  <si>
    <t>Highways Of The Sun</t>
  </si>
  <si>
    <t>DSTR 11</t>
  </si>
  <si>
    <t>CBSA 1179, A 1179</t>
  </si>
  <si>
    <t>AS 13079</t>
  </si>
  <si>
    <t>LZ 3 LC, 7567-98844-7</t>
  </si>
  <si>
    <t>Stairway To Heaven / Whole Lotta Love</t>
  </si>
  <si>
    <t>7", Single, Jukebox</t>
  </si>
  <si>
    <t>K 11374</t>
  </si>
  <si>
    <t>She's So Devine</t>
  </si>
  <si>
    <t>EA 152</t>
  </si>
  <si>
    <t>STEVE 3</t>
  </si>
  <si>
    <t>Abracadabra</t>
  </si>
  <si>
    <t>A3436</t>
  </si>
  <si>
    <t>Agnetha FÃ¤ltskog</t>
  </si>
  <si>
    <t>The Heat Is On</t>
  </si>
  <si>
    <t>TF 812, 267698 TF</t>
  </si>
  <si>
    <t>Ha! Ha! Said The Clown</t>
  </si>
  <si>
    <t>Fontana, Fontana</t>
  </si>
  <si>
    <t>AM 292</t>
  </si>
  <si>
    <t>W8178, W 8178, 928 178-7</t>
  </si>
  <si>
    <t>Got My Mind Set On You</t>
  </si>
  <si>
    <t>Dark Horse Records, Dark Horse Records, Dark Horse Records</t>
  </si>
  <si>
    <t>OG 9102</t>
  </si>
  <si>
    <t>I Say A Little Prayer / Respect</t>
  </si>
  <si>
    <t>Old Gold (2), Lightning Records (2)</t>
  </si>
  <si>
    <t>AMS 7039</t>
  </si>
  <si>
    <t>River Deep - Mountain High</t>
  </si>
  <si>
    <t>7", 1st</t>
  </si>
  <si>
    <t>QUEEN 7</t>
  </si>
  <si>
    <t>IS 486, 878 808-7</t>
  </si>
  <si>
    <t>Agnetha Faltskog</t>
  </si>
  <si>
    <t>I'm a mover</t>
  </si>
  <si>
    <t xml:space="preserve">A Love Like Yours </t>
  </si>
  <si>
    <t xml:space="preserve"> Lay His Head</t>
  </si>
  <si>
    <t>Gabriel's Message</t>
  </si>
  <si>
    <t>Good News</t>
  </si>
  <si>
    <t xml:space="preserve"> Oxygène Part VI</t>
  </si>
  <si>
    <t xml:space="preserve">A Dozen Red Roses </t>
  </si>
  <si>
    <r>
      <t>F</t>
    </r>
    <r>
      <rPr>
        <sz val="11"/>
        <color theme="1"/>
        <rFont val="Calibri"/>
        <family val="2"/>
        <scheme val="minor"/>
      </rPr>
      <t>ür mich soll's rote Rosen regnen</t>
    </r>
  </si>
  <si>
    <t>2C006-90609</t>
  </si>
  <si>
    <t>GEFA 2221, A-2221</t>
  </si>
  <si>
    <t>CBS 3696</t>
  </si>
  <si>
    <t>115164</t>
  </si>
  <si>
    <t>105.330</t>
  </si>
  <si>
    <t>The Sounds Of Silence</t>
  </si>
  <si>
    <t>Delta Lady</t>
  </si>
  <si>
    <t>13-33267</t>
  </si>
  <si>
    <t>Piano Man / The Entertainer</t>
  </si>
  <si>
    <t>929 174-7</t>
  </si>
  <si>
    <t>Prince And The Revolution</t>
  </si>
  <si>
    <t>The Sounds Of Silence / Homeward Bound</t>
  </si>
  <si>
    <t>115164, 115 164</t>
  </si>
  <si>
    <t>105.330, 105 330</t>
  </si>
  <si>
    <t>B-5648</t>
  </si>
  <si>
    <t>Notorious</t>
  </si>
  <si>
    <t>COL 3200</t>
  </si>
  <si>
    <t>He's A Rebel / He Hit Me (And It Felt Like A Kiss)</t>
  </si>
  <si>
    <t>7", Mono, RE</t>
  </si>
  <si>
    <t>COL 3201</t>
  </si>
  <si>
    <t>The Crystals / The Alley Cats</t>
  </si>
  <si>
    <t>Then He Kissed Me / Puddin' 'N Tain</t>
  </si>
  <si>
    <t>7", RE, Mono</t>
  </si>
  <si>
    <t>COL 3202</t>
  </si>
  <si>
    <t>Uptown / He's Sure The Boy I Love</t>
  </si>
  <si>
    <t>COL 3208</t>
  </si>
  <si>
    <t>The Ronettes</t>
  </si>
  <si>
    <t>Walking In The Rain / Born To Be Together</t>
  </si>
  <si>
    <t>COL 3210</t>
  </si>
  <si>
    <t>Darlene Love</t>
  </si>
  <si>
    <t>Today I Met The Boy I'm Gonna Marry</t>
  </si>
  <si>
    <t>Collectables, Philles Records</t>
  </si>
  <si>
    <t>COL 3207</t>
  </si>
  <si>
    <t>Do I Love You? / Chapel Of Love</t>
  </si>
  <si>
    <t>Then He Kissed Me</t>
  </si>
  <si>
    <t>Puddin' 'N Tain</t>
  </si>
  <si>
    <t>He's A Rebel</t>
  </si>
  <si>
    <t>He Hit Me (And It Felt Like A Kiss)</t>
  </si>
  <si>
    <t>Do I Love You?</t>
  </si>
  <si>
    <t>Chapel Of Love</t>
  </si>
  <si>
    <t>Walking In The Rain</t>
  </si>
  <si>
    <t>Born To Be Together</t>
  </si>
  <si>
    <t>Uptown</t>
  </si>
  <si>
    <t>He's Sure The Boy I Love</t>
  </si>
  <si>
    <t xml:space="preserve">The Dave Brubeck Quartet </t>
  </si>
  <si>
    <t>Blue Rondo A La Turk</t>
  </si>
  <si>
    <t>CA 281.103</t>
  </si>
  <si>
    <t>927 955-7</t>
  </si>
  <si>
    <t>Robbie Robertson</t>
  </si>
  <si>
    <t>Somewhere Down The Crazy River</t>
  </si>
  <si>
    <t>Take Five / Blue Rondo A La Turk</t>
  </si>
  <si>
    <t>Endless Deep</t>
  </si>
  <si>
    <t>Lady With The Spinning Head</t>
  </si>
  <si>
    <t>She's So Good To Me</t>
  </si>
  <si>
    <t>Bridge Over Troubled Wate</t>
  </si>
  <si>
    <t>Remote Control</t>
  </si>
  <si>
    <t>160ST5</t>
  </si>
  <si>
    <t>AY160</t>
  </si>
  <si>
    <t>160</t>
  </si>
  <si>
    <t>160TM1</t>
  </si>
  <si>
    <t>TES165</t>
  </si>
  <si>
    <t>TSU3</t>
  </si>
  <si>
    <t>Tormat Selector</t>
  </si>
  <si>
    <t>Aantal</t>
  </si>
  <si>
    <t>Prijs</t>
  </si>
  <si>
    <t>Part</t>
  </si>
  <si>
    <t>Transformator 110V</t>
  </si>
  <si>
    <t>Online</t>
  </si>
  <si>
    <t>56.5" 32.5" 24.5". 170kg.</t>
  </si>
  <si>
    <t>5A MTH Tormat</t>
  </si>
  <si>
    <t>3.2A GMQ remote control stepper</t>
  </si>
  <si>
    <t>5A Pigtail HJV Select-o-matic</t>
  </si>
  <si>
    <t>2A MDL Amplifier</t>
  </si>
  <si>
    <t>Singles</t>
  </si>
  <si>
    <t>Parts</t>
  </si>
  <si>
    <t>45 toeren</t>
  </si>
  <si>
    <t>JB Swart</t>
  </si>
  <si>
    <t>Jukebox singles</t>
  </si>
  <si>
    <t>folieshop nl</t>
  </si>
  <si>
    <t>jukeboxparts co uk</t>
  </si>
  <si>
    <t>Ebay</t>
  </si>
  <si>
    <t>marktplaats</t>
  </si>
  <si>
    <t>Jukeboxparts nl</t>
  </si>
  <si>
    <t>Jukebox Revival</t>
  </si>
  <si>
    <t>duur</t>
  </si>
  <si>
    <t>Stamann Forum</t>
  </si>
  <si>
    <t>Jukebox kopen?</t>
  </si>
  <si>
    <t>Zutphen. Niet veel</t>
  </si>
  <si>
    <t>Tubes Chicago</t>
  </si>
  <si>
    <t>http://www.audiotubes.com/</t>
  </si>
  <si>
    <t>Tubes USA</t>
  </si>
  <si>
    <t>https://www.tubedepot.com/pages/contact-us#</t>
  </si>
  <si>
    <t>Tubes and transistors</t>
  </si>
  <si>
    <t>Jukebox revival</t>
  </si>
  <si>
    <t>5U4GB</t>
  </si>
  <si>
    <t>7199 (2x)</t>
  </si>
  <si>
    <t>6X4</t>
  </si>
  <si>
    <t>12AX7</t>
  </si>
  <si>
    <t>6BJ6 (2x)</t>
  </si>
  <si>
    <t>6EU7 (2x)</t>
  </si>
  <si>
    <t>2N591 (4x)</t>
  </si>
  <si>
    <t>6973 (4x)</t>
  </si>
  <si>
    <t>0A2 (2x)</t>
  </si>
  <si>
    <t>http://www.jukeboxmotordrives.co.uk/products2.html</t>
  </si>
  <si>
    <t>50 60 hz</t>
  </si>
  <si>
    <t>https://tubesound.com/seeburg-jukebox-stepper-repair/</t>
  </si>
  <si>
    <t>stepper fix and repair</t>
  </si>
  <si>
    <t>Kabel 3 aders</t>
  </si>
  <si>
    <t>Wielenset</t>
  </si>
  <si>
    <t>Inverter 60Hz</t>
  </si>
  <si>
    <t>Logo Badge</t>
  </si>
  <si>
    <t>Speaker</t>
  </si>
  <si>
    <t>Cabinet: 2x TL 25W/28"/T12
Record indicator: GE #12 Emblem: GE #15
Credit: GE #55</t>
  </si>
  <si>
    <t>ASU1</t>
  </si>
  <si>
    <t>https://jukeboxparts.co.uk/seeburg/locks/keys.html?page=2</t>
  </si>
  <si>
    <t>glasplaat 200+100</t>
  </si>
  <si>
    <t>Stamman</t>
  </si>
  <si>
    <t>Diverse onderdelen</t>
  </si>
  <si>
    <t>Freeplay</t>
  </si>
  <si>
    <t>https://www.google.com/url?sa=i&amp;source=images&amp;cd=&amp;cad=rja&amp;uact=8&amp;ved=2ahUKEwia_OCuhJnkAhUv4YUKHTDYDN4QjB16BAgBEAM&amp;url=http%3A%2F%2Fwww.arcadetreasure.com%2Fprojects%2Fseeburgfreeplay.htm&amp;psig=AOvVaw1rhb2qy-ttSvv4ZtpzBD61&amp;ust=1566647542766904</t>
  </si>
  <si>
    <t xml:space="preserve"> </t>
  </si>
  <si>
    <t>https://www.flippers.com/Seeburg-trblshoot.html</t>
  </si>
  <si>
    <t>Seeburg troubles</t>
  </si>
  <si>
    <t>Built in 110v supply</t>
  </si>
  <si>
    <t>Received Jukebox</t>
  </si>
  <si>
    <t>Mounted 4 new wheels</t>
  </si>
  <si>
    <t>Removed autospeed unit</t>
  </si>
  <si>
    <t>Disconnected stepper unit</t>
  </si>
  <si>
    <t>Tube</t>
  </si>
  <si>
    <t>subtract switch</t>
  </si>
  <si>
    <t>Tube 2050</t>
  </si>
  <si>
    <t>Manual</t>
  </si>
  <si>
    <t>Seeburg button red; cleaner; camlock</t>
  </si>
  <si>
    <t>Seeburg AY en DS Seeburg strip in bovenruit</t>
  </si>
  <si>
    <t>Decal logo Seeburg</t>
  </si>
  <si>
    <t>Decal master volume control SET</t>
  </si>
  <si>
    <t>Belden kabel 8786 voor afstandsbediening</t>
  </si>
  <si>
    <t>Geldzak Seeburg</t>
  </si>
  <si>
    <t>Universeel slot - zelfde sleutel</t>
  </si>
  <si>
    <t>Locks keys</t>
  </si>
  <si>
    <t>AY &amp; DS Make selection glas</t>
  </si>
  <si>
    <t>Stikker voor populariteitsmeter</t>
  </si>
  <si>
    <t xml:space="preserve">Decal high fidelity &amp; select–o–matic </t>
  </si>
  <si>
    <t>4x2N591 (N591 NTE Equvilent NTE102A)</t>
  </si>
  <si>
    <t>dismounted glassframe and backcover</t>
  </si>
  <si>
    <t>color lights</t>
  </si>
  <si>
    <t>Nice general jukeboxes showcase video</t>
  </si>
  <si>
    <t>Youtube</t>
  </si>
  <si>
    <t>PRVC2 (or PRVC3)</t>
  </si>
  <si>
    <t>RCSU3 (built in)</t>
  </si>
  <si>
    <t>2x 12" 16 Ohm – AlNiCo
Stereo Network SN-3</t>
  </si>
  <si>
    <t>Y100/Y160: 45 RPM, mono, SPU (Single Pricing Unit), no stepper; plain glass with "Seeburg High Fidelity"</t>
  </si>
  <si>
    <t>AY100/AY160: Feature and upper glass with "Artist of the Week", Auto-Speed-Unit, stereo, SPU  (Single Pricing Unit), no Stepper</t>
  </si>
  <si>
    <t>http://www.jukebox-world.de/Forum/Archiv/Seeburg/SeeburgAY.htm</t>
  </si>
  <si>
    <t>high pressure laminate, wood grain, aluminium and chrome trim</t>
  </si>
  <si>
    <t>Extra speaker TW1-8, TR1-8, EBTC1-12, EBWC1-12</t>
  </si>
  <si>
    <t>3W160 (or AP3W160)</t>
  </si>
  <si>
    <t>Stepper RCSU3  for 3W160 (or AP3W160)</t>
  </si>
  <si>
    <t xml:space="preserve">PVCR 2   </t>
  </si>
  <si>
    <t>PRVC</t>
  </si>
  <si>
    <t>SPU1H</t>
  </si>
  <si>
    <t>high pressure laminate, wood grain, aluminium and chrome trim, aluminium grille</t>
  </si>
  <si>
    <t>Chromecast</t>
  </si>
  <si>
    <t>BOL</t>
  </si>
  <si>
    <t>Fixed carriage end switch (does not close)</t>
  </si>
  <si>
    <t>Printed manuals etc</t>
  </si>
  <si>
    <t>Jukebox manuals</t>
  </si>
  <si>
    <t>Seeburg Q160 AY160 DS160 Selector Key Bearings</t>
  </si>
  <si>
    <t>Seeburg Q160 AY160 DS160 Selector Key Springs</t>
  </si>
  <si>
    <t>https://www.jukebox-world.de/en/Books-Schematics-Brochures/Manuals-Schematics/Seeburg-Manuals/Reference-Book-Seeburg-Vol-2.html</t>
  </si>
  <si>
    <t>Reading</t>
  </si>
  <si>
    <t>microswitch for coil return</t>
  </si>
  <si>
    <t>chromecast</t>
  </si>
  <si>
    <t>speaka-professional-2-ports-rca-audio-switch-1435386</t>
  </si>
  <si>
    <t>stereo-linephono-converter-omnitronic-lh-042-313381</t>
  </si>
  <si>
    <t>Stepper repair</t>
  </si>
  <si>
    <t>http://peakpinball.com/tag/seeburg/</t>
  </si>
  <si>
    <t>Pulse amp repair and check</t>
  </si>
  <si>
    <t>http://members.home.nl/schniermanni/seeburg_q100_1959.htm</t>
  </si>
  <si>
    <t>Fixed pulse amplifier, recapping, resistors</t>
  </si>
  <si>
    <t>First time, selection made with keys</t>
  </si>
  <si>
    <t>Played  manually (trip switch finger) on 50Hz</t>
  </si>
  <si>
    <t>Found safety plunger issue (greased up)</t>
  </si>
  <si>
    <t>Found subtract issue (end switch does not close, broken)</t>
  </si>
  <si>
    <t>caps from Revival</t>
  </si>
  <si>
    <t>Elcos from revival</t>
  </si>
  <si>
    <t>Large cap for TSU from revival</t>
  </si>
  <si>
    <t>Motor cap from revival</t>
  </si>
  <si>
    <t>New remote volume motor</t>
  </si>
  <si>
    <t>http://www.angelfire.com/electronic/funwithtubes/pentode-triode.html</t>
  </si>
  <si>
    <t>7199 preamp circuit</t>
  </si>
  <si>
    <t>Tube 6973</t>
  </si>
  <si>
    <t>Weerstanden 5W</t>
  </si>
  <si>
    <t>7199 replacement = NOS 6GH8</t>
  </si>
  <si>
    <t>Potmeter</t>
  </si>
  <si>
    <t>Autozaak schijndel</t>
  </si>
  <si>
    <t>Verf messing</t>
  </si>
  <si>
    <t>Kastje 60hz omvormer</t>
  </si>
  <si>
    <t>Weerstanden divers</t>
  </si>
  <si>
    <t>van aalst</t>
  </si>
  <si>
    <t>Sticker zijkant</t>
  </si>
  <si>
    <t>cleaned amplifier</t>
  </si>
  <si>
    <t>Removed rest of top</t>
  </si>
  <si>
    <t>Replaced pot</t>
  </si>
  <si>
    <t>replaced all caps TSU</t>
  </si>
  <si>
    <t>Recapping amplifier. Replace key resistors</t>
  </si>
  <si>
    <t>Installed 60 Hz inverter</t>
  </si>
  <si>
    <t>Troubleshooting sound aplifier</t>
  </si>
  <si>
    <t>degreasing (mechanism)</t>
  </si>
  <si>
    <t>service switch clean and reject button</t>
  </si>
  <si>
    <t>SHFA4</t>
  </si>
  <si>
    <t>lampjes</t>
  </si>
  <si>
    <t>Stickers oncline</t>
  </si>
  <si>
    <t>Cable clips</t>
  </si>
  <si>
    <t>weerstanden</t>
  </si>
  <si>
    <t>connector 3 pins</t>
  </si>
  <si>
    <t>Naald</t>
  </si>
  <si>
    <t>kickplate</t>
  </si>
  <si>
    <t>freeplay  switch</t>
  </si>
  <si>
    <t>chrome plate under keyboard?</t>
  </si>
  <si>
    <t>remount trafo unit for less humm</t>
  </si>
  <si>
    <t>coin box and return black hamerslag</t>
  </si>
  <si>
    <t>sides black (in progress)</t>
  </si>
  <si>
    <t>box 60hz converter</t>
  </si>
  <si>
    <t>clean and spray tsu</t>
  </si>
  <si>
    <t>cleaning, spraying coin unit</t>
  </si>
  <si>
    <t>1meg pot and remote</t>
  </si>
  <si>
    <t>PRVC2</t>
  </si>
  <si>
    <t>Wallbox?</t>
  </si>
  <si>
    <t>3 crowns</t>
  </si>
  <si>
    <t>Plate chroming</t>
  </si>
  <si>
    <t>side stickers</t>
  </si>
  <si>
    <t>AY160 Jukebox</t>
  </si>
  <si>
    <t>New Amplifier</t>
  </si>
  <si>
    <t>Installation Manual</t>
  </si>
  <si>
    <t>G&amp;R verchromen</t>
  </si>
  <si>
    <t>remote control</t>
  </si>
  <si>
    <t>Uitdeuken strips</t>
  </si>
  <si>
    <t>www.verchromen.nl</t>
  </si>
  <si>
    <t>G&amp;R uden strips</t>
  </si>
  <si>
    <t>www.chroomland.nl</t>
  </si>
  <si>
    <t>niks</t>
  </si>
  <si>
    <t>selction playing indicator</t>
  </si>
  <si>
    <t>Verf</t>
  </si>
  <si>
    <t>Electro shop</t>
  </si>
  <si>
    <t>detent actuator switch</t>
  </si>
  <si>
    <t>https://www.ebay.com/itm/Virtual-Wallbox-VW200-for-Vintage-Seeburg-Jukeboxes-to-Control-Them-Wirelessly-/123435358756</t>
  </si>
  <si>
    <t>Virtual walbox</t>
  </si>
  <si>
    <t>https://vimeo.com/319472283</t>
  </si>
  <si>
    <t>Spraypaint front</t>
  </si>
  <si>
    <t>paint sides 3x</t>
  </si>
  <si>
    <t>white lines on sides</t>
  </si>
  <si>
    <t>Paint 3 back covers (Hamerslag)</t>
  </si>
  <si>
    <t>New speaker</t>
  </si>
  <si>
    <t>paint metal sides black white</t>
  </si>
  <si>
    <t>paint inside blue</t>
  </si>
  <si>
    <t>fix detent actiator</t>
  </si>
  <si>
    <t>paint frame for electronics back</t>
  </si>
  <si>
    <t>kickbar</t>
  </si>
  <si>
    <t>freeplay microswitch finish</t>
  </si>
  <si>
    <t>Cleaning mechanism and record rack</t>
  </si>
  <si>
    <t>Cabling and TL</t>
  </si>
  <si>
    <t>Counter</t>
  </si>
  <si>
    <t>?</t>
  </si>
  <si>
    <t>Paint</t>
  </si>
  <si>
    <t>Parts Co Uk</t>
  </si>
  <si>
    <t>http://lists.netlojix.com/pipermail/jukebox-list/2006-June/089455.html</t>
  </si>
  <si>
    <t>fix check stepper voltages etc…</t>
  </si>
  <si>
    <t>https://alt.collecting.juke-boxes.narkive.com/rv7jBAoz/seeburg-c-stepper-issue</t>
  </si>
  <si>
    <t>fix check stepper voltages 47ohm etc…</t>
  </si>
  <si>
    <t>https://www.ebay.com/itm/233277990509</t>
  </si>
  <si>
    <t>seeburg cover</t>
  </si>
  <si>
    <t>Screws</t>
  </si>
  <si>
    <t>Raspberry Pi</t>
  </si>
  <si>
    <t>Black Connector caps/covers</t>
  </si>
  <si>
    <t>https://www.jukebox-revival.eu/index.php/loudspeakers/sica-loudspeakers/sica-fullranges/sica-8-d1-1-5-cs-8-160w-full-range.html</t>
  </si>
  <si>
    <t>8 inch speaker full range</t>
  </si>
  <si>
    <t>B-side single</t>
  </si>
  <si>
    <t>B1</t>
  </si>
  <si>
    <t>M1</t>
  </si>
  <si>
    <t>B2</t>
  </si>
  <si>
    <t>M2</t>
  </si>
  <si>
    <t>B3</t>
  </si>
  <si>
    <t>M3</t>
  </si>
  <si>
    <t>B4</t>
  </si>
  <si>
    <t>M4</t>
  </si>
  <si>
    <t>B5</t>
  </si>
  <si>
    <t>M5</t>
  </si>
  <si>
    <t>D1</t>
  </si>
  <si>
    <t>P1</t>
  </si>
  <si>
    <t>D2</t>
  </si>
  <si>
    <t>P2</t>
  </si>
  <si>
    <t>D3</t>
  </si>
  <si>
    <t>P3</t>
  </si>
  <si>
    <t>D4</t>
  </si>
  <si>
    <t>P4</t>
  </si>
  <si>
    <t>D5</t>
  </si>
  <si>
    <t>P5</t>
  </si>
  <si>
    <t>F1</t>
  </si>
  <si>
    <t>R1</t>
  </si>
  <si>
    <t>F2</t>
  </si>
  <si>
    <t>R2</t>
  </si>
  <si>
    <t>F3</t>
  </si>
  <si>
    <t>R3</t>
  </si>
  <si>
    <t>F4</t>
  </si>
  <si>
    <t>R4</t>
  </si>
  <si>
    <t>F5</t>
  </si>
  <si>
    <t>R5</t>
  </si>
  <si>
    <t>H1</t>
  </si>
  <si>
    <t>T1</t>
  </si>
  <si>
    <t>H2</t>
  </si>
  <si>
    <t>T2</t>
  </si>
  <si>
    <t>H3</t>
  </si>
  <si>
    <t>T3</t>
  </si>
  <si>
    <t>H4</t>
  </si>
  <si>
    <t>T4</t>
  </si>
  <si>
    <t>H5</t>
  </si>
  <si>
    <t>T5</t>
  </si>
  <si>
    <t>K1</t>
  </si>
  <si>
    <t>V1</t>
  </si>
  <si>
    <t>K2</t>
  </si>
  <si>
    <t>V2</t>
  </si>
  <si>
    <t>K3</t>
  </si>
  <si>
    <t>V3</t>
  </si>
  <si>
    <t>K4</t>
  </si>
  <si>
    <t>V4</t>
  </si>
  <si>
    <t>K5</t>
  </si>
  <si>
    <t>V5</t>
  </si>
  <si>
    <t>B6</t>
  </si>
  <si>
    <t>H6</t>
  </si>
  <si>
    <t>P6</t>
  </si>
  <si>
    <t>V6</t>
  </si>
  <si>
    <t>F7</t>
  </si>
  <si>
    <t>M7</t>
  </si>
  <si>
    <t>T7</t>
  </si>
  <si>
    <t>D8</t>
  </si>
  <si>
    <t>K8</t>
  </si>
  <si>
    <t>R8</t>
  </si>
  <si>
    <t>D6</t>
  </si>
  <si>
    <t>K6</t>
  </si>
  <si>
    <t>R6</t>
  </si>
  <si>
    <t>B7</t>
  </si>
  <si>
    <t>H7</t>
  </si>
  <si>
    <t>P7</t>
  </si>
  <si>
    <t>V7</t>
  </si>
  <si>
    <t>F8</t>
  </si>
  <si>
    <t>M8</t>
  </si>
  <si>
    <t>T8</t>
  </si>
  <si>
    <t>F6</t>
  </si>
  <si>
    <t>M6</t>
  </si>
  <si>
    <t>T6</t>
  </si>
  <si>
    <t>D7</t>
  </si>
  <si>
    <t>K7</t>
  </si>
  <si>
    <t>R7</t>
  </si>
  <si>
    <t>B8</t>
  </si>
  <si>
    <t>H8</t>
  </si>
  <si>
    <t>P8</t>
  </si>
  <si>
    <t>V8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</si>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</sst>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€-2]\ #,##0"/>
    <numFmt numFmtId="165" formatCode="[$€-2]\ #,##0.00;[Red]\-[$€-2]\ #,##0.00"/>
    <numFmt numFmtId="166" formatCode="[$€-2]\ #,##0.00"/>
    <numFmt numFmtId="167" formatCode="[$-409]d/mmm/yy;@"/>
    <numFmt numFmtId="168" formatCode="[$€-413]\ #,##0"/>
  </numFmts>
  <fonts count="3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theme="1"/>
      <name val="Truetypewriter PolyglOTT"/>
      <family val="1"/>
    </font>
    <font>
      <sz val="13"/>
      <color theme="1"/>
      <name val="Calibri"/>
      <family val="2"/>
    </font>
    <font>
      <sz val="11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5"/>
      <color theme="1"/>
      <name val="Special Elite"/>
    </font>
    <font>
      <sz val="11"/>
      <color theme="1"/>
      <name val="Arial"/>
      <family val="2"/>
    </font>
    <font>
      <sz val="10"/>
      <color rgb="FF00610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theme="4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color theme="1"/>
      <name val="Special Elite"/>
    </font>
    <font>
      <sz val="11"/>
      <color indexed="8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0"/>
      <name val="Calibri"/>
      <family val="2"/>
    </font>
    <font>
      <sz val="10"/>
      <color rgb="FF9C6500"/>
      <name val="Calibri"/>
      <family val="2"/>
      <scheme val="minor"/>
    </font>
    <font>
      <sz val="10"/>
      <color rgb="FF0061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0C0C0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EBEBEB"/>
      </top>
      <bottom/>
      <diagonal/>
    </border>
    <border>
      <left/>
      <right style="medium">
        <color rgb="FFEBEBEB"/>
      </right>
      <top style="medium">
        <color rgb="FFEBEBEB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11" fillId="0" borderId="0"/>
  </cellStyleXfs>
  <cellXfs count="180">
    <xf numFmtId="0" fontId="0" fillId="0" borderId="0" xfId="0"/>
    <xf numFmtId="0" fontId="2" fillId="0" borderId="0" xfId="2"/>
    <xf numFmtId="0" fontId="0" fillId="0" borderId="0" xfId="0" applyAlignment="1">
      <alignment horizontal="left"/>
    </xf>
    <xf numFmtId="49" fontId="4" fillId="0" borderId="2" xfId="0" applyNumberFormat="1" applyFont="1" applyBorder="1" applyAlignment="1">
      <alignment horizontal="left" vertical="center" wrapText="1"/>
    </xf>
    <xf numFmtId="0" fontId="2" fillId="0" borderId="0" xfId="2" applyAlignment="1">
      <alignment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0" fillId="0" borderId="0" xfId="0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0" applyFont="1" applyFill="1"/>
    <xf numFmtId="49" fontId="0" fillId="0" borderId="0" xfId="0" applyNumberFormat="1" applyFont="1" applyAlignment="1">
      <alignment horizontal="left" vertical="center"/>
    </xf>
    <xf numFmtId="49" fontId="0" fillId="0" borderId="0" xfId="0" applyNumberFormat="1" applyFont="1" applyAlignment="1">
      <alignment vertical="center"/>
    </xf>
    <xf numFmtId="49" fontId="0" fillId="0" borderId="0" xfId="0" applyNumberFormat="1" applyFont="1" applyAlignment="1">
      <alignment horizontal="left"/>
    </xf>
    <xf numFmtId="49" fontId="0" fillId="0" borderId="0" xfId="0" applyNumberFormat="1" applyFont="1"/>
    <xf numFmtId="22" fontId="0" fillId="0" borderId="0" xfId="0" applyNumberFormat="1"/>
    <xf numFmtId="167" fontId="0" fillId="0" borderId="0" xfId="0" applyNumberFormat="1" applyFont="1" applyAlignment="1">
      <alignment horizontal="center"/>
    </xf>
    <xf numFmtId="167" fontId="0" fillId="0" borderId="0" xfId="0" applyNumberFormat="1" applyFont="1" applyFill="1" applyAlignment="1">
      <alignment horizontal="center"/>
    </xf>
    <xf numFmtId="49" fontId="0" fillId="0" borderId="0" xfId="0" applyNumberFormat="1" applyFont="1" applyFill="1" applyAlignment="1">
      <alignment horizontal="left"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quotePrefix="1" applyNumberFormat="1" applyFont="1" applyAlignment="1">
      <alignment horizontal="left" vertical="center"/>
    </xf>
    <xf numFmtId="167" fontId="8" fillId="7" borderId="0" xfId="0" applyNumberFormat="1" applyFont="1" applyFill="1" applyAlignment="1">
      <alignment horizontal="center"/>
    </xf>
    <xf numFmtId="0" fontId="8" fillId="7" borderId="0" xfId="0" applyFont="1" applyFill="1" applyAlignment="1">
      <alignment horizontal="left"/>
    </xf>
    <xf numFmtId="0" fontId="8" fillId="7" borderId="0" xfId="0" applyFont="1" applyFill="1"/>
    <xf numFmtId="0" fontId="0" fillId="8" borderId="0" xfId="0" applyFill="1"/>
    <xf numFmtId="0" fontId="13" fillId="0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5" fillId="0" borderId="0" xfId="0" applyFont="1"/>
    <xf numFmtId="49" fontId="4" fillId="0" borderId="0" xfId="0" applyNumberFormat="1" applyFont="1" applyAlignment="1">
      <alignment horizontal="left" wrapText="1"/>
    </xf>
    <xf numFmtId="0" fontId="7" fillId="4" borderId="0" xfId="4" applyFont="1" applyAlignment="1">
      <alignment horizontal="center"/>
    </xf>
    <xf numFmtId="0" fontId="1" fillId="2" borderId="0" xfId="1" applyFont="1" applyAlignment="1">
      <alignment horizontal="center"/>
    </xf>
    <xf numFmtId="0" fontId="8" fillId="9" borderId="0" xfId="0" applyFont="1" applyFill="1"/>
    <xf numFmtId="49" fontId="18" fillId="0" borderId="7" xfId="0" applyNumberFormat="1" applyFont="1" applyFill="1" applyBorder="1" applyAlignment="1"/>
    <xf numFmtId="1" fontId="18" fillId="0" borderId="7" xfId="0" applyNumberFormat="1" applyFont="1" applyFill="1" applyBorder="1" applyAlignment="1"/>
    <xf numFmtId="0" fontId="1" fillId="0" borderId="0" xfId="1" applyFont="1" applyFill="1" applyAlignment="1">
      <alignment horizontal="center"/>
    </xf>
    <xf numFmtId="15" fontId="0" fillId="0" borderId="0" xfId="0" applyNumberFormat="1" applyFont="1" applyAlignment="1">
      <alignment horizontal="center"/>
    </xf>
    <xf numFmtId="0" fontId="10" fillId="0" borderId="0" xfId="0" quotePrefix="1" applyFont="1"/>
    <xf numFmtId="49" fontId="18" fillId="10" borderId="7" xfId="0" applyNumberFormat="1" applyFont="1" applyFill="1" applyBorder="1" applyAlignment="1"/>
    <xf numFmtId="49" fontId="18" fillId="0" borderId="7" xfId="0" quotePrefix="1" applyNumberFormat="1" applyFont="1" applyFill="1" applyBorder="1" applyAlignment="1"/>
    <xf numFmtId="1" fontId="0" fillId="0" borderId="0" xfId="0" applyNumberFormat="1" applyAlignment="1">
      <alignment horizontal="left"/>
    </xf>
    <xf numFmtId="1" fontId="22" fillId="0" borderId="0" xfId="0" applyNumberFormat="1" applyFont="1" applyAlignment="1">
      <alignment horizontal="left"/>
    </xf>
    <xf numFmtId="49" fontId="0" fillId="0" borderId="0" xfId="0" applyNumberFormat="1"/>
    <xf numFmtId="49" fontId="8" fillId="7" borderId="0" xfId="0" applyNumberFormat="1" applyFont="1" applyFill="1"/>
    <xf numFmtId="49" fontId="0" fillId="0" borderId="0" xfId="0" applyNumberFormat="1" applyFont="1" applyFill="1"/>
    <xf numFmtId="49" fontId="12" fillId="0" borderId="0" xfId="0" applyNumberFormat="1" applyFont="1"/>
    <xf numFmtId="49" fontId="3" fillId="0" borderId="0" xfId="0" applyNumberFormat="1" applyFont="1" applyFill="1"/>
    <xf numFmtId="49" fontId="8" fillId="7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/>
    </xf>
    <xf numFmtId="49" fontId="0" fillId="8" borderId="0" xfId="0" applyNumberFormat="1" applyFill="1" applyAlignment="1">
      <alignment horizontal="left"/>
    </xf>
    <xf numFmtId="49" fontId="0" fillId="8" borderId="0" xfId="0" applyNumberFormat="1" applyFill="1"/>
    <xf numFmtId="49" fontId="20" fillId="0" borderId="0" xfId="0" applyNumberFormat="1" applyFont="1" applyFill="1" applyAlignment="1">
      <alignment horizontal="left"/>
    </xf>
    <xf numFmtId="49" fontId="21" fillId="0" borderId="0" xfId="0" applyNumberFormat="1" applyFont="1" applyAlignment="1">
      <alignment horizontal="left"/>
    </xf>
    <xf numFmtId="0" fontId="23" fillId="0" borderId="0" xfId="0" applyFont="1" applyAlignment="1">
      <alignment horizontal="center" vertical="center"/>
    </xf>
    <xf numFmtId="1" fontId="1" fillId="2" borderId="0" xfId="1" applyNumberFormat="1" applyAlignment="1">
      <alignment horizontal="left"/>
    </xf>
    <xf numFmtId="1" fontId="6" fillId="3" borderId="0" xfId="3" applyNumberFormat="1" applyAlignment="1">
      <alignment horizontal="left"/>
    </xf>
    <xf numFmtId="49" fontId="18" fillId="6" borderId="7" xfId="0" applyNumberFormat="1" applyFont="1" applyFill="1" applyBorder="1" applyAlignment="1"/>
    <xf numFmtId="0" fontId="19" fillId="0" borderId="0" xfId="5" applyFont="1" applyAlignment="1">
      <alignment horizontal="left"/>
    </xf>
    <xf numFmtId="0" fontId="24" fillId="0" borderId="0" xfId="5" applyFont="1" applyAlignment="1">
      <alignment horizontal="center"/>
    </xf>
    <xf numFmtId="49" fontId="12" fillId="0" borderId="0" xfId="0" applyNumberFormat="1" applyFont="1" applyFill="1"/>
    <xf numFmtId="22" fontId="0" fillId="0" borderId="0" xfId="0" applyNumberFormat="1" applyFont="1"/>
    <xf numFmtId="0" fontId="25" fillId="0" borderId="0" xfId="5" applyFont="1" applyAlignment="1">
      <alignment horizontal="left"/>
    </xf>
    <xf numFmtId="49" fontId="25" fillId="0" borderId="0" xfId="0" applyNumberFormat="1" applyFont="1" applyAlignment="1">
      <alignment horizontal="left"/>
    </xf>
    <xf numFmtId="0" fontId="25" fillId="0" borderId="0" xfId="0" applyFont="1"/>
    <xf numFmtId="49" fontId="21" fillId="0" borderId="0" xfId="0" applyNumberFormat="1" applyFont="1" applyFill="1" applyAlignment="1">
      <alignment horizontal="left"/>
    </xf>
    <xf numFmtId="49" fontId="25" fillId="0" borderId="0" xfId="0" applyNumberFormat="1" applyFont="1" applyFill="1" applyAlignment="1">
      <alignment horizontal="left"/>
    </xf>
    <xf numFmtId="49" fontId="16" fillId="2" borderId="1" xfId="1" applyNumberFormat="1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7" fillId="0" borderId="0" xfId="0" applyFont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49" fontId="5" fillId="0" borderId="5" xfId="0" applyNumberFormat="1" applyFont="1" applyBorder="1" applyAlignment="1">
      <alignment horizontal="left" vertical="top" wrapText="1"/>
    </xf>
    <xf numFmtId="49" fontId="5" fillId="0" borderId="0" xfId="0" applyNumberFormat="1" applyFont="1" applyBorder="1" applyAlignment="1">
      <alignment horizontal="left" vertical="top" wrapText="1"/>
    </xf>
    <xf numFmtId="49" fontId="16" fillId="2" borderId="0" xfId="1" applyNumberFormat="1" applyFont="1" applyBorder="1" applyAlignment="1">
      <alignment horizontal="left" vertical="top" wrapText="1"/>
    </xf>
    <xf numFmtId="49" fontId="16" fillId="2" borderId="3" xfId="1" applyNumberFormat="1" applyFont="1" applyBorder="1" applyAlignment="1">
      <alignment horizontal="left" vertical="top" wrapText="1"/>
    </xf>
    <xf numFmtId="49" fontId="16" fillId="2" borderId="5" xfId="1" applyNumberFormat="1" applyFont="1" applyBorder="1" applyAlignment="1">
      <alignment horizontal="left" vertical="top" wrapText="1"/>
    </xf>
    <xf numFmtId="0" fontId="17" fillId="0" borderId="8" xfId="0" applyFont="1" applyBorder="1" applyAlignment="1">
      <alignment horizontal="left" vertical="top"/>
    </xf>
    <xf numFmtId="49" fontId="16" fillId="2" borderId="11" xfId="1" applyNumberFormat="1" applyFont="1" applyBorder="1" applyAlignment="1">
      <alignment horizontal="left" vertical="top" wrapText="1"/>
    </xf>
    <xf numFmtId="0" fontId="17" fillId="0" borderId="9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49" fontId="16" fillId="2" borderId="6" xfId="1" applyNumberFormat="1" applyFont="1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1" fillId="2" borderId="4" xfId="1" applyBorder="1" applyAlignment="1">
      <alignment horizontal="left" indent="1"/>
    </xf>
    <xf numFmtId="0" fontId="1" fillId="2" borderId="4" xfId="1" applyBorder="1" applyAlignment="1">
      <alignment horizontal="left" vertical="top" indent="1"/>
    </xf>
    <xf numFmtId="0" fontId="1" fillId="2" borderId="5" xfId="1" applyBorder="1" applyAlignment="1">
      <alignment horizontal="left" vertical="top" indent="1"/>
    </xf>
    <xf numFmtId="0" fontId="1" fillId="2" borderId="1" xfId="1" applyBorder="1" applyAlignment="1">
      <alignment horizontal="left" vertical="top"/>
    </xf>
    <xf numFmtId="0" fontId="26" fillId="0" borderId="0" xfId="0" applyFont="1"/>
    <xf numFmtId="166" fontId="27" fillId="6" borderId="0" xfId="3" applyNumberFormat="1" applyFont="1" applyFill="1"/>
    <xf numFmtId="0" fontId="27" fillId="0" borderId="0" xfId="0" applyFont="1"/>
    <xf numFmtId="0" fontId="27" fillId="2" borderId="0" xfId="1" applyFont="1"/>
    <xf numFmtId="164" fontId="27" fillId="0" borderId="0" xfId="0" applyNumberFormat="1" applyFont="1"/>
    <xf numFmtId="0" fontId="27" fillId="2" borderId="0" xfId="1" applyFont="1" applyAlignment="1">
      <alignment vertical="center" wrapText="1"/>
    </xf>
    <xf numFmtId="165" fontId="27" fillId="0" borderId="0" xfId="0" applyNumberFormat="1" applyFont="1" applyAlignment="1">
      <alignment vertical="center" wrapText="1"/>
    </xf>
    <xf numFmtId="166" fontId="27" fillId="0" borderId="0" xfId="0" applyNumberFormat="1" applyFont="1" applyAlignment="1">
      <alignment vertical="center" wrapText="1"/>
    </xf>
    <xf numFmtId="166" fontId="27" fillId="0" borderId="0" xfId="0" applyNumberFormat="1" applyFont="1"/>
    <xf numFmtId="0" fontId="27" fillId="2" borderId="0" xfId="1" applyFont="1" applyAlignment="1">
      <alignment horizontal="right"/>
    </xf>
    <xf numFmtId="0" fontId="27" fillId="2" borderId="13" xfId="1" applyFont="1" applyBorder="1" applyAlignment="1">
      <alignment horizontal="right" vertical="top" wrapText="1"/>
    </xf>
    <xf numFmtId="0" fontId="1" fillId="2" borderId="3" xfId="1" applyBorder="1" applyAlignment="1">
      <alignment horizontal="left" vertical="top"/>
    </xf>
    <xf numFmtId="49" fontId="1" fillId="2" borderId="1" xfId="1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4" fillId="0" borderId="0" xfId="0" applyNumberFormat="1" applyFont="1" applyBorder="1" applyAlignment="1">
      <alignment horizontal="left" vertical="center" wrapText="1"/>
    </xf>
    <xf numFmtId="0" fontId="2" fillId="0" borderId="0" xfId="2" applyAlignment="1">
      <alignment wrapText="1"/>
    </xf>
    <xf numFmtId="0" fontId="0" fillId="0" borderId="0" xfId="0" applyAlignment="1">
      <alignment wrapText="1"/>
    </xf>
    <xf numFmtId="0" fontId="17" fillId="0" borderId="0" xfId="0" applyFont="1" applyAlignment="1">
      <alignment wrapText="1"/>
    </xf>
    <xf numFmtId="0" fontId="1" fillId="2" borderId="5" xfId="1" applyBorder="1" applyAlignment="1">
      <alignment horizontal="left" vertical="top"/>
    </xf>
    <xf numFmtId="0" fontId="1" fillId="2" borderId="0" xfId="1" applyAlignment="1">
      <alignment wrapText="1"/>
    </xf>
    <xf numFmtId="0" fontId="0" fillId="13" borderId="0" xfId="0" applyFill="1"/>
    <xf numFmtId="0" fontId="0" fillId="14" borderId="0" xfId="0" applyFill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27" fillId="11" borderId="8" xfId="0" applyFont="1" applyFill="1" applyBorder="1"/>
    <xf numFmtId="0" fontId="27" fillId="11" borderId="17" xfId="0" applyFont="1" applyFill="1" applyBorder="1"/>
    <xf numFmtId="0" fontId="28" fillId="11" borderId="10" xfId="0" applyFont="1" applyFill="1" applyBorder="1"/>
    <xf numFmtId="0" fontId="28" fillId="11" borderId="18" xfId="0" applyFon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15" borderId="0" xfId="0" applyFill="1"/>
    <xf numFmtId="168" fontId="27" fillId="0" borderId="0" xfId="0" applyNumberFormat="1" applyFont="1"/>
    <xf numFmtId="168" fontId="27" fillId="12" borderId="14" xfId="0" applyNumberFormat="1" applyFont="1" applyFill="1" applyBorder="1" applyAlignment="1">
      <alignment horizontal="right" vertical="top" wrapText="1"/>
    </xf>
    <xf numFmtId="168" fontId="26" fillId="0" borderId="0" xfId="0" applyNumberFormat="1" applyFont="1"/>
    <xf numFmtId="0" fontId="1" fillId="2" borderId="0" xfId="1"/>
    <xf numFmtId="0" fontId="7" fillId="4" borderId="0" xfId="4"/>
    <xf numFmtId="0" fontId="1" fillId="5" borderId="1" xfId="1" applyFill="1" applyBorder="1" applyAlignment="1">
      <alignment horizontal="left" vertical="top"/>
    </xf>
    <xf numFmtId="0" fontId="6" fillId="3" borderId="0" xfId="3" applyAlignment="1">
      <alignment horizontal="center"/>
    </xf>
    <xf numFmtId="0" fontId="30" fillId="0" borderId="0" xfId="0" applyFont="1" applyAlignment="1">
      <alignment horizontal="left"/>
    </xf>
    <xf numFmtId="0" fontId="31" fillId="4" borderId="0" xfId="4" applyFont="1" applyAlignment="1">
      <alignment horizontal="right"/>
    </xf>
    <xf numFmtId="0" fontId="32" fillId="2" borderId="0" xfId="1" applyFont="1" applyAlignment="1">
      <alignment horizontal="right"/>
    </xf>
    <xf numFmtId="0" fontId="28" fillId="11" borderId="12" xfId="0" applyFont="1" applyFill="1" applyBorder="1" applyAlignment="1">
      <alignment horizontal="left"/>
    </xf>
    <xf numFmtId="164" fontId="28" fillId="11" borderId="15" xfId="0" applyNumberFormat="1" applyFont="1" applyFill="1" applyBorder="1" applyAlignment="1">
      <alignment horizontal="left"/>
    </xf>
    <xf numFmtId="164" fontId="28" fillId="11" borderId="16" xfId="0" applyNumberFormat="1" applyFont="1" applyFill="1" applyBorder="1" applyAlignment="1">
      <alignment horizontal="left"/>
    </xf>
    <xf numFmtId="0" fontId="28" fillId="11" borderId="15" xfId="0" applyFont="1" applyFill="1" applyBorder="1" applyAlignment="1">
      <alignment horizontal="left"/>
    </xf>
    <xf numFmtId="0" fontId="7" fillId="4" borderId="0" xfId="4" applyAlignment="1">
      <alignment horizontal="right"/>
    </xf>
    <xf numFmtId="0" fontId="1" fillId="2" borderId="0" xfId="1" applyAlignment="1">
      <alignment horizontal="right"/>
    </xf>
    <xf numFmtId="167" fontId="0" fillId="0" borderId="0" xfId="0" applyNumberFormat="1" applyAlignment="1">
      <alignment horizontal="center"/>
    </xf>
    <xf numFmtId="167" fontId="0" fillId="0" borderId="0" xfId="0" quotePrefix="1" applyNumberFormat="1" applyAlignment="1">
      <alignment horizontal="center"/>
    </xf>
    <xf numFmtId="15" fontId="0" fillId="0" borderId="0" xfId="0" applyNumberFormat="1" applyAlignment="1">
      <alignment horizontal="center"/>
    </xf>
    <xf numFmtId="49" fontId="3" fillId="0" borderId="0" xfId="0" applyNumberFormat="1" applyFont="1"/>
    <xf numFmtId="0" fontId="1" fillId="2" borderId="0" xfId="1" applyAlignment="1">
      <alignment horizontal="center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49" fontId="5" fillId="0" borderId="3" xfId="0" applyNumberFormat="1" applyFont="1" applyBorder="1" applyAlignment="1">
      <alignment horizontal="left" vertical="top" wrapText="1"/>
    </xf>
    <xf numFmtId="49" fontId="5" fillId="0" borderId="4" xfId="0" applyNumberFormat="1" applyFont="1" applyBorder="1" applyAlignment="1">
      <alignment horizontal="left" vertical="top" wrapText="1"/>
    </xf>
    <xf numFmtId="0" fontId="1" fillId="2" borderId="1" xfId="1" applyBorder="1" applyAlignment="1">
      <alignment horizontal="left" vertical="top" wrapText="1"/>
    </xf>
    <xf numFmtId="0" fontId="1" fillId="2" borderId="3" xfId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49" fontId="16" fillId="2" borderId="1" xfId="1" applyNumberFormat="1" applyFont="1" applyBorder="1" applyAlignment="1">
      <alignment horizontal="left" vertical="top" wrapText="1"/>
    </xf>
    <xf numFmtId="49" fontId="16" fillId="2" borderId="12" xfId="1" applyNumberFormat="1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0" fontId="29" fillId="2" borderId="3" xfId="1" applyFont="1" applyBorder="1" applyAlignment="1">
      <alignment horizontal="left" vertical="top"/>
    </xf>
    <xf numFmtId="0" fontId="29" fillId="2" borderId="4" xfId="1" applyFont="1" applyBorder="1" applyAlignment="1">
      <alignment horizontal="left" vertical="top"/>
    </xf>
    <xf numFmtId="0" fontId="5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1" fillId="2" borderId="3" xfId="1" applyBorder="1" applyAlignment="1">
      <alignment horizontal="left" wrapText="1"/>
    </xf>
    <xf numFmtId="0" fontId="1" fillId="2" borderId="5" xfId="1" applyBorder="1" applyAlignment="1">
      <alignment horizontal="left" wrapText="1"/>
    </xf>
    <xf numFmtId="0" fontId="27" fillId="11" borderId="1" xfId="0" applyFont="1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8" xfId="0" applyBorder="1"/>
    <xf numFmtId="0" fontId="0" fillId="0" borderId="10" xfId="0" applyBorder="1"/>
    <xf numFmtId="0" fontId="0" fillId="0" borderId="24" xfId="0" applyBorder="1"/>
    <xf numFmtId="0" fontId="0" fillId="0" borderId="25" xfId="0" applyBorder="1"/>
    <xf numFmtId="0" fontId="0" fillId="0" borderId="17" xfId="0" applyBorder="1"/>
    <xf numFmtId="0" fontId="0" fillId="0" borderId="8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</cellXfs>
  <cellStyles count="6">
    <cellStyle name="Bad" xfId="3" builtinId="27"/>
    <cellStyle name="Good" xfId="1" builtinId="26"/>
    <cellStyle name="Hyperlink" xfId="2" builtinId="8"/>
    <cellStyle name="Neutral" xfId="4" builtinId="28"/>
    <cellStyle name="Normal" xfId="0" builtinId="0"/>
    <cellStyle name="Standaard 4" xfId="5" xr:uid="{00000000-0005-0000-0000-000005000000}"/>
  </cellStyles>
  <dxfs count="4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1"/>
      </font>
    </dxf>
    <dxf>
      <font>
        <color theme="1"/>
      </font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oopheuvel-collection-20170411-1158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jukebox-world.de/Forum/Archiv/Seeburg/SeeburgAY.ht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jukeboxparts.co.uk/seeburg/locks/keys.html?page=2" TargetMode="External"/><Relationship Id="rId2" Type="http://schemas.openxmlformats.org/officeDocument/2006/relationships/hyperlink" Target="http://folieshop.nl/" TargetMode="External"/><Relationship Id="rId1" Type="http://schemas.openxmlformats.org/officeDocument/2006/relationships/hyperlink" Target="http://folieshop.nl/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://www.jukebox-revival.nl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ukebox-world.de/Forum/Archiv/Seeburg/SeeburgQ.htm" TargetMode="External"/><Relationship Id="rId13" Type="http://schemas.openxmlformats.org/officeDocument/2006/relationships/hyperlink" Target="http://www.jukeboxspecialist.nl/" TargetMode="External"/><Relationship Id="rId18" Type="http://schemas.openxmlformats.org/officeDocument/2006/relationships/hyperlink" Target="http://www.45toeren.nl/" TargetMode="External"/><Relationship Id="rId26" Type="http://schemas.openxmlformats.org/officeDocument/2006/relationships/hyperlink" Target="https://www.youtube.com/watch?v=SEvf2R_O81A" TargetMode="External"/><Relationship Id="rId39" Type="http://schemas.openxmlformats.org/officeDocument/2006/relationships/hyperlink" Target="https://www.ebay.com/itm/Virtual-Wallbox-VW200-for-Vintage-Seeburg-Jukeboxes-to-Control-Them-Wirelessly-/123435358756" TargetMode="External"/><Relationship Id="rId3" Type="http://schemas.openxmlformats.org/officeDocument/2006/relationships/hyperlink" Target="http://www.jukeboxgallery.com/nl/collectie/vinyl/" TargetMode="External"/><Relationship Id="rId21" Type="http://schemas.openxmlformats.org/officeDocument/2006/relationships/hyperlink" Target="http://www.jukeboxmotordrives.co.uk/products2.html" TargetMode="External"/><Relationship Id="rId34" Type="http://schemas.openxmlformats.org/officeDocument/2006/relationships/hyperlink" Target="http://members.home.nl/schniermanni/seeburg_q100_1959.htm" TargetMode="External"/><Relationship Id="rId42" Type="http://schemas.openxmlformats.org/officeDocument/2006/relationships/hyperlink" Target="https://alt.collecting.juke-boxes.narkive.com/rv7jBAoz/seeburg-c-stepper-issue" TargetMode="External"/><Relationship Id="rId7" Type="http://schemas.openxmlformats.org/officeDocument/2006/relationships/hyperlink" Target="http://www.jukebox-world.de/Forum/Archiv/Archiv.html" TargetMode="External"/><Relationship Id="rId12" Type="http://schemas.openxmlformats.org/officeDocument/2006/relationships/hyperlink" Target="http://www.jukebox-revival.nl/" TargetMode="External"/><Relationship Id="rId17" Type="http://schemas.openxmlformats.org/officeDocument/2006/relationships/hyperlink" Target="http://www.jbswart.nl/webshop/produkt/5052/" TargetMode="External"/><Relationship Id="rId25" Type="http://schemas.openxmlformats.org/officeDocument/2006/relationships/hyperlink" Target="https://www.youtube.com/watch?v=kRSmZXc0fbI" TargetMode="External"/><Relationship Id="rId33" Type="http://schemas.openxmlformats.org/officeDocument/2006/relationships/hyperlink" Target="http://peakpinball.com/tag/seeburg/" TargetMode="External"/><Relationship Id="rId38" Type="http://schemas.openxmlformats.org/officeDocument/2006/relationships/hyperlink" Target="http://www.chroomland.nl/" TargetMode="External"/><Relationship Id="rId2" Type="http://schemas.openxmlformats.org/officeDocument/2006/relationships/hyperlink" Target="http://www.decor-tech.ch/shop/USER_ARTIKEL_HANDLING_AUFRUF.php?Kategorie_ID=83&amp;anzeigen_ab=192" TargetMode="External"/><Relationship Id="rId16" Type="http://schemas.openxmlformats.org/officeDocument/2006/relationships/hyperlink" Target="http://www.jukeboxsingles.nl/" TargetMode="External"/><Relationship Id="rId20" Type="http://schemas.openxmlformats.org/officeDocument/2006/relationships/hyperlink" Target="https://www.tubedepot.com/pages/contact-us" TargetMode="External"/><Relationship Id="rId29" Type="http://schemas.openxmlformats.org/officeDocument/2006/relationships/hyperlink" Target="https://vimeo.com/17552964" TargetMode="External"/><Relationship Id="rId41" Type="http://schemas.openxmlformats.org/officeDocument/2006/relationships/hyperlink" Target="http://lists.netlojix.com/pipermail/jukebox-list/2006-June/089455.html" TargetMode="External"/><Relationship Id="rId1" Type="http://schemas.openxmlformats.org/officeDocument/2006/relationships/hyperlink" Target="http://polkozic.infoteur.nl/specials/jukebox.html" TargetMode="External"/><Relationship Id="rId6" Type="http://schemas.openxmlformats.org/officeDocument/2006/relationships/hyperlink" Target="http://www.carlhaines.com/jukebox/" TargetMode="External"/><Relationship Id="rId11" Type="http://schemas.openxmlformats.org/officeDocument/2006/relationships/hyperlink" Target="http://www.thejukeboxman.com/shop/Jukebox-parts-Ami-Wurlitzer-Seeburg-Rockola-Bal-Ami/Seeburg-Parts/AY-AY160-DS-DS160-Q-Q160-LPC1-LPC480-SS160-?page=3" TargetMode="External"/><Relationship Id="rId24" Type="http://schemas.openxmlformats.org/officeDocument/2006/relationships/hyperlink" Target="https://www.youtube.com/watch?v=i26YXlCA9dA" TargetMode="External"/><Relationship Id="rId32" Type="http://schemas.openxmlformats.org/officeDocument/2006/relationships/hyperlink" Target="https://tubesound.com/seeburg-jukebox-stepper-repair/" TargetMode="External"/><Relationship Id="rId37" Type="http://schemas.openxmlformats.org/officeDocument/2006/relationships/hyperlink" Target="http://www.verchromen.nl/" TargetMode="External"/><Relationship Id="rId40" Type="http://schemas.openxmlformats.org/officeDocument/2006/relationships/hyperlink" Target="https://vimeo.com/319472283" TargetMode="External"/><Relationship Id="rId45" Type="http://schemas.openxmlformats.org/officeDocument/2006/relationships/printerSettings" Target="../printerSettings/printerSettings7.bin"/><Relationship Id="rId5" Type="http://schemas.openxmlformats.org/officeDocument/2006/relationships/hyperlink" Target="http://www.jbw-forum.de/Forum/list.php?1" TargetMode="External"/><Relationship Id="rId15" Type="http://schemas.openxmlformats.org/officeDocument/2006/relationships/hyperlink" Target="http://folieshop.nl/" TargetMode="External"/><Relationship Id="rId23" Type="http://schemas.openxmlformats.org/officeDocument/2006/relationships/hyperlink" Target="https://www.flippers.com/Seeburg-trblshoot.html" TargetMode="External"/><Relationship Id="rId28" Type="http://schemas.openxmlformats.org/officeDocument/2006/relationships/hyperlink" Target="https://www.youtube.com/watch?v=kRch0AzANwM" TargetMode="External"/><Relationship Id="rId36" Type="http://schemas.openxmlformats.org/officeDocument/2006/relationships/hyperlink" Target="http://www.angelfire.com/electronic/funwithtubes/pentode-triode.html" TargetMode="External"/><Relationship Id="rId10" Type="http://schemas.openxmlformats.org/officeDocument/2006/relationships/hyperlink" Target="http://www.jukeboxparts.nl/" TargetMode="External"/><Relationship Id="rId19" Type="http://schemas.openxmlformats.org/officeDocument/2006/relationships/hyperlink" Target="http://www.audiotubes.com/" TargetMode="External"/><Relationship Id="rId31" Type="http://schemas.openxmlformats.org/officeDocument/2006/relationships/hyperlink" Target="https://www.google.com/url?sa=i&amp;source=images&amp;cd=&amp;cad=rja&amp;uact=8&amp;ved=2ahUKEwia_OCuhJnkAhUv4YUKHTDYDN4QjB16BAgBEAM&amp;url=http%3A%2F%2Fwww.arcadetreasure.com%2Fprojects%2Fseeburgfreeplay.htm&amp;psig=AOvVaw1rhb2qy-ttSvv4ZtpzBD61&amp;ust=1566647542766904" TargetMode="External"/><Relationship Id="rId44" Type="http://schemas.openxmlformats.org/officeDocument/2006/relationships/hyperlink" Target="https://www.jukebox-revival.eu/index.php/loudspeakers/sica-loudspeakers/sica-fullranges/sica-8-d1-1-5-cs-8-160w-full-range.html" TargetMode="External"/><Relationship Id="rId4" Type="http://schemas.openxmlformats.org/officeDocument/2006/relationships/hyperlink" Target="http://the.nerv.free.fr/" TargetMode="External"/><Relationship Id="rId9" Type="http://schemas.openxmlformats.org/officeDocument/2006/relationships/hyperlink" Target="http://www.victoryglass.com/" TargetMode="External"/><Relationship Id="rId14" Type="http://schemas.openxmlformats.org/officeDocument/2006/relationships/hyperlink" Target="http://jukeboxparts.co.uk/" TargetMode="External"/><Relationship Id="rId22" Type="http://schemas.openxmlformats.org/officeDocument/2006/relationships/hyperlink" Target="https://tubesound.com/seeburg-jukebox-stepper-repair/" TargetMode="External"/><Relationship Id="rId27" Type="http://schemas.openxmlformats.org/officeDocument/2006/relationships/hyperlink" Target="https://www.youtube.com/watch?v=7ALFKKF8mQw" TargetMode="External"/><Relationship Id="rId30" Type="http://schemas.openxmlformats.org/officeDocument/2006/relationships/hyperlink" Target="https://www.youtube.com/watch?v=OEydRVC3vY4" TargetMode="External"/><Relationship Id="rId35" Type="http://schemas.openxmlformats.org/officeDocument/2006/relationships/hyperlink" Target="http://www.jukebox-world.de/en/Electrical-Supply/" TargetMode="External"/><Relationship Id="rId43" Type="http://schemas.openxmlformats.org/officeDocument/2006/relationships/hyperlink" Target="https://www.ebay.com/itm/2332779905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</sheetPr>
  <dimension ref="A1:S450"/>
  <sheetViews>
    <sheetView zoomScale="90" zoomScaleNormal="90" workbookViewId="0">
      <pane ySplit="1" topLeftCell="A2" activePane="bottomLeft" state="frozen"/>
      <selection pane="bottomLeft" activeCell="T4" sqref="T4"/>
    </sheetView>
  </sheetViews>
  <sheetFormatPr defaultColWidth="20.44140625" defaultRowHeight="14.4"/>
  <cols>
    <col min="1" max="1" width="20.6640625" style="55" customWidth="1"/>
    <col min="2" max="2" width="18" style="15" customWidth="1"/>
    <col min="3" max="3" width="17.6640625" style="16" customWidth="1"/>
    <col min="4" max="4" width="20.77734375" style="16" customWidth="1"/>
    <col min="5" max="5" width="18.77734375" style="16" customWidth="1"/>
    <col min="6" max="6" width="17" style="6" customWidth="1"/>
    <col min="7" max="7" width="6" style="10" customWidth="1"/>
    <col min="8" max="8" width="9.44140625" style="10" customWidth="1"/>
    <col min="9" max="9" width="14.33203125" style="6" customWidth="1"/>
    <col min="10" max="10" width="9.88671875" style="6" customWidth="1"/>
    <col min="11" max="13" width="7.33203125" style="6" customWidth="1"/>
    <col min="14" max="14" width="10.109375" style="5" customWidth="1"/>
    <col min="15" max="17" width="3" style="5" customWidth="1"/>
    <col min="18" max="18" width="6.109375" style="5" customWidth="1"/>
    <col min="19" max="19" width="19.77734375" style="5" customWidth="1"/>
    <col min="20" max="16384" width="20.44140625" style="5"/>
  </cols>
  <sheetData>
    <row r="1" spans="1:19">
      <c r="A1" s="54"/>
      <c r="B1" s="50" t="s">
        <v>3408</v>
      </c>
      <c r="C1" s="25" t="s">
        <v>2811</v>
      </c>
      <c r="D1" s="25" t="s">
        <v>3652</v>
      </c>
      <c r="E1" s="46" t="s">
        <v>3404</v>
      </c>
      <c r="F1" s="23" t="s">
        <v>2819</v>
      </c>
      <c r="G1" s="28" t="s">
        <v>3405</v>
      </c>
      <c r="H1" s="28" t="s">
        <v>3419</v>
      </c>
      <c r="I1" s="28" t="s">
        <v>3406</v>
      </c>
      <c r="J1" s="28"/>
      <c r="K1" s="28" t="s">
        <v>4259</v>
      </c>
      <c r="L1" s="28" t="s">
        <v>4101</v>
      </c>
      <c r="M1" s="24" t="s">
        <v>5289</v>
      </c>
      <c r="N1" s="24" t="s">
        <v>3407</v>
      </c>
      <c r="S1" s="35" t="s">
        <v>4307</v>
      </c>
    </row>
    <row r="2" spans="1:19">
      <c r="A2" s="55" t="str">
        <f t="shared" ref="A2:A65" si="0">CONCATENATE(LEFT(C2,8)," - ",LEFT(D2,7))</f>
        <v xml:space="preserve">Chicago - If You </v>
      </c>
      <c r="B2" s="60" t="e">
        <f>VLOOKUP(CONCATENATE(LEFT(C2,8)," - ",LEFT(D2,7)),Discogs!$A$1:$L$990,2,0)</f>
        <v>#N/A</v>
      </c>
      <c r="C2" s="13" t="s">
        <v>455</v>
      </c>
      <c r="D2" s="14" t="s">
        <v>1466</v>
      </c>
      <c r="E2" s="14" t="s">
        <v>456</v>
      </c>
      <c r="F2" s="18">
        <v>42156</v>
      </c>
      <c r="G2" s="10">
        <v>1976</v>
      </c>
      <c r="H2" s="61" t="e">
        <f>VLOOKUP(CONCATENATE(LEFT(C2,8)," - ",LEFT(D2,7)),Discogs!$A$1:$L$990,8,0)</f>
        <v>#N/A</v>
      </c>
      <c r="I2" s="33" t="s">
        <v>2809</v>
      </c>
      <c r="J2" s="61" t="e">
        <f>VLOOKUP(CONCATENATE(LEFT(C2,8)," - ",LEFT(D2,7)),Discogs!$A$1:$L$990,12,0)</f>
        <v>#N/A</v>
      </c>
      <c r="M2" s="6">
        <v>0</v>
      </c>
      <c r="N2" s="27">
        <f>VLOOKUP(D2,'Top2000'!$A$1:$D$2000,4,0)</f>
        <v>550</v>
      </c>
      <c r="O2" s="5">
        <f t="shared" ref="O2:Q5" si="1">LEN(C2)</f>
        <v>7</v>
      </c>
      <c r="P2" s="5">
        <f t="shared" si="1"/>
        <v>19</v>
      </c>
      <c r="Q2" s="5">
        <f t="shared" si="1"/>
        <v>14</v>
      </c>
      <c r="R2" s="5">
        <f>LEN(CONCATENATE(K2,"-",L2))</f>
        <v>1</v>
      </c>
      <c r="S2" s="5" t="str">
        <f t="shared" ref="S2:S65" si="2">SUBSTITUTE(C2,"The ","")</f>
        <v>Chicago</v>
      </c>
    </row>
    <row r="3" spans="1:19">
      <c r="A3" s="55" t="str">
        <f t="shared" si="0"/>
        <v>Genesis - Abacab</v>
      </c>
      <c r="B3" s="60" t="str">
        <f>VLOOKUP(CONCATENATE(LEFT(C3,8)," - ",LEFT(D3,7)),Discogs!$A$1:$L$990,2,0)</f>
        <v>6000 711</v>
      </c>
      <c r="C3" s="13" t="s">
        <v>319</v>
      </c>
      <c r="D3" s="14" t="s">
        <v>405</v>
      </c>
      <c r="E3" s="14" t="s">
        <v>406</v>
      </c>
      <c r="F3" s="18">
        <v>42156</v>
      </c>
      <c r="G3" s="10">
        <v>1981</v>
      </c>
      <c r="H3" s="61">
        <f>VLOOKUP(CONCATENATE(LEFT(C3,8)," - ",LEFT(D3,7)),Discogs!$A$1:$L$990,8,0)</f>
        <v>1981</v>
      </c>
      <c r="I3" s="34" t="s">
        <v>4195</v>
      </c>
      <c r="J3" s="61" t="str">
        <f>VLOOKUP(CONCATENATE(LEFT(C3,8)," - ",LEFT(D3,7)),Discogs!$A$1:$L$990,12,0)</f>
        <v>Original</v>
      </c>
      <c r="M3" s="6">
        <v>0</v>
      </c>
      <c r="N3" s="27" t="e">
        <f>VLOOKUP(D3,'Top2000'!$A$1:$D$2000,4,0)</f>
        <v>#N/A</v>
      </c>
      <c r="O3" s="5">
        <f t="shared" si="1"/>
        <v>7</v>
      </c>
      <c r="P3" s="5">
        <f t="shared" si="1"/>
        <v>6</v>
      </c>
      <c r="Q3" s="5">
        <f t="shared" si="1"/>
        <v>14</v>
      </c>
      <c r="R3" s="5">
        <f>LEN(CONCATENATE(K3,"-",L3))</f>
        <v>1</v>
      </c>
      <c r="S3" s="5" t="str">
        <f t="shared" si="2"/>
        <v>Genesis</v>
      </c>
    </row>
    <row r="4" spans="1:19">
      <c r="A4" s="55" t="str">
        <f t="shared" si="0"/>
        <v>Kayak - Ruthles</v>
      </c>
      <c r="B4" s="60" t="str">
        <f>VLOOKUP(CONCATENATE(LEFT(C4,8)," - ",LEFT(D4,7)),Discogs!$A$1:$L$990,2,0)</f>
        <v>6012 961</v>
      </c>
      <c r="C4" s="13" t="s">
        <v>378</v>
      </c>
      <c r="D4" s="14" t="s">
        <v>379</v>
      </c>
      <c r="E4" s="14" t="s">
        <v>380</v>
      </c>
      <c r="F4" s="18">
        <v>42156</v>
      </c>
      <c r="G4" s="10">
        <v>1979</v>
      </c>
      <c r="H4" s="61">
        <f>VLOOKUP(CONCATENATE(LEFT(C4,8)," - ",LEFT(D4,7)),Discogs!$A$1:$L$990,8,0)</f>
        <v>1979</v>
      </c>
      <c r="I4" s="34" t="s">
        <v>4195</v>
      </c>
      <c r="J4" s="61" t="str">
        <f>VLOOKUP(CONCATENATE(LEFT(C4,8)," - ",LEFT(D4,7)),Discogs!$A$1:$L$990,12,0)</f>
        <v>Original</v>
      </c>
      <c r="M4" s="6">
        <v>0</v>
      </c>
      <c r="N4" s="27">
        <f>VLOOKUP(D4,'Top2000'!$A$1:$D$2000,4,0)</f>
        <v>266</v>
      </c>
      <c r="O4" s="5">
        <f t="shared" si="1"/>
        <v>5</v>
      </c>
      <c r="P4" s="5">
        <f t="shared" si="1"/>
        <v>14</v>
      </c>
      <c r="Q4" s="5">
        <f t="shared" si="1"/>
        <v>11</v>
      </c>
      <c r="R4" s="5">
        <f>LEN(CONCATENATE(K4,"-",L4))</f>
        <v>1</v>
      </c>
      <c r="S4" s="5" t="str">
        <f t="shared" si="2"/>
        <v>Kayak</v>
      </c>
    </row>
    <row r="5" spans="1:19">
      <c r="A5" s="55" t="str">
        <f t="shared" si="0"/>
        <v>Labelle - Lady Ma</v>
      </c>
      <c r="B5" s="60" t="str">
        <f>VLOOKUP(CONCATENATE(LEFT(C5,8)," - ",LEFT(D5,7)),Discogs!$A$1:$L$990,2,0)</f>
        <v>EPC 8719</v>
      </c>
      <c r="C5" s="13" t="s">
        <v>331</v>
      </c>
      <c r="D5" s="14" t="s">
        <v>332</v>
      </c>
      <c r="E5" s="14" t="s">
        <v>333</v>
      </c>
      <c r="F5" s="18">
        <v>42156</v>
      </c>
      <c r="G5" s="6">
        <v>1980</v>
      </c>
      <c r="H5" s="61">
        <f>VLOOKUP(CONCATENATE(LEFT(C5,8)," - ",LEFT(D5,7)),Discogs!$A$1:$L$990,8,0)</f>
        <v>1980</v>
      </c>
      <c r="I5" s="34" t="s">
        <v>4195</v>
      </c>
      <c r="J5" s="61" t="str">
        <f>VLOOKUP(CONCATENATE(LEFT(C5,8)," - ",LEFT(D5,7)),Discogs!$A$1:$L$990,12,0)</f>
        <v>Original</v>
      </c>
      <c r="M5" s="6">
        <v>0</v>
      </c>
      <c r="N5" s="27" t="e">
        <f>VLOOKUP(D5,'Top2000'!$A$1:$D$2000,4,0)</f>
        <v>#N/A</v>
      </c>
      <c r="O5" s="5">
        <f t="shared" si="1"/>
        <v>7</v>
      </c>
      <c r="P5" s="5">
        <f t="shared" si="1"/>
        <v>14</v>
      </c>
      <c r="Q5" s="5">
        <f t="shared" si="1"/>
        <v>21</v>
      </c>
      <c r="R5" s="5">
        <f>LEN(CONCATENATE(K5,"-",L5))</f>
        <v>1</v>
      </c>
      <c r="S5" s="5" t="str">
        <f t="shared" si="2"/>
        <v>Labelle</v>
      </c>
    </row>
    <row r="6" spans="1:19">
      <c r="A6" s="55" t="str">
        <f t="shared" si="0"/>
        <v>Labelle - Lady Ma</v>
      </c>
      <c r="B6" s="60" t="str">
        <f>VLOOKUP(CONCATENATE(LEFT(C6,8)," - ",LEFT(D6,7)),Discogs!$A$1:$L$990,2,0)</f>
        <v>EPC 8719</v>
      </c>
      <c r="C6" s="13" t="s">
        <v>331</v>
      </c>
      <c r="D6" s="14" t="s">
        <v>332</v>
      </c>
      <c r="E6" s="14" t="s">
        <v>4196</v>
      </c>
      <c r="F6" s="18">
        <v>42156</v>
      </c>
      <c r="G6" s="6">
        <v>1980</v>
      </c>
      <c r="H6" s="61">
        <f>VLOOKUP(CONCATENATE(LEFT(C6,8)," - ",LEFT(D6,7)),Discogs!$A$1:$L$990,8,0)</f>
        <v>1980</v>
      </c>
      <c r="I6" s="34" t="s">
        <v>4195</v>
      </c>
      <c r="J6" s="61" t="str">
        <f>VLOOKUP(CONCATENATE(LEFT(C6,8)," - ",LEFT(D6,7)),Discogs!$A$1:$L$990,12,0)</f>
        <v>Original</v>
      </c>
      <c r="M6" s="6">
        <v>0</v>
      </c>
      <c r="N6" s="27" t="e">
        <f>VLOOKUP(D6,'Top2000'!$A$1:$D$2000,4,0)</f>
        <v>#N/A</v>
      </c>
      <c r="S6" s="5" t="str">
        <f t="shared" si="2"/>
        <v>Labelle</v>
      </c>
    </row>
    <row r="7" spans="1:19">
      <c r="A7" s="55" t="str">
        <f t="shared" si="0"/>
        <v xml:space="preserve">Lieutena - Mouldy </v>
      </c>
      <c r="B7" s="60" t="str">
        <f>VLOOKUP(CONCATENATE(LEFT(C7,8)," - ",LEFT(D7,7)),Discogs!$A$1:$L$990,2,0)</f>
        <v>6103 036</v>
      </c>
      <c r="C7" s="13" t="s">
        <v>2786</v>
      </c>
      <c r="D7" s="14" t="s">
        <v>2787</v>
      </c>
      <c r="E7" s="14" t="s">
        <v>2801</v>
      </c>
      <c r="F7" s="18">
        <v>42156</v>
      </c>
      <c r="G7" s="10">
        <v>1972</v>
      </c>
      <c r="H7" s="61">
        <f>VLOOKUP(CONCATENATE(LEFT(C7,8)," - ",LEFT(D7,7)),Discogs!$A$1:$L$990,8,0)</f>
        <v>1972</v>
      </c>
      <c r="I7" s="33" t="s">
        <v>2809</v>
      </c>
      <c r="J7" s="61" t="str">
        <f>VLOOKUP(CONCATENATE(LEFT(C7,8)," - ",LEFT(D7,7)),Discogs!$A$1:$L$990,12,0)</f>
        <v>Printout</v>
      </c>
      <c r="M7" s="6">
        <v>0</v>
      </c>
      <c r="N7" s="27" t="e">
        <f>VLOOKUP(D7,'Top2000'!$A$1:$D$2000,4,0)</f>
        <v>#N/A</v>
      </c>
      <c r="O7" s="5">
        <f t="shared" ref="O7:O38" si="3">LEN(C7)</f>
        <v>17</v>
      </c>
      <c r="P7" s="5">
        <f t="shared" ref="P7:P38" si="4">LEN(D7)</f>
        <v>14</v>
      </c>
      <c r="Q7" s="5">
        <f t="shared" ref="Q7:Q38" si="5">LEN(E7)</f>
        <v>11</v>
      </c>
      <c r="R7" s="5">
        <f t="shared" ref="R7:R70" si="6">LEN(CONCATENATE(K7,"-",L7))</f>
        <v>1</v>
      </c>
      <c r="S7" s="5" t="str">
        <f t="shared" si="2"/>
        <v>Lieutenant Pigeon</v>
      </c>
    </row>
    <row r="8" spans="1:19">
      <c r="A8" s="55" t="str">
        <f t="shared" si="0"/>
        <v>Peret - Borriqu</v>
      </c>
      <c r="B8" s="60" t="str">
        <f>VLOOKUP(CONCATENATE(LEFT(C8,8)," - ",LEFT(D8,7)),Discogs!$A$1:$L$990,2,0)</f>
        <v>14 923 AT</v>
      </c>
      <c r="C8" s="13" t="s">
        <v>2792</v>
      </c>
      <c r="D8" s="14" t="s">
        <v>2802</v>
      </c>
      <c r="E8" s="14" t="s">
        <v>2803</v>
      </c>
      <c r="F8" s="18">
        <v>42156</v>
      </c>
      <c r="G8" s="10">
        <v>1971</v>
      </c>
      <c r="H8" s="61">
        <f>VLOOKUP(CONCATENATE(LEFT(C8,8)," - ",LEFT(D8,7)),Discogs!$A$1:$L$990,8,0)</f>
        <v>1971</v>
      </c>
      <c r="I8" s="33" t="s">
        <v>2809</v>
      </c>
      <c r="J8" s="61" t="str">
        <f>VLOOKUP(CONCATENATE(LEFT(C8,8)," - ",LEFT(D8,7)),Discogs!$A$1:$L$990,12,0)</f>
        <v>Printout</v>
      </c>
      <c r="M8" s="6">
        <v>0</v>
      </c>
      <c r="N8" s="27" t="e">
        <f>VLOOKUP(D8,'Top2000'!$A$1:$D$2000,4,0)</f>
        <v>#N/A</v>
      </c>
      <c r="O8" s="5">
        <f t="shared" si="3"/>
        <v>5</v>
      </c>
      <c r="P8" s="5">
        <f t="shared" si="4"/>
        <v>10</v>
      </c>
      <c r="Q8" s="5">
        <f t="shared" si="5"/>
        <v>9</v>
      </c>
      <c r="R8" s="5">
        <f t="shared" si="6"/>
        <v>1</v>
      </c>
      <c r="S8" s="5" t="str">
        <f t="shared" si="2"/>
        <v>Peret</v>
      </c>
    </row>
    <row r="9" spans="1:19">
      <c r="A9" s="55" t="str">
        <f t="shared" si="0"/>
        <v>Ray Park - Ghostbu</v>
      </c>
      <c r="B9" s="60" t="str">
        <f>VLOOKUP(CONCATENATE(LEFT(C9,8)," - ",LEFT(D9,7)),Discogs!$A$1:$L$990,2,0)</f>
        <v>A-106.740, A-106740</v>
      </c>
      <c r="C9" s="13" t="s">
        <v>395</v>
      </c>
      <c r="D9" s="14" t="s">
        <v>396</v>
      </c>
      <c r="E9" s="14" t="s">
        <v>396</v>
      </c>
      <c r="F9" s="18">
        <v>42156</v>
      </c>
      <c r="G9" s="10">
        <v>1984</v>
      </c>
      <c r="H9" s="61">
        <f>VLOOKUP(CONCATENATE(LEFT(C9,8)," - ",LEFT(D9,7)),Discogs!$A$1:$L$990,8,0)</f>
        <v>1984</v>
      </c>
      <c r="I9" s="34" t="s">
        <v>4195</v>
      </c>
      <c r="J9" s="61" t="str">
        <f>VLOOKUP(CONCATENATE(LEFT(C9,8)," - ",LEFT(D9,7)),Discogs!$A$1:$L$990,12,0)</f>
        <v>Original</v>
      </c>
      <c r="M9" s="6">
        <v>0</v>
      </c>
      <c r="N9" s="27" t="e">
        <f>VLOOKUP(D9,'Top2000'!$A$1:$D$2000,4,0)</f>
        <v>#N/A</v>
      </c>
      <c r="O9" s="5">
        <f t="shared" si="3"/>
        <v>14</v>
      </c>
      <c r="P9" s="5">
        <f t="shared" si="4"/>
        <v>12</v>
      </c>
      <c r="Q9" s="5">
        <f t="shared" si="5"/>
        <v>12</v>
      </c>
      <c r="R9" s="5">
        <f t="shared" si="6"/>
        <v>1</v>
      </c>
      <c r="S9" s="5" t="str">
        <f t="shared" si="2"/>
        <v>Ray Parker Jr.</v>
      </c>
    </row>
    <row r="10" spans="1:19">
      <c r="A10" s="55" t="str">
        <f t="shared" si="0"/>
        <v>Ricky Ne - Traveli</v>
      </c>
      <c r="B10" s="60" t="str">
        <f>VLOOKUP(CONCATENATE(LEFT(C10,8)," - ",LEFT(D10,7)),Discogs!$A$1:$L$990,2,0)</f>
        <v>AI 5741</v>
      </c>
      <c r="C10" s="13" t="s">
        <v>371</v>
      </c>
      <c r="D10" s="7" t="s">
        <v>4243</v>
      </c>
      <c r="E10" s="14" t="s">
        <v>372</v>
      </c>
      <c r="F10" s="18">
        <v>42156</v>
      </c>
      <c r="G10" s="6">
        <v>1961</v>
      </c>
      <c r="H10" s="61">
        <f>VLOOKUP(CONCATENATE(LEFT(C10,8)," - ",LEFT(D10,7)),Discogs!$A$1:$L$990,8,0)</f>
        <v>1961</v>
      </c>
      <c r="I10" s="33" t="s">
        <v>2809</v>
      </c>
      <c r="J10" s="61" t="str">
        <f>VLOOKUP(CONCATENATE(LEFT(C10,8)," - ",LEFT(D10,7)),Discogs!$A$1:$L$990,12,0)</f>
        <v>Printout</v>
      </c>
      <c r="M10" s="6">
        <v>0</v>
      </c>
      <c r="N10" s="27" t="e">
        <f>VLOOKUP(D10,'Top2000'!$A$1:$D$2000,4,0)</f>
        <v>#N/A</v>
      </c>
      <c r="O10" s="5">
        <f t="shared" si="3"/>
        <v>12</v>
      </c>
      <c r="P10" s="5">
        <f t="shared" si="4"/>
        <v>13</v>
      </c>
      <c r="Q10" s="5">
        <f t="shared" si="5"/>
        <v>14</v>
      </c>
      <c r="R10" s="5">
        <f t="shared" si="6"/>
        <v>1</v>
      </c>
      <c r="S10" s="5" t="str">
        <f t="shared" si="2"/>
        <v>Ricky Nelson</v>
      </c>
    </row>
    <row r="11" spans="1:19">
      <c r="A11" s="55" t="str">
        <f t="shared" si="0"/>
        <v>The Scor - Hello J</v>
      </c>
      <c r="B11" s="60" t="str">
        <f>VLOOKUP(CONCATENATE(LEFT(C11,8)," - ",LEFT(D11,7)),Discogs!$A$1:$L$990,2,0)</f>
        <v>R.R.S. 007</v>
      </c>
      <c r="C11" s="22" t="s">
        <v>3079</v>
      </c>
      <c r="D11" s="14" t="s">
        <v>367</v>
      </c>
      <c r="E11" s="14" t="s">
        <v>4203</v>
      </c>
      <c r="F11" s="18">
        <v>42156</v>
      </c>
      <c r="G11" s="10">
        <v>1966</v>
      </c>
      <c r="H11" s="61">
        <f>VLOOKUP(CONCATENATE(LEFT(C11,8)," - ",LEFT(D11,7)),Discogs!$A$1:$L$990,8,0)</f>
        <v>0</v>
      </c>
      <c r="I11" s="33" t="s">
        <v>2809</v>
      </c>
      <c r="J11" s="61" t="str">
        <f>VLOOKUP(CONCATENATE(LEFT(C11,8)," - ",LEFT(D11,7)),Discogs!$A$1:$L$990,12,0)</f>
        <v>Original</v>
      </c>
      <c r="M11" s="6">
        <v>0</v>
      </c>
      <c r="N11" s="27" t="e">
        <f>VLOOKUP(D11,'Top2000'!$A$1:$D$2000,4,0)</f>
        <v>#N/A</v>
      </c>
      <c r="O11" s="5">
        <f t="shared" si="3"/>
        <v>25</v>
      </c>
      <c r="P11" s="5">
        <f t="shared" si="4"/>
        <v>15</v>
      </c>
      <c r="Q11" s="5">
        <f t="shared" si="5"/>
        <v>9</v>
      </c>
      <c r="R11" s="5">
        <f t="shared" si="6"/>
        <v>1</v>
      </c>
      <c r="S11" s="5" t="str">
        <f t="shared" si="2"/>
        <v>Scorpions, Kraayeveld</v>
      </c>
    </row>
    <row r="12" spans="1:19">
      <c r="A12" s="55" t="str">
        <f t="shared" si="0"/>
        <v>Teach-In - Ding-a-</v>
      </c>
      <c r="B12" s="60">
        <f>VLOOKUP(CONCATENATE(LEFT(C12,8)," - ",LEFT(D12,7)),Discogs!$A$1:$L$990,2,0)</f>
        <v>141.30099999999999</v>
      </c>
      <c r="C12" s="13" t="s">
        <v>2905</v>
      </c>
      <c r="D12" s="14" t="s">
        <v>385</v>
      </c>
      <c r="E12" s="14" t="s">
        <v>386</v>
      </c>
      <c r="F12" s="18">
        <v>42156</v>
      </c>
      <c r="G12" s="6">
        <v>1975</v>
      </c>
      <c r="H12" s="61">
        <f>VLOOKUP(CONCATENATE(LEFT(C12,8)," - ",LEFT(D12,7)),Discogs!$A$1:$L$990,8,0)</f>
        <v>1975</v>
      </c>
      <c r="I12" s="33" t="s">
        <v>2809</v>
      </c>
      <c r="J12" s="61" t="str">
        <f>VLOOKUP(CONCATENATE(LEFT(C12,8)," - ",LEFT(D12,7)),Discogs!$A$1:$L$990,12,0)</f>
        <v>Printout</v>
      </c>
      <c r="M12" s="6">
        <v>0</v>
      </c>
      <c r="N12" s="27" t="e">
        <f>VLOOKUP(D12,'Top2000'!$A$1:$D$2000,4,0)</f>
        <v>#N/A</v>
      </c>
      <c r="O12" s="5">
        <f t="shared" si="3"/>
        <v>8</v>
      </c>
      <c r="P12" s="5">
        <f t="shared" si="4"/>
        <v>11</v>
      </c>
      <c r="Q12" s="5">
        <f t="shared" si="5"/>
        <v>15</v>
      </c>
      <c r="R12" s="5">
        <f t="shared" si="6"/>
        <v>1</v>
      </c>
      <c r="S12" s="5" t="str">
        <f t="shared" si="2"/>
        <v>Teach-In</v>
      </c>
    </row>
    <row r="13" spans="1:19">
      <c r="A13" s="55" t="str">
        <f t="shared" si="0"/>
        <v>Village  - Y.M.C.A</v>
      </c>
      <c r="B13" s="60" t="str">
        <f>VLOOKUP(CONCATENATE(LEFT(C13,8)," - ",LEFT(D13,7)),Discogs!$A$1:$L$990,2,0)</f>
        <v>6075 045</v>
      </c>
      <c r="C13" s="13" t="s">
        <v>356</v>
      </c>
      <c r="D13" s="14" t="s">
        <v>3175</v>
      </c>
      <c r="E13" s="14" t="s">
        <v>357</v>
      </c>
      <c r="F13" s="18">
        <v>42156</v>
      </c>
      <c r="G13" s="6">
        <v>1978</v>
      </c>
      <c r="H13" s="61">
        <f>VLOOKUP(CONCATENATE(LEFT(C13,8)," - ",LEFT(D13,7)),Discogs!$A$1:$L$990,8,0)</f>
        <v>1978</v>
      </c>
      <c r="I13" s="34" t="s">
        <v>4195</v>
      </c>
      <c r="J13" s="61" t="str">
        <f>VLOOKUP(CONCATENATE(LEFT(C13,8)," - ",LEFT(D13,7)),Discogs!$A$1:$L$990,12,0)</f>
        <v>Original</v>
      </c>
      <c r="K13" s="6" t="s">
        <v>4147</v>
      </c>
      <c r="M13" s="6">
        <v>0</v>
      </c>
      <c r="N13" s="27" t="e">
        <f>VLOOKUP(D13,'Top2000'!$A$1:$D$2000,4,0)</f>
        <v>#N/A</v>
      </c>
      <c r="O13" s="5">
        <f t="shared" si="3"/>
        <v>14</v>
      </c>
      <c r="P13" s="5">
        <f t="shared" si="4"/>
        <v>9</v>
      </c>
      <c r="Q13" s="5">
        <f t="shared" si="5"/>
        <v>9</v>
      </c>
      <c r="R13" s="5">
        <f t="shared" si="6"/>
        <v>3</v>
      </c>
      <c r="S13" s="5" t="str">
        <f t="shared" si="2"/>
        <v>Village People</v>
      </c>
    </row>
    <row r="14" spans="1:19">
      <c r="A14" s="55" t="str">
        <f t="shared" si="0"/>
        <v>ABBA - Waterlo</v>
      </c>
      <c r="B14" s="60" t="e">
        <f>VLOOKUP(CONCATENATE(LEFT(C14,8)," - ",LEFT(D14,7)),Discogs!$A$1:$L$990,2,0)</f>
        <v>#N/A</v>
      </c>
      <c r="C14" s="13" t="s">
        <v>287</v>
      </c>
      <c r="D14" s="14" t="s">
        <v>397</v>
      </c>
      <c r="E14" s="14" t="s">
        <v>398</v>
      </c>
      <c r="F14" s="18">
        <v>42186</v>
      </c>
      <c r="G14" s="10">
        <v>1974</v>
      </c>
      <c r="H14" s="61" t="e">
        <f>VLOOKUP(CONCATENATE(LEFT(C14,8)," - ",LEFT(D14,7)),Discogs!$A$1:$L$990,8,0)</f>
        <v>#N/A</v>
      </c>
      <c r="I14" s="34" t="s">
        <v>4195</v>
      </c>
      <c r="J14" s="61" t="e">
        <f>VLOOKUP(CONCATENATE(LEFT(C14,8)," - ",LEFT(D14,7)),Discogs!$A$1:$L$990,12,0)</f>
        <v>#N/A</v>
      </c>
      <c r="M14" s="6">
        <v>0</v>
      </c>
      <c r="N14" s="27">
        <f>VLOOKUP(D14,'Top2000'!$A$1:$D$2000,4,0)</f>
        <v>742</v>
      </c>
      <c r="O14" s="5">
        <f t="shared" si="3"/>
        <v>4</v>
      </c>
      <c r="P14" s="5">
        <f t="shared" si="4"/>
        <v>8</v>
      </c>
      <c r="Q14" s="5">
        <f t="shared" si="5"/>
        <v>9</v>
      </c>
      <c r="R14" s="5">
        <f t="shared" si="6"/>
        <v>1</v>
      </c>
      <c r="S14" s="5" t="str">
        <f t="shared" si="2"/>
        <v>ABBA</v>
      </c>
    </row>
    <row r="15" spans="1:19">
      <c r="A15" s="55" t="str">
        <f t="shared" si="0"/>
        <v>Electric - Don't B</v>
      </c>
      <c r="B15" s="60" t="str">
        <f>VLOOKUP(CONCATENATE(LEFT(C15,8)," - ",LEFT(D15,7)),Discogs!$A$1:$L$990,2,0)</f>
        <v>JET 503</v>
      </c>
      <c r="C15" s="5" t="s">
        <v>571</v>
      </c>
      <c r="D15" s="14" t="s">
        <v>4236</v>
      </c>
      <c r="E15" s="14" t="s">
        <v>439</v>
      </c>
      <c r="F15" s="18">
        <v>42186</v>
      </c>
      <c r="G15" s="10">
        <v>1979</v>
      </c>
      <c r="H15" s="61">
        <f>VLOOKUP(CONCATENATE(LEFT(C15,8)," - ",LEFT(D15,7)),Discogs!$A$1:$L$990,8,0)</f>
        <v>1979</v>
      </c>
      <c r="I15" s="34" t="s">
        <v>4195</v>
      </c>
      <c r="J15" s="61" t="str">
        <f>VLOOKUP(CONCATENATE(LEFT(C15,8)," - ",LEFT(D15,7)),Discogs!$A$1:$L$990,12,0)</f>
        <v>Original</v>
      </c>
      <c r="K15" s="6" t="s">
        <v>4160</v>
      </c>
      <c r="L15" s="34" t="s">
        <v>4146</v>
      </c>
      <c r="M15" s="6">
        <v>0</v>
      </c>
      <c r="N15" s="27">
        <f>VLOOKUP(D15,'Top2000'!$A$1:$D$2000,4,0)</f>
        <v>1169</v>
      </c>
      <c r="O15" s="5">
        <f t="shared" si="3"/>
        <v>24</v>
      </c>
      <c r="P15" s="5">
        <f t="shared" si="4"/>
        <v>19</v>
      </c>
      <c r="Q15" s="5">
        <f t="shared" si="5"/>
        <v>16</v>
      </c>
      <c r="R15" s="5">
        <f t="shared" si="6"/>
        <v>5</v>
      </c>
      <c r="S15" s="5" t="str">
        <f t="shared" si="2"/>
        <v>Electric Light Orchestra</v>
      </c>
    </row>
    <row r="16" spans="1:19">
      <c r="A16" s="55" t="str">
        <f t="shared" si="0"/>
        <v>Procol H - A White</v>
      </c>
      <c r="B16" s="60" t="str">
        <f>VLOOKUP(CONCATENATE(LEFT(C16,8)," - ",LEFT(D16,7)),Discogs!$A$1:$L$990,2,0)</f>
        <v>DM 126</v>
      </c>
      <c r="C16" s="13" t="s">
        <v>268</v>
      </c>
      <c r="D16" s="14" t="s">
        <v>269</v>
      </c>
      <c r="E16" s="14" t="s">
        <v>270</v>
      </c>
      <c r="F16" s="19">
        <v>42186</v>
      </c>
      <c r="G16" s="10">
        <v>1967</v>
      </c>
      <c r="H16" s="61">
        <f>VLOOKUP(CONCATENATE(LEFT(C16,8)," - ",LEFT(D16,7)),Discogs!$A$1:$L$990,8,0)</f>
        <v>1967</v>
      </c>
      <c r="I16" s="34" t="s">
        <v>4195</v>
      </c>
      <c r="J16" s="61" t="str">
        <f>VLOOKUP(CONCATENATE(LEFT(C16,8)," - ",LEFT(D16,7)),Discogs!$A$1:$L$990,12,0)</f>
        <v>Original</v>
      </c>
      <c r="K16" s="6" t="s">
        <v>4099</v>
      </c>
      <c r="L16" s="34" t="s">
        <v>4095</v>
      </c>
      <c r="M16" s="6">
        <v>0</v>
      </c>
      <c r="N16" s="27">
        <f>VLOOKUP(D16,'Top2000'!$A$1:$D$2000,4,0)</f>
        <v>119</v>
      </c>
      <c r="O16" s="5">
        <f t="shared" si="3"/>
        <v>12</v>
      </c>
      <c r="P16" s="5">
        <f t="shared" si="4"/>
        <v>22</v>
      </c>
      <c r="Q16" s="5">
        <f t="shared" si="5"/>
        <v>17</v>
      </c>
      <c r="R16" s="5">
        <f t="shared" si="6"/>
        <v>5</v>
      </c>
      <c r="S16" s="5" t="str">
        <f t="shared" si="2"/>
        <v>Procol Harum</v>
      </c>
    </row>
    <row r="17" spans="1:19">
      <c r="A17" s="55" t="str">
        <f t="shared" si="0"/>
        <v>Anita Me - Why tel</v>
      </c>
      <c r="B17" s="60">
        <f>VLOOKUP(CONCATENATE(LEFT(C17,8)," - ",LEFT(D17,7)),Discogs!$A$1:$L$990,2,0)</f>
        <v>103.443</v>
      </c>
      <c r="C17" s="13" t="s">
        <v>451</v>
      </c>
      <c r="D17" s="14" t="s">
        <v>452</v>
      </c>
      <c r="E17" s="14" t="str">
        <f>LEFT("The wind will come in time",19)</f>
        <v xml:space="preserve">The wind will come </v>
      </c>
      <c r="F17" s="18">
        <v>42186</v>
      </c>
      <c r="G17" s="10">
        <v>1981</v>
      </c>
      <c r="H17" s="61">
        <f>VLOOKUP(CONCATENATE(LEFT(C17,8)," - ",LEFT(D17,7)),Discogs!$A$1:$L$990,8,0)</f>
        <v>1981</v>
      </c>
      <c r="I17" s="33" t="s">
        <v>2809</v>
      </c>
      <c r="J17" s="61" t="str">
        <f>VLOOKUP(CONCATENATE(LEFT(C17,8)," - ",LEFT(D17,7)),Discogs!$A$1:$L$990,12,0)</f>
        <v>Printout</v>
      </c>
      <c r="M17" s="6">
        <v>0</v>
      </c>
      <c r="N17" s="27">
        <f>VLOOKUP(D17,'Top2000'!$A$1:$D$2000,4,0)</f>
        <v>783</v>
      </c>
      <c r="O17" s="5">
        <f t="shared" si="3"/>
        <v>11</v>
      </c>
      <c r="P17" s="5">
        <f t="shared" si="4"/>
        <v>15</v>
      </c>
      <c r="Q17" s="5">
        <f t="shared" si="5"/>
        <v>19</v>
      </c>
      <c r="R17" s="5">
        <f t="shared" si="6"/>
        <v>1</v>
      </c>
      <c r="S17" s="5" t="str">
        <f t="shared" si="2"/>
        <v>Anita Meyer</v>
      </c>
    </row>
    <row r="18" spans="1:19">
      <c r="A18" s="55" t="str">
        <f t="shared" si="0"/>
        <v>Bananara - Venus</v>
      </c>
      <c r="B18" s="60" t="str">
        <f>VLOOKUP(CONCATENATE(LEFT(C18,8)," - ",LEFT(D18,7)),Discogs!$A$1:$L$990,2,0)</f>
        <v>886 056-7</v>
      </c>
      <c r="C18" s="13" t="s">
        <v>291</v>
      </c>
      <c r="D18" s="14" t="s">
        <v>292</v>
      </c>
      <c r="E18" s="14" t="s">
        <v>293</v>
      </c>
      <c r="F18" s="18">
        <v>42186</v>
      </c>
      <c r="G18" s="10">
        <v>1986</v>
      </c>
      <c r="H18" s="61">
        <f>VLOOKUP(CONCATENATE(LEFT(C18,8)," - ",LEFT(D18,7)),Discogs!$A$1:$L$990,8,0)</f>
        <v>1986</v>
      </c>
      <c r="I18" s="34" t="s">
        <v>4195</v>
      </c>
      <c r="J18" s="61" t="str">
        <f>VLOOKUP(CONCATENATE(LEFT(C18,8)," - ",LEFT(D18,7)),Discogs!$A$1:$L$990,12,0)</f>
        <v>Original</v>
      </c>
      <c r="M18" s="6">
        <v>0</v>
      </c>
      <c r="N18" s="27">
        <f>VLOOKUP(D18,'Top2000'!$A$1:$D$2000,4,0)</f>
        <v>655</v>
      </c>
      <c r="O18" s="5">
        <f t="shared" si="3"/>
        <v>10</v>
      </c>
      <c r="P18" s="5">
        <f t="shared" si="4"/>
        <v>5</v>
      </c>
      <c r="Q18" s="5">
        <f t="shared" si="5"/>
        <v>11</v>
      </c>
      <c r="R18" s="5">
        <f t="shared" si="6"/>
        <v>1</v>
      </c>
      <c r="S18" s="5" t="str">
        <f t="shared" si="2"/>
        <v>Bananarama</v>
      </c>
    </row>
    <row r="19" spans="1:19">
      <c r="A19" s="55" t="str">
        <f t="shared" si="0"/>
        <v>Barry Ry - Eloise</v>
      </c>
      <c r="B19" s="60" t="str">
        <f>VLOOKUP(CONCATENATE(LEFT(C19,8)," - ",LEFT(D19,7)),Discogs!$A$1:$L$990,2,0)</f>
        <v>61 207</v>
      </c>
      <c r="C19" s="13" t="s">
        <v>368</v>
      </c>
      <c r="D19" s="14" t="s">
        <v>369</v>
      </c>
      <c r="E19" s="14" t="s">
        <v>370</v>
      </c>
      <c r="F19" s="18">
        <v>42186</v>
      </c>
      <c r="G19" s="10">
        <v>1968</v>
      </c>
      <c r="H19" s="61">
        <f>VLOOKUP(CONCATENATE(LEFT(C19,8)," - ",LEFT(D19,7)),Discogs!$A$1:$L$990,8,0)</f>
        <v>1968</v>
      </c>
      <c r="I19" s="34" t="s">
        <v>4195</v>
      </c>
      <c r="J19" s="61" t="str">
        <f>VLOOKUP(CONCATENATE(LEFT(C19,8)," - ",LEFT(D19,7)),Discogs!$A$1:$L$990,12,0)</f>
        <v>Original</v>
      </c>
      <c r="M19" s="6">
        <v>0</v>
      </c>
      <c r="N19" s="27">
        <f>VLOOKUP(D19,'Top2000'!$A$1:$D$2000,4,0)</f>
        <v>805</v>
      </c>
      <c r="O19" s="5">
        <f t="shared" si="3"/>
        <v>10</v>
      </c>
      <c r="P19" s="5">
        <f t="shared" si="4"/>
        <v>6</v>
      </c>
      <c r="Q19" s="5">
        <f t="shared" si="5"/>
        <v>23</v>
      </c>
      <c r="R19" s="5">
        <f t="shared" si="6"/>
        <v>1</v>
      </c>
      <c r="S19" s="5" t="str">
        <f t="shared" si="2"/>
        <v>Barry Ryan</v>
      </c>
    </row>
    <row r="20" spans="1:19">
      <c r="A20" s="55" t="str">
        <f t="shared" si="0"/>
        <v>Bee Gees - Stayin'</v>
      </c>
      <c r="B20" s="60" t="str">
        <f>VLOOKUP(CONCATENATE(LEFT(C20,8)," - ",LEFT(D20,7)),Discogs!$A$1:$L$990,2,0)</f>
        <v>2090 267</v>
      </c>
      <c r="C20" s="13" t="s">
        <v>373</v>
      </c>
      <c r="D20" s="14" t="s">
        <v>3091</v>
      </c>
      <c r="E20" s="14" t="s">
        <v>4245</v>
      </c>
      <c r="F20" s="18">
        <v>42186</v>
      </c>
      <c r="G20" s="6">
        <v>1977</v>
      </c>
      <c r="H20" s="61">
        <f>VLOOKUP(CONCATENATE(LEFT(C20,8)," - ",LEFT(D20,7)),Discogs!$A$1:$L$990,8,0)</f>
        <v>1977</v>
      </c>
      <c r="I20" s="34" t="s">
        <v>4195</v>
      </c>
      <c r="J20" s="61" t="str">
        <f>VLOOKUP(CONCATENATE(LEFT(C20,8)," - ",LEFT(D20,7)),Discogs!$A$1:$L$990,12,0)</f>
        <v>Original</v>
      </c>
      <c r="M20" s="6">
        <v>0</v>
      </c>
      <c r="N20" s="27" t="e">
        <f>VLOOKUP(D20,'Top2000'!$A$1:$D$2000,4,0)</f>
        <v>#N/A</v>
      </c>
      <c r="O20" s="5">
        <f t="shared" si="3"/>
        <v>8</v>
      </c>
      <c r="P20" s="5">
        <f t="shared" si="4"/>
        <v>13</v>
      </c>
      <c r="Q20" s="5">
        <f t="shared" si="5"/>
        <v>19</v>
      </c>
      <c r="R20" s="5">
        <f t="shared" si="6"/>
        <v>1</v>
      </c>
      <c r="S20" s="5" t="str">
        <f t="shared" si="2"/>
        <v>Bee Gees</v>
      </c>
    </row>
    <row r="21" spans="1:19">
      <c r="A21" s="55" t="str">
        <f t="shared" si="0"/>
        <v>Berlin - Take my</v>
      </c>
      <c r="B21" s="60" t="str">
        <f>VLOOKUP(CONCATENATE(LEFT(C21,8)," - ",LEFT(D21,7)),Discogs!$A$1:$L$990,2,0)</f>
        <v>CBSA 7320, A 7320</v>
      </c>
      <c r="C21" s="13" t="s">
        <v>399</v>
      </c>
      <c r="D21" s="14" t="s">
        <v>400</v>
      </c>
      <c r="E21" s="14" t="s">
        <v>400</v>
      </c>
      <c r="F21" s="18">
        <v>42186</v>
      </c>
      <c r="G21" s="10">
        <v>1986</v>
      </c>
      <c r="H21" s="61">
        <f>VLOOKUP(CONCATENATE(LEFT(C21,8)," - ",LEFT(D21,7)),Discogs!$A$1:$L$990,8,0)</f>
        <v>1986</v>
      </c>
      <c r="I21" s="34" t="s">
        <v>4195</v>
      </c>
      <c r="J21" s="61" t="str">
        <f>VLOOKUP(CONCATENATE(LEFT(C21,8)," - ",LEFT(D21,7)),Discogs!$A$1:$L$990,12,0)</f>
        <v>Original</v>
      </c>
      <c r="M21" s="6">
        <v>0</v>
      </c>
      <c r="N21" s="27" t="e">
        <f>VLOOKUP(D21,'Top2000'!$A$1:$D$2000,4,0)</f>
        <v>#N/A</v>
      </c>
      <c r="O21" s="5">
        <f t="shared" si="3"/>
        <v>6</v>
      </c>
      <c r="P21" s="5">
        <f t="shared" si="4"/>
        <v>19</v>
      </c>
      <c r="Q21" s="5">
        <f t="shared" si="5"/>
        <v>19</v>
      </c>
      <c r="R21" s="5">
        <f t="shared" si="6"/>
        <v>1</v>
      </c>
      <c r="S21" s="5" t="str">
        <f t="shared" si="2"/>
        <v>Berlin</v>
      </c>
    </row>
    <row r="22" spans="1:19">
      <c r="A22" s="55" t="str">
        <f t="shared" si="0"/>
        <v>Bill Med - (I've H</v>
      </c>
      <c r="B22" s="60" t="str">
        <f>VLOOKUP(CONCATENATE(LEFT(C22,8)," - ",LEFT(D22,7)),Discogs!$A$1:$L$990,2,0)</f>
        <v>PB 49625</v>
      </c>
      <c r="C22" s="13" t="s">
        <v>454</v>
      </c>
      <c r="D22" s="14" t="s">
        <v>4278</v>
      </c>
      <c r="E22" s="14" t="s">
        <v>410</v>
      </c>
      <c r="F22" s="18">
        <v>42186</v>
      </c>
      <c r="G22" s="10">
        <v>1984</v>
      </c>
      <c r="H22" s="61">
        <f>VLOOKUP(CONCATENATE(LEFT(C22,8)," - ",LEFT(D22,7)),Discogs!$A$1:$L$990,8,0)</f>
        <v>1987</v>
      </c>
      <c r="I22" s="34" t="s">
        <v>4195</v>
      </c>
      <c r="J22" s="61" t="str">
        <f>VLOOKUP(CONCATENATE(LEFT(C22,8)," - ",LEFT(D22,7)),Discogs!$A$1:$L$990,12,0)</f>
        <v>Original</v>
      </c>
      <c r="M22" s="6">
        <v>0</v>
      </c>
      <c r="N22" s="27" t="e">
        <f>VLOOKUP(D22,'Top2000'!$A$1:$D$2000,4,0)</f>
        <v>#N/A</v>
      </c>
      <c r="O22" s="5">
        <f t="shared" si="3"/>
        <v>11</v>
      </c>
      <c r="P22" s="5">
        <f t="shared" si="4"/>
        <v>30</v>
      </c>
      <c r="Q22" s="5">
        <f t="shared" si="5"/>
        <v>15</v>
      </c>
      <c r="R22" s="5">
        <f t="shared" si="6"/>
        <v>1</v>
      </c>
      <c r="S22" s="5" t="str">
        <f t="shared" si="2"/>
        <v>Bill Medley</v>
      </c>
    </row>
    <row r="23" spans="1:19">
      <c r="A23" s="55" t="str">
        <f t="shared" si="0"/>
        <v xml:space="preserve">Bon Jovi - Livin' </v>
      </c>
      <c r="B23" s="60" t="str">
        <f>VLOOKUP(CONCATENATE(LEFT(C23,8)," - ",LEFT(D23,7)),Discogs!$A$1:$L$990,2,0)</f>
        <v>888 118-7</v>
      </c>
      <c r="C23" s="13" t="s">
        <v>298</v>
      </c>
      <c r="D23" s="14" t="s">
        <v>4198</v>
      </c>
      <c r="E23" s="14" t="s">
        <v>299</v>
      </c>
      <c r="F23" s="18">
        <v>42186</v>
      </c>
      <c r="G23" s="10">
        <v>1986</v>
      </c>
      <c r="H23" s="61">
        <f>VLOOKUP(CONCATENATE(LEFT(C23,8)," - ",LEFT(D23,7)),Discogs!$A$1:$L$990,8,0)</f>
        <v>1986</v>
      </c>
      <c r="I23" s="34" t="s">
        <v>4195</v>
      </c>
      <c r="J23" s="61" t="str">
        <f>VLOOKUP(CONCATENATE(LEFT(C23,8)," - ",LEFT(D23,7)),Discogs!$A$1:$L$990,12,0)</f>
        <v>Original</v>
      </c>
      <c r="K23" s="6" t="s">
        <v>4156</v>
      </c>
      <c r="M23" s="6">
        <v>0</v>
      </c>
      <c r="N23" s="27" t="e">
        <f>VLOOKUP(D23,'Top2000'!$A$1:$D$2000,4,0)</f>
        <v>#N/A</v>
      </c>
      <c r="O23" s="5">
        <f t="shared" si="3"/>
        <v>8</v>
      </c>
      <c r="P23" s="5">
        <f t="shared" si="4"/>
        <v>18</v>
      </c>
      <c r="Q23" s="5">
        <f t="shared" si="5"/>
        <v>19</v>
      </c>
      <c r="R23" s="5">
        <f t="shared" si="6"/>
        <v>3</v>
      </c>
      <c r="S23" s="5" t="str">
        <f t="shared" si="2"/>
        <v>Bon Jovi</v>
      </c>
    </row>
    <row r="24" spans="1:19">
      <c r="A24" s="55" t="str">
        <f t="shared" si="0"/>
        <v>Chic - Freak O</v>
      </c>
      <c r="B24" s="60" t="str">
        <f>VLOOKUP(CONCATENATE(LEFT(C24,8)," - ",LEFT(D24,7)),Discogs!$A$1:$L$990,2,0)</f>
        <v>ATL 11 209</v>
      </c>
      <c r="C24" s="13" t="s">
        <v>302</v>
      </c>
      <c r="D24" s="14" t="s">
        <v>303</v>
      </c>
      <c r="E24" s="14" t="s">
        <v>304</v>
      </c>
      <c r="F24" s="18">
        <v>42186</v>
      </c>
      <c r="G24" s="10">
        <v>1978</v>
      </c>
      <c r="H24" s="61">
        <f>VLOOKUP(CONCATENATE(LEFT(C24,8)," - ",LEFT(D24,7)),Discogs!$A$1:$L$990,8,0)</f>
        <v>1978</v>
      </c>
      <c r="I24" s="34" t="s">
        <v>4195</v>
      </c>
      <c r="J24" s="61" t="str">
        <f>VLOOKUP(CONCATENATE(LEFT(C24,8)," - ",LEFT(D24,7)),Discogs!$A$1:$L$990,12,0)</f>
        <v>Original</v>
      </c>
      <c r="M24" s="6">
        <v>0</v>
      </c>
      <c r="N24" s="27" t="e">
        <f>VLOOKUP(D24,'Top2000'!$A$1:$D$2000,4,0)</f>
        <v>#N/A</v>
      </c>
      <c r="O24" s="5">
        <f t="shared" si="3"/>
        <v>4</v>
      </c>
      <c r="P24" s="5">
        <f t="shared" si="4"/>
        <v>9</v>
      </c>
      <c r="Q24" s="5">
        <f t="shared" si="5"/>
        <v>12</v>
      </c>
      <c r="R24" s="5">
        <f t="shared" si="6"/>
        <v>1</v>
      </c>
      <c r="S24" s="5" t="str">
        <f t="shared" si="2"/>
        <v>Chic</v>
      </c>
    </row>
    <row r="25" spans="1:19">
      <c r="A25" s="55" t="str">
        <f t="shared" si="0"/>
        <v>Commodor - Three T</v>
      </c>
      <c r="B25" s="60" t="str">
        <f>VLOOKUP(CONCATENATE(LEFT(C25,8)," - ",LEFT(D25,7)),Discogs!$A$1:$L$990,2,0)</f>
        <v>5C 006-61408</v>
      </c>
      <c r="C25" s="13" t="s">
        <v>305</v>
      </c>
      <c r="D25" s="14" t="s">
        <v>3686</v>
      </c>
      <c r="E25" s="14" t="str">
        <f>LEFT("Look what you've done to me",22)</f>
        <v xml:space="preserve">Look what you've done </v>
      </c>
      <c r="F25" s="18">
        <v>42186</v>
      </c>
      <c r="G25" s="10">
        <v>1978</v>
      </c>
      <c r="H25" s="61">
        <f>VLOOKUP(CONCATENATE(LEFT(C25,8)," - ",LEFT(D25,7)),Discogs!$A$1:$L$990,8,0)</f>
        <v>1978</v>
      </c>
      <c r="I25" s="34" t="s">
        <v>4195</v>
      </c>
      <c r="J25" s="61" t="str">
        <f>VLOOKUP(CONCATENATE(LEFT(C25,8)," - ",LEFT(D25,7)),Discogs!$A$1:$L$990,12,0)</f>
        <v>Original</v>
      </c>
      <c r="M25" s="6">
        <v>0</v>
      </c>
      <c r="N25" s="27">
        <f>VLOOKUP(D25,'Top2000'!$A$1:$D$2000,4,0)</f>
        <v>1712</v>
      </c>
      <c r="O25" s="5">
        <f t="shared" si="3"/>
        <v>10</v>
      </c>
      <c r="P25" s="5">
        <f t="shared" si="4"/>
        <v>18</v>
      </c>
      <c r="Q25" s="5">
        <f t="shared" si="5"/>
        <v>22</v>
      </c>
      <c r="R25" s="5">
        <f t="shared" si="6"/>
        <v>1</v>
      </c>
      <c r="S25" s="5" t="str">
        <f t="shared" si="2"/>
        <v>Commodores</v>
      </c>
    </row>
    <row r="26" spans="1:19">
      <c r="A26" s="55" t="str">
        <f t="shared" si="0"/>
        <v xml:space="preserve">Dillinge - Cokane </v>
      </c>
      <c r="B26" s="60" t="str">
        <f>VLOOKUP(CONCATENATE(LEFT(C26,8)," - ",LEFT(D26,7)),Discogs!$A$1:$L$990,2,0)</f>
        <v>17997 AT</v>
      </c>
      <c r="C26" s="13" t="s">
        <v>2780</v>
      </c>
      <c r="D26" s="14" t="s">
        <v>2781</v>
      </c>
      <c r="E26" s="14" t="s">
        <v>2800</v>
      </c>
      <c r="F26" s="18">
        <v>42186</v>
      </c>
      <c r="G26" s="10">
        <v>1976</v>
      </c>
      <c r="H26" s="61">
        <f>VLOOKUP(CONCATENATE(LEFT(C26,8)," - ",LEFT(D26,7)),Discogs!$A$1:$L$990,8,0)</f>
        <v>1976</v>
      </c>
      <c r="I26" s="33" t="s">
        <v>2809</v>
      </c>
      <c r="J26" s="61" t="str">
        <f>VLOOKUP(CONCATENATE(LEFT(C26,8)," - ",LEFT(D26,7)),Discogs!$A$1:$L$990,12,0)</f>
        <v>Printout</v>
      </c>
      <c r="M26" s="6">
        <v>0</v>
      </c>
      <c r="N26" s="27" t="e">
        <f>VLOOKUP(D26,'Top2000'!$A$1:$D$2000,4,0)</f>
        <v>#N/A</v>
      </c>
      <c r="O26" s="5">
        <f t="shared" si="3"/>
        <v>9</v>
      </c>
      <c r="P26" s="5">
        <f t="shared" si="4"/>
        <v>18</v>
      </c>
      <c r="Q26" s="5">
        <f t="shared" si="5"/>
        <v>10</v>
      </c>
      <c r="R26" s="5">
        <f t="shared" si="6"/>
        <v>1</v>
      </c>
      <c r="S26" s="5" t="str">
        <f t="shared" si="2"/>
        <v>Dillinger</v>
      </c>
    </row>
    <row r="27" spans="1:19">
      <c r="A27" s="55" t="str">
        <f t="shared" si="0"/>
        <v>Duran Du - The Ref</v>
      </c>
      <c r="B27" s="60" t="str">
        <f>VLOOKUP(CONCATENATE(LEFT(C27,8)," - ",LEFT(D27,7)),Discogs!$A$1:$L$990,2,0)</f>
        <v>1A 006-2001507</v>
      </c>
      <c r="C27" s="13" t="s">
        <v>375</v>
      </c>
      <c r="D27" s="14" t="s">
        <v>376</v>
      </c>
      <c r="E27" s="14" t="s">
        <v>377</v>
      </c>
      <c r="F27" s="18">
        <v>42186</v>
      </c>
      <c r="G27" s="10">
        <v>1984</v>
      </c>
      <c r="H27" s="61">
        <f>VLOOKUP(CONCATENATE(LEFT(C27,8)," - ",LEFT(D27,7)),Discogs!$A$1:$L$990,8,0)</f>
        <v>1984</v>
      </c>
      <c r="I27" s="34" t="s">
        <v>4195</v>
      </c>
      <c r="J27" s="61" t="str">
        <f>VLOOKUP(CONCATENATE(LEFT(C27,8)," - ",LEFT(D27,7)),Discogs!$A$1:$L$990,12,0)</f>
        <v>Original</v>
      </c>
      <c r="M27" s="6">
        <v>0</v>
      </c>
      <c r="N27" s="27">
        <f>VLOOKUP(D27,'Top2000'!$A$1:$D$2000,4,0)</f>
        <v>1239</v>
      </c>
      <c r="O27" s="5">
        <f t="shared" si="3"/>
        <v>11</v>
      </c>
      <c r="P27" s="5">
        <f t="shared" si="4"/>
        <v>10</v>
      </c>
      <c r="Q27" s="5">
        <f t="shared" si="5"/>
        <v>13</v>
      </c>
      <c r="R27" s="5">
        <f t="shared" si="6"/>
        <v>1</v>
      </c>
      <c r="S27" s="5" t="str">
        <f t="shared" si="2"/>
        <v>Duran Duran</v>
      </c>
    </row>
    <row r="28" spans="1:19">
      <c r="A28" s="55" t="str">
        <f t="shared" si="0"/>
        <v>Eagles - Heartac</v>
      </c>
      <c r="B28" s="60" t="str">
        <f>VLOOKUP(CONCATENATE(LEFT(C28,8)," - ",LEFT(D28,7)),Discogs!$A$1:$L$990,2,0)</f>
        <v>AS-12394, AS 12394</v>
      </c>
      <c r="C28" s="13" t="s">
        <v>311</v>
      </c>
      <c r="D28" s="14" t="s">
        <v>313</v>
      </c>
      <c r="E28" s="14" t="s">
        <v>314</v>
      </c>
      <c r="F28" s="18">
        <v>42186</v>
      </c>
      <c r="G28" s="10">
        <v>1979</v>
      </c>
      <c r="H28" s="61">
        <f>VLOOKUP(CONCATENATE(LEFT(C28,8)," - ",LEFT(D28,7)),Discogs!$A$1:$L$990,8,0)</f>
        <v>1979</v>
      </c>
      <c r="I28" s="34" t="s">
        <v>4195</v>
      </c>
      <c r="J28" s="61" t="str">
        <f>VLOOKUP(CONCATENATE(LEFT(C28,8)," - ",LEFT(D28,7)),Discogs!$A$1:$L$990,12,0)</f>
        <v>Original</v>
      </c>
      <c r="K28" s="6" t="s">
        <v>4161</v>
      </c>
      <c r="M28" s="6">
        <v>0</v>
      </c>
      <c r="N28" s="27" t="e">
        <f>VLOOKUP(D28,'Top2000'!$A$1:$D$2000,4,0)</f>
        <v>#N/A</v>
      </c>
      <c r="O28" s="5">
        <f t="shared" si="3"/>
        <v>6</v>
      </c>
      <c r="P28" s="5">
        <f t="shared" si="4"/>
        <v>17</v>
      </c>
      <c r="Q28" s="5">
        <f t="shared" si="5"/>
        <v>12</v>
      </c>
      <c r="R28" s="5">
        <f t="shared" si="6"/>
        <v>3</v>
      </c>
      <c r="S28" s="5" t="str">
        <f t="shared" si="2"/>
        <v>Eagles</v>
      </c>
    </row>
    <row r="29" spans="1:19">
      <c r="A29" s="55" t="str">
        <f t="shared" si="0"/>
        <v>Earth an - 78th Av</v>
      </c>
      <c r="B29" s="60" t="str">
        <f>VLOOKUP(CONCATENATE(LEFT(C29,8)," - ",LEFT(D29,7)),Discogs!$A$1:$L$990,2,0)</f>
        <v>2050 498</v>
      </c>
      <c r="C29" s="13" t="s">
        <v>419</v>
      </c>
      <c r="D29" s="14" t="s">
        <v>402</v>
      </c>
      <c r="E29" s="14" t="s">
        <v>2777</v>
      </c>
      <c r="F29" s="18">
        <v>42186</v>
      </c>
      <c r="G29" s="10">
        <v>1977</v>
      </c>
      <c r="H29" s="61">
        <f>VLOOKUP(CONCATENATE(LEFT(C29,8)," - ",LEFT(D29,7)),Discogs!$A$1:$L$990,8,0)</f>
        <v>1977</v>
      </c>
      <c r="I29" s="34" t="s">
        <v>4195</v>
      </c>
      <c r="J29" s="61" t="str">
        <f>VLOOKUP(CONCATENATE(LEFT(C29,8)," - ",LEFT(D29,7)),Discogs!$A$1:$L$990,12,0)</f>
        <v>Original</v>
      </c>
      <c r="M29" s="6">
        <v>0</v>
      </c>
      <c r="N29" s="27" t="e">
        <f>VLOOKUP(D29,'Top2000'!$A$1:$D$2000,4,0)</f>
        <v>#N/A</v>
      </c>
      <c r="O29" s="5">
        <f t="shared" si="3"/>
        <v>14</v>
      </c>
      <c r="P29" s="5">
        <f t="shared" si="4"/>
        <v>11</v>
      </c>
      <c r="Q29" s="5">
        <f t="shared" si="5"/>
        <v>23</v>
      </c>
      <c r="R29" s="5">
        <f t="shared" si="6"/>
        <v>1</v>
      </c>
      <c r="S29" s="5" t="str">
        <f t="shared" si="2"/>
        <v>Earth and Fire</v>
      </c>
    </row>
    <row r="30" spans="1:19">
      <c r="A30" s="55" t="str">
        <f t="shared" si="0"/>
        <v xml:space="preserve">Ennio Mo - Jill's </v>
      </c>
      <c r="B30" s="60" t="e">
        <f>VLOOKUP(CONCATENATE(LEFT(C30,8)," - ",LEFT(D30,7)),Discogs!$A$1:$L$990,2,0)</f>
        <v>#N/A</v>
      </c>
      <c r="C30" s="13" t="s">
        <v>315</v>
      </c>
      <c r="D30" s="14" t="s">
        <v>4247</v>
      </c>
      <c r="E30" s="14" t="s">
        <v>440</v>
      </c>
      <c r="F30" s="18">
        <v>42186</v>
      </c>
      <c r="G30" s="10">
        <v>1969</v>
      </c>
      <c r="H30" s="61" t="e">
        <f>VLOOKUP(CONCATENATE(LEFT(C30,8)," - ",LEFT(D30,7)),Discogs!$A$1:$L$990,8,0)</f>
        <v>#N/A</v>
      </c>
      <c r="I30" s="34" t="s">
        <v>4195</v>
      </c>
      <c r="J30" s="61" t="e">
        <f>VLOOKUP(CONCATENATE(LEFT(C30,8)," - ",LEFT(D30,7)),Discogs!$A$1:$L$990,12,0)</f>
        <v>#N/A</v>
      </c>
      <c r="M30" s="6">
        <v>0</v>
      </c>
      <c r="N30" s="27" t="e">
        <f>VLOOKUP(D30,'Top2000'!$A$1:$D$2000,4,0)</f>
        <v>#N/A</v>
      </c>
      <c r="O30" s="5">
        <f t="shared" si="3"/>
        <v>15</v>
      </c>
      <c r="P30" s="5">
        <f t="shared" si="4"/>
        <v>12</v>
      </c>
      <c r="Q30" s="5">
        <f t="shared" si="5"/>
        <v>9</v>
      </c>
      <c r="R30" s="5">
        <f t="shared" si="6"/>
        <v>1</v>
      </c>
      <c r="S30" s="5" t="str">
        <f t="shared" si="2"/>
        <v>Ennio Morricone</v>
      </c>
    </row>
    <row r="31" spans="1:19">
      <c r="A31" s="55" t="str">
        <f t="shared" si="0"/>
        <v>Europe - The Fin</v>
      </c>
      <c r="B31" s="60" t="e">
        <f>VLOOKUP(CONCATENATE(LEFT(C31,8)," - ",LEFT(D31,7)),Discogs!$A$1:$L$990,2,0)</f>
        <v>#N/A</v>
      </c>
      <c r="C31" s="13" t="s">
        <v>316</v>
      </c>
      <c r="D31" s="14" t="s">
        <v>317</v>
      </c>
      <c r="E31" s="14" t="s">
        <v>318</v>
      </c>
      <c r="F31" s="18">
        <v>42186</v>
      </c>
      <c r="G31" s="10">
        <v>1986</v>
      </c>
      <c r="H31" s="61" t="e">
        <f>VLOOKUP(CONCATENATE(LEFT(C31,8)," - ",LEFT(D31,7)),Discogs!$A$1:$L$990,8,0)</f>
        <v>#N/A</v>
      </c>
      <c r="I31" s="34" t="s">
        <v>4195</v>
      </c>
      <c r="J31" s="61" t="e">
        <f>VLOOKUP(CONCATENATE(LEFT(C31,8)," - ",LEFT(D31,7)),Discogs!$A$1:$L$990,12,0)</f>
        <v>#N/A</v>
      </c>
      <c r="M31" s="6">
        <v>0</v>
      </c>
      <c r="N31" s="27">
        <f>VLOOKUP(D31,'Top2000'!$A$1:$D$2000,4,0)</f>
        <v>568</v>
      </c>
      <c r="O31" s="5">
        <f t="shared" si="3"/>
        <v>6</v>
      </c>
      <c r="P31" s="5">
        <f t="shared" si="4"/>
        <v>19</v>
      </c>
      <c r="Q31" s="5">
        <f t="shared" si="5"/>
        <v>15</v>
      </c>
      <c r="R31" s="5">
        <f t="shared" si="6"/>
        <v>1</v>
      </c>
      <c r="S31" s="5" t="str">
        <f t="shared" si="2"/>
        <v>Europe</v>
      </c>
    </row>
    <row r="32" spans="1:19">
      <c r="A32" s="55" t="str">
        <f t="shared" si="0"/>
        <v xml:space="preserve">Everly B - ('Til) </v>
      </c>
      <c r="B32" s="60">
        <f>VLOOKUP(CONCATENATE(LEFT(C32,8)," - ",LEFT(D32,7)),Discogs!$A$1:$L$990,2,0)</f>
        <v>453051</v>
      </c>
      <c r="C32" s="13" t="s">
        <v>241</v>
      </c>
      <c r="D32" s="14" t="s">
        <v>4235</v>
      </c>
      <c r="E32" s="14" t="s">
        <v>242</v>
      </c>
      <c r="F32" s="18">
        <v>42186</v>
      </c>
      <c r="G32" s="10">
        <v>1959</v>
      </c>
      <c r="H32" s="61">
        <f>VLOOKUP(CONCATENATE(LEFT(C32,8)," - ",LEFT(D32,7)),Discogs!$A$1:$L$990,8,0)</f>
        <v>1959</v>
      </c>
      <c r="I32" s="33" t="s">
        <v>2809</v>
      </c>
      <c r="J32" s="61" t="str">
        <f>VLOOKUP(CONCATENATE(LEFT(C32,8)," - ",LEFT(D32,7)),Discogs!$A$1:$L$990,12,0)</f>
        <v>Printout</v>
      </c>
      <c r="M32" s="6">
        <v>0</v>
      </c>
      <c r="N32" s="27" t="e">
        <f>VLOOKUP(D32,'Top2000'!$A$1:$D$2000,4,0)</f>
        <v>#N/A</v>
      </c>
      <c r="O32" s="5">
        <f t="shared" si="3"/>
        <v>15</v>
      </c>
      <c r="P32" s="5">
        <f t="shared" si="4"/>
        <v>19</v>
      </c>
      <c r="Q32" s="5">
        <f t="shared" si="5"/>
        <v>18</v>
      </c>
      <c r="R32" s="5">
        <f t="shared" si="6"/>
        <v>1</v>
      </c>
      <c r="S32" s="5" t="str">
        <f t="shared" si="2"/>
        <v>Everly Brothers</v>
      </c>
    </row>
    <row r="33" spans="1:19">
      <c r="A33" s="55" t="str">
        <f t="shared" si="0"/>
        <v>Fats Dom - Blueber</v>
      </c>
      <c r="B33" s="60" t="str">
        <f>VLOOKUP(CONCATENATE(LEFT(C33,8)," - ",LEFT(D33,7)),Discogs!$A$1:$L$990,2,0)</f>
        <v>5C 006-97659, 5C 006-97 659</v>
      </c>
      <c r="C33" s="13" t="s">
        <v>243</v>
      </c>
      <c r="D33" s="14" t="s">
        <v>244</v>
      </c>
      <c r="E33" s="14" t="s">
        <v>4248</v>
      </c>
      <c r="F33" s="18">
        <v>42186</v>
      </c>
      <c r="G33" s="10">
        <v>1957</v>
      </c>
      <c r="H33" s="61">
        <f>VLOOKUP(CONCATENATE(LEFT(C33,8)," - ",LEFT(D33,7)),Discogs!$A$1:$L$990,8,0)</f>
        <v>1976</v>
      </c>
      <c r="I33" s="34" t="s">
        <v>4195</v>
      </c>
      <c r="J33" s="61" t="str">
        <f>VLOOKUP(CONCATENATE(LEFT(C33,8)," - ",LEFT(D33,7)),Discogs!$A$1:$L$990,12,0)</f>
        <v>Original</v>
      </c>
      <c r="K33" s="6" t="s">
        <v>4102</v>
      </c>
      <c r="M33" s="6">
        <v>0</v>
      </c>
      <c r="N33" s="27">
        <f>VLOOKUP(D33,'Top2000'!$A$1:$D$2000,4,0)</f>
        <v>1045</v>
      </c>
      <c r="O33" s="5">
        <f t="shared" si="3"/>
        <v>11</v>
      </c>
      <c r="P33" s="5">
        <f t="shared" si="4"/>
        <v>14</v>
      </c>
      <c r="Q33" s="5">
        <f t="shared" si="5"/>
        <v>22</v>
      </c>
      <c r="R33" s="5">
        <f t="shared" si="6"/>
        <v>3</v>
      </c>
      <c r="S33" s="5" t="str">
        <f t="shared" si="2"/>
        <v>Fats Domino</v>
      </c>
    </row>
    <row r="34" spans="1:19">
      <c r="A34" s="55" t="str">
        <f t="shared" si="0"/>
        <v>Foreigne - Waiting</v>
      </c>
      <c r="B34" s="60" t="str">
        <f>VLOOKUP(CONCATENATE(LEFT(C34,8)," - ",LEFT(D34,7)),Discogs!$A$1:$L$990,2,0)</f>
        <v>ATL 11.705, ATL.11.705</v>
      </c>
      <c r="C34" s="13" t="s">
        <v>403</v>
      </c>
      <c r="D34" s="14" t="s">
        <v>404</v>
      </c>
      <c r="E34" s="14" t="s">
        <v>4249</v>
      </c>
      <c r="F34" s="18">
        <v>42186</v>
      </c>
      <c r="G34" s="6">
        <v>1981</v>
      </c>
      <c r="H34" s="61">
        <f>VLOOKUP(CONCATENATE(LEFT(C34,8)," - ",LEFT(D34,7)),Discogs!$A$1:$L$990,8,0)</f>
        <v>1981</v>
      </c>
      <c r="I34" s="34" t="s">
        <v>4195</v>
      </c>
      <c r="J34" s="61" t="str">
        <f>VLOOKUP(CONCATENATE(LEFT(C34,8)," - ",LEFT(D34,7)),Discogs!$A$1:$L$990,12,0)</f>
        <v>Original</v>
      </c>
      <c r="M34" s="6">
        <v>0</v>
      </c>
      <c r="N34" s="27" t="e">
        <f>VLOOKUP(D34,'Top2000'!$A$1:$D$2000,4,0)</f>
        <v>#N/A</v>
      </c>
      <c r="O34" s="5">
        <f t="shared" si="3"/>
        <v>9</v>
      </c>
      <c r="P34" s="5">
        <f t="shared" si="4"/>
        <v>27</v>
      </c>
      <c r="Q34" s="5">
        <f t="shared" si="5"/>
        <v>13</v>
      </c>
      <c r="R34" s="5">
        <f t="shared" si="6"/>
        <v>1</v>
      </c>
      <c r="S34" s="5" t="str">
        <f t="shared" si="2"/>
        <v>Foreigner</v>
      </c>
    </row>
    <row r="35" spans="1:19">
      <c r="A35" s="55" t="str">
        <f t="shared" si="0"/>
        <v>The Four - Oh What</v>
      </c>
      <c r="B35" s="60" t="str">
        <f>VLOOKUP(CONCATENATE(LEFT(C35,8)," - ",LEFT(D35,7)),Discogs!$A$1:$L$990,2,0)</f>
        <v>BR 45277</v>
      </c>
      <c r="C35" s="13" t="s">
        <v>2738</v>
      </c>
      <c r="D35" s="14" t="s">
        <v>3698</v>
      </c>
      <c r="E35" s="14" t="s">
        <v>259</v>
      </c>
      <c r="F35" s="18">
        <v>42186</v>
      </c>
      <c r="G35" s="10">
        <v>1975</v>
      </c>
      <c r="H35" s="61">
        <f>VLOOKUP(CONCATENATE(LEFT(C35,8)," - ",LEFT(D35,7)),Discogs!$A$1:$L$990,8,0)</f>
        <v>1988</v>
      </c>
      <c r="I35" s="34" t="s">
        <v>4195</v>
      </c>
      <c r="J35" s="61" t="str">
        <f>VLOOKUP(CONCATENATE(LEFT(C35,8)," - ",LEFT(D35,7)),Discogs!$A$1:$L$990,12,0)</f>
        <v>Original</v>
      </c>
      <c r="M35" s="6">
        <v>0</v>
      </c>
      <c r="N35" s="27" t="e">
        <f>VLOOKUP(D35,'Top2000'!$A$1:$D$2000,4,0)</f>
        <v>#N/A</v>
      </c>
      <c r="O35" s="5">
        <f t="shared" si="3"/>
        <v>16</v>
      </c>
      <c r="P35" s="5">
        <f t="shared" si="4"/>
        <v>15</v>
      </c>
      <c r="Q35" s="5">
        <f t="shared" si="5"/>
        <v>13</v>
      </c>
      <c r="R35" s="5">
        <f t="shared" si="6"/>
        <v>1</v>
      </c>
      <c r="S35" s="5" t="str">
        <f t="shared" si="2"/>
        <v>Four Seasons</v>
      </c>
    </row>
    <row r="36" spans="1:19">
      <c r="A36" s="55" t="str">
        <f t="shared" si="0"/>
        <v>Genesis - I Can't</v>
      </c>
      <c r="B36" s="60" t="str">
        <f>VLOOKUP(CONCATENATE(LEFT(C36,8)," - ",LEFT(D36,7)),Discogs!$A$1:$L$990,2,0)</f>
        <v>115 091, GENS 7</v>
      </c>
      <c r="C36" s="13" t="s">
        <v>319</v>
      </c>
      <c r="D36" s="14" t="s">
        <v>2588</v>
      </c>
      <c r="E36" s="14" t="s">
        <v>320</v>
      </c>
      <c r="F36" s="18">
        <v>42186</v>
      </c>
      <c r="G36" s="10">
        <v>1991</v>
      </c>
      <c r="H36" s="61">
        <f>VLOOKUP(CONCATENATE(LEFT(C36,8)," - ",LEFT(D36,7)),Discogs!$A$1:$L$990,8,0)</f>
        <v>1991</v>
      </c>
      <c r="I36" s="34" t="s">
        <v>4195</v>
      </c>
      <c r="J36" s="61" t="str">
        <f>VLOOKUP(CONCATENATE(LEFT(C36,8)," - ",LEFT(D36,7)),Discogs!$A$1:$L$990,12,0)</f>
        <v>Original</v>
      </c>
      <c r="M36" s="6">
        <v>0</v>
      </c>
      <c r="N36" s="27">
        <f>VLOOKUP(D36,'Top2000'!$A$1:$D$2000,4,0)</f>
        <v>1595</v>
      </c>
      <c r="O36" s="5">
        <f t="shared" si="3"/>
        <v>7</v>
      </c>
      <c r="P36" s="5">
        <f t="shared" si="4"/>
        <v>13</v>
      </c>
      <c r="Q36" s="5">
        <f t="shared" si="5"/>
        <v>16</v>
      </c>
      <c r="R36" s="5">
        <f t="shared" si="6"/>
        <v>1</v>
      </c>
      <c r="S36" s="5" t="str">
        <f t="shared" si="2"/>
        <v>Genesis</v>
      </c>
    </row>
    <row r="37" spans="1:19">
      <c r="A37" s="55" t="str">
        <f t="shared" si="0"/>
        <v xml:space="preserve">John Tra - You're </v>
      </c>
      <c r="B37" s="60" t="str">
        <f>VLOOKUP(CONCATENATE(LEFT(C37,8)," - ",LEFT(D37,7)),Discogs!$A$1:$L$990,2,0)</f>
        <v>2090 279</v>
      </c>
      <c r="C37" s="13" t="s">
        <v>2782</v>
      </c>
      <c r="D37" s="14" t="s">
        <v>2783</v>
      </c>
      <c r="E37" s="14" t="s">
        <v>3214</v>
      </c>
      <c r="F37" s="18">
        <v>42186</v>
      </c>
      <c r="G37" s="6">
        <v>1978</v>
      </c>
      <c r="H37" s="61">
        <f>VLOOKUP(CONCATENATE(LEFT(C37,8)," - ",LEFT(D37,7)),Discogs!$A$1:$L$990,8,0)</f>
        <v>1978</v>
      </c>
      <c r="I37" s="33" t="s">
        <v>2809</v>
      </c>
      <c r="J37" s="61" t="str">
        <f>VLOOKUP(CONCATENATE(LEFT(C37,8)," - ",LEFT(D37,7)),Discogs!$A$1:$L$990,12,0)</f>
        <v>Printout</v>
      </c>
      <c r="M37" s="6">
        <v>0</v>
      </c>
      <c r="N37" s="27" t="e">
        <f>VLOOKUP(D37,'Top2000'!$A$1:$D$2000,4,0)</f>
        <v>#N/A</v>
      </c>
      <c r="O37" s="5">
        <f t="shared" si="3"/>
        <v>13</v>
      </c>
      <c r="P37" s="5">
        <f t="shared" si="4"/>
        <v>26</v>
      </c>
      <c r="Q37" s="5">
        <f t="shared" si="5"/>
        <v>19</v>
      </c>
      <c r="R37" s="5">
        <f t="shared" si="6"/>
        <v>1</v>
      </c>
      <c r="S37" s="5" t="str">
        <f t="shared" si="2"/>
        <v>John Travolta</v>
      </c>
    </row>
    <row r="38" spans="1:19">
      <c r="A38" s="55" t="str">
        <f t="shared" si="0"/>
        <v>Kiss - I was m</v>
      </c>
      <c r="B38" s="60" t="str">
        <f>VLOOKUP(CONCATENATE(LEFT(C38,8)," - ",LEFT(D38,7)),Discogs!$A$1:$L$990,2,0)</f>
        <v>45 CB 1182, 45.CB. 1182</v>
      </c>
      <c r="C38" s="13" t="s">
        <v>329</v>
      </c>
      <c r="D38" s="14" t="s">
        <v>4250</v>
      </c>
      <c r="E38" s="14" t="s">
        <v>330</v>
      </c>
      <c r="F38" s="18">
        <v>42186</v>
      </c>
      <c r="G38" s="10">
        <v>1979</v>
      </c>
      <c r="H38" s="61">
        <f>VLOOKUP(CONCATENATE(LEFT(C38,8)," - ",LEFT(D38,7)),Discogs!$A$1:$L$990,8,0)</f>
        <v>1979</v>
      </c>
      <c r="I38" s="34" t="s">
        <v>4195</v>
      </c>
      <c r="J38" s="61" t="str">
        <f>VLOOKUP(CONCATENATE(LEFT(C38,8)," - ",LEFT(D38,7)),Discogs!$A$1:$L$990,12,0)</f>
        <v>Original</v>
      </c>
      <c r="K38" s="6" t="s">
        <v>4143</v>
      </c>
      <c r="M38" s="6">
        <v>0</v>
      </c>
      <c r="N38" s="27" t="e">
        <f>VLOOKUP(D38,'Top2000'!$A$1:$D$2000,4,0)</f>
        <v>#N/A</v>
      </c>
      <c r="O38" s="5">
        <f t="shared" si="3"/>
        <v>4</v>
      </c>
      <c r="P38" s="5">
        <f t="shared" si="4"/>
        <v>25</v>
      </c>
      <c r="Q38" s="5">
        <f t="shared" si="5"/>
        <v>10</v>
      </c>
      <c r="R38" s="5">
        <f t="shared" si="6"/>
        <v>3</v>
      </c>
      <c r="S38" s="5" t="str">
        <f t="shared" si="2"/>
        <v>Kiss</v>
      </c>
    </row>
    <row r="39" spans="1:19">
      <c r="A39" s="55" t="str">
        <f t="shared" si="0"/>
        <v>Les Hump - Mexico</v>
      </c>
      <c r="B39" s="60" t="str">
        <f>VLOOKUP(CONCATENATE(LEFT(C39,8)," - ",LEFT(D39,7)),Discogs!$A$1:$L$990,2,0)</f>
        <v>D 29 171, D 29171</v>
      </c>
      <c r="C39" s="13" t="s">
        <v>2788</v>
      </c>
      <c r="D39" s="14" t="s">
        <v>2789</v>
      </c>
      <c r="E39" s="14" t="s">
        <v>3216</v>
      </c>
      <c r="F39" s="18">
        <v>42186</v>
      </c>
      <c r="G39" s="10">
        <v>1972</v>
      </c>
      <c r="H39" s="61">
        <f>VLOOKUP(CONCATENATE(LEFT(C39,8)," - ",LEFT(D39,7)),Discogs!$A$1:$L$990,8,0)</f>
        <v>1972</v>
      </c>
      <c r="I39" s="33" t="s">
        <v>2809</v>
      </c>
      <c r="J39" s="61" t="str">
        <f>VLOOKUP(CONCATENATE(LEFT(C39,8)," - ",LEFT(D39,7)),Discogs!$A$1:$L$990,12,0)</f>
        <v>Printout</v>
      </c>
      <c r="M39" s="6">
        <v>0</v>
      </c>
      <c r="N39" s="27" t="e">
        <f>VLOOKUP(D39,'Top2000'!$A$1:$D$2000,4,0)</f>
        <v>#N/A</v>
      </c>
      <c r="O39" s="5">
        <f t="shared" ref="O39:O70" si="7">LEN(C39)</f>
        <v>21</v>
      </c>
      <c r="P39" s="5">
        <f t="shared" ref="P39:P70" si="8">LEN(D39)</f>
        <v>6</v>
      </c>
      <c r="Q39" s="5">
        <f t="shared" ref="Q39:Q70" si="9">LEN(E39)</f>
        <v>13</v>
      </c>
      <c r="R39" s="5">
        <f t="shared" si="6"/>
        <v>1</v>
      </c>
      <c r="S39" s="5" t="str">
        <f t="shared" si="2"/>
        <v>Les Humphries Singers</v>
      </c>
    </row>
    <row r="40" spans="1:19">
      <c r="A40" s="55" t="str">
        <f t="shared" si="0"/>
        <v>Linda Ro - It's So</v>
      </c>
      <c r="B40" s="60" t="str">
        <f>VLOOKUP(CONCATENATE(LEFT(C40,8)," - ",LEFT(D40,7)),Discogs!$A$1:$L$990,2,0)</f>
        <v>AS 13096</v>
      </c>
      <c r="C40" s="13" t="s">
        <v>263</v>
      </c>
      <c r="D40" s="14" t="s">
        <v>4237</v>
      </c>
      <c r="E40" s="14" t="s">
        <v>264</v>
      </c>
      <c r="F40" s="18">
        <v>42186</v>
      </c>
      <c r="G40" s="10">
        <v>1977</v>
      </c>
      <c r="H40" s="61">
        <f>VLOOKUP(CONCATENATE(LEFT(C40,8)," - ",LEFT(D40,7)),Discogs!$A$1:$L$990,8,0)</f>
        <v>1977</v>
      </c>
      <c r="I40" s="34" t="s">
        <v>4195</v>
      </c>
      <c r="J40" s="61" t="str">
        <f>VLOOKUP(CONCATENATE(LEFT(C40,8)," - ",LEFT(D40,7)),Discogs!$A$1:$L$990,12,0)</f>
        <v>Original</v>
      </c>
      <c r="K40" s="6" t="s">
        <v>4146</v>
      </c>
      <c r="M40" s="6">
        <v>0</v>
      </c>
      <c r="N40" s="27" t="e">
        <f>VLOOKUP(D40,'Top2000'!$A$1:$D$2000,4,0)</f>
        <v>#N/A</v>
      </c>
      <c r="O40" s="5">
        <f t="shared" si="7"/>
        <v>14</v>
      </c>
      <c r="P40" s="5">
        <f t="shared" si="8"/>
        <v>12</v>
      </c>
      <c r="Q40" s="5">
        <f t="shared" si="9"/>
        <v>10</v>
      </c>
      <c r="R40" s="5">
        <f t="shared" si="6"/>
        <v>3</v>
      </c>
      <c r="S40" s="5" t="str">
        <f t="shared" si="2"/>
        <v>Linda Ronstadt</v>
      </c>
    </row>
    <row r="41" spans="1:19">
      <c r="A41" s="55" t="str">
        <f t="shared" si="0"/>
        <v>Loïs Lan - Fortune</v>
      </c>
      <c r="B41" s="60" t="str">
        <f>VLOOKUP(CONCATENATE(LEFT(C41,8)," - ",LEFT(D41,7)),Discogs!$A$1:$L$990,2,0)</f>
        <v>873 880-7</v>
      </c>
      <c r="C41" s="13" t="s">
        <v>4212</v>
      </c>
      <c r="D41" s="14" t="s">
        <v>2785</v>
      </c>
      <c r="E41" s="14" t="s">
        <v>3215</v>
      </c>
      <c r="F41" s="18">
        <v>42186</v>
      </c>
      <c r="G41" s="10">
        <v>1990</v>
      </c>
      <c r="H41" s="61">
        <f>VLOOKUP(CONCATENATE(LEFT(C41,8)," - ",LEFT(D41,7)),Discogs!$A$1:$L$990,8,0)</f>
        <v>1990</v>
      </c>
      <c r="I41" s="34" t="s">
        <v>4195</v>
      </c>
      <c r="J41" s="61" t="str">
        <f>VLOOKUP(CONCATENATE(LEFT(C41,8)," - ",LEFT(D41,7)),Discogs!$A$1:$L$990,12,0)</f>
        <v>Original</v>
      </c>
      <c r="M41" s="6">
        <v>0</v>
      </c>
      <c r="N41" s="27" t="e">
        <f>VLOOKUP(D41,'Top2000'!$A$1:$D$2000,4,0)</f>
        <v>#N/A</v>
      </c>
      <c r="O41" s="5">
        <f t="shared" si="7"/>
        <v>9</v>
      </c>
      <c r="P41" s="5">
        <f t="shared" si="8"/>
        <v>18</v>
      </c>
      <c r="Q41" s="5">
        <f t="shared" si="9"/>
        <v>22</v>
      </c>
      <c r="R41" s="5">
        <f t="shared" si="6"/>
        <v>1</v>
      </c>
      <c r="S41" s="5" t="str">
        <f t="shared" si="2"/>
        <v>Loïs Lane</v>
      </c>
    </row>
    <row r="42" spans="1:19">
      <c r="A42" s="55" t="str">
        <f t="shared" si="0"/>
        <v>Madonna - Holiday</v>
      </c>
      <c r="B42" s="60" t="str">
        <f>VLOOKUP(CONCATENATE(LEFT(C42,8)," - ",LEFT(D42,7)),Discogs!$A$1:$L$990,2,0)</f>
        <v>92.9478-7</v>
      </c>
      <c r="C42" s="13" t="s">
        <v>407</v>
      </c>
      <c r="D42" s="14" t="s">
        <v>408</v>
      </c>
      <c r="E42" s="14" t="s">
        <v>409</v>
      </c>
      <c r="F42" s="18">
        <v>42186</v>
      </c>
      <c r="G42" s="10">
        <v>1983</v>
      </c>
      <c r="H42" s="61">
        <f>VLOOKUP(CONCATENATE(LEFT(C42,8)," - ",LEFT(D42,7)),Discogs!$A$1:$L$990,8,0)</f>
        <v>1983</v>
      </c>
      <c r="I42" s="34" t="s">
        <v>4195</v>
      </c>
      <c r="J42" s="61" t="str">
        <f>VLOOKUP(CONCATENATE(LEFT(C42,8)," - ",LEFT(D42,7)),Discogs!$A$1:$L$990,12,0)</f>
        <v>Original</v>
      </c>
      <c r="M42" s="6">
        <v>0</v>
      </c>
      <c r="N42" s="27">
        <f>VLOOKUP(D42,'Top2000'!$A$1:$D$2000,4,0)</f>
        <v>1353</v>
      </c>
      <c r="O42" s="5">
        <f t="shared" si="7"/>
        <v>7</v>
      </c>
      <c r="P42" s="5">
        <f t="shared" si="8"/>
        <v>7</v>
      </c>
      <c r="Q42" s="5">
        <f t="shared" si="9"/>
        <v>9</v>
      </c>
      <c r="R42" s="5">
        <f t="shared" si="6"/>
        <v>1</v>
      </c>
      <c r="S42" s="5" t="str">
        <f t="shared" si="2"/>
        <v>Madonna</v>
      </c>
    </row>
    <row r="43" spans="1:19">
      <c r="A43" s="55" t="str">
        <f t="shared" si="0"/>
        <v>Marvin G - I Heard</v>
      </c>
      <c r="B43" s="60" t="str">
        <f>VLOOKUP(CONCATENATE(LEFT(C43,8)," - ",LEFT(D43,7)),Discogs!$A$1:$L$990,2,0)</f>
        <v>GO 25.880</v>
      </c>
      <c r="C43" s="13" t="s">
        <v>265</v>
      </c>
      <c r="D43" s="14" t="s">
        <v>488</v>
      </c>
      <c r="E43" s="14" t="s">
        <v>4244</v>
      </c>
      <c r="F43" s="18">
        <v>42186</v>
      </c>
      <c r="G43" s="10">
        <v>1968</v>
      </c>
      <c r="H43" s="61">
        <f>VLOOKUP(CONCATENATE(LEFT(C43,8)," - ",LEFT(D43,7)),Discogs!$A$1:$L$990,8,0)</f>
        <v>1968</v>
      </c>
      <c r="I43" s="33" t="s">
        <v>2809</v>
      </c>
      <c r="J43" s="61" t="str">
        <f>VLOOKUP(CONCATENATE(LEFT(C43,8)," - ",LEFT(D43,7)),Discogs!$A$1:$L$990,12,0)</f>
        <v>Printout</v>
      </c>
      <c r="K43" s="6" t="s">
        <v>4118</v>
      </c>
      <c r="M43" s="6">
        <v>0</v>
      </c>
      <c r="N43" s="27">
        <f>VLOOKUP(D43,'Top2000'!$A$1:$D$2000,4,0)</f>
        <v>895</v>
      </c>
      <c r="O43" s="5">
        <f t="shared" si="7"/>
        <v>11</v>
      </c>
      <c r="P43" s="5">
        <f t="shared" si="8"/>
        <v>32</v>
      </c>
      <c r="Q43" s="5">
        <f t="shared" si="9"/>
        <v>23</v>
      </c>
      <c r="R43" s="5">
        <f t="shared" si="6"/>
        <v>3</v>
      </c>
      <c r="S43" s="5" t="str">
        <f t="shared" si="2"/>
        <v>Marvin Gaye</v>
      </c>
    </row>
    <row r="44" spans="1:19">
      <c r="A44" s="55" t="str">
        <f t="shared" si="0"/>
        <v>Michael  - Thrille</v>
      </c>
      <c r="B44" s="60" t="str">
        <f>VLOOKUP(CONCATENATE(LEFT(C44,8)," - ",LEFT(D44,7)),Discogs!$A$1:$L$990,2,0)</f>
        <v>A-3643, EPC A 3643</v>
      </c>
      <c r="C44" s="13" t="s">
        <v>337</v>
      </c>
      <c r="D44" s="14" t="s">
        <v>339</v>
      </c>
      <c r="E44" s="14" t="s">
        <v>340</v>
      </c>
      <c r="F44" s="18">
        <v>42186</v>
      </c>
      <c r="G44" s="6">
        <v>1983</v>
      </c>
      <c r="H44" s="61">
        <f>VLOOKUP(CONCATENATE(LEFT(C44,8)," - ",LEFT(D44,7)),Discogs!$A$1:$L$990,8,0)</f>
        <v>1983</v>
      </c>
      <c r="I44" s="34" t="s">
        <v>4195</v>
      </c>
      <c r="J44" s="61" t="str">
        <f>VLOOKUP(CONCATENATE(LEFT(C44,8)," - ",LEFT(D44,7)),Discogs!$A$1:$L$990,12,0)</f>
        <v>Original</v>
      </c>
      <c r="K44" s="6" t="s">
        <v>4166</v>
      </c>
      <c r="M44" s="6">
        <v>0</v>
      </c>
      <c r="N44" s="27">
        <f>VLOOKUP(D44,'Top2000'!$A$1:$D$2000,4,0)</f>
        <v>176</v>
      </c>
      <c r="O44" s="5">
        <f t="shared" si="7"/>
        <v>15</v>
      </c>
      <c r="P44" s="5">
        <f t="shared" si="8"/>
        <v>8</v>
      </c>
      <c r="Q44" s="5">
        <f t="shared" si="9"/>
        <v>19</v>
      </c>
      <c r="R44" s="5">
        <f t="shared" si="6"/>
        <v>3</v>
      </c>
      <c r="S44" s="5" t="str">
        <f t="shared" si="2"/>
        <v>Michael Jackson</v>
      </c>
    </row>
    <row r="45" spans="1:19">
      <c r="A45" s="55" t="str">
        <f t="shared" si="0"/>
        <v>Michael  - Bad</v>
      </c>
      <c r="B45" s="60" t="str">
        <f>VLOOKUP(CONCATENATE(LEFT(C45,8)," - ",LEFT(D45,7)),Discogs!$A$1:$L$990,2,0)</f>
        <v>EPC 651100 7</v>
      </c>
      <c r="C45" s="13" t="s">
        <v>337</v>
      </c>
      <c r="D45" s="14" t="s">
        <v>338</v>
      </c>
      <c r="E45" s="14" t="s">
        <v>4251</v>
      </c>
      <c r="F45" s="18">
        <v>42186</v>
      </c>
      <c r="G45" s="10">
        <v>1987</v>
      </c>
      <c r="H45" s="61">
        <f>VLOOKUP(CONCATENATE(LEFT(C45,8)," - ",LEFT(D45,7)),Discogs!$A$1:$L$990,8,0)</f>
        <v>1987</v>
      </c>
      <c r="I45" s="34" t="s">
        <v>4195</v>
      </c>
      <c r="J45" s="61" t="str">
        <f>VLOOKUP(CONCATENATE(LEFT(C45,8)," - ",LEFT(D45,7)),Discogs!$A$1:$L$990,12,0)</f>
        <v>Original</v>
      </c>
      <c r="K45" s="6" t="s">
        <v>4151</v>
      </c>
      <c r="M45" s="6">
        <v>0</v>
      </c>
      <c r="N45" s="27">
        <f>VLOOKUP(D45,'Top2000'!$A$1:$D$2000,4,0)</f>
        <v>188</v>
      </c>
      <c r="O45" s="5">
        <f t="shared" si="7"/>
        <v>15</v>
      </c>
      <c r="P45" s="5">
        <f t="shared" si="8"/>
        <v>3</v>
      </c>
      <c r="Q45" s="5">
        <f t="shared" si="9"/>
        <v>15</v>
      </c>
      <c r="R45" s="5">
        <f t="shared" si="6"/>
        <v>3</v>
      </c>
      <c r="S45" s="5" t="str">
        <f t="shared" si="2"/>
        <v>Michael Jackson</v>
      </c>
    </row>
    <row r="46" spans="1:19">
      <c r="A46" s="55" t="str">
        <f t="shared" si="0"/>
        <v xml:space="preserve">Middle o - Chirpy </v>
      </c>
      <c r="B46" s="60" t="str">
        <f>VLOOKUP(CONCATENATE(LEFT(C46,8)," - ",LEFT(D46,7)),Discogs!$A$1:$L$990,2,0)</f>
        <v>74-0407</v>
      </c>
      <c r="C46" s="13" t="s">
        <v>381</v>
      </c>
      <c r="D46" s="14" t="s">
        <v>382</v>
      </c>
      <c r="E46" s="14" t="s">
        <v>4258</v>
      </c>
      <c r="F46" s="18">
        <v>42186</v>
      </c>
      <c r="G46" s="10">
        <v>1971</v>
      </c>
      <c r="H46" s="61">
        <f>VLOOKUP(CONCATENATE(LEFT(C46,8)," - ",LEFT(D46,7)),Discogs!$A$1:$L$990,8,0)</f>
        <v>1971</v>
      </c>
      <c r="I46" s="34" t="s">
        <v>4195</v>
      </c>
      <c r="J46" s="61" t="str">
        <f>VLOOKUP(CONCATENATE(LEFT(C46,8)," - ",LEFT(D46,7)),Discogs!$A$1:$L$990,12,0)</f>
        <v>Original</v>
      </c>
      <c r="M46" s="6">
        <v>0</v>
      </c>
      <c r="N46" s="27" t="e">
        <f>VLOOKUP(D46,'Top2000'!$A$1:$D$2000,4,0)</f>
        <v>#N/A</v>
      </c>
      <c r="O46" s="5">
        <f t="shared" si="7"/>
        <v>18</v>
      </c>
      <c r="P46" s="5">
        <f t="shared" si="8"/>
        <v>25</v>
      </c>
      <c r="Q46" s="5">
        <f t="shared" si="9"/>
        <v>19</v>
      </c>
      <c r="R46" s="5">
        <f t="shared" si="6"/>
        <v>1</v>
      </c>
      <c r="S46" s="5" t="str">
        <f t="shared" si="2"/>
        <v>Middle of the Road</v>
      </c>
    </row>
    <row r="47" spans="1:19">
      <c r="A47" s="55" t="str">
        <f t="shared" si="0"/>
        <v>Orchestr - Maid of</v>
      </c>
      <c r="B47" s="60" t="str">
        <f>VLOOKUP(CONCATENATE(LEFT(C47,8)," - ",LEFT(D47,7)),Discogs!$A$1:$L$990,2,0)</f>
        <v>103 894, 103 894 - 100</v>
      </c>
      <c r="C47" s="5" t="s">
        <v>1047</v>
      </c>
      <c r="D47" s="14" t="s">
        <v>2791</v>
      </c>
      <c r="E47" s="14" t="s">
        <v>3217</v>
      </c>
      <c r="F47" s="18">
        <v>42186</v>
      </c>
      <c r="G47" s="10">
        <v>1982</v>
      </c>
      <c r="H47" s="61">
        <f>VLOOKUP(CONCATENATE(LEFT(C47,8)," - ",LEFT(D47,7)),Discogs!$A$1:$L$990,8,0)</f>
        <v>1982</v>
      </c>
      <c r="I47" s="33" t="s">
        <v>2809</v>
      </c>
      <c r="J47" s="61" t="str">
        <f>VLOOKUP(CONCATENATE(LEFT(C47,8)," - ",LEFT(D47,7)),Discogs!$A$1:$L$990,12,0)</f>
        <v>Printout</v>
      </c>
      <c r="M47" s="6">
        <v>0</v>
      </c>
      <c r="N47" s="27">
        <f>VLOOKUP(D47,'Top2000'!$A$1:$D$2000,4,0)</f>
        <v>460</v>
      </c>
      <c r="O47" s="5">
        <f t="shared" si="7"/>
        <v>33</v>
      </c>
      <c r="P47" s="5">
        <f t="shared" si="8"/>
        <v>15</v>
      </c>
      <c r="Q47" s="5">
        <f t="shared" si="9"/>
        <v>10</v>
      </c>
      <c r="R47" s="5">
        <f t="shared" si="6"/>
        <v>1</v>
      </c>
      <c r="S47" s="5" t="str">
        <f t="shared" si="2"/>
        <v>Orchestral Manoeuvres In Dark</v>
      </c>
    </row>
    <row r="48" spans="1:19">
      <c r="A48" s="55" t="str">
        <f t="shared" si="0"/>
        <v>The Osmo - Down by</v>
      </c>
      <c r="B48" s="60" t="str">
        <f>VLOOKUP(CONCATENATE(LEFT(C48,8)," - ",LEFT(D48,7)),Discogs!$A$1:$L$990,2,0)</f>
        <v>2006 200</v>
      </c>
      <c r="C48" s="20" t="s">
        <v>387</v>
      </c>
      <c r="D48" s="21" t="s">
        <v>388</v>
      </c>
      <c r="E48" s="21" t="s">
        <v>389</v>
      </c>
      <c r="F48" s="18">
        <v>42186</v>
      </c>
      <c r="G48" s="6">
        <v>1973</v>
      </c>
      <c r="H48" s="61">
        <f>VLOOKUP(CONCATENATE(LEFT(C48,8)," - ",LEFT(D48,7)),Discogs!$A$1:$L$990,8,0)</f>
        <v>1973</v>
      </c>
      <c r="I48" s="34" t="s">
        <v>4195</v>
      </c>
      <c r="J48" s="61" t="str">
        <f>VLOOKUP(CONCATENATE(LEFT(C48,8)," - ",LEFT(D48,7)),Discogs!$A$1:$L$990,12,0)</f>
        <v>Original</v>
      </c>
      <c r="M48" s="6">
        <v>0</v>
      </c>
      <c r="N48" s="27" t="e">
        <f>VLOOKUP(D48,'Top2000'!$A$1:$D$2000,4,0)</f>
        <v>#N/A</v>
      </c>
      <c r="O48" s="5">
        <f t="shared" si="7"/>
        <v>11</v>
      </c>
      <c r="P48" s="5">
        <f t="shared" si="8"/>
        <v>22</v>
      </c>
      <c r="Q48" s="5">
        <f t="shared" si="9"/>
        <v>4</v>
      </c>
      <c r="R48" s="5">
        <f t="shared" si="6"/>
        <v>1</v>
      </c>
      <c r="S48" s="5" t="str">
        <f t="shared" si="2"/>
        <v>Osmonds</v>
      </c>
    </row>
    <row r="49" spans="1:19">
      <c r="A49" s="55" t="str">
        <f t="shared" si="0"/>
        <v>Phil Col - You Can</v>
      </c>
      <c r="B49" s="60" t="str">
        <f>VLOOKUP(CONCATENATE(LEFT(C49,8)," - ",LEFT(D49,7)),Discogs!$A$1:$L$990,2,0)</f>
        <v>25.9980-7</v>
      </c>
      <c r="C49" s="13" t="s">
        <v>344</v>
      </c>
      <c r="D49" s="14" t="s">
        <v>2450</v>
      </c>
      <c r="E49" s="14" t="str">
        <f>LEFT("I Cannot Believe it is True",19)</f>
        <v>I Cannot Believe it</v>
      </c>
      <c r="F49" s="18">
        <v>42186</v>
      </c>
      <c r="G49" s="10">
        <v>1982</v>
      </c>
      <c r="H49" s="61">
        <f>VLOOKUP(CONCATENATE(LEFT(C49,8)," - ",LEFT(D49,7)),Discogs!$A$1:$L$990,8,0)</f>
        <v>1982</v>
      </c>
      <c r="I49" s="34" t="s">
        <v>4195</v>
      </c>
      <c r="J49" s="61" t="str">
        <f>VLOOKUP(CONCATENATE(LEFT(C49,8)," - ",LEFT(D49,7)),Discogs!$A$1:$L$990,12,0)</f>
        <v>Original</v>
      </c>
      <c r="K49" s="6" t="s">
        <v>4150</v>
      </c>
      <c r="M49" s="6">
        <v>0</v>
      </c>
      <c r="N49" s="27">
        <f>VLOOKUP(D49,'Top2000'!$A$1:$D$2000,4,0)</f>
        <v>1358</v>
      </c>
      <c r="O49" s="5">
        <f t="shared" si="7"/>
        <v>12</v>
      </c>
      <c r="P49" s="5">
        <f t="shared" si="8"/>
        <v>20</v>
      </c>
      <c r="Q49" s="5">
        <f t="shared" si="9"/>
        <v>19</v>
      </c>
      <c r="R49" s="5">
        <f t="shared" si="6"/>
        <v>3</v>
      </c>
      <c r="S49" s="5" t="str">
        <f t="shared" si="2"/>
        <v>Phil Collins</v>
      </c>
    </row>
    <row r="50" spans="1:19">
      <c r="A50" s="55" t="str">
        <f t="shared" si="0"/>
        <v>Pointer  - Fire</v>
      </c>
      <c r="B50" s="60" t="str">
        <f>VLOOKUP(CONCATENATE(LEFT(C50,8)," - ",LEFT(D50,7)),Discogs!$A$1:$L$990,2,0)</f>
        <v>ELK 12327, ELK,12.327.</v>
      </c>
      <c r="C50" s="13" t="s">
        <v>345</v>
      </c>
      <c r="D50" s="14" t="s">
        <v>251</v>
      </c>
      <c r="E50" s="14" t="str">
        <f>LEFT("Love is Like a Rolling Stone",23)</f>
        <v xml:space="preserve">Love is Like a Rolling </v>
      </c>
      <c r="F50" s="18">
        <v>42186</v>
      </c>
      <c r="G50" s="10">
        <v>1978</v>
      </c>
      <c r="H50" s="61">
        <f>VLOOKUP(CONCATENATE(LEFT(C50,8)," - ",LEFT(D50,7)),Discogs!$A$1:$L$990,8,0)</f>
        <v>1978</v>
      </c>
      <c r="I50" s="33" t="s">
        <v>2809</v>
      </c>
      <c r="J50" s="61" t="str">
        <f>VLOOKUP(CONCATENATE(LEFT(C50,8)," - ",LEFT(D50,7)),Discogs!$A$1:$L$990,12,0)</f>
        <v>Printout</v>
      </c>
      <c r="M50" s="6">
        <v>0</v>
      </c>
      <c r="N50" s="27">
        <f>VLOOKUP(D50,'Top2000'!$A$1:$D$2000,4,0)</f>
        <v>1721</v>
      </c>
      <c r="O50" s="5">
        <f t="shared" si="7"/>
        <v>15</v>
      </c>
      <c r="P50" s="5">
        <f t="shared" si="8"/>
        <v>4</v>
      </c>
      <c r="Q50" s="5">
        <f t="shared" si="9"/>
        <v>23</v>
      </c>
      <c r="R50" s="5">
        <f t="shared" si="6"/>
        <v>1</v>
      </c>
      <c r="S50" s="5" t="str">
        <f t="shared" si="2"/>
        <v>Pointer Sisters</v>
      </c>
    </row>
    <row r="51" spans="1:19">
      <c r="A51" s="55" t="str">
        <f t="shared" si="0"/>
        <v>Queen - Crazy L</v>
      </c>
      <c r="B51" s="60" t="str">
        <f>VLOOKUP(CONCATENATE(LEFT(C51,8)," - ",LEFT(D51,7)),Discogs!$A$1:$L$990,2,0)</f>
        <v>1A 006-63317</v>
      </c>
      <c r="C51" s="13" t="s">
        <v>346</v>
      </c>
      <c r="D51" s="14" t="s">
        <v>347</v>
      </c>
      <c r="E51" s="14" t="s">
        <v>348</v>
      </c>
      <c r="F51" s="18">
        <v>42186</v>
      </c>
      <c r="G51" s="10">
        <v>1979</v>
      </c>
      <c r="H51" s="61">
        <f>VLOOKUP(CONCATENATE(LEFT(C51,8)," - ",LEFT(D51,7)),Discogs!$A$1:$L$990,8,0)</f>
        <v>1979</v>
      </c>
      <c r="I51" s="34" t="s">
        <v>4195</v>
      </c>
      <c r="J51" s="61" t="str">
        <f>VLOOKUP(CONCATENATE(LEFT(C51,8)," - ",LEFT(D51,7)),Discogs!$A$1:$L$990,12,0)</f>
        <v>Original</v>
      </c>
      <c r="K51" s="6" t="s">
        <v>4163</v>
      </c>
      <c r="M51" s="6">
        <v>0</v>
      </c>
      <c r="N51" s="27">
        <f>VLOOKUP(D51,'Top2000'!$A$1:$D$2000,4,0)</f>
        <v>639</v>
      </c>
      <c r="O51" s="5">
        <f t="shared" si="7"/>
        <v>5</v>
      </c>
      <c r="P51" s="5">
        <f t="shared" si="8"/>
        <v>30</v>
      </c>
      <c r="Q51" s="5">
        <f t="shared" si="9"/>
        <v>16</v>
      </c>
      <c r="R51" s="5">
        <f t="shared" si="6"/>
        <v>3</v>
      </c>
      <c r="S51" s="5" t="str">
        <f t="shared" si="2"/>
        <v>Queen</v>
      </c>
    </row>
    <row r="52" spans="1:19">
      <c r="A52" s="55" t="str">
        <f t="shared" si="0"/>
        <v>Robert P - Bad Cas</v>
      </c>
      <c r="B52" s="60" t="str">
        <f>VLOOKUP(CONCATENATE(LEFT(C52,8)," - ",LEFT(D52,7)),Discogs!$A$1:$L$990,2,0)</f>
        <v>100 665, 100 655-100</v>
      </c>
      <c r="C52" s="13" t="s">
        <v>350</v>
      </c>
      <c r="D52" s="14" t="s">
        <v>351</v>
      </c>
      <c r="E52" s="14" t="s">
        <v>352</v>
      </c>
      <c r="F52" s="18">
        <v>42186</v>
      </c>
      <c r="G52" s="6">
        <v>1979</v>
      </c>
      <c r="H52" s="61">
        <f>VLOOKUP(CONCATENATE(LEFT(C52,8)," - ",LEFT(D52,7)),Discogs!$A$1:$L$990,8,0)</f>
        <v>1979</v>
      </c>
      <c r="I52" s="34" t="s">
        <v>4195</v>
      </c>
      <c r="J52" s="61" t="str">
        <f>VLOOKUP(CONCATENATE(LEFT(C52,8)," - ",LEFT(D52,7)),Discogs!$A$1:$L$990,12,0)</f>
        <v>Original</v>
      </c>
      <c r="K52" s="6" t="s">
        <v>4165</v>
      </c>
      <c r="M52" s="6">
        <v>0</v>
      </c>
      <c r="N52" s="27" t="e">
        <f>VLOOKUP(D52,'Top2000'!$A$1:$D$2000,4,0)</f>
        <v>#N/A</v>
      </c>
      <c r="O52" s="5">
        <f t="shared" si="7"/>
        <v>13</v>
      </c>
      <c r="P52" s="5">
        <f t="shared" si="8"/>
        <v>22</v>
      </c>
      <c r="Q52" s="5">
        <f t="shared" si="9"/>
        <v>19</v>
      </c>
      <c r="R52" s="5">
        <f t="shared" si="6"/>
        <v>3</v>
      </c>
      <c r="S52" s="5" t="str">
        <f t="shared" si="2"/>
        <v>Robert Palmer</v>
      </c>
    </row>
    <row r="53" spans="1:19">
      <c r="A53" s="55" t="str">
        <f t="shared" si="0"/>
        <v xml:space="preserve">The Roll - Harlem </v>
      </c>
      <c r="B53" s="60" t="str">
        <f>VLOOKUP(CONCATENATE(LEFT(C53,8)," - ",LEFT(D53,7)),Discogs!$A$1:$L$990,2,0)</f>
        <v>CBSA 6864, A-6864</v>
      </c>
      <c r="C53" s="13" t="s">
        <v>556</v>
      </c>
      <c r="D53" s="14" t="s">
        <v>272</v>
      </c>
      <c r="E53" s="14" t="s">
        <v>273</v>
      </c>
      <c r="F53" s="18">
        <v>42186</v>
      </c>
      <c r="G53" s="6">
        <v>1986</v>
      </c>
      <c r="H53" s="61">
        <f>VLOOKUP(CONCATENATE(LEFT(C53,8)," - ",LEFT(D53,7)),Discogs!$A$1:$L$990,8,0)</f>
        <v>1986</v>
      </c>
      <c r="I53" s="34" t="s">
        <v>4195</v>
      </c>
      <c r="J53" s="61" t="str">
        <f>VLOOKUP(CONCATENATE(LEFT(C53,8)," - ",LEFT(D53,7)),Discogs!$A$1:$L$990,12,0)</f>
        <v>Original</v>
      </c>
      <c r="K53" s="6" t="s">
        <v>4155</v>
      </c>
      <c r="M53" s="6">
        <v>0</v>
      </c>
      <c r="N53" s="27" t="e">
        <f>VLOOKUP(D53,'Top2000'!$A$1:$D$2000,4,0)</f>
        <v>#N/A</v>
      </c>
      <c r="O53" s="5">
        <f t="shared" si="7"/>
        <v>18</v>
      </c>
      <c r="P53" s="5">
        <f t="shared" si="8"/>
        <v>14</v>
      </c>
      <c r="Q53" s="5">
        <f t="shared" si="9"/>
        <v>15</v>
      </c>
      <c r="R53" s="5">
        <f t="shared" si="6"/>
        <v>3</v>
      </c>
      <c r="S53" s="5" t="str">
        <f t="shared" si="2"/>
        <v>Rolling Stones</v>
      </c>
    </row>
    <row r="54" spans="1:19">
      <c r="A54" s="55" t="str">
        <f t="shared" si="0"/>
        <v xml:space="preserve">Sandie S - Puppet </v>
      </c>
      <c r="B54" s="60" t="str">
        <f>VLOOKUP(CONCATENATE(LEFT(C54,8)," - ",LEFT(D54,7)),Discogs!$A$1:$L$990,2,0)</f>
        <v>7N 17272</v>
      </c>
      <c r="C54" s="13" t="s">
        <v>353</v>
      </c>
      <c r="D54" s="14" t="s">
        <v>354</v>
      </c>
      <c r="E54" s="14" t="s">
        <v>355</v>
      </c>
      <c r="F54" s="18">
        <v>42186</v>
      </c>
      <c r="G54" s="10">
        <v>1967</v>
      </c>
      <c r="H54" s="61">
        <f>VLOOKUP(CONCATENATE(LEFT(C54,8)," - ",LEFT(D54,7)),Discogs!$A$1:$L$990,8,0)</f>
        <v>1967</v>
      </c>
      <c r="I54" s="34" t="s">
        <v>4195</v>
      </c>
      <c r="J54" s="61" t="str">
        <f>VLOOKUP(CONCATENATE(LEFT(C54,8)," - ",LEFT(D54,7)),Discogs!$A$1:$L$990,12,0)</f>
        <v>Original</v>
      </c>
      <c r="M54" s="6">
        <v>0</v>
      </c>
      <c r="N54" s="27" t="e">
        <f>VLOOKUP(D54,'Top2000'!$A$1:$D$2000,4,0)</f>
        <v>#N/A</v>
      </c>
      <c r="O54" s="5">
        <f t="shared" si="7"/>
        <v>11</v>
      </c>
      <c r="P54" s="5">
        <f t="shared" si="8"/>
        <v>18</v>
      </c>
      <c r="Q54" s="5">
        <f t="shared" si="9"/>
        <v>22</v>
      </c>
      <c r="R54" s="5">
        <f t="shared" si="6"/>
        <v>1</v>
      </c>
      <c r="S54" s="5" t="str">
        <f t="shared" si="2"/>
        <v>Sandie Shaw</v>
      </c>
    </row>
    <row r="55" spans="1:19">
      <c r="A55" s="55" t="str">
        <f t="shared" si="0"/>
        <v>Santana - Europe</v>
      </c>
      <c r="B55" s="60" t="e">
        <f>VLOOKUP(CONCATENATE(LEFT(C55,8)," - ",LEFT(D55,7)),Discogs!$A$1:$L$990,2,0)</f>
        <v>#N/A</v>
      </c>
      <c r="C55" s="13" t="s">
        <v>358</v>
      </c>
      <c r="D55" s="14" t="s">
        <v>316</v>
      </c>
      <c r="E55" s="14" t="s">
        <v>489</v>
      </c>
      <c r="F55" s="18">
        <v>42186</v>
      </c>
      <c r="G55" s="10">
        <v>1976</v>
      </c>
      <c r="H55" s="61" t="e">
        <f>VLOOKUP(CONCATENATE(LEFT(C55,8)," - ",LEFT(D55,7)),Discogs!$A$1:$L$990,8,0)</f>
        <v>#N/A</v>
      </c>
      <c r="I55" s="34" t="s">
        <v>4195</v>
      </c>
      <c r="J55" s="61" t="e">
        <f>VLOOKUP(CONCATENATE(LEFT(C55,8)," - ",LEFT(D55,7)),Discogs!$A$1:$L$990,12,0)</f>
        <v>#N/A</v>
      </c>
      <c r="M55" s="6">
        <v>0</v>
      </c>
      <c r="N55" s="27" t="e">
        <f>VLOOKUP(D55,'Top2000'!$A$1:$D$2000,4,0)</f>
        <v>#N/A</v>
      </c>
      <c r="O55" s="5">
        <f t="shared" si="7"/>
        <v>7</v>
      </c>
      <c r="P55" s="5">
        <f t="shared" si="8"/>
        <v>6</v>
      </c>
      <c r="Q55" s="5">
        <f t="shared" si="9"/>
        <v>16</v>
      </c>
      <c r="R55" s="5">
        <f t="shared" si="6"/>
        <v>1</v>
      </c>
      <c r="S55" s="5" t="str">
        <f t="shared" si="2"/>
        <v>Santana</v>
      </c>
    </row>
    <row r="56" spans="1:19">
      <c r="A56" s="55" t="str">
        <f t="shared" si="0"/>
        <v>Santana - She's n</v>
      </c>
      <c r="B56" s="60" t="str">
        <f>VLOOKUP(CONCATENATE(LEFT(C56,8)," - ",LEFT(D56,7)),Discogs!$A$1:$L$990,2,0)</f>
        <v>CBS 5671</v>
      </c>
      <c r="C56" s="13" t="s">
        <v>358</v>
      </c>
      <c r="D56" s="14" t="s">
        <v>2793</v>
      </c>
      <c r="E56" s="14" t="s">
        <v>2799</v>
      </c>
      <c r="F56" s="18">
        <v>42186</v>
      </c>
      <c r="G56" s="10">
        <v>1977</v>
      </c>
      <c r="H56" s="61">
        <f>VLOOKUP(CONCATENATE(LEFT(C56,8)," - ",LEFT(D56,7)),Discogs!$A$1:$L$990,8,0)</f>
        <v>1977</v>
      </c>
      <c r="I56" s="33" t="s">
        <v>2809</v>
      </c>
      <c r="J56" s="61" t="str">
        <f>VLOOKUP(CONCATENATE(LEFT(C56,8)," - ",LEFT(D56,7)),Discogs!$A$1:$L$990,12,0)</f>
        <v>Original</v>
      </c>
      <c r="M56" s="6">
        <v>0</v>
      </c>
      <c r="N56" s="27">
        <f>VLOOKUP(D56,'Top2000'!$A$1:$D$2000,4,0)</f>
        <v>459</v>
      </c>
      <c r="O56" s="5">
        <f t="shared" si="7"/>
        <v>7</v>
      </c>
      <c r="P56" s="5">
        <f t="shared" si="8"/>
        <v>15</v>
      </c>
      <c r="Q56" s="5">
        <f t="shared" si="9"/>
        <v>4</v>
      </c>
      <c r="R56" s="5">
        <f t="shared" si="6"/>
        <v>1</v>
      </c>
      <c r="S56" s="5" t="str">
        <f t="shared" si="2"/>
        <v>Santana</v>
      </c>
    </row>
    <row r="57" spans="1:19">
      <c r="A57" s="55" t="str">
        <f t="shared" si="0"/>
        <v>Simple M - All the</v>
      </c>
      <c r="B57" s="60" t="str">
        <f>VLOOKUP(CONCATENATE(LEFT(C57,8)," - ",LEFT(D57,7)),Discogs!$A$1:$L$990,2,0)</f>
        <v>108 131, 108 131-100</v>
      </c>
      <c r="C57" s="13" t="s">
        <v>393</v>
      </c>
      <c r="D57" s="14" t="s">
        <v>394</v>
      </c>
      <c r="E57" s="14" t="s">
        <v>4246</v>
      </c>
      <c r="F57" s="18">
        <v>42186</v>
      </c>
      <c r="G57" s="10">
        <v>1986</v>
      </c>
      <c r="H57" s="61">
        <f>VLOOKUP(CONCATENATE(LEFT(C57,8)," - ",LEFT(D57,7)),Discogs!$A$1:$L$990,8,0)</f>
        <v>1986</v>
      </c>
      <c r="I57" s="34" t="s">
        <v>4195</v>
      </c>
      <c r="J57" s="61" t="str">
        <f>VLOOKUP(CONCATENATE(LEFT(C57,8)," - ",LEFT(D57,7)),Discogs!$A$1:$L$990,12,0)</f>
        <v>Original</v>
      </c>
      <c r="M57" s="6">
        <v>0</v>
      </c>
      <c r="N57" s="27" t="e">
        <f>VLOOKUP(D57,'Top2000'!$A$1:$D$2000,4,0)</f>
        <v>#N/A</v>
      </c>
      <c r="O57" s="5">
        <f t="shared" si="7"/>
        <v>12</v>
      </c>
      <c r="P57" s="5">
        <f t="shared" si="8"/>
        <v>23</v>
      </c>
      <c r="Q57" s="5">
        <f t="shared" si="9"/>
        <v>25</v>
      </c>
      <c r="R57" s="5">
        <f t="shared" si="6"/>
        <v>1</v>
      </c>
      <c r="S57" s="5" t="str">
        <f t="shared" si="2"/>
        <v>Simple Minds</v>
      </c>
    </row>
    <row r="58" spans="1:19">
      <c r="A58" s="55" t="str">
        <f t="shared" si="0"/>
        <v>The Swee - Poppa J</v>
      </c>
      <c r="B58" s="60" t="str">
        <f>VLOOKUP(CONCATENATE(LEFT(C58,8)," - ",LEFT(D58,7)),Discogs!$A$1:$L$990,2,0)</f>
        <v>74-16136</v>
      </c>
      <c r="C58" s="13" t="s">
        <v>2734</v>
      </c>
      <c r="D58" s="14" t="s">
        <v>383</v>
      </c>
      <c r="E58" s="14" t="s">
        <v>384</v>
      </c>
      <c r="F58" s="18">
        <v>42186</v>
      </c>
      <c r="G58" s="6">
        <v>1972</v>
      </c>
      <c r="H58" s="61">
        <f>VLOOKUP(CONCATENATE(LEFT(C58,8)," - ",LEFT(D58,7)),Discogs!$A$1:$L$990,8,0)</f>
        <v>1972</v>
      </c>
      <c r="I58" s="34" t="s">
        <v>4195</v>
      </c>
      <c r="J58" s="61" t="str">
        <f>VLOOKUP(CONCATENATE(LEFT(C58,8)," - ",LEFT(D58,7)),Discogs!$A$1:$L$990,12,0)</f>
        <v>Original</v>
      </c>
      <c r="M58" s="6">
        <v>0</v>
      </c>
      <c r="N58" s="27" t="e">
        <f>VLOOKUP(D58,'Top2000'!$A$1:$D$2000,4,0)</f>
        <v>#N/A</v>
      </c>
      <c r="O58" s="5">
        <f t="shared" si="7"/>
        <v>9</v>
      </c>
      <c r="P58" s="5">
        <f t="shared" si="8"/>
        <v>9</v>
      </c>
      <c r="Q58" s="5">
        <f t="shared" si="9"/>
        <v>6</v>
      </c>
      <c r="R58" s="5">
        <f t="shared" si="6"/>
        <v>1</v>
      </c>
      <c r="S58" s="5" t="str">
        <f t="shared" si="2"/>
        <v>Sweet</v>
      </c>
    </row>
    <row r="59" spans="1:19">
      <c r="A59" s="55" t="str">
        <f t="shared" si="0"/>
        <v>The Torn - Telstar</v>
      </c>
      <c r="B59" s="60" t="str">
        <f>VLOOKUP(CONCATENATE(LEFT(C59,8)," - ",LEFT(D59,7)),Discogs!$A$1:$L$990,2,0)</f>
        <v>125/79625-Y</v>
      </c>
      <c r="C59" s="13" t="s">
        <v>2917</v>
      </c>
      <c r="D59" s="14" t="s">
        <v>284</v>
      </c>
      <c r="E59" s="14" t="s">
        <v>285</v>
      </c>
      <c r="F59" s="18">
        <v>42186</v>
      </c>
      <c r="G59" s="6">
        <v>1962</v>
      </c>
      <c r="H59" s="61">
        <f>VLOOKUP(CONCATENATE(LEFT(C59,8)," - ",LEFT(D59,7)),Discogs!$A$1:$L$990,8,0)</f>
        <v>0</v>
      </c>
      <c r="I59" s="34" t="s">
        <v>4195</v>
      </c>
      <c r="J59" s="61" t="str">
        <f>VLOOKUP(CONCATENATE(LEFT(C59,8)," - ",LEFT(D59,7)),Discogs!$A$1:$L$990,12,0)</f>
        <v>Original</v>
      </c>
      <c r="K59" s="6" t="s">
        <v>4109</v>
      </c>
      <c r="M59" s="6">
        <v>0</v>
      </c>
      <c r="N59" s="27" t="e">
        <f>VLOOKUP(D59,'Top2000'!$A$1:$D$2000,4,0)</f>
        <v>#N/A</v>
      </c>
      <c r="O59" s="5">
        <f t="shared" si="7"/>
        <v>12</v>
      </c>
      <c r="P59" s="5">
        <f t="shared" si="8"/>
        <v>7</v>
      </c>
      <c r="Q59" s="5">
        <f t="shared" si="9"/>
        <v>12</v>
      </c>
      <c r="R59" s="5">
        <f t="shared" si="6"/>
        <v>3</v>
      </c>
      <c r="S59" s="5" t="str">
        <f t="shared" si="2"/>
        <v>Tornados</v>
      </c>
    </row>
    <row r="60" spans="1:19">
      <c r="A60" s="55" t="str">
        <f t="shared" si="0"/>
        <v xml:space="preserve">USA For  - We are </v>
      </c>
      <c r="B60" s="60" t="str">
        <f>VLOOKUP(CONCATENATE(LEFT(C60,8)," - ",LEFT(D60,7)),Discogs!$A$1:$L$990,2,0)</f>
        <v>CBSA 6112, A 6112</v>
      </c>
      <c r="C60" s="5" t="s">
        <v>2899</v>
      </c>
      <c r="D60" s="21" t="s">
        <v>2790</v>
      </c>
      <c r="E60" s="21" t="s">
        <v>3218</v>
      </c>
      <c r="F60" s="18">
        <v>42186</v>
      </c>
      <c r="G60" s="10">
        <v>1985</v>
      </c>
      <c r="H60" s="61">
        <f>VLOOKUP(CONCATENATE(LEFT(C60,8)," - ",LEFT(D60,7)),Discogs!$A$1:$L$990,8,0)</f>
        <v>1985</v>
      </c>
      <c r="I60" s="33" t="s">
        <v>2809</v>
      </c>
      <c r="J60" s="61" t="str">
        <f>VLOOKUP(CONCATENATE(LEFT(C60,8)," - ",LEFT(D60,7)),Discogs!$A$1:$L$990,12,0)</f>
        <v>Printout</v>
      </c>
      <c r="M60" s="6">
        <v>0</v>
      </c>
      <c r="N60" s="27">
        <f>VLOOKUP(D60,'Top2000'!$A$1:$D$2000,4,0)</f>
        <v>1767</v>
      </c>
      <c r="O60" s="5">
        <f t="shared" si="7"/>
        <v>14</v>
      </c>
      <c r="P60" s="5">
        <f t="shared" si="8"/>
        <v>16</v>
      </c>
      <c r="Q60" s="5">
        <f t="shared" si="9"/>
        <v>5</v>
      </c>
      <c r="R60" s="5">
        <f t="shared" si="6"/>
        <v>1</v>
      </c>
      <c r="S60" s="5" t="str">
        <f t="shared" si="2"/>
        <v>USA For Africa</v>
      </c>
    </row>
    <row r="61" spans="1:19">
      <c r="A61" s="55" t="str">
        <f t="shared" si="0"/>
        <v>ABBA - Dancing</v>
      </c>
      <c r="B61" s="60" t="str">
        <f>VLOOKUP(CONCATENATE(LEFT(C61,8)," - ",LEFT(D61,7)),Discogs!$A$1:$L$990,2,0)</f>
        <v>2001 680</v>
      </c>
      <c r="C61" s="13" t="s">
        <v>287</v>
      </c>
      <c r="D61" s="14" t="s">
        <v>288</v>
      </c>
      <c r="E61" s="14" t="s">
        <v>4252</v>
      </c>
      <c r="F61" s="18">
        <v>42217</v>
      </c>
      <c r="G61" s="10">
        <v>1976</v>
      </c>
      <c r="H61" s="61">
        <f>VLOOKUP(CONCATENATE(LEFT(C61,8)," - ",LEFT(D61,7)),Discogs!$A$1:$L$990,8,0)</f>
        <v>1976</v>
      </c>
      <c r="I61" s="34" t="s">
        <v>4195</v>
      </c>
      <c r="J61" s="61" t="str">
        <f>VLOOKUP(CONCATENATE(LEFT(C61,8)," - ",LEFT(D61,7)),Discogs!$A$1:$L$990,12,0)</f>
        <v>Original</v>
      </c>
      <c r="K61" s="6" t="s">
        <v>4137</v>
      </c>
      <c r="L61" s="34" t="s">
        <v>4135</v>
      </c>
      <c r="M61" s="6">
        <v>0</v>
      </c>
      <c r="N61" s="27">
        <f>VLOOKUP(D61,'Top2000'!$A$1:$D$2000,4,0)</f>
        <v>131</v>
      </c>
      <c r="O61" s="5">
        <f t="shared" si="7"/>
        <v>4</v>
      </c>
      <c r="P61" s="5">
        <f t="shared" si="8"/>
        <v>13</v>
      </c>
      <c r="Q61" s="5">
        <f t="shared" si="9"/>
        <v>9</v>
      </c>
      <c r="R61" s="5">
        <f t="shared" si="6"/>
        <v>5</v>
      </c>
      <c r="S61" s="5" t="str">
        <f t="shared" si="2"/>
        <v>ABBA</v>
      </c>
    </row>
    <row r="62" spans="1:19">
      <c r="A62" s="55" t="str">
        <f t="shared" si="0"/>
        <v>ABBA - Voulez-</v>
      </c>
      <c r="B62" s="60" t="str">
        <f>VLOOKUP(CONCATENATE(LEFT(C62,8)," - ",LEFT(D62,7)),Discogs!$A$1:$L$990,2,0)</f>
        <v>2200 131</v>
      </c>
      <c r="C62" s="13" t="s">
        <v>287</v>
      </c>
      <c r="D62" s="14" t="s">
        <v>2472</v>
      </c>
      <c r="E62" s="14" t="s">
        <v>289</v>
      </c>
      <c r="F62" s="18">
        <v>42217</v>
      </c>
      <c r="G62" s="10">
        <v>1979</v>
      </c>
      <c r="H62" s="61">
        <f>VLOOKUP(CONCATENATE(LEFT(C62,8)," - ",LEFT(D62,7)),Discogs!$A$1:$L$990,8,0)</f>
        <v>1979</v>
      </c>
      <c r="I62" s="34" t="s">
        <v>4195</v>
      </c>
      <c r="J62" s="61" t="str">
        <f>VLOOKUP(CONCATENATE(LEFT(C62,8)," - ",LEFT(D62,7)),Discogs!$A$1:$L$990,12,0)</f>
        <v>Original</v>
      </c>
      <c r="K62" s="6" t="s">
        <v>4159</v>
      </c>
      <c r="L62" s="34" t="s">
        <v>4147</v>
      </c>
      <c r="M62" s="6">
        <v>0</v>
      </c>
      <c r="N62" s="27">
        <f>VLOOKUP(D62,'Top2000'!$A$1:$D$2000,4,0)</f>
        <v>1550</v>
      </c>
      <c r="O62" s="5">
        <f t="shared" si="7"/>
        <v>4</v>
      </c>
      <c r="P62" s="5">
        <f t="shared" si="8"/>
        <v>11</v>
      </c>
      <c r="Q62" s="5">
        <f t="shared" si="9"/>
        <v>10</v>
      </c>
      <c r="R62" s="5">
        <f t="shared" si="6"/>
        <v>5</v>
      </c>
      <c r="S62" s="5" t="str">
        <f t="shared" si="2"/>
        <v>ABBA</v>
      </c>
    </row>
    <row r="63" spans="1:19">
      <c r="A63" s="55" t="str">
        <f t="shared" si="0"/>
        <v>The Alan - Old and</v>
      </c>
      <c r="B63" s="60" t="str">
        <f>VLOOKUP(CONCATENATE(LEFT(C63,8)," - ",LEFT(D63,7)),Discogs!$A$1:$L$990,2,0)</f>
        <v>104.698, 104 698</v>
      </c>
      <c r="C63" s="13" t="s">
        <v>541</v>
      </c>
      <c r="D63" s="14" t="s">
        <v>290</v>
      </c>
      <c r="E63" s="14" t="s">
        <v>4298</v>
      </c>
      <c r="F63" s="18">
        <v>42217</v>
      </c>
      <c r="G63" s="6">
        <v>1982</v>
      </c>
      <c r="H63" s="61">
        <f>VLOOKUP(CONCATENATE(LEFT(C63,8)," - ",LEFT(D63,7)),Discogs!$A$1:$L$990,8,0)</f>
        <v>1982</v>
      </c>
      <c r="I63" s="34" t="s">
        <v>4195</v>
      </c>
      <c r="J63" s="61" t="str">
        <f>VLOOKUP(CONCATENATE(LEFT(C63,8)," - ",LEFT(D63,7)),Discogs!$A$1:$L$990,12,0)</f>
        <v>Original</v>
      </c>
      <c r="K63" s="6" t="s">
        <v>4164</v>
      </c>
      <c r="L63" s="34" t="s">
        <v>4161</v>
      </c>
      <c r="M63" s="6">
        <v>0</v>
      </c>
      <c r="N63" s="27">
        <f>VLOOKUP(D63,'Top2000'!$A$1:$D$2000,4,0)</f>
        <v>37</v>
      </c>
      <c r="O63" s="5">
        <f t="shared" si="7"/>
        <v>24</v>
      </c>
      <c r="P63" s="5">
        <f t="shared" si="8"/>
        <v>12</v>
      </c>
      <c r="Q63" s="5">
        <f t="shared" si="9"/>
        <v>20</v>
      </c>
      <c r="R63" s="5">
        <f t="shared" si="6"/>
        <v>5</v>
      </c>
      <c r="S63" s="5" t="str">
        <f t="shared" si="2"/>
        <v>Alan Parsons Project</v>
      </c>
    </row>
    <row r="64" spans="1:19">
      <c r="A64" s="55" t="str">
        <f t="shared" si="0"/>
        <v>Alice Co - School'</v>
      </c>
      <c r="B64" s="60">
        <f>VLOOKUP(CONCATENATE(LEFT(C64,8)," - ",LEFT(D64,7)),Discogs!$A$1:$L$990,2,0)</f>
        <v>9012</v>
      </c>
      <c r="C64" s="13" t="s">
        <v>248</v>
      </c>
      <c r="D64" s="14" t="s">
        <v>1718</v>
      </c>
      <c r="E64" s="14" t="s">
        <v>249</v>
      </c>
      <c r="F64" s="18">
        <v>42217</v>
      </c>
      <c r="G64" s="10">
        <v>1972</v>
      </c>
      <c r="H64" s="61">
        <f>VLOOKUP(CONCATENATE(LEFT(C64,8)," - ",LEFT(D64,7)),Discogs!$A$1:$L$990,8,0)</f>
        <v>1988</v>
      </c>
      <c r="I64" s="33" t="s">
        <v>2809</v>
      </c>
      <c r="J64" s="61" t="str">
        <f>VLOOKUP(CONCATENATE(LEFT(C64,8)," - ",LEFT(D64,7)),Discogs!$A$1:$L$990,12,0)</f>
        <v>Printout</v>
      </c>
      <c r="K64" s="6" t="s">
        <v>4129</v>
      </c>
      <c r="L64" s="34" t="s">
        <v>4169</v>
      </c>
      <c r="M64" s="6">
        <v>0</v>
      </c>
      <c r="N64" s="27">
        <f>VLOOKUP(D64,'Top2000'!$A$1:$D$2000,4,0)</f>
        <v>785</v>
      </c>
      <c r="O64" s="5">
        <f t="shared" si="7"/>
        <v>12</v>
      </c>
      <c r="P64" s="5">
        <f t="shared" si="8"/>
        <v>12</v>
      </c>
      <c r="Q64" s="5">
        <f t="shared" si="9"/>
        <v>8</v>
      </c>
      <c r="R64" s="5">
        <f t="shared" si="6"/>
        <v>5</v>
      </c>
      <c r="S64" s="5" t="str">
        <f t="shared" si="2"/>
        <v>Alice Cooper</v>
      </c>
    </row>
    <row r="65" spans="1:19">
      <c r="A65" s="55" t="str">
        <f t="shared" si="0"/>
        <v>The Anim - House o</v>
      </c>
      <c r="B65" s="60" t="str">
        <f>VLOOKUP(CONCATENATE(LEFT(C65,8)," - ",LEFT(D65,7)),Discogs!$A$1:$L$990,2,0)</f>
        <v>BR-45237</v>
      </c>
      <c r="C65" s="13" t="s">
        <v>606</v>
      </c>
      <c r="D65" s="14" t="s">
        <v>220</v>
      </c>
      <c r="E65" s="14" t="s">
        <v>4260</v>
      </c>
      <c r="F65" s="18">
        <v>42217</v>
      </c>
      <c r="G65" s="10">
        <v>1964</v>
      </c>
      <c r="H65" s="61">
        <f>VLOOKUP(CONCATENATE(LEFT(C65,8)," - ",LEFT(D65,7)),Discogs!$A$1:$L$990,8,0)</f>
        <v>1989</v>
      </c>
      <c r="I65" s="34" t="s">
        <v>4195</v>
      </c>
      <c r="J65" s="61" t="str">
        <f>VLOOKUP(CONCATENATE(LEFT(C65,8)," - ",LEFT(D65,7)),Discogs!$A$1:$L$990,12,0)</f>
        <v>Original</v>
      </c>
      <c r="K65" s="6" t="s">
        <v>4111</v>
      </c>
      <c r="L65" s="34" t="s">
        <v>4103</v>
      </c>
      <c r="M65" s="6">
        <v>0</v>
      </c>
      <c r="N65" s="27" t="e">
        <f>VLOOKUP(D65,'Top2000'!$A$1:$D$2000,4,0)</f>
        <v>#N/A</v>
      </c>
      <c r="O65" s="5">
        <f t="shared" si="7"/>
        <v>11</v>
      </c>
      <c r="P65" s="5">
        <f t="shared" si="8"/>
        <v>23</v>
      </c>
      <c r="Q65" s="5">
        <f t="shared" si="9"/>
        <v>29</v>
      </c>
      <c r="R65" s="5">
        <f t="shared" si="6"/>
        <v>5</v>
      </c>
      <c r="S65" s="5" t="str">
        <f t="shared" si="2"/>
        <v>Animals</v>
      </c>
    </row>
    <row r="66" spans="1:19">
      <c r="A66" s="55" t="str">
        <f t="shared" ref="A66:A129" si="10">CONCATENATE(LEFT(C66,8)," - ",LEFT(D66,7))</f>
        <v>Arthur B - Fire</v>
      </c>
      <c r="B66" s="60" t="e">
        <f>VLOOKUP(CONCATENATE(LEFT(C66,8)," - ",LEFT(D66,7)),Discogs!$A$1:$L$990,2,0)</f>
        <v>#N/A</v>
      </c>
      <c r="C66" s="13" t="s">
        <v>250</v>
      </c>
      <c r="D66" s="14" t="s">
        <v>251</v>
      </c>
      <c r="E66" s="14" t="s">
        <v>252</v>
      </c>
      <c r="F66" s="18">
        <v>42217</v>
      </c>
      <c r="G66" s="10">
        <v>1968</v>
      </c>
      <c r="H66" s="61" t="e">
        <f>VLOOKUP(CONCATENATE(LEFT(C66,8)," - ",LEFT(D66,7)),Discogs!$A$1:$L$990,8,0)</f>
        <v>#N/A</v>
      </c>
      <c r="I66" s="34" t="s">
        <v>4195</v>
      </c>
      <c r="J66" s="61" t="e">
        <f>VLOOKUP(CONCATENATE(LEFT(C66,8)," - ",LEFT(D66,7)),Discogs!$A$1:$L$990,12,0)</f>
        <v>#N/A</v>
      </c>
      <c r="K66" s="6" t="s">
        <v>4117</v>
      </c>
      <c r="L66" s="34" t="s">
        <v>4110</v>
      </c>
      <c r="M66" s="6">
        <v>0</v>
      </c>
      <c r="N66" s="27">
        <f>VLOOKUP(D66,'Top2000'!$A$1:$D$2000,4,0)</f>
        <v>1721</v>
      </c>
      <c r="O66" s="5">
        <f t="shared" si="7"/>
        <v>12</v>
      </c>
      <c r="P66" s="5">
        <f t="shared" si="8"/>
        <v>4</v>
      </c>
      <c r="Q66" s="5">
        <f t="shared" si="9"/>
        <v>20</v>
      </c>
      <c r="R66" s="5">
        <f t="shared" si="6"/>
        <v>5</v>
      </c>
      <c r="S66" s="5" t="str">
        <f t="shared" ref="S66:S129" si="11">SUBSTITUTE(C66,"The ","")</f>
        <v>Arthur Brown</v>
      </c>
    </row>
    <row r="67" spans="1:19">
      <c r="A67" s="55" t="str">
        <f t="shared" si="10"/>
        <v>The Beac - Good Vi</v>
      </c>
      <c r="B67" s="60" t="str">
        <f>VLOOKUP(CONCATENATE(LEFT(C67,8)," - ",LEFT(D67,7)),Discogs!$A$1:$L$990,2,0)</f>
        <v>K 23 328, F-5676</v>
      </c>
      <c r="C67" s="13" t="s">
        <v>516</v>
      </c>
      <c r="D67" s="14" t="s">
        <v>221</v>
      </c>
      <c r="E67" s="14" t="s">
        <v>4240</v>
      </c>
      <c r="F67" s="18">
        <v>42217</v>
      </c>
      <c r="G67" s="6">
        <v>1966</v>
      </c>
      <c r="H67" s="61">
        <f>VLOOKUP(CONCATENATE(LEFT(C67,8)," - ",LEFT(D67,7)),Discogs!$A$1:$L$990,8,0)</f>
        <v>1966</v>
      </c>
      <c r="I67" s="34" t="s">
        <v>4195</v>
      </c>
      <c r="J67" s="61" t="str">
        <f>VLOOKUP(CONCATENATE(LEFT(C67,8)," - ",LEFT(D67,7)),Discogs!$A$1:$L$990,12,0)</f>
        <v>Original</v>
      </c>
      <c r="K67" s="6" t="s">
        <v>4110</v>
      </c>
      <c r="L67" s="34" t="s">
        <v>4105</v>
      </c>
      <c r="M67" s="6">
        <v>0</v>
      </c>
      <c r="N67" s="27">
        <f>VLOOKUP(D67,'Top2000'!$A$1:$D$2000,4,0)</f>
        <v>217</v>
      </c>
      <c r="O67" s="5">
        <f t="shared" si="7"/>
        <v>14</v>
      </c>
      <c r="P67" s="5">
        <f t="shared" si="8"/>
        <v>15</v>
      </c>
      <c r="Q67" s="5">
        <f t="shared" si="9"/>
        <v>20</v>
      </c>
      <c r="R67" s="5">
        <f t="shared" si="6"/>
        <v>5</v>
      </c>
      <c r="S67" s="5" t="str">
        <f t="shared" si="11"/>
        <v>Beach Boys</v>
      </c>
    </row>
    <row r="68" spans="1:19">
      <c r="A68" s="55" t="str">
        <f t="shared" si="10"/>
        <v>The Beat - Hey Jud</v>
      </c>
      <c r="B68" s="60" t="str">
        <f>VLOOKUP(CONCATENATE(LEFT(C68,8)," - ",LEFT(D68,7)),Discogs!$A$1:$L$990,2,0)</f>
        <v>DP 570</v>
      </c>
      <c r="C68" s="13" t="s">
        <v>559</v>
      </c>
      <c r="D68" s="14" t="s">
        <v>224</v>
      </c>
      <c r="E68" s="14" t="s">
        <v>225</v>
      </c>
      <c r="F68" s="18">
        <v>42217</v>
      </c>
      <c r="G68" s="6">
        <v>1968</v>
      </c>
      <c r="H68" s="61">
        <f>VLOOKUP(CONCATENATE(LEFT(C68,8)," - ",LEFT(D68,7)),Discogs!$A$1:$L$990,8,0)</f>
        <v>1968</v>
      </c>
      <c r="I68" s="34" t="s">
        <v>4195</v>
      </c>
      <c r="J68" s="61" t="str">
        <f>VLOOKUP(CONCATENATE(LEFT(C68,8)," - ",LEFT(D68,7)),Discogs!$A$1:$L$990,12,0)</f>
        <v>Original</v>
      </c>
      <c r="K68" s="6" t="s">
        <v>4104</v>
      </c>
      <c r="L68" s="34" t="s">
        <v>4111</v>
      </c>
      <c r="M68" s="6">
        <v>0</v>
      </c>
      <c r="N68" s="27">
        <f>VLOOKUP(D68,'Top2000'!$A$1:$D$2000,4,0)</f>
        <v>39</v>
      </c>
      <c r="O68" s="5">
        <f t="shared" si="7"/>
        <v>11</v>
      </c>
      <c r="P68" s="5">
        <f t="shared" si="8"/>
        <v>8</v>
      </c>
      <c r="Q68" s="5">
        <f t="shared" si="9"/>
        <v>10</v>
      </c>
      <c r="R68" s="5">
        <f t="shared" si="6"/>
        <v>5</v>
      </c>
      <c r="S68" s="5" t="str">
        <f t="shared" si="11"/>
        <v>Beatles</v>
      </c>
    </row>
    <row r="69" spans="1:19">
      <c r="A69" s="55" t="str">
        <f t="shared" si="10"/>
        <v>The Cham - Tequila</v>
      </c>
      <c r="B69" s="60" t="str">
        <f>VLOOKUP(CONCATENATE(LEFT(C69,8)," - ",LEFT(D69,7)),Discogs!$A$1:$L$990,2,0)</f>
        <v>6198 421</v>
      </c>
      <c r="C69" s="13" t="s">
        <v>2923</v>
      </c>
      <c r="D69" s="14" t="s">
        <v>230</v>
      </c>
      <c r="E69" s="14" t="s">
        <v>231</v>
      </c>
      <c r="F69" s="18">
        <v>42217</v>
      </c>
      <c r="G69" s="10">
        <v>1964</v>
      </c>
      <c r="H69" s="61">
        <f>VLOOKUP(CONCATENATE(LEFT(C69,8)," - ",LEFT(D69,7)),Discogs!$A$1:$L$990,8,0)</f>
        <v>0</v>
      </c>
      <c r="I69" s="34" t="s">
        <v>4195</v>
      </c>
      <c r="J69" s="61" t="str">
        <f>VLOOKUP(CONCATENATE(LEFT(C69,8)," - ",LEFT(D69,7)),Discogs!$A$1:$L$990,12,0)</f>
        <v>Original</v>
      </c>
      <c r="K69" s="6" t="s">
        <v>4103</v>
      </c>
      <c r="L69" s="34" t="s">
        <v>4102</v>
      </c>
      <c r="M69" s="6">
        <v>0</v>
      </c>
      <c r="N69" s="27" t="e">
        <f>VLOOKUP(D69,'Top2000'!$A$1:$D$2000,4,0)</f>
        <v>#N/A</v>
      </c>
      <c r="O69" s="5">
        <f t="shared" si="7"/>
        <v>10</v>
      </c>
      <c r="P69" s="5">
        <f t="shared" si="8"/>
        <v>7</v>
      </c>
      <c r="Q69" s="5">
        <f t="shared" si="9"/>
        <v>10</v>
      </c>
      <c r="R69" s="5">
        <f t="shared" si="6"/>
        <v>5</v>
      </c>
      <c r="S69" s="5" t="str">
        <f t="shared" si="11"/>
        <v>Champs</v>
      </c>
    </row>
    <row r="70" spans="1:19">
      <c r="A70" s="55" t="str">
        <f t="shared" si="10"/>
        <v>The Beac - Sloop J</v>
      </c>
      <c r="B70" s="60" t="str">
        <f>VLOOKUP(CONCATENATE(LEFT(C70,8)," - ",LEFT(D70,7)),Discogs!$A$1:$L$990,2,0)</f>
        <v>5C 006-81 149X, 5C 006-81149X</v>
      </c>
      <c r="C70" s="13" t="s">
        <v>516</v>
      </c>
      <c r="D70" s="14" t="s">
        <v>222</v>
      </c>
      <c r="E70" s="14" t="s">
        <v>223</v>
      </c>
      <c r="F70" s="18">
        <v>42217</v>
      </c>
      <c r="G70" s="6">
        <v>1966</v>
      </c>
      <c r="H70" s="61">
        <f>VLOOKUP(CONCATENATE(LEFT(C70,8)," - ",LEFT(D70,7)),Discogs!$A$1:$L$990,8,0)</f>
        <v>0</v>
      </c>
      <c r="I70" s="34" t="s">
        <v>4195</v>
      </c>
      <c r="J70" s="61" t="str">
        <f>VLOOKUP(CONCATENATE(LEFT(C70,8)," - ",LEFT(D70,7)),Discogs!$A$1:$L$990,12,0)</f>
        <v>Original</v>
      </c>
      <c r="K70" s="6" t="s">
        <v>523</v>
      </c>
      <c r="M70" s="6">
        <v>0</v>
      </c>
      <c r="N70" s="27">
        <f>VLOOKUP(D70,'Top2000'!$A$1:$D$2000,4,0)</f>
        <v>1236</v>
      </c>
      <c r="O70" s="5">
        <f t="shared" si="7"/>
        <v>14</v>
      </c>
      <c r="P70" s="5">
        <f t="shared" si="8"/>
        <v>12</v>
      </c>
      <c r="Q70" s="5">
        <f t="shared" si="9"/>
        <v>12</v>
      </c>
      <c r="R70" s="5">
        <f t="shared" si="6"/>
        <v>3</v>
      </c>
      <c r="S70" s="5" t="str">
        <f t="shared" si="11"/>
        <v>Beach Boys</v>
      </c>
    </row>
    <row r="71" spans="1:19">
      <c r="A71" s="55" t="str">
        <f t="shared" si="10"/>
        <v>Deep Pur - Child i</v>
      </c>
      <c r="B71" s="60" t="str">
        <f>VLOOKUP(CONCATENATE(LEFT(C71,8)," - ",LEFT(D71,7)),Discogs!$A$1:$L$990,2,0)</f>
        <v>1A 006-64519</v>
      </c>
      <c r="C71" s="13" t="s">
        <v>256</v>
      </c>
      <c r="D71" s="14" t="s">
        <v>257</v>
      </c>
      <c r="E71" s="14" t="s">
        <v>258</v>
      </c>
      <c r="F71" s="18">
        <v>42217</v>
      </c>
      <c r="G71" s="10">
        <v>1970</v>
      </c>
      <c r="H71" s="61">
        <f>VLOOKUP(CONCATENATE(LEFT(C71,8)," - ",LEFT(D71,7)),Discogs!$A$1:$L$990,8,0)</f>
        <v>1981</v>
      </c>
      <c r="I71" s="34" t="s">
        <v>4195</v>
      </c>
      <c r="J71" s="61" t="str">
        <f>VLOOKUP(CONCATENATE(LEFT(C71,8)," - ",LEFT(D71,7)),Discogs!$A$1:$L$990,12,0)</f>
        <v>Original</v>
      </c>
      <c r="K71" s="6" t="s">
        <v>4125</v>
      </c>
      <c r="L71" s="34" t="s">
        <v>4117</v>
      </c>
      <c r="M71" s="6">
        <v>0</v>
      </c>
      <c r="N71" s="27">
        <f>VLOOKUP(D71,'Top2000'!$A$1:$D$2000,4,0)</f>
        <v>5</v>
      </c>
      <c r="O71" s="5">
        <f t="shared" ref="O71:O96" si="12">LEN(C71)</f>
        <v>11</v>
      </c>
      <c r="P71" s="5">
        <f t="shared" ref="P71:P96" si="13">LEN(D71)</f>
        <v>13</v>
      </c>
      <c r="Q71" s="5">
        <f t="shared" ref="Q71:Q96" si="14">LEN(E71)</f>
        <v>16</v>
      </c>
      <c r="R71" s="5">
        <f t="shared" ref="R71:R134" si="15">LEN(CONCATENATE(K71,"-",L71))</f>
        <v>5</v>
      </c>
      <c r="S71" s="5" t="str">
        <f t="shared" si="11"/>
        <v>Deep Purple</v>
      </c>
    </row>
    <row r="72" spans="1:19">
      <c r="A72" s="55" t="str">
        <f t="shared" si="10"/>
        <v>Dire Str - Private</v>
      </c>
      <c r="B72" s="60" t="str">
        <f>VLOOKUP(CONCATENATE(LEFT(C72,8)," - ",LEFT(D72,7)),Discogs!$A$1:$L$990,2,0)</f>
        <v>6205 060</v>
      </c>
      <c r="C72" s="13" t="s">
        <v>306</v>
      </c>
      <c r="D72" s="14" t="s">
        <v>457</v>
      </c>
      <c r="E72" s="14" t="s">
        <v>458</v>
      </c>
      <c r="F72" s="18">
        <v>42217</v>
      </c>
      <c r="G72" s="10">
        <v>1982</v>
      </c>
      <c r="H72" s="61">
        <f>VLOOKUP(CONCATENATE(LEFT(C72,8)," - ",LEFT(D72,7)),Discogs!$A$1:$L$990,8,0)</f>
        <v>1982</v>
      </c>
      <c r="I72" s="34" t="s">
        <v>4195</v>
      </c>
      <c r="J72" s="61" t="str">
        <f>VLOOKUP(CONCATENATE(LEFT(C72,8)," - ",LEFT(D72,7)),Discogs!$A$1:$L$990,12,0)</f>
        <v>Original</v>
      </c>
      <c r="L72" s="34" t="s">
        <v>4160</v>
      </c>
      <c r="M72" s="6">
        <v>0</v>
      </c>
      <c r="N72" s="27">
        <f>VLOOKUP(D72,'Top2000'!$A$1:$D$2000,4,0)</f>
        <v>67</v>
      </c>
      <c r="O72" s="5">
        <f t="shared" si="12"/>
        <v>12</v>
      </c>
      <c r="P72" s="5">
        <f t="shared" si="13"/>
        <v>22</v>
      </c>
      <c r="Q72" s="5">
        <f t="shared" si="14"/>
        <v>14</v>
      </c>
      <c r="R72" s="5">
        <f t="shared" si="15"/>
        <v>3</v>
      </c>
      <c r="S72" s="5" t="str">
        <f t="shared" si="11"/>
        <v>Dire Straits</v>
      </c>
    </row>
    <row r="73" spans="1:19">
      <c r="A73" s="55" t="str">
        <f t="shared" si="10"/>
        <v>The Beat - Twist a</v>
      </c>
      <c r="B73" s="60" t="str">
        <f>VLOOKUP(CONCATENATE(LEFT(C73,8)," - ",LEFT(D73,7)),Discogs!$A$1:$L$990,2,0)</f>
        <v>GEP 8882</v>
      </c>
      <c r="C73" s="13" t="s">
        <v>559</v>
      </c>
      <c r="D73" s="14" t="s">
        <v>226</v>
      </c>
      <c r="E73" s="14" t="s">
        <v>227</v>
      </c>
      <c r="F73" s="18">
        <v>42217</v>
      </c>
      <c r="G73" s="10">
        <v>1963</v>
      </c>
      <c r="H73" s="61">
        <f>VLOOKUP(CONCATENATE(LEFT(C73,8)," - ",LEFT(D73,7)),Discogs!$A$1:$L$990,8,0)</f>
        <v>1963</v>
      </c>
      <c r="I73" s="33" t="s">
        <v>2809</v>
      </c>
      <c r="J73" s="61" t="str">
        <f>VLOOKUP(CONCATENATE(LEFT(C73,8)," - ",LEFT(D73,7)),Discogs!$A$1:$L$990,12,0)</f>
        <v>Printout</v>
      </c>
      <c r="K73" s="6" t="s">
        <v>4168</v>
      </c>
      <c r="M73" s="6">
        <v>0</v>
      </c>
      <c r="N73" s="27">
        <f>VLOOKUP(D73,'Top2000'!$A$1:$D$2000,4,0)</f>
        <v>1285</v>
      </c>
      <c r="O73" s="5">
        <f t="shared" si="12"/>
        <v>11</v>
      </c>
      <c r="P73" s="5">
        <f t="shared" si="13"/>
        <v>15</v>
      </c>
      <c r="Q73" s="5">
        <f t="shared" si="14"/>
        <v>16</v>
      </c>
      <c r="R73" s="5">
        <f t="shared" si="15"/>
        <v>3</v>
      </c>
      <c r="S73" s="5" t="str">
        <f t="shared" si="11"/>
        <v>Beatles</v>
      </c>
    </row>
    <row r="74" spans="1:19">
      <c r="A74" s="55" t="str">
        <f t="shared" si="10"/>
        <v>The Beat - She Lov</v>
      </c>
      <c r="B74" s="60" t="str">
        <f>VLOOKUP(CONCATENATE(LEFT(C74,8)," - ",LEFT(D74,7)),Discogs!$A$1:$L$990,2,0)</f>
        <v>R 5055</v>
      </c>
      <c r="C74" s="13" t="s">
        <v>559</v>
      </c>
      <c r="D74" s="14" t="s">
        <v>229</v>
      </c>
      <c r="E74" s="14" t="s">
        <v>4253</v>
      </c>
      <c r="F74" s="18">
        <v>42217</v>
      </c>
      <c r="G74" s="10">
        <v>1963</v>
      </c>
      <c r="H74" s="61">
        <f>VLOOKUP(CONCATENATE(LEFT(C74,8)," - ",LEFT(D74,7)),Discogs!$A$1:$L$990,8,0)</f>
        <v>1963</v>
      </c>
      <c r="I74" s="33" t="s">
        <v>2809</v>
      </c>
      <c r="J74" s="61" t="str">
        <f>VLOOKUP(CONCATENATE(LEFT(C74,8)," - ",LEFT(D74,7)),Discogs!$A$1:$L$990,12,0)</f>
        <v>Printout</v>
      </c>
      <c r="K74" s="6" t="s">
        <v>4113</v>
      </c>
      <c r="M74" s="6">
        <v>0</v>
      </c>
      <c r="N74" s="27" t="e">
        <f>VLOOKUP(D74,'Top2000'!$A$1:$D$2000,4,0)</f>
        <v>#N/A</v>
      </c>
      <c r="O74" s="5">
        <f t="shared" si="12"/>
        <v>11</v>
      </c>
      <c r="P74" s="5">
        <f t="shared" si="13"/>
        <v>13</v>
      </c>
      <c r="Q74" s="5">
        <f t="shared" si="14"/>
        <v>12</v>
      </c>
      <c r="R74" s="5">
        <f t="shared" si="15"/>
        <v>3</v>
      </c>
      <c r="S74" s="5" t="str">
        <f t="shared" si="11"/>
        <v>Beatles</v>
      </c>
    </row>
    <row r="75" spans="1:19">
      <c r="A75" s="55" t="str">
        <f t="shared" si="10"/>
        <v>The Beat - Can't b</v>
      </c>
      <c r="B75" s="60" t="str">
        <f>VLOOKUP(CONCATENATE(LEFT(C75,8)," - ",LEFT(D75,7)),Discogs!$A$1:$L$990,2,0)</f>
        <v>O 22 697, 45-O-29 507</v>
      </c>
      <c r="C75" s="13" t="s">
        <v>559</v>
      </c>
      <c r="D75" s="14" t="s">
        <v>4238</v>
      </c>
      <c r="E75" s="14" t="s">
        <v>4254</v>
      </c>
      <c r="F75" s="18">
        <v>42217</v>
      </c>
      <c r="G75" s="10">
        <v>1964</v>
      </c>
      <c r="H75" s="61">
        <f>VLOOKUP(CONCATENATE(LEFT(C75,8)," - ",LEFT(D75,7)),Discogs!$A$1:$L$990,8,0)</f>
        <v>1964</v>
      </c>
      <c r="I75" s="33" t="s">
        <v>2809</v>
      </c>
      <c r="J75" s="61" t="str">
        <f>VLOOKUP(CONCATENATE(LEFT(C75,8)," - ",LEFT(D75,7)),Discogs!$A$1:$L$990,12,0)</f>
        <v>Printout</v>
      </c>
      <c r="M75" s="6">
        <v>0</v>
      </c>
      <c r="N75" s="27">
        <f>VLOOKUP(D75,'Top2000'!$A$1:$D$2000,4,0)</f>
        <v>1971</v>
      </c>
      <c r="O75" s="5">
        <f t="shared" si="12"/>
        <v>11</v>
      </c>
      <c r="P75" s="5">
        <f t="shared" si="13"/>
        <v>17</v>
      </c>
      <c r="Q75" s="5">
        <f t="shared" si="14"/>
        <v>17</v>
      </c>
      <c r="R75" s="5">
        <f t="shared" si="15"/>
        <v>1</v>
      </c>
      <c r="S75" s="5" t="str">
        <f t="shared" si="11"/>
        <v>Beatles</v>
      </c>
    </row>
    <row r="76" spans="1:19">
      <c r="A76" s="55" t="str">
        <f t="shared" si="10"/>
        <v xml:space="preserve">The Beat - Hello, </v>
      </c>
      <c r="B76" s="60" t="str">
        <f>VLOOKUP(CONCATENATE(LEFT(C76,8)," - ",LEFT(D76,7)),Discogs!$A$1:$L$990,2,0)</f>
        <v>R 5655</v>
      </c>
      <c r="C76" s="13" t="s">
        <v>559</v>
      </c>
      <c r="D76" s="14" t="s">
        <v>4223</v>
      </c>
      <c r="E76" s="14" t="s">
        <v>294</v>
      </c>
      <c r="F76" s="18">
        <v>42217</v>
      </c>
      <c r="G76" s="10">
        <v>1975</v>
      </c>
      <c r="H76" s="61">
        <f>VLOOKUP(CONCATENATE(LEFT(C76,8)," - ",LEFT(D76,7)),Discogs!$A$1:$L$990,8,0)</f>
        <v>1967</v>
      </c>
      <c r="I76" s="34" t="s">
        <v>4195</v>
      </c>
      <c r="J76" s="61" t="str">
        <f>VLOOKUP(CONCATENATE(LEFT(C76,8)," - ",LEFT(D76,7)),Discogs!$A$1:$L$990,12,0)</f>
        <v>Original</v>
      </c>
      <c r="M76" s="6">
        <v>0</v>
      </c>
      <c r="N76" s="27" t="e">
        <f>VLOOKUP(D76,'Top2000'!$A$1:$D$2000,4,0)</f>
        <v>#N/A</v>
      </c>
      <c r="O76" s="5">
        <f t="shared" si="12"/>
        <v>11</v>
      </c>
      <c r="P76" s="5">
        <f t="shared" si="13"/>
        <v>14</v>
      </c>
      <c r="Q76" s="5">
        <f t="shared" si="14"/>
        <v>15</v>
      </c>
      <c r="R76" s="5">
        <f t="shared" si="15"/>
        <v>1</v>
      </c>
      <c r="S76" s="5" t="str">
        <f t="shared" si="11"/>
        <v>Beatles</v>
      </c>
    </row>
    <row r="77" spans="1:19">
      <c r="A77" s="55" t="str">
        <f t="shared" si="10"/>
        <v>Eagles - Hotel C</v>
      </c>
      <c r="B77" s="60" t="str">
        <f>VLOOKUP(CONCATENATE(LEFT(C77,8)," - ",LEFT(D77,7)),Discogs!$A$1:$L$990,2,0)</f>
        <v>AS 13 079</v>
      </c>
      <c r="C77" s="13" t="s">
        <v>311</v>
      </c>
      <c r="D77" s="14" t="s">
        <v>312</v>
      </c>
      <c r="E77" s="14" t="s">
        <v>2779</v>
      </c>
      <c r="F77" s="18">
        <v>42217</v>
      </c>
      <c r="G77" s="10">
        <v>1977</v>
      </c>
      <c r="H77" s="61">
        <f>VLOOKUP(CONCATENATE(LEFT(C77,8)," - ",LEFT(D77,7)),Discogs!$A$1:$L$990,8,0)</f>
        <v>1977</v>
      </c>
      <c r="I77" s="33" t="s">
        <v>2809</v>
      </c>
      <c r="J77" s="61" t="str">
        <f>VLOOKUP(CONCATENATE(LEFT(C77,8)," - ",LEFT(D77,7)),Discogs!$A$1:$L$990,12,0)</f>
        <v>Printout</v>
      </c>
      <c r="K77" s="6" t="s">
        <v>4142</v>
      </c>
      <c r="L77" s="34" t="s">
        <v>4139</v>
      </c>
      <c r="M77" s="6">
        <v>0</v>
      </c>
      <c r="N77" s="27">
        <f>VLOOKUP(D77,'Top2000'!$A$1:$D$2000,4,0)</f>
        <v>2</v>
      </c>
      <c r="O77" s="5">
        <f t="shared" si="12"/>
        <v>6</v>
      </c>
      <c r="P77" s="5">
        <f t="shared" si="13"/>
        <v>16</v>
      </c>
      <c r="Q77" s="5">
        <f t="shared" si="14"/>
        <v>21</v>
      </c>
      <c r="R77" s="5">
        <f t="shared" si="15"/>
        <v>5</v>
      </c>
      <c r="S77" s="5" t="str">
        <f t="shared" si="11"/>
        <v>Eagles</v>
      </c>
    </row>
    <row r="78" spans="1:19">
      <c r="A78" s="55" t="str">
        <f t="shared" si="10"/>
        <v>Elvis Pr - Hound D</v>
      </c>
      <c r="B78" s="60" t="str">
        <f>VLOOKUP(CONCATENATE(LEFT(C78,8)," - ",LEFT(D78,7)),Discogs!$A$1:$L$990,2,0)</f>
        <v>PB-11099</v>
      </c>
      <c r="C78" s="13" t="s">
        <v>234</v>
      </c>
      <c r="D78" s="14" t="s">
        <v>240</v>
      </c>
      <c r="E78" s="14" t="s">
        <v>4255</v>
      </c>
      <c r="F78" s="18">
        <v>42217</v>
      </c>
      <c r="G78" s="10">
        <v>1969</v>
      </c>
      <c r="H78" s="61">
        <f>VLOOKUP(CONCATENATE(LEFT(C78,8)," - ",LEFT(D78,7)),Discogs!$A$1:$L$990,8,0)</f>
        <v>1977</v>
      </c>
      <c r="I78" s="33" t="s">
        <v>2809</v>
      </c>
      <c r="J78" s="61" t="str">
        <f>VLOOKUP(CONCATENATE(LEFT(C78,8)," - ",LEFT(D78,7)),Discogs!$A$1:$L$990,12,0)</f>
        <v>Printout</v>
      </c>
      <c r="K78" s="6" t="s">
        <v>4114</v>
      </c>
      <c r="L78" s="34" t="s">
        <v>4121</v>
      </c>
      <c r="M78" s="6">
        <v>0</v>
      </c>
      <c r="N78" s="27" t="e">
        <f>VLOOKUP(D78,'Top2000'!$A$1:$D$2000,4,0)</f>
        <v>#N/A</v>
      </c>
      <c r="O78" s="5">
        <f t="shared" si="12"/>
        <v>13</v>
      </c>
      <c r="P78" s="5">
        <f t="shared" si="13"/>
        <v>9</v>
      </c>
      <c r="Q78" s="5">
        <f t="shared" si="14"/>
        <v>14</v>
      </c>
      <c r="R78" s="5">
        <f t="shared" si="15"/>
        <v>5</v>
      </c>
      <c r="S78" s="5" t="str">
        <f t="shared" si="11"/>
        <v>Elvis Presley</v>
      </c>
    </row>
    <row r="79" spans="1:19">
      <c r="A79" s="55" t="str">
        <f t="shared" si="10"/>
        <v>Golden E - Radar L</v>
      </c>
      <c r="B79" s="60" t="str">
        <f>VLOOKUP(CONCATENATE(LEFT(C79,8)," - ",LEFT(D79,7)),Discogs!$A$1:$L$990,2,0)</f>
        <v>2050 262</v>
      </c>
      <c r="C79" s="13" t="s">
        <v>321</v>
      </c>
      <c r="D79" s="14" t="s">
        <v>322</v>
      </c>
      <c r="E79" s="14" t="s">
        <v>323</v>
      </c>
      <c r="F79" s="18">
        <v>42217</v>
      </c>
      <c r="G79" s="6">
        <v>1973</v>
      </c>
      <c r="H79" s="61">
        <f>VLOOKUP(CONCATENATE(LEFT(C79,8)," - ",LEFT(D79,7)),Discogs!$A$1:$L$990,8,0)</f>
        <v>1973</v>
      </c>
      <c r="I79" s="34" t="s">
        <v>4195</v>
      </c>
      <c r="J79" s="61" t="str">
        <f>VLOOKUP(CONCATENATE(LEFT(C79,8)," - ",LEFT(D79,7)),Discogs!$A$1:$L$990,12,0)</f>
        <v>Original</v>
      </c>
      <c r="K79" s="6" t="s">
        <v>4135</v>
      </c>
      <c r="L79" s="34" t="s">
        <v>4171</v>
      </c>
      <c r="M79" s="6">
        <v>0</v>
      </c>
      <c r="N79" s="27">
        <f>VLOOKUP(D79,'Top2000'!$A$1:$D$2000,4,0)</f>
        <v>22</v>
      </c>
      <c r="O79" s="5">
        <f t="shared" si="12"/>
        <v>14</v>
      </c>
      <c r="P79" s="5">
        <f t="shared" si="13"/>
        <v>10</v>
      </c>
      <c r="Q79" s="5">
        <f t="shared" si="14"/>
        <v>16</v>
      </c>
      <c r="R79" s="5">
        <f t="shared" si="15"/>
        <v>5</v>
      </c>
      <c r="S79" s="5" t="str">
        <f t="shared" si="11"/>
        <v>Golden Earring</v>
      </c>
    </row>
    <row r="80" spans="1:19">
      <c r="A80" s="55" t="str">
        <f t="shared" si="10"/>
        <v>Meat Loa - Paradis</v>
      </c>
      <c r="B80" s="60" t="str">
        <f>VLOOKUP(CONCATENATE(LEFT(C80,8)," - ",LEFT(D80,7)),Discogs!$A$1:$L$990,2,0)</f>
        <v>EPC 6673</v>
      </c>
      <c r="C80" s="13" t="s">
        <v>532</v>
      </c>
      <c r="D80" s="14" t="s">
        <v>335</v>
      </c>
      <c r="E80" s="14" t="s">
        <v>336</v>
      </c>
      <c r="F80" s="18">
        <v>42217</v>
      </c>
      <c r="G80" s="10">
        <v>1977</v>
      </c>
      <c r="H80" s="61">
        <f>VLOOKUP(CONCATENATE(LEFT(C80,8)," - ",LEFT(D80,7)),Discogs!$A$1:$L$990,8,0)</f>
        <v>1978</v>
      </c>
      <c r="I80" s="34" t="s">
        <v>4195</v>
      </c>
      <c r="J80" s="61" t="str">
        <f>VLOOKUP(CONCATENATE(LEFT(C80,8)," - ",LEFT(D80,7)),Discogs!$A$1:$L$990,12,0)</f>
        <v>Original</v>
      </c>
      <c r="K80" s="6" t="s">
        <v>4144</v>
      </c>
      <c r="L80" s="34" t="s">
        <v>4140</v>
      </c>
      <c r="M80" s="6">
        <v>0</v>
      </c>
      <c r="N80" s="27">
        <f>VLOOKUP(D80,'Top2000'!$A$1:$D$2000,4,0)</f>
        <v>27</v>
      </c>
      <c r="O80" s="5">
        <f t="shared" si="12"/>
        <v>9</v>
      </c>
      <c r="P80" s="5">
        <f t="shared" si="13"/>
        <v>31</v>
      </c>
      <c r="Q80" s="5">
        <f t="shared" si="14"/>
        <v>14</v>
      </c>
      <c r="R80" s="5">
        <f t="shared" si="15"/>
        <v>5</v>
      </c>
      <c r="S80" s="5" t="str">
        <f t="shared" si="11"/>
        <v>Meat Loaf</v>
      </c>
    </row>
    <row r="81" spans="1:19">
      <c r="A81" s="55" t="str">
        <f t="shared" si="10"/>
        <v>Steppenw - Born to</v>
      </c>
      <c r="B81" s="60" t="str">
        <f>VLOOKUP(CONCATENATE(LEFT(C81,8)," - ",LEFT(D81,7)),Discogs!$A$1:$L$990,2,0)</f>
        <v>101 795</v>
      </c>
      <c r="C81" s="13" t="s">
        <v>281</v>
      </c>
      <c r="D81" s="14" t="s">
        <v>282</v>
      </c>
      <c r="E81" s="14" t="s">
        <v>283</v>
      </c>
      <c r="F81" s="18">
        <v>42217</v>
      </c>
      <c r="G81" s="10">
        <v>1968</v>
      </c>
      <c r="H81" s="61">
        <f>VLOOKUP(CONCATENATE(LEFT(C81,8)," - ",LEFT(D81,7)),Discogs!$A$1:$L$990,8,0)</f>
        <v>1980</v>
      </c>
      <c r="I81" s="34" t="s">
        <v>4195</v>
      </c>
      <c r="J81" s="61" t="str">
        <f>VLOOKUP(CONCATENATE(LEFT(C81,8)," - ",LEFT(D81,7)),Discogs!$A$1:$L$990,12,0)</f>
        <v>Original</v>
      </c>
      <c r="K81" s="6" t="s">
        <v>4106</v>
      </c>
      <c r="L81" s="34" t="s">
        <v>4108</v>
      </c>
      <c r="M81" s="6">
        <v>0</v>
      </c>
      <c r="N81" s="27">
        <f>VLOOKUP(D81,'Top2000'!$A$1:$D$2000,4,0)</f>
        <v>754</v>
      </c>
      <c r="O81" s="5">
        <f t="shared" si="12"/>
        <v>11</v>
      </c>
      <c r="P81" s="5">
        <f t="shared" si="13"/>
        <v>15</v>
      </c>
      <c r="Q81" s="5">
        <f t="shared" si="14"/>
        <v>17</v>
      </c>
      <c r="R81" s="5">
        <f t="shared" si="15"/>
        <v>5</v>
      </c>
      <c r="S81" s="5" t="str">
        <f t="shared" si="11"/>
        <v>Steppenwolf</v>
      </c>
    </row>
    <row r="82" spans="1:19">
      <c r="A82" s="55" t="str">
        <f t="shared" si="10"/>
        <v>The Buoy - Give up</v>
      </c>
      <c r="B82" s="60">
        <f>VLOOKUP(CONCATENATE(LEFT(C82,8)," - ",LEFT(D82,7)),Discogs!$A$1:$L$990,2,0)</f>
        <v>45145</v>
      </c>
      <c r="C82" s="13" t="s">
        <v>1924</v>
      </c>
      <c r="D82" s="14" t="s">
        <v>300</v>
      </c>
      <c r="E82" s="14" t="s">
        <v>301</v>
      </c>
      <c r="F82" s="18">
        <v>42217</v>
      </c>
      <c r="G82" s="10">
        <v>1972</v>
      </c>
      <c r="H82" s="61">
        <f>VLOOKUP(CONCATENATE(LEFT(C82,8)," - ",LEFT(D82,7)),Discogs!$A$1:$L$990,8,0)</f>
        <v>1984</v>
      </c>
      <c r="I82" s="34" t="s">
        <v>4195</v>
      </c>
      <c r="J82" s="61" t="str">
        <f>VLOOKUP(CONCATENATE(LEFT(C82,8)," - ",LEFT(D82,7)),Discogs!$A$1:$L$990,12,0)</f>
        <v>Original</v>
      </c>
      <c r="K82" s="6" t="s">
        <v>4130</v>
      </c>
      <c r="M82" s="6">
        <v>0</v>
      </c>
      <c r="N82" s="27">
        <f>VLOOKUP(D82,'Top2000'!$A$1:$D$2000,4,0)</f>
        <v>1267</v>
      </c>
      <c r="O82" s="5">
        <f t="shared" si="12"/>
        <v>9</v>
      </c>
      <c r="P82" s="5">
        <f t="shared" si="13"/>
        <v>17</v>
      </c>
      <c r="Q82" s="5">
        <f t="shared" si="14"/>
        <v>7</v>
      </c>
      <c r="R82" s="5">
        <f t="shared" si="15"/>
        <v>3</v>
      </c>
      <c r="S82" s="5" t="str">
        <f t="shared" si="11"/>
        <v>Buoys</v>
      </c>
    </row>
    <row r="83" spans="1:19">
      <c r="A83" s="55" t="str">
        <f t="shared" si="10"/>
        <v>Del Shan - Runaway</v>
      </c>
      <c r="B83" s="60">
        <f>VLOOKUP(CONCATENATE(LEFT(C83,8)," - ",LEFT(D83,7)),Discogs!$A$1:$L$990,2,0)</f>
        <v>4107</v>
      </c>
      <c r="C83" s="13" t="s">
        <v>232</v>
      </c>
      <c r="D83" s="14" t="s">
        <v>233</v>
      </c>
      <c r="E83" s="14" t="s">
        <v>490</v>
      </c>
      <c r="F83" s="18">
        <v>42217</v>
      </c>
      <c r="G83" s="10">
        <v>1961</v>
      </c>
      <c r="H83" s="61">
        <f>VLOOKUP(CONCATENATE(LEFT(C83,8)," - ",LEFT(D83,7)),Discogs!$A$1:$L$990,8,0)</f>
        <v>1979</v>
      </c>
      <c r="I83" s="34" t="s">
        <v>4195</v>
      </c>
      <c r="J83" s="61" t="str">
        <f>VLOOKUP(CONCATENATE(LEFT(C83,8)," - ",LEFT(D83,7)),Discogs!$A$1:$L$990,12,0)</f>
        <v>Original</v>
      </c>
      <c r="K83" s="6" t="s">
        <v>4123</v>
      </c>
      <c r="M83" s="6">
        <v>0</v>
      </c>
      <c r="N83" s="27" t="e">
        <f>VLOOKUP(D83,'Top2000'!$A$1:$D$2000,4,0)</f>
        <v>#N/A</v>
      </c>
      <c r="O83" s="5">
        <f t="shared" si="12"/>
        <v>11</v>
      </c>
      <c r="P83" s="5">
        <f t="shared" si="13"/>
        <v>7</v>
      </c>
      <c r="Q83" s="5">
        <f t="shared" si="14"/>
        <v>17</v>
      </c>
      <c r="R83" s="5">
        <f t="shared" si="15"/>
        <v>3</v>
      </c>
      <c r="S83" s="5" t="str">
        <f t="shared" si="11"/>
        <v>Del Shannon</v>
      </c>
    </row>
    <row r="84" spans="1:19">
      <c r="A84" s="55" t="str">
        <f t="shared" si="10"/>
        <v>Earth an - Weekend</v>
      </c>
      <c r="B84" s="60" t="str">
        <f>VLOOKUP(CONCATENATE(LEFT(C84,8)," - ",LEFT(D84,7)),Discogs!$A$1:$L$990,2,0)</f>
        <v>6012 968</v>
      </c>
      <c r="C84" s="13" t="s">
        <v>419</v>
      </c>
      <c r="D84" s="14" t="s">
        <v>420</v>
      </c>
      <c r="E84" s="16" t="s">
        <v>426</v>
      </c>
      <c r="F84" s="18">
        <v>42217</v>
      </c>
      <c r="G84" s="10">
        <v>1979</v>
      </c>
      <c r="H84" s="61">
        <f>VLOOKUP(CONCATENATE(LEFT(C84,8)," - ",LEFT(D84,7)),Discogs!$A$1:$L$990,8,0)</f>
        <v>1979</v>
      </c>
      <c r="I84" s="34" t="s">
        <v>4195</v>
      </c>
      <c r="J84" s="61" t="str">
        <f>VLOOKUP(CONCATENATE(LEFT(C84,8)," - ",LEFT(D84,7)),Discogs!$A$1:$L$990,12,0)</f>
        <v>Original</v>
      </c>
      <c r="M84" s="6">
        <v>0</v>
      </c>
      <c r="N84" s="27">
        <f>VLOOKUP(D84,'Top2000'!$A$1:$D$2000,4,0)</f>
        <v>1514</v>
      </c>
      <c r="O84" s="5">
        <f t="shared" si="12"/>
        <v>14</v>
      </c>
      <c r="P84" s="5">
        <f t="shared" si="13"/>
        <v>7</v>
      </c>
      <c r="Q84" s="5">
        <f t="shared" si="14"/>
        <v>9</v>
      </c>
      <c r="R84" s="5">
        <f t="shared" si="15"/>
        <v>1</v>
      </c>
      <c r="S84" s="5" t="str">
        <f t="shared" si="11"/>
        <v>Earth and Fire</v>
      </c>
    </row>
    <row r="85" spans="1:19">
      <c r="A85" s="55" t="str">
        <f t="shared" si="10"/>
        <v xml:space="preserve">Elvis Pr - In the </v>
      </c>
      <c r="B85" s="60" t="str">
        <f>VLOOKUP(CONCATENATE(LEFT(C85,8)," - ",LEFT(D85,7)),Discogs!$A$1:$L$990,2,0)</f>
        <v>PB-11100</v>
      </c>
      <c r="C85" s="13" t="s">
        <v>234</v>
      </c>
      <c r="D85" s="14" t="s">
        <v>238</v>
      </c>
      <c r="E85" s="14" t="s">
        <v>239</v>
      </c>
      <c r="F85" s="18">
        <v>42217</v>
      </c>
      <c r="G85" s="10">
        <v>1970</v>
      </c>
      <c r="H85" s="61">
        <f>VLOOKUP(CONCATENATE(LEFT(C85,8)," - ",LEFT(D85,7)),Discogs!$A$1:$L$990,8,0)</f>
        <v>1977</v>
      </c>
      <c r="I85" s="34" t="s">
        <v>4195</v>
      </c>
      <c r="J85" s="61" t="str">
        <f>VLOOKUP(CONCATENATE(LEFT(C85,8)," - ",LEFT(D85,7)),Discogs!$A$1:$L$990,12,0)</f>
        <v>Original</v>
      </c>
      <c r="K85" s="6" t="s">
        <v>4100</v>
      </c>
      <c r="M85" s="6">
        <v>0</v>
      </c>
      <c r="N85" s="27">
        <f>VLOOKUP(D85,'Top2000'!$A$1:$D$2000,4,0)</f>
        <v>248</v>
      </c>
      <c r="O85" s="5">
        <f t="shared" si="12"/>
        <v>13</v>
      </c>
      <c r="P85" s="5">
        <f t="shared" si="13"/>
        <v>13</v>
      </c>
      <c r="Q85" s="5">
        <f t="shared" si="14"/>
        <v>11</v>
      </c>
      <c r="R85" s="5">
        <f t="shared" si="15"/>
        <v>3</v>
      </c>
      <c r="S85" s="5" t="str">
        <f t="shared" si="11"/>
        <v>Elvis Presley</v>
      </c>
    </row>
    <row r="86" spans="1:19">
      <c r="A86" s="55" t="str">
        <f t="shared" si="10"/>
        <v>Elvis Pr - Are you</v>
      </c>
      <c r="B86" s="60" t="str">
        <f>VLOOKUP(CONCATENATE(LEFT(C86,8)," - ",LEFT(D86,7)),Discogs!$A$1:$L$990,2,0)</f>
        <v>PB-11104</v>
      </c>
      <c r="C86" s="13" t="s">
        <v>234</v>
      </c>
      <c r="D86" s="14" t="s">
        <v>236</v>
      </c>
      <c r="E86" s="14" t="s">
        <v>237</v>
      </c>
      <c r="F86" s="18">
        <v>42217</v>
      </c>
      <c r="G86" s="10">
        <v>1960</v>
      </c>
      <c r="H86" s="61">
        <f>VLOOKUP(CONCATENATE(LEFT(C86,8)," - ",LEFT(D86,7)),Discogs!$A$1:$L$990,8,0)</f>
        <v>1977</v>
      </c>
      <c r="I86" s="34" t="s">
        <v>4195</v>
      </c>
      <c r="J86" s="61" t="str">
        <f>VLOOKUP(CONCATENATE(LEFT(C86,8)," - ",LEFT(D86,7)),Discogs!$A$1:$L$990,12,0)</f>
        <v>Original</v>
      </c>
      <c r="M86" s="6">
        <v>0</v>
      </c>
      <c r="N86" s="27" t="e">
        <f>VLOOKUP(D86,'Top2000'!$A$1:$D$2000,4,0)</f>
        <v>#N/A</v>
      </c>
      <c r="O86" s="5">
        <f t="shared" si="12"/>
        <v>13</v>
      </c>
      <c r="P86" s="5">
        <f t="shared" si="13"/>
        <v>25</v>
      </c>
      <c r="Q86" s="5">
        <f t="shared" si="14"/>
        <v>12</v>
      </c>
      <c r="R86" s="5">
        <f t="shared" si="15"/>
        <v>1</v>
      </c>
      <c r="S86" s="5" t="str">
        <f t="shared" si="11"/>
        <v>Elvis Presley</v>
      </c>
    </row>
    <row r="87" spans="1:19">
      <c r="A87" s="55" t="str">
        <f t="shared" si="10"/>
        <v>Elvis Pr - Suspici</v>
      </c>
      <c r="B87" s="60" t="str">
        <f>VLOOKUP(CONCATENATE(LEFT(C87,8)," - ",LEFT(D87,7)),Discogs!$A$1:$L$990,2,0)</f>
        <v>47-9764</v>
      </c>
      <c r="C87" s="13" t="s">
        <v>234</v>
      </c>
      <c r="D87" s="14" t="s">
        <v>235</v>
      </c>
      <c r="E87" s="14" t="s">
        <v>4241</v>
      </c>
      <c r="F87" s="18">
        <v>42217</v>
      </c>
      <c r="G87" s="10">
        <v>1969</v>
      </c>
      <c r="H87" s="61">
        <f>VLOOKUP(CONCATENATE(LEFT(C87,8)," - ",LEFT(D87,7)),Discogs!$A$1:$L$990,8,0)</f>
        <v>1969</v>
      </c>
      <c r="I87" s="34" t="s">
        <v>4195</v>
      </c>
      <c r="J87" s="61" t="str">
        <f>VLOOKUP(CONCATENATE(LEFT(C87,8)," - ",LEFT(D87,7)),Discogs!$A$1:$L$990,12,0)</f>
        <v>Original</v>
      </c>
      <c r="K87" s="6" t="s">
        <v>4169</v>
      </c>
      <c r="M87" s="6">
        <v>0</v>
      </c>
      <c r="N87" s="27">
        <f>VLOOKUP(D87,'Top2000'!$A$1:$D$2000,4,0)</f>
        <v>106</v>
      </c>
      <c r="O87" s="5">
        <f t="shared" si="12"/>
        <v>13</v>
      </c>
      <c r="P87" s="5">
        <f t="shared" si="13"/>
        <v>16</v>
      </c>
      <c r="Q87" s="5">
        <f t="shared" si="14"/>
        <v>18</v>
      </c>
      <c r="R87" s="5">
        <f t="shared" si="15"/>
        <v>3</v>
      </c>
      <c r="S87" s="5" t="str">
        <f t="shared" si="11"/>
        <v>Elvis Presley</v>
      </c>
    </row>
    <row r="88" spans="1:19">
      <c r="A88" s="55" t="str">
        <f t="shared" si="10"/>
        <v>Elvis Pr - All sho</v>
      </c>
      <c r="B88" s="60" t="str">
        <f>VLOOKUP(CONCATENATE(LEFT(C88,8)," - ",LEFT(D88,7)),Discogs!$A$1:$L$990,2,0)</f>
        <v>PB-11106</v>
      </c>
      <c r="C88" s="13" t="s">
        <v>234</v>
      </c>
      <c r="D88" s="14" t="s">
        <v>365</v>
      </c>
      <c r="E88" s="14" t="str">
        <f>LEFT("That's when heartaches begin",22)</f>
        <v>That's when heartaches</v>
      </c>
      <c r="F88" s="18">
        <v>42217</v>
      </c>
      <c r="G88" s="6">
        <v>1969</v>
      </c>
      <c r="H88" s="61">
        <f>VLOOKUP(CONCATENATE(LEFT(C88,8)," - ",LEFT(D88,7)),Discogs!$A$1:$L$990,8,0)</f>
        <v>1977</v>
      </c>
      <c r="I88" s="34" t="s">
        <v>4195</v>
      </c>
      <c r="J88" s="61" t="str">
        <f>VLOOKUP(CONCATENATE(LEFT(C88,8)," - ",LEFT(D88,7)),Discogs!$A$1:$L$990,12,0)</f>
        <v>Original</v>
      </c>
      <c r="M88" s="6">
        <v>0</v>
      </c>
      <c r="N88" s="27" t="e">
        <f>VLOOKUP(D88,'Top2000'!$A$1:$D$2000,4,0)</f>
        <v>#N/A</v>
      </c>
      <c r="O88" s="5">
        <f t="shared" si="12"/>
        <v>13</v>
      </c>
      <c r="P88" s="5">
        <f t="shared" si="13"/>
        <v>12</v>
      </c>
      <c r="Q88" s="5">
        <f t="shared" si="14"/>
        <v>22</v>
      </c>
      <c r="R88" s="5">
        <f t="shared" si="15"/>
        <v>1</v>
      </c>
      <c r="S88" s="5" t="str">
        <f t="shared" si="11"/>
        <v>Elvis Presley</v>
      </c>
    </row>
    <row r="89" spans="1:19">
      <c r="A89" s="55" t="str">
        <f t="shared" si="10"/>
        <v>Elvis Pr - Muß I D</v>
      </c>
      <c r="B89" s="60" t="str">
        <f>VLOOKUP(CONCATENATE(LEFT(C89,8)," - ",LEFT(D89,7)),Discogs!$A$1:$L$990,2,0)</f>
        <v>47-9340</v>
      </c>
      <c r="C89" s="5" t="s">
        <v>234</v>
      </c>
      <c r="D89" s="5" t="s">
        <v>4224</v>
      </c>
      <c r="E89" s="16" t="s">
        <v>3434</v>
      </c>
      <c r="F89" s="18">
        <v>42217</v>
      </c>
      <c r="G89" s="6">
        <v>1961</v>
      </c>
      <c r="H89" s="61">
        <f>VLOOKUP(CONCATENATE(LEFT(C89,8)," - ",LEFT(D89,7)),Discogs!$A$1:$L$990,8,0)</f>
        <v>1961</v>
      </c>
      <c r="I89" s="33" t="s">
        <v>2809</v>
      </c>
      <c r="J89" s="61" t="str">
        <f>VLOOKUP(CONCATENATE(LEFT(C89,8)," - ",LEFT(D89,7)),Discogs!$A$1:$L$990,12,0)</f>
        <v>Printout</v>
      </c>
      <c r="K89" s="6" t="s">
        <v>4096</v>
      </c>
      <c r="M89" s="6">
        <v>0</v>
      </c>
      <c r="N89" s="27" t="e">
        <f>VLOOKUP(D89,'Top2000'!$A$1:$D$2000,4,0)</f>
        <v>#N/A</v>
      </c>
      <c r="O89" s="5">
        <f t="shared" si="12"/>
        <v>13</v>
      </c>
      <c r="P89" s="5">
        <f t="shared" si="13"/>
        <v>37</v>
      </c>
      <c r="Q89" s="5">
        <f t="shared" si="14"/>
        <v>19</v>
      </c>
      <c r="R89" s="5">
        <f t="shared" si="15"/>
        <v>3</v>
      </c>
      <c r="S89" s="5" t="str">
        <f t="shared" si="11"/>
        <v>Elvis Presley</v>
      </c>
    </row>
    <row r="90" spans="1:19">
      <c r="A90" s="55" t="str">
        <f t="shared" si="10"/>
        <v xml:space="preserve">Mungo Je - In the </v>
      </c>
      <c r="B90" s="60" t="str">
        <f>VLOOKUP(CONCATENATE(LEFT(C90,8)," - ",LEFT(D90,7)),Discogs!$A$1:$L$990,2,0)</f>
        <v>45. PV. 15337, 45. P.V. 15337</v>
      </c>
      <c r="C90" s="13" t="s">
        <v>341</v>
      </c>
      <c r="D90" s="14" t="s">
        <v>342</v>
      </c>
      <c r="E90" s="14" t="s">
        <v>343</v>
      </c>
      <c r="F90" s="18">
        <v>42217</v>
      </c>
      <c r="G90" s="6">
        <v>1970</v>
      </c>
      <c r="H90" s="61">
        <f>VLOOKUP(CONCATENATE(LEFT(C90,8)," - ",LEFT(D90,7)),Discogs!$A$1:$L$990,8,0)</f>
        <v>1970</v>
      </c>
      <c r="I90" s="34" t="s">
        <v>4195</v>
      </c>
      <c r="J90" s="61" t="str">
        <f>VLOOKUP(CONCATENATE(LEFT(C90,8)," - ",LEFT(D90,7)),Discogs!$A$1:$L$990,12,0)</f>
        <v>Original</v>
      </c>
      <c r="K90" s="6" t="s">
        <v>4126</v>
      </c>
      <c r="L90" s="144" t="s">
        <v>4173</v>
      </c>
      <c r="M90" s="6">
        <v>0</v>
      </c>
      <c r="N90" s="27" t="e">
        <f>VLOOKUP(D90,'Top2000'!$A$1:$D$2000,4,0)</f>
        <v>#N/A</v>
      </c>
      <c r="O90" s="5">
        <f t="shared" si="12"/>
        <v>11</v>
      </c>
      <c r="P90" s="5">
        <f t="shared" si="13"/>
        <v>17</v>
      </c>
      <c r="Q90" s="5">
        <f t="shared" si="14"/>
        <v>10</v>
      </c>
      <c r="R90" s="5">
        <f t="shared" si="15"/>
        <v>5</v>
      </c>
      <c r="S90" s="5" t="str">
        <f t="shared" si="11"/>
        <v>Mungo Jerry</v>
      </c>
    </row>
    <row r="91" spans="1:19">
      <c r="A91" s="55" t="str">
        <f t="shared" si="10"/>
        <v>Pratt &amp;  - Happy D</v>
      </c>
      <c r="B91" s="60" t="str">
        <f>VLOOKUP(CONCATENATE(LEFT(C91,8)," - ",LEFT(D91,7)),Discogs!$A$1:$L$990,2,0)</f>
        <v>REP 14 435</v>
      </c>
      <c r="C91" s="13" t="s">
        <v>266</v>
      </c>
      <c r="D91" s="14" t="s">
        <v>267</v>
      </c>
      <c r="E91" s="14" t="s">
        <v>4256</v>
      </c>
      <c r="F91" s="18">
        <v>42217</v>
      </c>
      <c r="G91" s="10">
        <v>1970</v>
      </c>
      <c r="H91" s="61">
        <f>VLOOKUP(CONCATENATE(LEFT(C91,8)," - ",LEFT(D91,7)),Discogs!$A$1:$L$990,8,0)</f>
        <v>1976</v>
      </c>
      <c r="I91" s="33" t="s">
        <v>2809</v>
      </c>
      <c r="J91" s="61" t="str">
        <f>VLOOKUP(CONCATENATE(LEFT(C91,8)," - ",LEFT(D91,7)),Discogs!$A$1:$L$990,12,0)</f>
        <v>Printout</v>
      </c>
      <c r="K91" s="6" t="s">
        <v>4143</v>
      </c>
      <c r="M91" s="6">
        <v>0</v>
      </c>
      <c r="N91" s="27" t="e">
        <f>VLOOKUP(D91,'Top2000'!$A$1:$D$2000,4,0)</f>
        <v>#N/A</v>
      </c>
      <c r="O91" s="5">
        <f t="shared" si="12"/>
        <v>15</v>
      </c>
      <c r="P91" s="5">
        <f t="shared" si="13"/>
        <v>10</v>
      </c>
      <c r="Q91" s="5">
        <f t="shared" si="14"/>
        <v>22</v>
      </c>
      <c r="R91" s="5">
        <f t="shared" si="15"/>
        <v>3</v>
      </c>
      <c r="S91" s="5" t="str">
        <f t="shared" si="11"/>
        <v>Pratt &amp; McClain</v>
      </c>
    </row>
    <row r="92" spans="1:19">
      <c r="A92" s="55" t="str">
        <f t="shared" si="10"/>
        <v>Queen - Bohemia</v>
      </c>
      <c r="B92" s="60" t="str">
        <f>VLOOKUP(CONCATENATE(LEFT(C92,8)," - ",LEFT(D92,7)),Discogs!$A$1:$L$990,2,0)</f>
        <v>5C 006 97 140, 5C 006 97140</v>
      </c>
      <c r="C92" s="13" t="s">
        <v>346</v>
      </c>
      <c r="D92" s="14" t="s">
        <v>349</v>
      </c>
      <c r="E92" s="14" t="s">
        <v>4242</v>
      </c>
      <c r="F92" s="18">
        <v>42217</v>
      </c>
      <c r="G92" s="6">
        <v>1975</v>
      </c>
      <c r="H92" s="61">
        <f>VLOOKUP(CONCATENATE(LEFT(C92,8)," - ",LEFT(D92,7)),Discogs!$A$1:$L$990,8,0)</f>
        <v>1975</v>
      </c>
      <c r="I92" s="34" t="s">
        <v>4195</v>
      </c>
      <c r="J92" s="61" t="str">
        <f>VLOOKUP(CONCATENATE(LEFT(C92,8)," - ",LEFT(D92,7)),Discogs!$A$1:$L$990,12,0)</f>
        <v>Original</v>
      </c>
      <c r="M92" s="6">
        <v>0</v>
      </c>
      <c r="N92" s="27">
        <f>VLOOKUP(D92,'Top2000'!$A$1:$D$2000,4,0)</f>
        <v>1</v>
      </c>
      <c r="O92" s="5">
        <f t="shared" si="12"/>
        <v>5</v>
      </c>
      <c r="P92" s="5">
        <f t="shared" si="13"/>
        <v>17</v>
      </c>
      <c r="Q92" s="5">
        <f t="shared" si="14"/>
        <v>23</v>
      </c>
      <c r="R92" s="5">
        <f t="shared" si="15"/>
        <v>1</v>
      </c>
      <c r="S92" s="5" t="str">
        <f t="shared" si="11"/>
        <v>Queen</v>
      </c>
    </row>
    <row r="93" spans="1:19">
      <c r="A93" s="55" t="str">
        <f t="shared" si="10"/>
        <v xml:space="preserve">The Righ - You've </v>
      </c>
      <c r="B93" s="60" t="str">
        <f>VLOOKUP(CONCATENATE(LEFT(C93,8)," - ",LEFT(D93,7)),Discogs!$A$1:$L$990,2,0)</f>
        <v>887 473-7</v>
      </c>
      <c r="C93" s="13" t="s">
        <v>1531</v>
      </c>
      <c r="D93" s="14" t="s">
        <v>2684</v>
      </c>
      <c r="E93" s="14" t="s">
        <v>271</v>
      </c>
      <c r="F93" s="18">
        <v>42217</v>
      </c>
      <c r="G93" s="10">
        <v>1964</v>
      </c>
      <c r="H93" s="61">
        <f>VLOOKUP(CONCATENATE(LEFT(C93,8)," - ",LEFT(D93,7)),Discogs!$A$1:$L$990,8,0)</f>
        <v>1988</v>
      </c>
      <c r="I93" s="34" t="s">
        <v>4195</v>
      </c>
      <c r="J93" s="61" t="str">
        <f>VLOOKUP(CONCATENATE(LEFT(C93,8)," - ",LEFT(D93,7)),Discogs!$A$1:$L$990,12,0)</f>
        <v>Original</v>
      </c>
      <c r="K93" s="6" t="s">
        <v>4108</v>
      </c>
      <c r="M93" s="6">
        <v>0</v>
      </c>
      <c r="N93" s="27">
        <f>VLOOKUP(D93,'Top2000'!$A$1:$D$2000,4,0)</f>
        <v>1963</v>
      </c>
      <c r="O93" s="5">
        <f t="shared" si="12"/>
        <v>22</v>
      </c>
      <c r="P93" s="5">
        <f t="shared" si="13"/>
        <v>31</v>
      </c>
      <c r="Q93" s="5">
        <f t="shared" si="14"/>
        <v>16</v>
      </c>
      <c r="R93" s="5">
        <f t="shared" si="15"/>
        <v>3</v>
      </c>
      <c r="S93" s="5" t="str">
        <f t="shared" si="11"/>
        <v>Righteous Brothers</v>
      </c>
    </row>
    <row r="94" spans="1:19">
      <c r="A94" s="55" t="str">
        <f t="shared" si="10"/>
        <v>The Roll - Start M</v>
      </c>
      <c r="B94" s="60" t="str">
        <f>VLOOKUP(CONCATENATE(LEFT(C94,8)," - ",LEFT(D94,7)),Discogs!$A$1:$L$990,2,0)</f>
        <v>2C 008-64545, 2C 008-64.545</v>
      </c>
      <c r="C94" s="13" t="s">
        <v>556</v>
      </c>
      <c r="D94" s="14" t="s">
        <v>274</v>
      </c>
      <c r="E94" s="14" t="s">
        <v>275</v>
      </c>
      <c r="F94" s="18">
        <v>42217</v>
      </c>
      <c r="G94" s="6">
        <v>1981</v>
      </c>
      <c r="H94" s="61">
        <f>VLOOKUP(CONCATENATE(LEFT(C94,8)," - ",LEFT(D94,7)),Discogs!$A$1:$L$990,8,0)</f>
        <v>1981</v>
      </c>
      <c r="I94" s="33" t="s">
        <v>2809</v>
      </c>
      <c r="J94" s="61" t="str">
        <f>VLOOKUP(CONCATENATE(LEFT(C94,8)," - ",LEFT(D94,7)),Discogs!$A$1:$L$990,12,0)</f>
        <v>Printout</v>
      </c>
      <c r="M94" s="6">
        <v>0</v>
      </c>
      <c r="N94" s="27">
        <f>VLOOKUP(D94,'Top2000'!$A$1:$D$2000,4,0)</f>
        <v>989</v>
      </c>
      <c r="O94" s="5">
        <f t="shared" si="12"/>
        <v>18</v>
      </c>
      <c r="P94" s="5">
        <f t="shared" si="13"/>
        <v>11</v>
      </c>
      <c r="Q94" s="5">
        <f t="shared" si="14"/>
        <v>16</v>
      </c>
      <c r="R94" s="5">
        <f t="shared" si="15"/>
        <v>1</v>
      </c>
      <c r="S94" s="5" t="str">
        <f t="shared" si="11"/>
        <v>Rolling Stones</v>
      </c>
    </row>
    <row r="95" spans="1:19">
      <c r="A95" s="55" t="str">
        <f t="shared" si="10"/>
        <v>Saskia &amp; - Zomer i</v>
      </c>
      <c r="B95" s="60" t="str">
        <f>VLOOKUP(CONCATENATE(LEFT(C95,8)," - ",LEFT(D95,7)),Discogs!$A$1:$L$990,2,0)</f>
        <v>6012 079</v>
      </c>
      <c r="C95" s="13" t="s">
        <v>390</v>
      </c>
      <c r="D95" s="14" t="s">
        <v>391</v>
      </c>
      <c r="E95" s="14" t="s">
        <v>392</v>
      </c>
      <c r="F95" s="18">
        <v>42217</v>
      </c>
      <c r="G95" s="10">
        <v>1970</v>
      </c>
      <c r="H95" s="61">
        <f>VLOOKUP(CONCATENATE(LEFT(C95,8)," - ",LEFT(D95,7)),Discogs!$A$1:$L$990,8,0)</f>
        <v>1970</v>
      </c>
      <c r="I95" s="34" t="s">
        <v>4195</v>
      </c>
      <c r="J95" s="61" t="str">
        <f>VLOOKUP(CONCATENATE(LEFT(C95,8)," - ",LEFT(D95,7)),Discogs!$A$1:$L$990,12,0)</f>
        <v>Original</v>
      </c>
      <c r="M95" s="6">
        <v>0</v>
      </c>
      <c r="N95" s="27" t="e">
        <f>VLOOKUP(D95,'Top2000'!$A$1:$D$2000,4,0)</f>
        <v>#N/A</v>
      </c>
      <c r="O95" s="5">
        <f t="shared" si="12"/>
        <v>14</v>
      </c>
      <c r="P95" s="5">
        <f t="shared" si="13"/>
        <v>16</v>
      </c>
      <c r="Q95" s="5">
        <f t="shared" si="14"/>
        <v>14</v>
      </c>
      <c r="R95" s="5">
        <f t="shared" si="15"/>
        <v>1</v>
      </c>
      <c r="S95" s="5" t="str">
        <f t="shared" si="11"/>
        <v>Saskia &amp; Serge</v>
      </c>
    </row>
    <row r="96" spans="1:19">
      <c r="A96" s="55" t="str">
        <f t="shared" si="10"/>
        <v>Scott Mc - San Fra</v>
      </c>
      <c r="B96" s="60">
        <f>VLOOKUP(CONCATENATE(LEFT(C96,8)," - ",LEFT(D96,7)),Discogs!$A$1:$L$990,2,0)</f>
        <v>2816</v>
      </c>
      <c r="C96" s="13" t="s">
        <v>278</v>
      </c>
      <c r="D96" s="14" t="s">
        <v>279</v>
      </c>
      <c r="E96" s="14" t="s">
        <v>4257</v>
      </c>
      <c r="F96" s="18">
        <v>42217</v>
      </c>
      <c r="G96" s="10">
        <v>1967</v>
      </c>
      <c r="H96" s="61">
        <f>VLOOKUP(CONCATENATE(LEFT(C96,8)," - ",LEFT(D96,7)),Discogs!$A$1:$L$990,8,0)</f>
        <v>1967</v>
      </c>
      <c r="I96" s="34" t="s">
        <v>4195</v>
      </c>
      <c r="J96" s="61" t="str">
        <f>VLOOKUP(CONCATENATE(LEFT(C96,8)," - ",LEFT(D96,7)),Discogs!$A$1:$L$990,12,0)</f>
        <v>Original</v>
      </c>
      <c r="K96" s="6" t="s">
        <v>4115</v>
      </c>
      <c r="M96" s="6">
        <v>0</v>
      </c>
      <c r="N96" s="27">
        <f>VLOOKUP(D96,'Top2000'!$A$1:$D$2000,4,0)</f>
        <v>1180</v>
      </c>
      <c r="O96" s="5">
        <f t="shared" si="12"/>
        <v>14</v>
      </c>
      <c r="P96" s="5">
        <f t="shared" si="13"/>
        <v>13</v>
      </c>
      <c r="Q96" s="5">
        <f t="shared" si="14"/>
        <v>21</v>
      </c>
      <c r="R96" s="5">
        <f t="shared" si="15"/>
        <v>3</v>
      </c>
      <c r="S96" s="5" t="str">
        <f t="shared" si="11"/>
        <v>Scott McKenzie</v>
      </c>
    </row>
    <row r="97" spans="1:19">
      <c r="A97" s="55" t="str">
        <f t="shared" si="10"/>
        <v>The Shad - Apache</v>
      </c>
      <c r="B97" s="60" t="str">
        <f>VLOOKUP(CONCATENATE(LEFT(C97,8)," - ",LEFT(D97,7)),Discogs!$A$1:$L$990,2,0)</f>
        <v>C 21 605, 45-DW 5820</v>
      </c>
      <c r="C97" s="13" t="s">
        <v>1728</v>
      </c>
      <c r="D97" s="14" t="s">
        <v>280</v>
      </c>
      <c r="E97" s="14" t="s">
        <v>3688</v>
      </c>
      <c r="F97" s="18">
        <v>42217</v>
      </c>
      <c r="G97" s="6">
        <v>1960</v>
      </c>
      <c r="H97" s="61">
        <f>VLOOKUP(CONCATENATE(LEFT(C97,8)," - ",LEFT(D97,7)),Discogs!$A$1:$L$990,8,0)</f>
        <v>1960</v>
      </c>
      <c r="I97" s="34" t="s">
        <v>4195</v>
      </c>
      <c r="J97" s="61" t="str">
        <f>VLOOKUP(CONCATENATE(LEFT(C97,8)," - ",LEFT(D97,7)),Discogs!$A$1:$L$990,12,0)</f>
        <v>Original</v>
      </c>
      <c r="K97" s="6" t="s">
        <v>4095</v>
      </c>
      <c r="M97" s="6">
        <v>0</v>
      </c>
      <c r="N97" s="27">
        <f>VLOOKUP(D97,'Top2000'!$A$1:$D$2000,4,0)</f>
        <v>1242</v>
      </c>
      <c r="O97" s="5">
        <f t="shared" ref="O97:O160" si="16">LEN(C97)</f>
        <v>11</v>
      </c>
      <c r="P97" s="5">
        <f t="shared" ref="P97:P160" si="17">LEN(D97)</f>
        <v>6</v>
      </c>
      <c r="Q97" s="5">
        <f>LEN(D97)</f>
        <v>6</v>
      </c>
      <c r="R97" s="5">
        <f t="shared" si="15"/>
        <v>3</v>
      </c>
      <c r="S97" s="5" t="str">
        <f t="shared" si="11"/>
        <v>Shadows</v>
      </c>
    </row>
    <row r="98" spans="1:19">
      <c r="A98" s="55" t="str">
        <f t="shared" si="10"/>
        <v>The Zomb - She's n</v>
      </c>
      <c r="B98" s="60" t="str">
        <f>VLOOKUP(CONCATENATE(LEFT(C98,8)," - ",LEFT(D98,7)),Discogs!$A$1:$L$990,2,0)</f>
        <v>FM 7-7107</v>
      </c>
      <c r="C98" s="13" t="s">
        <v>2755</v>
      </c>
      <c r="D98" s="14" t="s">
        <v>4202</v>
      </c>
      <c r="E98" s="14" t="s">
        <v>286</v>
      </c>
      <c r="F98" s="18">
        <v>42217</v>
      </c>
      <c r="G98" s="6">
        <v>1964</v>
      </c>
      <c r="H98" s="61">
        <f>VLOOKUP(CONCATENATE(LEFT(C98,8)," - ",LEFT(D98,7)),Discogs!$A$1:$L$990,8,0)</f>
        <v>1964</v>
      </c>
      <c r="I98" s="33" t="s">
        <v>2809</v>
      </c>
      <c r="J98" s="61" t="str">
        <f>VLOOKUP(CONCATENATE(LEFT(C98,8)," - ",LEFT(D98,7)),Discogs!$A$1:$L$990,12,0)</f>
        <v>Printout</v>
      </c>
      <c r="K98" s="6" t="s">
        <v>4121</v>
      </c>
      <c r="M98" s="6">
        <v>0</v>
      </c>
      <c r="N98" s="27">
        <f>VLOOKUP(D98,'Top2000'!$A$1:$D$2000,4,0)</f>
        <v>459</v>
      </c>
      <c r="O98" s="5">
        <f t="shared" si="16"/>
        <v>11</v>
      </c>
      <c r="P98" s="5">
        <f t="shared" si="17"/>
        <v>15</v>
      </c>
      <c r="Q98" s="5">
        <f t="shared" ref="Q98:Q161" si="18">LEN(E98)</f>
        <v>21</v>
      </c>
      <c r="R98" s="5">
        <f t="shared" si="15"/>
        <v>3</v>
      </c>
      <c r="S98" s="5" t="str">
        <f t="shared" si="11"/>
        <v>Zombies</v>
      </c>
    </row>
    <row r="99" spans="1:19">
      <c r="A99" s="55" t="str">
        <f t="shared" si="10"/>
        <v>Bob Sege - Old Tim</v>
      </c>
      <c r="B99" s="60" t="str">
        <f>VLOOKUP(CONCATENATE(LEFT(C99,8)," - ",LEFT(D99,7)),Discogs!$A$1:$L$990,2,0)</f>
        <v>CL 326</v>
      </c>
      <c r="C99" s="13" t="s">
        <v>295</v>
      </c>
      <c r="D99" s="14" t="s">
        <v>296</v>
      </c>
      <c r="E99" s="14" t="s">
        <v>297</v>
      </c>
      <c r="F99" s="18">
        <v>42248</v>
      </c>
      <c r="G99" s="10">
        <v>1983</v>
      </c>
      <c r="H99" s="61">
        <f>VLOOKUP(CONCATENATE(LEFT(C99,8)," - ",LEFT(D99,7)),Discogs!$A$1:$L$990,8,0)</f>
        <v>1983</v>
      </c>
      <c r="I99" s="34" t="s">
        <v>4195</v>
      </c>
      <c r="J99" s="61" t="str">
        <f>VLOOKUP(CONCATENATE(LEFT(C99,8)," - ",LEFT(D99,7)),Discogs!$A$1:$L$990,12,0)</f>
        <v>Original</v>
      </c>
      <c r="K99" s="6" t="s">
        <v>4152</v>
      </c>
      <c r="L99" s="34" t="s">
        <v>4162</v>
      </c>
      <c r="M99" s="6">
        <v>0</v>
      </c>
      <c r="N99" s="27" t="e">
        <f>VLOOKUP(D99,'Top2000'!$A$1:$D$2000,4,0)</f>
        <v>#N/A</v>
      </c>
      <c r="O99" s="5">
        <f t="shared" si="16"/>
        <v>9</v>
      </c>
      <c r="P99" s="5">
        <f t="shared" si="17"/>
        <v>22</v>
      </c>
      <c r="Q99" s="5">
        <f t="shared" si="18"/>
        <v>12</v>
      </c>
      <c r="R99" s="5">
        <f t="shared" si="15"/>
        <v>5</v>
      </c>
      <c r="S99" s="5" t="str">
        <f t="shared" si="11"/>
        <v>Bob Seger</v>
      </c>
    </row>
    <row r="100" spans="1:19">
      <c r="A100" s="55" t="str">
        <f t="shared" si="10"/>
        <v>Bobby Da - Mack th</v>
      </c>
      <c r="B100" s="60" t="e">
        <f>VLOOKUP(CONCATENATE(LEFT(C100,8)," - ",LEFT(D100,7)),Discogs!$A$1:$L$990,2,0)</f>
        <v>#N/A</v>
      </c>
      <c r="C100" s="13" t="s">
        <v>253</v>
      </c>
      <c r="D100" s="14" t="s">
        <v>254</v>
      </c>
      <c r="E100" s="14" t="s">
        <v>255</v>
      </c>
      <c r="F100" s="18">
        <v>42248</v>
      </c>
      <c r="G100" s="6">
        <v>1959</v>
      </c>
      <c r="H100" s="61" t="e">
        <f>VLOOKUP(CONCATENATE(LEFT(C100,8)," - ",LEFT(D100,7)),Discogs!$A$1:$L$990,8,0)</f>
        <v>#N/A</v>
      </c>
      <c r="I100" s="34" t="s">
        <v>4195</v>
      </c>
      <c r="J100" s="61" t="e">
        <f>VLOOKUP(CONCATENATE(LEFT(C100,8)," - ",LEFT(D100,7)),Discogs!$A$1:$L$990,12,0)</f>
        <v>#N/A</v>
      </c>
      <c r="K100" s="6" t="s">
        <v>4098</v>
      </c>
      <c r="M100" s="6">
        <v>0</v>
      </c>
      <c r="N100" s="27" t="e">
        <f>VLOOKUP(D100,'Top2000'!$A$1:$D$2000,4,0)</f>
        <v>#N/A</v>
      </c>
      <c r="O100" s="5">
        <f t="shared" si="16"/>
        <v>11</v>
      </c>
      <c r="P100" s="5">
        <f t="shared" si="17"/>
        <v>14</v>
      </c>
      <c r="Q100" s="5">
        <f t="shared" si="18"/>
        <v>13</v>
      </c>
      <c r="R100" s="5">
        <f t="shared" si="15"/>
        <v>3</v>
      </c>
      <c r="S100" s="5" t="str">
        <f t="shared" si="11"/>
        <v>Bobby Darin</v>
      </c>
    </row>
    <row r="101" spans="1:19">
      <c r="A101" s="55" t="str">
        <f t="shared" si="10"/>
        <v>Dire Str - Sultans</v>
      </c>
      <c r="B101" s="60" t="str">
        <f>VLOOKUP(CONCATENATE(LEFT(C101,8)," - ",LEFT(D101,7)),Discogs!$A$1:$L$990,2,0)</f>
        <v>6059 206</v>
      </c>
      <c r="C101" s="13" t="s">
        <v>306</v>
      </c>
      <c r="D101" s="14" t="s">
        <v>307</v>
      </c>
      <c r="E101" s="14" t="s">
        <v>308</v>
      </c>
      <c r="F101" s="18">
        <v>42248</v>
      </c>
      <c r="G101" s="10">
        <v>1978</v>
      </c>
      <c r="H101" s="61">
        <f>VLOOKUP(CONCATENATE(LEFT(C101,8)," - ",LEFT(D101,7)),Discogs!$A$1:$L$990,8,0)</f>
        <v>1978</v>
      </c>
      <c r="I101" s="34" t="s">
        <v>4195</v>
      </c>
      <c r="J101" s="61" t="str">
        <f>VLOOKUP(CONCATENATE(LEFT(C101,8)," - ",LEFT(D101,7)),Discogs!$A$1:$L$990,12,0)</f>
        <v>Original</v>
      </c>
      <c r="K101" s="6" t="s">
        <v>4148</v>
      </c>
      <c r="L101" s="34" t="s">
        <v>4144</v>
      </c>
      <c r="M101" s="6">
        <v>0</v>
      </c>
      <c r="N101" s="27">
        <f>VLOOKUP(D101,'Top2000'!$A$1:$D$2000,4,0)</f>
        <v>26</v>
      </c>
      <c r="O101" s="5">
        <f t="shared" si="16"/>
        <v>12</v>
      </c>
      <c r="P101" s="5">
        <f t="shared" si="17"/>
        <v>16</v>
      </c>
      <c r="Q101" s="5">
        <f t="shared" si="18"/>
        <v>15</v>
      </c>
      <c r="R101" s="5">
        <f t="shared" si="15"/>
        <v>5</v>
      </c>
      <c r="S101" s="5" t="str">
        <f t="shared" si="11"/>
        <v>Dire Straits</v>
      </c>
    </row>
    <row r="102" spans="1:19">
      <c r="A102" s="55" t="str">
        <f t="shared" si="10"/>
        <v>Electric - Roll ov</v>
      </c>
      <c r="B102" s="60" t="str">
        <f>VLOOKUP(CONCATENATE(LEFT(C102,8)," - ",LEFT(D102,7)),Discogs!$A$1:$L$990,2,0)</f>
        <v>1 C 006-05 242</v>
      </c>
      <c r="C102" s="5" t="s">
        <v>571</v>
      </c>
      <c r="D102" s="14" t="s">
        <v>309</v>
      </c>
      <c r="E102" s="14" t="s">
        <v>310</v>
      </c>
      <c r="F102" s="18">
        <v>42248</v>
      </c>
      <c r="G102" s="10">
        <v>1973</v>
      </c>
      <c r="H102" s="61">
        <f>VLOOKUP(CONCATENATE(LEFT(C102,8)," - ",LEFT(D102,7)),Discogs!$A$1:$L$990,8,0)</f>
        <v>1973</v>
      </c>
      <c r="I102" s="34" t="s">
        <v>4195</v>
      </c>
      <c r="J102" s="61" t="str">
        <f>VLOOKUP(CONCATENATE(LEFT(C102,8)," - ",LEFT(D102,7)),Discogs!$A$1:$L$990,12,0)</f>
        <v>Original</v>
      </c>
      <c r="K102" s="6" t="s">
        <v>4131</v>
      </c>
      <c r="L102" s="34" t="s">
        <v>4167</v>
      </c>
      <c r="M102" s="6">
        <v>0</v>
      </c>
      <c r="N102" s="27" t="e">
        <f>VLOOKUP(D102,'Top2000'!$A$1:$D$2000,4,0)</f>
        <v>#N/A</v>
      </c>
      <c r="O102" s="5">
        <f t="shared" si="16"/>
        <v>24</v>
      </c>
      <c r="P102" s="5">
        <f t="shared" si="17"/>
        <v>19</v>
      </c>
      <c r="Q102" s="5">
        <f t="shared" si="18"/>
        <v>18</v>
      </c>
      <c r="R102" s="5">
        <f t="shared" si="15"/>
        <v>5</v>
      </c>
      <c r="S102" s="5" t="str">
        <f t="shared" si="11"/>
        <v>Electric Light Orchestra</v>
      </c>
    </row>
    <row r="103" spans="1:19">
      <c r="A103" s="55" t="str">
        <f t="shared" si="10"/>
        <v>Iron But - In-A-Ga</v>
      </c>
      <c r="B103" s="60" t="str">
        <f>VLOOKUP(CONCATENATE(LEFT(C103,8)," - ",LEFT(D103,7)),Discogs!$A$1:$L$990,2,0)</f>
        <v>2019 021</v>
      </c>
      <c r="C103" s="13" t="s">
        <v>261</v>
      </c>
      <c r="D103" s="14" t="s">
        <v>1359</v>
      </c>
      <c r="E103" s="14" t="s">
        <v>262</v>
      </c>
      <c r="F103" s="18">
        <v>42248</v>
      </c>
      <c r="G103" s="10">
        <v>1970</v>
      </c>
      <c r="H103" s="61">
        <f>VLOOKUP(CONCATENATE(LEFT(C103,8)," - ",LEFT(D103,7)),Discogs!$A$1:$L$990,8,0)</f>
        <v>1970</v>
      </c>
      <c r="I103" s="33" t="s">
        <v>2809</v>
      </c>
      <c r="J103" s="61" t="str">
        <f>VLOOKUP(CONCATENATE(LEFT(C103,8)," - ",LEFT(D103,7)),Discogs!$A$1:$L$990,12,0)</f>
        <v>Printout</v>
      </c>
      <c r="K103" s="6" t="s">
        <v>4119</v>
      </c>
      <c r="L103" s="34" t="s">
        <v>4104</v>
      </c>
      <c r="M103" s="6">
        <v>0</v>
      </c>
      <c r="N103" s="27">
        <f>VLOOKUP(D103,'Top2000'!$A$1:$D$2000,4,0)</f>
        <v>787</v>
      </c>
      <c r="O103" s="5">
        <f t="shared" si="16"/>
        <v>14</v>
      </c>
      <c r="P103" s="5">
        <f t="shared" si="17"/>
        <v>18</v>
      </c>
      <c r="Q103" s="5">
        <f t="shared" si="18"/>
        <v>10</v>
      </c>
      <c r="R103" s="5">
        <f t="shared" si="15"/>
        <v>5</v>
      </c>
      <c r="S103" s="5" t="str">
        <f t="shared" si="11"/>
        <v>Iron Butterfly</v>
      </c>
    </row>
    <row r="104" spans="1:19">
      <c r="A104" s="55" t="str">
        <f t="shared" si="10"/>
        <v>Joe Cock - Unchain</v>
      </c>
      <c r="B104" s="60" t="str">
        <f>VLOOKUP(CONCATENATE(LEFT(C104,8)," - ",LEFT(D104,7)),Discogs!$A$1:$L$990,2,0)</f>
        <v>1C 006-20 2052 7</v>
      </c>
      <c r="C104" s="13" t="s">
        <v>324</v>
      </c>
      <c r="D104" s="14" t="s">
        <v>325</v>
      </c>
      <c r="E104" s="14" t="s">
        <v>326</v>
      </c>
      <c r="F104" s="18">
        <v>42248</v>
      </c>
      <c r="G104" s="10">
        <v>1987</v>
      </c>
      <c r="H104" s="61">
        <f>VLOOKUP(CONCATENATE(LEFT(C104,8)," - ",LEFT(D104,7)),Discogs!$A$1:$L$990,8,0)</f>
        <v>1987</v>
      </c>
      <c r="I104" s="34" t="s">
        <v>4195</v>
      </c>
      <c r="J104" s="61" t="str">
        <f>VLOOKUP(CONCATENATE(LEFT(C104,8)," - ",LEFT(D104,7)),Discogs!$A$1:$L$990,12,0)</f>
        <v>Original</v>
      </c>
      <c r="L104" s="34" t="s">
        <v>4154</v>
      </c>
      <c r="M104" s="6">
        <v>0</v>
      </c>
      <c r="N104" s="27">
        <f>VLOOKUP(D104,'Top2000'!$A$1:$D$2000,4,0)</f>
        <v>858</v>
      </c>
      <c r="O104" s="5">
        <f t="shared" si="16"/>
        <v>10</v>
      </c>
      <c r="P104" s="5">
        <f t="shared" si="17"/>
        <v>16</v>
      </c>
      <c r="Q104" s="5">
        <f t="shared" si="18"/>
        <v>7</v>
      </c>
      <c r="R104" s="5">
        <f t="shared" si="15"/>
        <v>3</v>
      </c>
      <c r="S104" s="5" t="str">
        <f t="shared" si="11"/>
        <v>Joe Cocker</v>
      </c>
    </row>
    <row r="105" spans="1:19">
      <c r="A105" s="55" t="str">
        <f t="shared" si="10"/>
        <v>John Mil - Music</v>
      </c>
      <c r="B105" s="60" t="str">
        <f>VLOOKUP(CONCATENATE(LEFT(C105,8)," - ",LEFT(D105,7)),Discogs!$A$1:$L$990,2,0)</f>
        <v>6103 096</v>
      </c>
      <c r="C105" s="13" t="s">
        <v>327</v>
      </c>
      <c r="D105" s="14" t="s">
        <v>328</v>
      </c>
      <c r="E105" s="14" t="s">
        <v>4264</v>
      </c>
      <c r="F105" s="18">
        <v>42248</v>
      </c>
      <c r="G105" s="6">
        <v>1976</v>
      </c>
      <c r="H105" s="61">
        <f>VLOOKUP(CONCATENATE(LEFT(C105,8)," - ",LEFT(D105,7)),Discogs!$A$1:$L$990,8,0)</f>
        <v>1976</v>
      </c>
      <c r="I105" s="34" t="s">
        <v>4195</v>
      </c>
      <c r="J105" s="61" t="str">
        <f>VLOOKUP(CONCATENATE(LEFT(C105,8)," - ",LEFT(D105,7)),Discogs!$A$1:$L$990,12,0)</f>
        <v>Original</v>
      </c>
      <c r="K105" s="6" t="s">
        <v>4141</v>
      </c>
      <c r="L105" s="34" t="s">
        <v>4136</v>
      </c>
      <c r="M105" s="6">
        <v>0</v>
      </c>
      <c r="N105" s="27">
        <f>VLOOKUP(D105,'Top2000'!$A$1:$D$2000,4,0)</f>
        <v>170</v>
      </c>
      <c r="O105" s="5">
        <f t="shared" si="16"/>
        <v>10</v>
      </c>
      <c r="P105" s="5">
        <f t="shared" si="17"/>
        <v>5</v>
      </c>
      <c r="Q105" s="5">
        <f t="shared" si="18"/>
        <v>28</v>
      </c>
      <c r="R105" s="5">
        <f t="shared" si="15"/>
        <v>5</v>
      </c>
      <c r="S105" s="5" t="str">
        <f t="shared" si="11"/>
        <v>John Miles</v>
      </c>
    </row>
    <row r="106" spans="1:19">
      <c r="A106" s="55" t="str">
        <f t="shared" si="10"/>
        <v>The Roll - Angie</v>
      </c>
      <c r="B106" s="60" t="str">
        <f>VLOOKUP(CONCATENATE(LEFT(C106,8)," - ",LEFT(D106,7)),Discogs!$A$1:$L$990,2,0)</f>
        <v>RS 19 105</v>
      </c>
      <c r="C106" s="13" t="s">
        <v>556</v>
      </c>
      <c r="D106" s="14" t="s">
        <v>276</v>
      </c>
      <c r="E106" s="14" t="s">
        <v>277</v>
      </c>
      <c r="F106" s="18">
        <v>42248</v>
      </c>
      <c r="G106" s="6">
        <v>1973</v>
      </c>
      <c r="H106" s="61">
        <f>VLOOKUP(CONCATENATE(LEFT(C106,8)," - ",LEFT(D106,7)),Discogs!$A$1:$L$990,8,0)</f>
        <v>1973</v>
      </c>
      <c r="I106" s="33" t="s">
        <v>2809</v>
      </c>
      <c r="J106" s="61" t="str">
        <f>VLOOKUP(CONCATENATE(LEFT(C106,8)," - ",LEFT(D106,7)),Discogs!$A$1:$L$990,12,0)</f>
        <v>Printout</v>
      </c>
      <c r="K106" s="6" t="s">
        <v>4132</v>
      </c>
      <c r="L106" s="34" t="s">
        <v>4172</v>
      </c>
      <c r="M106" s="6">
        <v>0</v>
      </c>
      <c r="N106" s="27">
        <f>VLOOKUP(D106,'Top2000'!$A$1:$D$2000,4,0)</f>
        <v>78</v>
      </c>
      <c r="O106" s="5">
        <f t="shared" si="16"/>
        <v>18</v>
      </c>
      <c r="P106" s="5">
        <f t="shared" si="17"/>
        <v>5</v>
      </c>
      <c r="Q106" s="5">
        <f t="shared" si="18"/>
        <v>12</v>
      </c>
      <c r="R106" s="5">
        <f t="shared" si="15"/>
        <v>5</v>
      </c>
      <c r="S106" s="5" t="str">
        <f t="shared" si="11"/>
        <v>Rolling Stones</v>
      </c>
    </row>
    <row r="107" spans="1:19">
      <c r="A107" s="55" t="str">
        <f t="shared" si="10"/>
        <v>Herman's - No Milk</v>
      </c>
      <c r="B107" s="60" t="str">
        <f>VLOOKUP(CONCATENATE(LEFT(C107,8)," - ",LEFT(D107,7)),Discogs!$A$1:$L$990,2,0)</f>
        <v>C 23 314, 45-DW 6489</v>
      </c>
      <c r="C107" s="13" t="s">
        <v>2915</v>
      </c>
      <c r="D107" s="14" t="s">
        <v>260</v>
      </c>
      <c r="E107" s="14" t="s">
        <v>4263</v>
      </c>
      <c r="F107" s="18">
        <v>42248</v>
      </c>
      <c r="G107" s="10">
        <v>1966</v>
      </c>
      <c r="H107" s="61">
        <f>VLOOKUP(CONCATENATE(LEFT(C107,8)," - ",LEFT(D107,7)),Discogs!$A$1:$L$990,8,0)</f>
        <v>1966</v>
      </c>
      <c r="I107" s="33" t="s">
        <v>2809</v>
      </c>
      <c r="J107" s="61" t="str">
        <f>VLOOKUP(CONCATENATE(LEFT(C107,8)," - ",LEFT(D107,7)),Discogs!$A$1:$L$990,12,0)</f>
        <v>Printout</v>
      </c>
      <c r="M107" s="6">
        <v>0</v>
      </c>
      <c r="N107" s="27" t="e">
        <f>VLOOKUP(D107,'Top2000'!$A$1:$D$2000,4,0)</f>
        <v>#N/A</v>
      </c>
      <c r="O107" s="5">
        <f t="shared" si="16"/>
        <v>16</v>
      </c>
      <c r="P107" s="5">
        <f t="shared" si="17"/>
        <v>13</v>
      </c>
      <c r="Q107" s="5">
        <f t="shared" si="18"/>
        <v>29</v>
      </c>
      <c r="R107" s="5">
        <f t="shared" si="15"/>
        <v>1</v>
      </c>
      <c r="S107" s="5" t="str">
        <f t="shared" si="11"/>
        <v>Herman's Hermits</v>
      </c>
    </row>
    <row r="108" spans="1:19">
      <c r="A108" s="55" t="str">
        <f t="shared" si="10"/>
        <v>John Mil - Music</v>
      </c>
      <c r="B108" s="60" t="str">
        <f>VLOOKUP(CONCATENATE(LEFT(C108,8)," - ",LEFT(D108,7)),Discogs!$A$1:$L$990,2,0)</f>
        <v>6103 096</v>
      </c>
      <c r="C108" s="13" t="s">
        <v>327</v>
      </c>
      <c r="D108" s="14" t="s">
        <v>328</v>
      </c>
      <c r="E108" s="14" t="s">
        <v>4264</v>
      </c>
      <c r="F108" s="18">
        <v>42248</v>
      </c>
      <c r="G108" s="6">
        <v>1976</v>
      </c>
      <c r="H108" s="61">
        <f>VLOOKUP(CONCATENATE(LEFT(C108,8)," - ",LEFT(D108,7)),Discogs!$A$1:$L$990,8,0)</f>
        <v>1976</v>
      </c>
      <c r="I108" s="34" t="s">
        <v>4195</v>
      </c>
      <c r="J108" s="61" t="str">
        <f>VLOOKUP(CONCATENATE(LEFT(C108,8)," - ",LEFT(D108,7)),Discogs!$A$1:$L$990,12,0)</f>
        <v>Original</v>
      </c>
      <c r="M108" s="6">
        <v>0</v>
      </c>
      <c r="N108" s="27">
        <f>VLOOKUP(D108,'Top2000'!$A$1:$D$2000,4,0)</f>
        <v>170</v>
      </c>
      <c r="O108" s="5">
        <f t="shared" si="16"/>
        <v>10</v>
      </c>
      <c r="P108" s="5">
        <f t="shared" si="17"/>
        <v>5</v>
      </c>
      <c r="Q108" s="5">
        <f t="shared" si="18"/>
        <v>28</v>
      </c>
      <c r="R108" s="5">
        <f t="shared" si="15"/>
        <v>1</v>
      </c>
      <c r="S108" s="5" t="str">
        <f t="shared" si="11"/>
        <v>John Miles</v>
      </c>
    </row>
    <row r="109" spans="1:19">
      <c r="A109" s="55" t="str">
        <f t="shared" si="10"/>
        <v>Deep Pur - Smoke o</v>
      </c>
      <c r="B109" s="60" t="str">
        <f>VLOOKUP(CONCATENATE(LEFT(C109,8)," - ",LEFT(D109,7)),Discogs!$A$1:$L$990,2,0)</f>
        <v>5C 006-94 583, 5C 006-94583</v>
      </c>
      <c r="C109" s="13" t="s">
        <v>256</v>
      </c>
      <c r="D109" s="14" t="s">
        <v>411</v>
      </c>
      <c r="E109" s="14" t="s">
        <v>3679</v>
      </c>
      <c r="F109" s="18">
        <v>42278</v>
      </c>
      <c r="G109" s="10">
        <v>1973</v>
      </c>
      <c r="H109" s="61">
        <f>VLOOKUP(CONCATENATE(LEFT(C109,8)," - ",LEFT(D109,7)),Discogs!$A$1:$L$990,8,0)</f>
        <v>1973</v>
      </c>
      <c r="I109" s="34" t="s">
        <v>4195</v>
      </c>
      <c r="J109" s="61" t="str">
        <f>VLOOKUP(CONCATENATE(LEFT(C109,8)," - ",LEFT(D109,7)),Discogs!$A$1:$L$990,12,0)</f>
        <v>Original</v>
      </c>
      <c r="K109" s="6" t="s">
        <v>4136</v>
      </c>
      <c r="L109" s="34" t="s">
        <v>4128</v>
      </c>
      <c r="M109" s="6">
        <v>0</v>
      </c>
      <c r="N109" s="27">
        <f>VLOOKUP(D109,'Top2000'!$A$1:$D$2000,4,0)</f>
        <v>130</v>
      </c>
      <c r="O109" s="5">
        <f t="shared" si="16"/>
        <v>11</v>
      </c>
      <c r="P109" s="5">
        <f t="shared" si="17"/>
        <v>18</v>
      </c>
      <c r="Q109" s="5">
        <f t="shared" si="18"/>
        <v>25</v>
      </c>
      <c r="R109" s="5">
        <f t="shared" si="15"/>
        <v>5</v>
      </c>
      <c r="S109" s="5" t="str">
        <f t="shared" si="11"/>
        <v>Deep Purple</v>
      </c>
    </row>
    <row r="110" spans="1:19">
      <c r="A110" s="55" t="str">
        <f t="shared" si="10"/>
        <v xml:space="preserve">Eagles - One of </v>
      </c>
      <c r="B110" s="60" t="str">
        <f>VLOOKUP(CONCATENATE(LEFT(C110,8)," - ",LEFT(D110,7)),Discogs!$A$1:$L$990,2,0)</f>
        <v>AS 13020, AS 13020 (N)</v>
      </c>
      <c r="C110" s="13" t="s">
        <v>311</v>
      </c>
      <c r="D110" s="14" t="s">
        <v>412</v>
      </c>
      <c r="E110" s="14" t="s">
        <v>438</v>
      </c>
      <c r="F110" s="18">
        <v>42278</v>
      </c>
      <c r="G110" s="10">
        <v>1975</v>
      </c>
      <c r="H110" s="61">
        <f>VLOOKUP(CONCATENATE(LEFT(C110,8)," - ",LEFT(D110,7)),Discogs!$A$1:$L$990,8,0)</f>
        <v>1975</v>
      </c>
      <c r="I110" s="34" t="s">
        <v>4195</v>
      </c>
      <c r="J110" s="61" t="str">
        <f>VLOOKUP(CONCATENATE(LEFT(C110,8)," - ",LEFT(D110,7)),Discogs!$A$1:$L$990,12,0)</f>
        <v>Original</v>
      </c>
      <c r="K110" s="6" t="s">
        <v>4139</v>
      </c>
      <c r="L110" s="34" t="s">
        <v>4133</v>
      </c>
      <c r="M110" s="6">
        <v>0</v>
      </c>
      <c r="N110" s="27">
        <f>VLOOKUP(D110,'Top2000'!$A$1:$D$2000,4,0)</f>
        <v>285</v>
      </c>
      <c r="O110" s="5">
        <f t="shared" si="16"/>
        <v>6</v>
      </c>
      <c r="P110" s="5">
        <f t="shared" si="17"/>
        <v>19</v>
      </c>
      <c r="Q110" s="5">
        <f t="shared" si="18"/>
        <v>7</v>
      </c>
      <c r="R110" s="5">
        <f t="shared" si="15"/>
        <v>5</v>
      </c>
      <c r="S110" s="5" t="str">
        <f t="shared" si="11"/>
        <v>Eagles</v>
      </c>
    </row>
    <row r="111" spans="1:19">
      <c r="A111" s="55" t="str">
        <f t="shared" si="10"/>
        <v>Focus - Sylvia</v>
      </c>
      <c r="B111" s="60" t="e">
        <f>VLOOKUP(CONCATENATE(LEFT(C111,8)," - ",LEFT(D111,7)),Discogs!$A$1:$L$990,2,0)</f>
        <v>#N/A</v>
      </c>
      <c r="C111" s="13" t="s">
        <v>413</v>
      </c>
      <c r="D111" s="14" t="s">
        <v>414</v>
      </c>
      <c r="E111" s="14" t="s">
        <v>425</v>
      </c>
      <c r="F111" s="18">
        <v>42278</v>
      </c>
      <c r="G111" s="10">
        <v>1972</v>
      </c>
      <c r="H111" s="61" t="e">
        <f>VLOOKUP(CONCATENATE(LEFT(C111,8)," - ",LEFT(D111,7)),Discogs!$A$1:$L$990,8,0)</f>
        <v>#N/A</v>
      </c>
      <c r="I111" s="34" t="s">
        <v>4195</v>
      </c>
      <c r="J111" s="61" t="e">
        <f>VLOOKUP(CONCATENATE(LEFT(C111,8)," - ",LEFT(D111,7)),Discogs!$A$1:$L$990,12,0)</f>
        <v>#N/A</v>
      </c>
      <c r="K111" s="6" t="s">
        <v>4128</v>
      </c>
      <c r="L111" s="34" t="s">
        <v>4170</v>
      </c>
      <c r="M111" s="6">
        <v>0</v>
      </c>
      <c r="N111" s="27">
        <f>VLOOKUP(D111,'Top2000'!$A$1:$D$2000,4,0)</f>
        <v>1504</v>
      </c>
      <c r="O111" s="5">
        <f t="shared" si="16"/>
        <v>5</v>
      </c>
      <c r="P111" s="5">
        <f t="shared" si="17"/>
        <v>6</v>
      </c>
      <c r="Q111" s="5">
        <f t="shared" si="18"/>
        <v>15</v>
      </c>
      <c r="R111" s="5">
        <f t="shared" si="15"/>
        <v>5</v>
      </c>
      <c r="S111" s="5" t="str">
        <f t="shared" si="11"/>
        <v>Focus</v>
      </c>
    </row>
    <row r="112" spans="1:19">
      <c r="A112" s="55" t="str">
        <f t="shared" si="10"/>
        <v>Ike &amp; Ti - Proud M</v>
      </c>
      <c r="B112" s="60" t="str">
        <f>VLOOKUP(CONCATENATE(LEFT(C112,8)," - ",LEFT(D112,7)),Discogs!$A$1:$L$990,2,0)</f>
        <v>LIB 56216</v>
      </c>
      <c r="C112" s="13" t="s">
        <v>415</v>
      </c>
      <c r="D112" s="14" t="s">
        <v>435</v>
      </c>
      <c r="E112" s="14" t="str">
        <f>LEFT("Funkier Than Mosquito's",25)</f>
        <v>Funkier Than Mosquito's</v>
      </c>
      <c r="F112" s="18">
        <v>42278</v>
      </c>
      <c r="G112" s="10">
        <v>1971</v>
      </c>
      <c r="H112" s="61">
        <f>VLOOKUP(CONCATENATE(LEFT(C112,8)," - ",LEFT(D112,7)),Discogs!$A$1:$L$990,8,0)</f>
        <v>1970</v>
      </c>
      <c r="I112" s="33" t="s">
        <v>2809</v>
      </c>
      <c r="J112" s="61" t="str">
        <f>VLOOKUP(CONCATENATE(LEFT(C112,8)," - ",LEFT(D112,7)),Discogs!$A$1:$L$990,12,0)</f>
        <v>Printout</v>
      </c>
      <c r="K112" s="6" t="s">
        <v>4120</v>
      </c>
      <c r="L112" s="34" t="s">
        <v>4119</v>
      </c>
      <c r="M112" s="6">
        <v>0</v>
      </c>
      <c r="N112" s="27">
        <f>VLOOKUP(D112,'Top2000'!$A$1:$D$2000,4,0)</f>
        <v>277</v>
      </c>
      <c r="O112" s="5">
        <f t="shared" si="16"/>
        <v>17</v>
      </c>
      <c r="P112" s="5">
        <f t="shared" si="17"/>
        <v>10</v>
      </c>
      <c r="Q112" s="5">
        <f t="shared" si="18"/>
        <v>23</v>
      </c>
      <c r="R112" s="5">
        <f t="shared" si="15"/>
        <v>5</v>
      </c>
      <c r="S112" s="5" t="str">
        <f t="shared" si="11"/>
        <v>Ike &amp; Tina Turner</v>
      </c>
    </row>
    <row r="113" spans="1:19">
      <c r="A113" s="55" t="str">
        <f t="shared" si="10"/>
        <v>Lucille  - Jolie J</v>
      </c>
      <c r="B113" s="60" t="str">
        <f>VLOOKUP(CONCATENATE(LEFT(C113,8)," - ",LEFT(D113,7)),Discogs!$A$1:$L$990,2,0)</f>
        <v>FLX 3154</v>
      </c>
      <c r="C113" s="15" t="s">
        <v>334</v>
      </c>
      <c r="D113" s="15" t="s">
        <v>473</v>
      </c>
      <c r="E113" s="14" t="s">
        <v>450</v>
      </c>
      <c r="F113" s="18">
        <v>42278</v>
      </c>
      <c r="G113" s="10">
        <v>1965</v>
      </c>
      <c r="H113" s="61">
        <f>VLOOKUP(CONCATENATE(LEFT(C113,8)," - ",LEFT(D113,7)),Discogs!$A$1:$L$990,8,0)</f>
        <v>1965</v>
      </c>
      <c r="I113" s="34" t="s">
        <v>4195</v>
      </c>
      <c r="J113" s="61" t="str">
        <f>VLOOKUP(CONCATENATE(LEFT(C113,8)," - ",LEFT(D113,7)),Discogs!$A$1:$L$990,12,0)</f>
        <v>Original</v>
      </c>
      <c r="K113" s="6" t="s">
        <v>4112</v>
      </c>
      <c r="M113" s="6">
        <v>0</v>
      </c>
      <c r="N113" s="27" t="e">
        <f>VLOOKUP(D113,'Top2000'!$A$1:$D$2000,4,0)</f>
        <v>#N/A</v>
      </c>
      <c r="O113" s="5">
        <f t="shared" si="16"/>
        <v>13</v>
      </c>
      <c r="P113" s="5">
        <f t="shared" si="17"/>
        <v>16</v>
      </c>
      <c r="Q113" s="5">
        <f t="shared" si="18"/>
        <v>9</v>
      </c>
      <c r="R113" s="5">
        <f t="shared" si="15"/>
        <v>3</v>
      </c>
      <c r="S113" s="5" t="str">
        <f t="shared" si="11"/>
        <v>Lucille Starr</v>
      </c>
    </row>
    <row r="114" spans="1:19">
      <c r="A114" s="55" t="str">
        <f t="shared" si="10"/>
        <v>A-Ha - Take on</v>
      </c>
      <c r="B114" s="60" t="str">
        <f>VLOOKUP(CONCATENATE(LEFT(C114,8)," - ",LEFT(D114,7)),Discogs!$A$1:$L$990,2,0)</f>
        <v>929 006-7, W 9006</v>
      </c>
      <c r="C114" s="13" t="s">
        <v>434</v>
      </c>
      <c r="D114" s="14" t="s">
        <v>433</v>
      </c>
      <c r="E114" s="16" t="s">
        <v>436</v>
      </c>
      <c r="F114" s="18">
        <v>42309</v>
      </c>
      <c r="G114" s="10">
        <v>1985</v>
      </c>
      <c r="H114" s="61">
        <f>VLOOKUP(CONCATENATE(LEFT(C114,8)," - ",LEFT(D114,7)),Discogs!$A$1:$L$990,8,0)</f>
        <v>1985</v>
      </c>
      <c r="I114" s="34" t="s">
        <v>4195</v>
      </c>
      <c r="J114" s="61" t="str">
        <f>VLOOKUP(CONCATENATE(LEFT(C114,8)," - ",LEFT(D114,7)),Discogs!$A$1:$L$990,12,0)</f>
        <v>Original</v>
      </c>
      <c r="K114" s="6" t="s">
        <v>4154</v>
      </c>
      <c r="M114" s="6">
        <v>0</v>
      </c>
      <c r="N114" s="27">
        <f>VLOOKUP(D114,'Top2000'!$A$1:$D$2000,4,0)</f>
        <v>178</v>
      </c>
      <c r="O114" s="5">
        <f t="shared" si="16"/>
        <v>4</v>
      </c>
      <c r="P114" s="5">
        <f t="shared" si="17"/>
        <v>10</v>
      </c>
      <c r="Q114" s="5">
        <f t="shared" si="18"/>
        <v>14</v>
      </c>
      <c r="R114" s="5">
        <f t="shared" si="15"/>
        <v>3</v>
      </c>
      <c r="S114" s="5" t="str">
        <f t="shared" si="11"/>
        <v>A-Ha</v>
      </c>
    </row>
    <row r="115" spans="1:19">
      <c r="A115" s="55" t="str">
        <f t="shared" si="10"/>
        <v>The Beat - The Lon</v>
      </c>
      <c r="B115" s="60">
        <f>VLOOKUP(CONCATENATE(LEFT(C115,8)," - ",LEFT(D115,7)),Discogs!$A$1:$L$990,2,0)</f>
        <v>2832</v>
      </c>
      <c r="C115" s="13" t="s">
        <v>559</v>
      </c>
      <c r="D115" s="14" t="s">
        <v>4201</v>
      </c>
      <c r="E115" s="14" t="s">
        <v>453</v>
      </c>
      <c r="F115" s="18">
        <v>42309</v>
      </c>
      <c r="G115" s="6">
        <v>1969</v>
      </c>
      <c r="H115" s="61">
        <f>VLOOKUP(CONCATENATE(LEFT(C115,8)," - ",LEFT(D115,7)),Discogs!$A$1:$L$990,8,0)</f>
        <v>1970</v>
      </c>
      <c r="I115" s="34" t="s">
        <v>4195</v>
      </c>
      <c r="J115" s="61" t="str">
        <f>VLOOKUP(CONCATENATE(LEFT(C115,8)," - ",LEFT(D115,7)),Discogs!$A$1:$L$990,12,0)</f>
        <v>Original</v>
      </c>
      <c r="K115" s="6" t="s">
        <v>4127</v>
      </c>
      <c r="L115" s="34" t="s">
        <v>4122</v>
      </c>
      <c r="M115" s="6">
        <v>0</v>
      </c>
      <c r="N115" s="27">
        <f>VLOOKUP(D115,'Top2000'!$A$1:$D$2000,4,0)</f>
        <v>598</v>
      </c>
      <c r="O115" s="5">
        <f t="shared" si="16"/>
        <v>11</v>
      </c>
      <c r="P115" s="5">
        <f t="shared" si="17"/>
        <v>25</v>
      </c>
      <c r="Q115" s="5">
        <f t="shared" si="18"/>
        <v>12</v>
      </c>
      <c r="R115" s="5">
        <f t="shared" si="15"/>
        <v>5</v>
      </c>
      <c r="S115" s="5" t="str">
        <f t="shared" si="11"/>
        <v>Beatles</v>
      </c>
    </row>
    <row r="116" spans="1:19">
      <c r="A116" s="55" t="str">
        <f t="shared" si="10"/>
        <v>Bill Hal - Rock Ar</v>
      </c>
      <c r="B116" s="60" t="str">
        <f>VLOOKUP(CONCATENATE(LEFT(C116,8)," - ",LEFT(D116,7)),Discogs!$A$1:$L$990,2,0)</f>
        <v>OE 9250</v>
      </c>
      <c r="C116" s="13" t="s">
        <v>4197</v>
      </c>
      <c r="D116" s="14" t="s">
        <v>432</v>
      </c>
      <c r="E116" s="16" t="s">
        <v>443</v>
      </c>
      <c r="F116" s="18">
        <v>42309</v>
      </c>
      <c r="G116" s="6">
        <v>1956</v>
      </c>
      <c r="H116" s="61">
        <f>VLOOKUP(CONCATENATE(LEFT(C116,8)," - ",LEFT(D116,7)),Discogs!$A$1:$L$990,8,0)</f>
        <v>1957</v>
      </c>
      <c r="I116" s="34" t="s">
        <v>4195</v>
      </c>
      <c r="J116" s="61" t="str">
        <f>VLOOKUP(CONCATENATE(LEFT(C116,8)," - ",LEFT(D116,7)),Discogs!$A$1:$L$990,12,0)</f>
        <v>Original</v>
      </c>
      <c r="K116" s="6" t="s">
        <v>4097</v>
      </c>
      <c r="L116" s="34"/>
      <c r="M116" s="6">
        <v>0</v>
      </c>
      <c r="N116" s="27" t="e">
        <f>VLOOKUP(D116,'Top2000'!$A$1:$D$2000,4,0)</f>
        <v>#N/A</v>
      </c>
      <c r="O116" s="5">
        <f t="shared" si="16"/>
        <v>25</v>
      </c>
      <c r="P116" s="5">
        <f t="shared" si="17"/>
        <v>21</v>
      </c>
      <c r="Q116" s="5">
        <f t="shared" si="18"/>
        <v>23</v>
      </c>
      <c r="R116" s="5">
        <f t="shared" si="15"/>
        <v>3</v>
      </c>
      <c r="S116" s="5" t="str">
        <f t="shared" si="11"/>
        <v>Bill Haley and his Comets</v>
      </c>
    </row>
    <row r="117" spans="1:19">
      <c r="A117" s="55" t="str">
        <f t="shared" si="10"/>
        <v>Camel - The Sno</v>
      </c>
      <c r="B117" s="60" t="str">
        <f>VLOOKUP(CONCATENATE(LEFT(C117,8)," - ",LEFT(D117,7)),Discogs!$A$1:$L$990,2,0)</f>
        <v>CP0014CD</v>
      </c>
      <c r="C117" s="20" t="s">
        <v>423</v>
      </c>
      <c r="D117" s="21" t="s">
        <v>3399</v>
      </c>
      <c r="E117" s="47" t="s">
        <v>3400</v>
      </c>
      <c r="F117" s="19">
        <v>42309</v>
      </c>
      <c r="G117" s="6">
        <v>1975</v>
      </c>
      <c r="H117" s="61">
        <f>VLOOKUP(CONCATENATE(LEFT(C117,8)," - ",LEFT(D117,7)),Discogs!$A$1:$L$990,8,0)</f>
        <v>2013</v>
      </c>
      <c r="I117" s="33" t="s">
        <v>2809</v>
      </c>
      <c r="J117" s="61">
        <f>VLOOKUP(CONCATENATE(LEFT(C117,8)," - ",LEFT(D117,7)),Discogs!$A$1:$L$990,12,0)</f>
        <v>0</v>
      </c>
      <c r="K117" s="6" t="s">
        <v>4138</v>
      </c>
      <c r="L117" s="34" t="s">
        <v>4137</v>
      </c>
      <c r="M117" s="6">
        <v>0</v>
      </c>
      <c r="N117" s="27" t="e">
        <f>VLOOKUP(D117,'Top2000'!$A$1:$D$2000,4,0)</f>
        <v>#N/A</v>
      </c>
      <c r="O117" s="5">
        <f t="shared" si="16"/>
        <v>5</v>
      </c>
      <c r="P117" s="5">
        <f t="shared" si="17"/>
        <v>14</v>
      </c>
      <c r="Q117" s="5">
        <f t="shared" si="18"/>
        <v>8</v>
      </c>
      <c r="R117" s="5">
        <f t="shared" si="15"/>
        <v>5</v>
      </c>
      <c r="S117" s="5" t="str">
        <f t="shared" si="11"/>
        <v>Camel</v>
      </c>
    </row>
    <row r="118" spans="1:19">
      <c r="A118" s="55" t="str">
        <f t="shared" si="10"/>
        <v xml:space="preserve">The Door - Riders </v>
      </c>
      <c r="B118" s="60" t="str">
        <f>VLOOKUP(CONCATENATE(LEFT(C118,8)," - ",LEFT(D118,7)),Discogs!$A$1:$L$990,2,0)</f>
        <v>EKS 45738</v>
      </c>
      <c r="C118" s="13" t="s">
        <v>477</v>
      </c>
      <c r="D118" s="14" t="s">
        <v>447</v>
      </c>
      <c r="E118" s="16" t="s">
        <v>462</v>
      </c>
      <c r="F118" s="18">
        <v>42309</v>
      </c>
      <c r="G118" s="10">
        <v>1971</v>
      </c>
      <c r="H118" s="61">
        <f>VLOOKUP(CONCATENATE(LEFT(C118,8)," - ",LEFT(D118,7)),Discogs!$A$1:$L$990,8,0)</f>
        <v>1971</v>
      </c>
      <c r="I118" s="33" t="s">
        <v>2809</v>
      </c>
      <c r="J118" s="61" t="str">
        <f>VLOOKUP(CONCATENATE(LEFT(C118,8)," - ",LEFT(D118,7)),Discogs!$A$1:$L$990,12,0)</f>
        <v>Printout</v>
      </c>
      <c r="K118" s="6" t="s">
        <v>4171</v>
      </c>
      <c r="L118" s="34" t="s">
        <v>4114</v>
      </c>
      <c r="M118" s="6">
        <v>0</v>
      </c>
      <c r="N118" s="27">
        <f>VLOOKUP(D118,'Top2000'!$A$1:$D$2000,4,0)</f>
        <v>46</v>
      </c>
      <c r="O118" s="5">
        <f t="shared" si="16"/>
        <v>9</v>
      </c>
      <c r="P118" s="5">
        <f t="shared" si="17"/>
        <v>19</v>
      </c>
      <c r="Q118" s="5">
        <f t="shared" si="18"/>
        <v>10</v>
      </c>
      <c r="R118" s="5">
        <f t="shared" si="15"/>
        <v>5</v>
      </c>
      <c r="S118" s="5" t="str">
        <f t="shared" si="11"/>
        <v>Doors</v>
      </c>
    </row>
    <row r="119" spans="1:19">
      <c r="A119" s="55" t="str">
        <f t="shared" si="10"/>
        <v>Pink Flo - Another</v>
      </c>
      <c r="B119" s="60" t="str">
        <f>VLOOKUP(CONCATENATE(LEFT(C119,8)," - ",LEFT(D119,7)),Discogs!$A$1:$L$990,2,0)</f>
        <v>1C 006-63494</v>
      </c>
      <c r="C119" s="13" t="s">
        <v>416</v>
      </c>
      <c r="D119" s="14" t="s">
        <v>4200</v>
      </c>
      <c r="E119" s="14" t="s">
        <v>437</v>
      </c>
      <c r="F119" s="18">
        <v>42309</v>
      </c>
      <c r="G119" s="10">
        <v>1984</v>
      </c>
      <c r="H119" s="61">
        <f>VLOOKUP(CONCATENATE(LEFT(C119,8)," - ",LEFT(D119,7)),Discogs!$A$1:$L$990,8,0)</f>
        <v>1979</v>
      </c>
      <c r="I119" s="34" t="s">
        <v>4195</v>
      </c>
      <c r="J119" s="61" t="str">
        <f>VLOOKUP(CONCATENATE(LEFT(C119,8)," - ",LEFT(D119,7)),Discogs!$A$1:$L$990,12,0)</f>
        <v>Original</v>
      </c>
      <c r="K119" s="6" t="s">
        <v>4149</v>
      </c>
      <c r="L119" s="34" t="s">
        <v>4163</v>
      </c>
      <c r="M119" s="6">
        <v>0</v>
      </c>
      <c r="N119" s="27">
        <f>VLOOKUP(D119,'Top2000'!$A$1:$D$2000,4,0)</f>
        <v>66</v>
      </c>
      <c r="O119" s="5">
        <f t="shared" si="16"/>
        <v>10</v>
      </c>
      <c r="P119" s="5">
        <f t="shared" si="17"/>
        <v>25</v>
      </c>
      <c r="Q119" s="5">
        <f t="shared" si="18"/>
        <v>15</v>
      </c>
      <c r="R119" s="5">
        <f t="shared" si="15"/>
        <v>5</v>
      </c>
      <c r="S119" s="5" t="str">
        <f t="shared" si="11"/>
        <v>Pink Floyd</v>
      </c>
    </row>
    <row r="120" spans="1:19">
      <c r="A120" s="55" t="str">
        <f t="shared" si="10"/>
        <v>The Roll - (I Can'</v>
      </c>
      <c r="B120" s="60" t="str">
        <f>VLOOKUP(CONCATENATE(LEFT(C120,8)," - ",LEFT(D120,7)),Discogs!$A$1:$L$990,2,0)</f>
        <v>AT 15043</v>
      </c>
      <c r="C120" s="13" t="s">
        <v>556</v>
      </c>
      <c r="D120" s="14" t="s">
        <v>817</v>
      </c>
      <c r="E120" s="16" t="s">
        <v>427</v>
      </c>
      <c r="F120" s="18">
        <v>42309</v>
      </c>
      <c r="G120" s="6">
        <v>1965</v>
      </c>
      <c r="H120" s="61">
        <f>VLOOKUP(CONCATENATE(LEFT(C120,8)," - ",LEFT(D120,7)),Discogs!$A$1:$L$990,8,0)</f>
        <v>1965</v>
      </c>
      <c r="I120" s="34" t="s">
        <v>4195</v>
      </c>
      <c r="J120" s="61" t="str">
        <f>VLOOKUP(CONCATENATE(LEFT(C120,8)," - ",LEFT(D120,7)),Discogs!$A$1:$L$990,12,0)</f>
        <v>Original</v>
      </c>
      <c r="K120" s="6" t="s">
        <v>4122</v>
      </c>
      <c r="L120" s="34" t="s">
        <v>4098</v>
      </c>
      <c r="M120" s="6">
        <v>0</v>
      </c>
      <c r="N120" s="27">
        <f>VLOOKUP(D120,'Top2000'!$A$1:$D$2000,4,0)</f>
        <v>294</v>
      </c>
      <c r="O120" s="5">
        <f t="shared" si="16"/>
        <v>18</v>
      </c>
      <c r="P120" s="5">
        <f t="shared" si="17"/>
        <v>29</v>
      </c>
      <c r="Q120" s="5">
        <f t="shared" si="18"/>
        <v>19</v>
      </c>
      <c r="R120" s="5">
        <f t="shared" si="15"/>
        <v>5</v>
      </c>
      <c r="S120" s="5" t="str">
        <f t="shared" si="11"/>
        <v>Rolling Stones</v>
      </c>
    </row>
    <row r="121" spans="1:19">
      <c r="A121" s="55" t="str">
        <f t="shared" si="10"/>
        <v>Sting - Fragile</v>
      </c>
      <c r="B121" s="60" t="str">
        <f>VLOOKUP(CONCATENATE(LEFT(C121,8)," - ",LEFT(D121,7)),Discogs!$A$1:$L$990,2,0)</f>
        <v>AM 439</v>
      </c>
      <c r="C121" s="13" t="s">
        <v>444</v>
      </c>
      <c r="D121" s="14" t="s">
        <v>448</v>
      </c>
      <c r="E121" s="16" t="s">
        <v>4297</v>
      </c>
      <c r="F121" s="18">
        <v>42309</v>
      </c>
      <c r="G121" s="10">
        <v>1988</v>
      </c>
      <c r="H121" s="61">
        <f>VLOOKUP(CONCATENATE(LEFT(C121,8)," - ",LEFT(D121,7)),Discogs!$A$1:$L$990,8,0)</f>
        <v>1988</v>
      </c>
      <c r="I121" s="34" t="s">
        <v>4195</v>
      </c>
      <c r="J121" s="61" t="str">
        <f>VLOOKUP(CONCATENATE(LEFT(C121,8)," - ",LEFT(D121,7)),Discogs!$A$1:$L$990,12,0)</f>
        <v>Original</v>
      </c>
      <c r="K121" s="6" t="s">
        <v>4158</v>
      </c>
      <c r="L121" s="34" t="s">
        <v>4156</v>
      </c>
      <c r="M121" s="6">
        <v>0</v>
      </c>
      <c r="N121" s="27">
        <f>VLOOKUP(D121,'Top2000'!$A$1:$D$2000,4,0)</f>
        <v>102</v>
      </c>
      <c r="O121" s="5">
        <f t="shared" si="16"/>
        <v>5</v>
      </c>
      <c r="P121" s="5">
        <f t="shared" si="17"/>
        <v>7</v>
      </c>
      <c r="Q121" s="5">
        <f t="shared" si="18"/>
        <v>20</v>
      </c>
      <c r="R121" s="5">
        <f t="shared" si="15"/>
        <v>5</v>
      </c>
      <c r="S121" s="5" t="str">
        <f t="shared" si="11"/>
        <v>Sting</v>
      </c>
    </row>
    <row r="122" spans="1:19">
      <c r="A122" s="55" t="str">
        <f t="shared" si="10"/>
        <v>Uriah He - Lady in</v>
      </c>
      <c r="B122" s="60" t="str">
        <f>VLOOKUP(CONCATENATE(LEFT(C122,8)," - ",LEFT(D122,7)),Discogs!$A$1:$L$990,2,0)</f>
        <v>103 007, 103 007 - 100</v>
      </c>
      <c r="C122" s="13" t="s">
        <v>428</v>
      </c>
      <c r="D122" s="5" t="s">
        <v>430</v>
      </c>
      <c r="E122" s="143" t="s">
        <v>429</v>
      </c>
      <c r="F122" s="18">
        <v>42309</v>
      </c>
      <c r="G122" s="10">
        <v>1972</v>
      </c>
      <c r="H122" s="61">
        <f>VLOOKUP(CONCATENATE(LEFT(C122,8)," - ",LEFT(D122,7)),Discogs!$A$1:$L$990,8,0)</f>
        <v>1981</v>
      </c>
      <c r="I122" s="34" t="s">
        <v>4195</v>
      </c>
      <c r="J122" s="61" t="str">
        <f>VLOOKUP(CONCATENATE(LEFT(C122,8)," - ",LEFT(D122,7)),Discogs!$A$1:$L$990,12,0)</f>
        <v>Original</v>
      </c>
      <c r="K122" s="6" t="s">
        <v>4167</v>
      </c>
      <c r="L122" s="34" t="s">
        <v>4124</v>
      </c>
      <c r="M122" s="6">
        <v>1</v>
      </c>
      <c r="N122" s="27" t="e">
        <f>VLOOKUP(D122,'Top2000'!$A$1:$D$2000,4,0)</f>
        <v>#N/A</v>
      </c>
      <c r="O122" s="5">
        <f t="shared" si="16"/>
        <v>10</v>
      </c>
      <c r="P122" s="5">
        <f t="shared" si="17"/>
        <v>13</v>
      </c>
      <c r="Q122" s="5">
        <f t="shared" si="18"/>
        <v>11</v>
      </c>
      <c r="R122" s="5">
        <f t="shared" si="15"/>
        <v>5</v>
      </c>
      <c r="S122" s="5" t="str">
        <f t="shared" si="11"/>
        <v>Uriah Heep</v>
      </c>
    </row>
    <row r="123" spans="1:19">
      <c r="A123" s="55" t="str">
        <f t="shared" si="10"/>
        <v>Frank Si - New Yor</v>
      </c>
      <c r="B123" s="60" t="e">
        <f>VLOOKUP(CONCATENATE(LEFT(C123,8)," - ",LEFT(D123,7)),Discogs!$A$1:$L$990,2,0)</f>
        <v>#N/A</v>
      </c>
      <c r="C123" s="13" t="s">
        <v>460</v>
      </c>
      <c r="D123" s="14" t="s">
        <v>459</v>
      </c>
      <c r="E123" s="16" t="s">
        <v>461</v>
      </c>
      <c r="F123" s="18">
        <v>42309</v>
      </c>
      <c r="G123" s="10">
        <v>1980</v>
      </c>
      <c r="H123" s="61" t="e">
        <f>VLOOKUP(CONCATENATE(LEFT(C123,8)," - ",LEFT(D123,7)),Discogs!$A$1:$L$990,8,0)</f>
        <v>#N/A</v>
      </c>
      <c r="I123" s="34" t="s">
        <v>4195</v>
      </c>
      <c r="J123" s="61" t="e">
        <f>VLOOKUP(CONCATENATE(LEFT(C123,8)," - ",LEFT(D123,7)),Discogs!$A$1:$L$990,12,0)</f>
        <v>#N/A</v>
      </c>
      <c r="K123" s="6" t="s">
        <v>4162</v>
      </c>
      <c r="M123" s="6">
        <v>0</v>
      </c>
      <c r="N123" s="27" t="e">
        <f>VLOOKUP(D123,'Top2000'!$A$1:$D$2000,4,0)</f>
        <v>#N/A</v>
      </c>
      <c r="O123" s="5">
        <f t="shared" si="16"/>
        <v>13</v>
      </c>
      <c r="P123" s="5">
        <f t="shared" si="17"/>
        <v>18</v>
      </c>
      <c r="Q123" s="5">
        <f t="shared" si="18"/>
        <v>21</v>
      </c>
      <c r="R123" s="5">
        <f t="shared" si="15"/>
        <v>3</v>
      </c>
      <c r="S123" s="5" t="str">
        <f t="shared" si="11"/>
        <v>Frank Sinatra</v>
      </c>
    </row>
    <row r="124" spans="1:19">
      <c r="A124" s="55" t="str">
        <f t="shared" si="10"/>
        <v>John Len - Jealous</v>
      </c>
      <c r="B124" s="60" t="str">
        <f>VLOOKUP(CONCATENATE(LEFT(C124,8)," - ",LEFT(D124,7)),Discogs!$A$1:$L$990,2,0)</f>
        <v>B-44230</v>
      </c>
      <c r="C124" s="13" t="s">
        <v>469</v>
      </c>
      <c r="D124" s="14" t="s">
        <v>2669</v>
      </c>
      <c r="E124" s="16" t="s">
        <v>2798</v>
      </c>
      <c r="F124" s="18">
        <v>42309</v>
      </c>
      <c r="G124" s="10">
        <v>1981</v>
      </c>
      <c r="H124" s="61">
        <f>VLOOKUP(CONCATENATE(LEFT(C124,8)," - ",LEFT(D124,7)),Discogs!$A$1:$L$990,8,0)</f>
        <v>1988</v>
      </c>
      <c r="I124" s="34" t="s">
        <v>4195</v>
      </c>
      <c r="J124" s="61" t="str">
        <f>VLOOKUP(CONCATENATE(LEFT(C124,8)," - ",LEFT(D124,7)),Discogs!$A$1:$L$990,12,0)</f>
        <v>Original</v>
      </c>
      <c r="M124" s="6">
        <v>0</v>
      </c>
      <c r="N124" s="27">
        <f>VLOOKUP(D124,'Top2000'!$A$1:$D$2000,4,0)</f>
        <v>1802</v>
      </c>
      <c r="O124" s="5">
        <f t="shared" si="16"/>
        <v>11</v>
      </c>
      <c r="P124" s="5">
        <f t="shared" si="17"/>
        <v>11</v>
      </c>
      <c r="Q124" s="5">
        <f t="shared" si="18"/>
        <v>18</v>
      </c>
      <c r="R124" s="5">
        <f t="shared" si="15"/>
        <v>1</v>
      </c>
      <c r="S124" s="5" t="str">
        <f t="shared" si="11"/>
        <v>John Lennon</v>
      </c>
    </row>
    <row r="125" spans="1:19">
      <c r="A125" s="55" t="str">
        <f t="shared" si="10"/>
        <v>Level 42 - Lessons</v>
      </c>
      <c r="B125" s="60" t="str">
        <f>VLOOKUP(CONCATENATE(LEFT(C125,8)," - ",LEFT(D125,7)),Discogs!$A$1:$L$990,2,0)</f>
        <v>883 956-7, 883 956-7 Ⓨ</v>
      </c>
      <c r="C125" s="13" t="s">
        <v>417</v>
      </c>
      <c r="D125" s="14" t="s">
        <v>418</v>
      </c>
      <c r="E125" s="16" t="s">
        <v>3665</v>
      </c>
      <c r="F125" s="18">
        <v>42309</v>
      </c>
      <c r="G125" s="6">
        <v>1986</v>
      </c>
      <c r="H125" s="61">
        <f>VLOOKUP(CONCATENATE(LEFT(C125,8)," - ",LEFT(D125,7)),Discogs!$A$1:$L$990,8,0)</f>
        <v>1986</v>
      </c>
      <c r="I125" s="34" t="s">
        <v>4195</v>
      </c>
      <c r="J125" s="61" t="str">
        <f>VLOOKUP(CONCATENATE(LEFT(C125,8)," - ",LEFT(D125,7)),Discogs!$A$1:$L$990,12,0)</f>
        <v>Original</v>
      </c>
      <c r="M125" s="6">
        <v>0</v>
      </c>
      <c r="N125" s="27">
        <f>VLOOKUP(D125,'Top2000'!$A$1:$D$2000,4,0)</f>
        <v>1256</v>
      </c>
      <c r="O125" s="5">
        <f t="shared" si="16"/>
        <v>8</v>
      </c>
      <c r="P125" s="5">
        <f t="shared" si="17"/>
        <v>15</v>
      </c>
      <c r="Q125" s="5">
        <f t="shared" si="18"/>
        <v>9</v>
      </c>
      <c r="R125" s="5">
        <f t="shared" si="15"/>
        <v>1</v>
      </c>
      <c r="S125" s="5" t="str">
        <f t="shared" si="11"/>
        <v>Level 42</v>
      </c>
    </row>
    <row r="126" spans="1:19">
      <c r="A126" s="55" t="str">
        <f t="shared" si="10"/>
        <v>The Roll - (I Can'</v>
      </c>
      <c r="B126" s="60" t="str">
        <f>VLOOKUP(CONCATENATE(LEFT(C126,8)," - ",LEFT(D126,7)),Discogs!$A$1:$L$990,2,0)</f>
        <v>AT 15043</v>
      </c>
      <c r="C126" s="13" t="s">
        <v>556</v>
      </c>
      <c r="D126" s="14" t="s">
        <v>817</v>
      </c>
      <c r="E126" s="16" t="s">
        <v>427</v>
      </c>
      <c r="F126" s="18">
        <v>42309</v>
      </c>
      <c r="G126" s="10">
        <v>1965</v>
      </c>
      <c r="H126" s="61">
        <f>VLOOKUP(CONCATENATE(LEFT(C126,8)," - ",LEFT(D126,7)),Discogs!$A$1:$L$990,8,0)</f>
        <v>1965</v>
      </c>
      <c r="I126" s="34" t="s">
        <v>4195</v>
      </c>
      <c r="J126" s="61" t="str">
        <f>VLOOKUP(CONCATENATE(LEFT(C126,8)," - ",LEFT(D126,7)),Discogs!$A$1:$L$990,12,0)</f>
        <v>Original</v>
      </c>
      <c r="M126" s="6">
        <v>0</v>
      </c>
      <c r="N126" s="27">
        <f>VLOOKUP(D126,'Top2000'!$A$1:$D$2000,4,0)</f>
        <v>294</v>
      </c>
      <c r="O126" s="5">
        <f t="shared" si="16"/>
        <v>18</v>
      </c>
      <c r="P126" s="5">
        <f t="shared" si="17"/>
        <v>29</v>
      </c>
      <c r="Q126" s="5">
        <f t="shared" si="18"/>
        <v>19</v>
      </c>
      <c r="R126" s="5">
        <f t="shared" si="15"/>
        <v>1</v>
      </c>
      <c r="S126" s="5" t="str">
        <f t="shared" si="11"/>
        <v>Rolling Stones</v>
      </c>
    </row>
    <row r="127" spans="1:19">
      <c r="A127" s="55" t="str">
        <f t="shared" si="10"/>
        <v>Stars on - Stars o</v>
      </c>
      <c r="B127" s="60">
        <f>VLOOKUP(CONCATENATE(LEFT(C127,8)," - ",LEFT(D127,7)),Discogs!$A$1:$L$990,2,0)</f>
        <v>141.708</v>
      </c>
      <c r="C127" s="13" t="s">
        <v>445</v>
      </c>
      <c r="D127" s="14" t="s">
        <v>4311</v>
      </c>
      <c r="E127" s="14" t="s">
        <v>4310</v>
      </c>
      <c r="F127" s="18">
        <v>42309</v>
      </c>
      <c r="G127" s="10">
        <v>1964</v>
      </c>
      <c r="H127" s="61">
        <f>VLOOKUP(CONCATENATE(LEFT(C127,8)," - ",LEFT(D127,7)),Discogs!$A$1:$L$990,8,0)</f>
        <v>1981</v>
      </c>
      <c r="I127" s="33" t="s">
        <v>2809</v>
      </c>
      <c r="J127" s="61" t="str">
        <f>VLOOKUP(CONCATENATE(LEFT(C127,8)," - ",LEFT(D127,7)),Discogs!$A$1:$L$990,12,0)</f>
        <v>Printout</v>
      </c>
      <c r="M127" s="6">
        <v>0</v>
      </c>
      <c r="N127" s="27" t="e">
        <f>VLOOKUP(D127,'Top2000'!$A$1:$D$2000,4,0)</f>
        <v>#N/A</v>
      </c>
      <c r="O127" s="5">
        <f t="shared" si="16"/>
        <v>11</v>
      </c>
      <c r="P127" s="5">
        <f t="shared" si="17"/>
        <v>22</v>
      </c>
      <c r="Q127" s="5">
        <f t="shared" si="18"/>
        <v>21</v>
      </c>
      <c r="R127" s="5">
        <f t="shared" si="15"/>
        <v>1</v>
      </c>
      <c r="S127" s="5" t="str">
        <f t="shared" si="11"/>
        <v>Stars on 45</v>
      </c>
    </row>
    <row r="128" spans="1:19">
      <c r="A128" s="55" t="str">
        <f t="shared" si="10"/>
        <v>Wings - Live an</v>
      </c>
      <c r="B128" s="60" t="e">
        <f>VLOOKUP(CONCATENATE(LEFT(C128,8)," - ",LEFT(D128,7)),Discogs!$A$1:$L$990,2,0)</f>
        <v>#N/A</v>
      </c>
      <c r="C128" s="13" t="s">
        <v>449</v>
      </c>
      <c r="D128" s="14" t="s">
        <v>3684</v>
      </c>
      <c r="E128" s="16" t="s">
        <v>3685</v>
      </c>
      <c r="F128" s="18">
        <v>42309</v>
      </c>
      <c r="G128" s="6">
        <v>1973</v>
      </c>
      <c r="H128" s="61" t="e">
        <f>VLOOKUP(CONCATENATE(LEFT(C128,8)," - ",LEFT(D128,7)),Discogs!$A$1:$L$990,8,0)</f>
        <v>#N/A</v>
      </c>
      <c r="I128" s="33" t="s">
        <v>2809</v>
      </c>
      <c r="J128" s="61" t="e">
        <f>VLOOKUP(CONCATENATE(LEFT(C128,8)," - ",LEFT(D128,7)),Discogs!$A$1:$L$990,12,0)</f>
        <v>#N/A</v>
      </c>
      <c r="M128" s="6">
        <v>0</v>
      </c>
      <c r="N128" s="27">
        <f>VLOOKUP(D128,'Top2000'!$A$1:$D$2000,4,0)</f>
        <v>1191</v>
      </c>
      <c r="O128" s="5">
        <f t="shared" si="16"/>
        <v>5</v>
      </c>
      <c r="P128" s="5">
        <f t="shared" si="17"/>
        <v>16</v>
      </c>
      <c r="Q128" s="5">
        <f t="shared" si="18"/>
        <v>12</v>
      </c>
      <c r="R128" s="5">
        <f t="shared" si="15"/>
        <v>1</v>
      </c>
      <c r="S128" s="5" t="str">
        <f t="shared" si="11"/>
        <v>Wings</v>
      </c>
    </row>
    <row r="129" spans="1:19">
      <c r="A129" s="55" t="str">
        <f t="shared" si="10"/>
        <v>Zen - Hair</v>
      </c>
      <c r="B129" s="60" t="e">
        <f>VLOOKUP(CONCATENATE(LEFT(C129,8)," - ",LEFT(D129,7)),Discogs!$A$1:$L$990,2,0)</f>
        <v>#N/A</v>
      </c>
      <c r="C129" s="13" t="s">
        <v>431</v>
      </c>
      <c r="D129" s="14" t="s">
        <v>4299</v>
      </c>
      <c r="E129" s="14" t="s">
        <v>4300</v>
      </c>
      <c r="F129" s="18">
        <v>42309</v>
      </c>
      <c r="G129" s="10">
        <v>1967</v>
      </c>
      <c r="H129" s="61" t="e">
        <f>VLOOKUP(CONCATENATE(LEFT(C129,8)," - ",LEFT(D129,7)),Discogs!$A$1:$L$990,8,0)</f>
        <v>#N/A</v>
      </c>
      <c r="I129" s="34" t="s">
        <v>4195</v>
      </c>
      <c r="J129" s="61" t="e">
        <f>VLOOKUP(CONCATENATE(LEFT(C129,8)," - ",LEFT(D129,7)),Discogs!$A$1:$L$990,12,0)</f>
        <v>#N/A</v>
      </c>
      <c r="K129" s="6" t="s">
        <v>4116</v>
      </c>
      <c r="M129" s="6">
        <v>0</v>
      </c>
      <c r="N129" s="27" t="e">
        <f>VLOOKUP(D129,'Top2000'!$A$1:$D$2000,4,0)</f>
        <v>#N/A</v>
      </c>
      <c r="O129" s="5">
        <f t="shared" si="16"/>
        <v>3</v>
      </c>
      <c r="P129" s="5">
        <f t="shared" si="17"/>
        <v>4</v>
      </c>
      <c r="Q129" s="5">
        <f t="shared" si="18"/>
        <v>8</v>
      </c>
      <c r="R129" s="5">
        <f t="shared" si="15"/>
        <v>3</v>
      </c>
      <c r="S129" s="5" t="str">
        <f t="shared" si="11"/>
        <v>Zen</v>
      </c>
    </row>
    <row r="130" spans="1:19">
      <c r="A130" s="55" t="str">
        <f t="shared" ref="A130:A193" si="19">CONCATENATE(LEFT(C130,8)," - ",LEFT(D130,7))</f>
        <v>The Beat - Ob-La-D</v>
      </c>
      <c r="B130" s="60">
        <f>VLOOKUP(CONCATENATE(LEFT(C130,8)," - ",LEFT(D130,7)),Discogs!$A$1:$L$990,2,0)</f>
        <v>4347</v>
      </c>
      <c r="C130" s="13" t="s">
        <v>559</v>
      </c>
      <c r="D130" s="5" t="s">
        <v>2881</v>
      </c>
      <c r="E130" s="16" t="s">
        <v>472</v>
      </c>
      <c r="F130" s="18">
        <v>42339</v>
      </c>
      <c r="G130" s="6">
        <v>1968</v>
      </c>
      <c r="H130" s="61">
        <f>VLOOKUP(CONCATENATE(LEFT(C130,8)," - ",LEFT(D130,7)),Discogs!$A$1:$L$990,8,0)</f>
        <v>1976</v>
      </c>
      <c r="I130" s="34" t="s">
        <v>4195</v>
      </c>
      <c r="J130" s="61" t="str">
        <f>VLOOKUP(CONCATENATE(LEFT(C130,8)," - ",LEFT(D130,7)),Discogs!$A$1:$L$990,12,0)</f>
        <v>Original</v>
      </c>
      <c r="M130" s="6">
        <v>0</v>
      </c>
      <c r="N130" s="27" t="e">
        <f>VLOOKUP(D130,'Top2000'!$A$1:$D$2000,4,0)</f>
        <v>#N/A</v>
      </c>
      <c r="O130" s="5">
        <f t="shared" si="16"/>
        <v>11</v>
      </c>
      <c r="P130" s="5">
        <f t="shared" si="17"/>
        <v>18</v>
      </c>
      <c r="Q130" s="5">
        <f t="shared" si="18"/>
        <v>5</v>
      </c>
      <c r="R130" s="5">
        <f t="shared" si="15"/>
        <v>1</v>
      </c>
      <c r="S130" s="5" t="str">
        <f t="shared" ref="S130:S193" si="20">SUBSTITUTE(C130,"The ","")</f>
        <v>Beatles</v>
      </c>
    </row>
    <row r="131" spans="1:19">
      <c r="A131" s="55" t="str">
        <f t="shared" si="19"/>
        <v xml:space="preserve">The Crus - Street </v>
      </c>
      <c r="B131" s="60" t="str">
        <f>VLOOKUP(CONCATENATE(LEFT(C131,8)," - ",LEFT(D131,7)),Discogs!$A$1:$L$990,2,0)</f>
        <v>1A 006-63173</v>
      </c>
      <c r="C131" s="13" t="s">
        <v>3002</v>
      </c>
      <c r="D131" s="14" t="s">
        <v>479</v>
      </c>
      <c r="E131" s="16" t="s">
        <v>480</v>
      </c>
      <c r="F131" s="18">
        <v>42339</v>
      </c>
      <c r="G131" s="10">
        <v>1979</v>
      </c>
      <c r="H131" s="61">
        <f>VLOOKUP(CONCATENATE(LEFT(C131,8)," - ",LEFT(D131,7)),Discogs!$A$1:$L$990,8,0)</f>
        <v>1979</v>
      </c>
      <c r="I131" s="34" t="s">
        <v>4195</v>
      </c>
      <c r="J131" s="61" t="str">
        <f>VLOOKUP(CONCATENATE(LEFT(C131,8)," - ",LEFT(D131,7)),Discogs!$A$1:$L$990,12,0)</f>
        <v>Original</v>
      </c>
      <c r="L131" s="34" t="s">
        <v>4148</v>
      </c>
      <c r="M131" s="6">
        <v>0</v>
      </c>
      <c r="N131" s="27" t="e">
        <f>VLOOKUP(D131,'Top2000'!$A$1:$D$2000,4,0)</f>
        <v>#N/A</v>
      </c>
      <c r="O131" s="5">
        <f t="shared" si="16"/>
        <v>13</v>
      </c>
      <c r="P131" s="5">
        <f t="shared" si="17"/>
        <v>11</v>
      </c>
      <c r="Q131" s="5">
        <f t="shared" si="18"/>
        <v>11</v>
      </c>
      <c r="R131" s="5">
        <f t="shared" si="15"/>
        <v>3</v>
      </c>
      <c r="S131" s="5" t="str">
        <f t="shared" si="20"/>
        <v>Crusaders</v>
      </c>
    </row>
    <row r="132" spans="1:19">
      <c r="A132" s="55" t="str">
        <f t="shared" si="19"/>
        <v>David Bo - Space O</v>
      </c>
      <c r="B132" s="60" t="str">
        <f>VLOOKUP(CONCATENATE(LEFT(C132,8)," - ",LEFT(D132,7)),Discogs!$A$1:$L$990,2,0)</f>
        <v>74-0876</v>
      </c>
      <c r="C132" s="13" t="s">
        <v>467</v>
      </c>
      <c r="D132" s="14" t="s">
        <v>468</v>
      </c>
      <c r="E132" s="16" t="s">
        <v>2778</v>
      </c>
      <c r="F132" s="18">
        <v>42339</v>
      </c>
      <c r="G132" s="10">
        <v>1969</v>
      </c>
      <c r="H132" s="61">
        <f>VLOOKUP(CONCATENATE(LEFT(C132,8)," - ",LEFT(D132,7)),Discogs!$A$1:$L$990,8,0)</f>
        <v>1973</v>
      </c>
      <c r="I132" s="33" t="s">
        <v>2809</v>
      </c>
      <c r="J132" s="61" t="str">
        <f>VLOOKUP(CONCATENATE(LEFT(C132,8)," - ",LEFT(D132,7)),Discogs!$A$1:$L$990,12,0)</f>
        <v>Printout</v>
      </c>
      <c r="K132" s="6" t="s">
        <v>4133</v>
      </c>
      <c r="L132" s="34" t="s">
        <v>523</v>
      </c>
      <c r="M132" s="6">
        <v>0</v>
      </c>
      <c r="N132" s="27">
        <f>VLOOKUP(D132,'Top2000'!$A$1:$D$2000,4,0)</f>
        <v>38</v>
      </c>
      <c r="O132" s="5">
        <f t="shared" si="16"/>
        <v>11</v>
      </c>
      <c r="P132" s="5">
        <f t="shared" si="17"/>
        <v>12</v>
      </c>
      <c r="Q132" s="5">
        <f t="shared" si="18"/>
        <v>22</v>
      </c>
      <c r="R132" s="5">
        <f t="shared" si="15"/>
        <v>5</v>
      </c>
      <c r="S132" s="5" t="str">
        <f t="shared" si="20"/>
        <v>David Bowie</v>
      </c>
    </row>
    <row r="133" spans="1:19">
      <c r="A133" s="55" t="str">
        <f t="shared" si="19"/>
        <v>The Door - Light m</v>
      </c>
      <c r="B133" s="60" t="str">
        <f>VLOOKUP(CONCATENATE(LEFT(C133,8)," - ",LEFT(D133,7)),Discogs!$A$1:$L$990,2,0)</f>
        <v>HV 2097</v>
      </c>
      <c r="C133" s="13" t="s">
        <v>477</v>
      </c>
      <c r="D133" s="14" t="s">
        <v>478</v>
      </c>
      <c r="E133" s="16" t="s">
        <v>491</v>
      </c>
      <c r="F133" s="18">
        <v>42339</v>
      </c>
      <c r="G133" s="10">
        <v>1967</v>
      </c>
      <c r="H133" s="61">
        <f>VLOOKUP(CONCATENATE(LEFT(C133,8)," - ",LEFT(D133,7)),Discogs!$A$1:$L$990,8,0)</f>
        <v>1967</v>
      </c>
      <c r="I133" s="33" t="s">
        <v>2809</v>
      </c>
      <c r="J133" s="61" t="str">
        <f>VLOOKUP(CONCATENATE(LEFT(C133,8)," - ",LEFT(D133,7)),Discogs!$A$1:$L$990,12,0)</f>
        <v>Printout</v>
      </c>
      <c r="L133" s="34" t="s">
        <v>4109</v>
      </c>
      <c r="M133" s="6">
        <v>0</v>
      </c>
      <c r="N133" s="27">
        <f>VLOOKUP(D133,'Top2000'!$A$1:$D$2000,4,0)</f>
        <v>377</v>
      </c>
      <c r="O133" s="5">
        <f t="shared" si="16"/>
        <v>9</v>
      </c>
      <c r="P133" s="5">
        <f t="shared" si="17"/>
        <v>13</v>
      </c>
      <c r="Q133" s="5">
        <f t="shared" si="18"/>
        <v>17</v>
      </c>
      <c r="R133" s="5">
        <f t="shared" si="15"/>
        <v>3</v>
      </c>
      <c r="S133" s="5" t="str">
        <f t="shared" si="20"/>
        <v>Doors</v>
      </c>
    </row>
    <row r="134" spans="1:19">
      <c r="A134" s="55" t="str">
        <f t="shared" si="19"/>
        <v>John Len - Imagine</v>
      </c>
      <c r="B134" s="60" t="str">
        <f>VLOOKUP(CONCATENATE(LEFT(C134,8)," - ",LEFT(D134,7)),Discogs!$A$1:$L$990,2,0)</f>
        <v>1C 006-04940</v>
      </c>
      <c r="C134" s="13" t="s">
        <v>469</v>
      </c>
      <c r="D134" s="14" t="s">
        <v>470</v>
      </c>
      <c r="E134" s="16" t="s">
        <v>471</v>
      </c>
      <c r="F134" s="18">
        <v>42339</v>
      </c>
      <c r="G134" s="10">
        <v>1971</v>
      </c>
      <c r="H134" s="61">
        <f>VLOOKUP(CONCATENATE(LEFT(C134,8)," - ",LEFT(D134,7)),Discogs!$A$1:$L$990,8,0)</f>
        <v>1975</v>
      </c>
      <c r="I134" s="34" t="s">
        <v>4195</v>
      </c>
      <c r="J134" s="61" t="str">
        <f>VLOOKUP(CONCATENATE(LEFT(C134,8)," - ",LEFT(D134,7)),Discogs!$A$1:$L$990,12,0)</f>
        <v>Original</v>
      </c>
      <c r="K134" s="6" t="s">
        <v>4124</v>
      </c>
      <c r="L134" s="34" t="s">
        <v>4120</v>
      </c>
      <c r="M134" s="6">
        <v>0</v>
      </c>
      <c r="N134" s="27">
        <f>VLOOKUP(D134,'Top2000'!$A$1:$D$2000,4,0)</f>
        <v>12</v>
      </c>
      <c r="O134" s="5">
        <f t="shared" si="16"/>
        <v>11</v>
      </c>
      <c r="P134" s="5">
        <f t="shared" si="17"/>
        <v>7</v>
      </c>
      <c r="Q134" s="5">
        <f t="shared" si="18"/>
        <v>19</v>
      </c>
      <c r="R134" s="5">
        <f t="shared" si="15"/>
        <v>5</v>
      </c>
      <c r="S134" s="5" t="str">
        <f t="shared" si="20"/>
        <v>John Lennon</v>
      </c>
    </row>
    <row r="135" spans="1:19">
      <c r="A135" s="55" t="str">
        <f t="shared" si="19"/>
        <v>Queen - Bohemia</v>
      </c>
      <c r="B135" s="60" t="str">
        <f>VLOOKUP(CONCATENATE(LEFT(C135,8)," - ",LEFT(D135,7)),Discogs!$A$1:$L$990,2,0)</f>
        <v>5C 006 97 140, 5C 006 97140</v>
      </c>
      <c r="C135" s="13" t="s">
        <v>346</v>
      </c>
      <c r="D135" s="14" t="s">
        <v>349</v>
      </c>
      <c r="E135" s="16" t="s">
        <v>465</v>
      </c>
      <c r="F135" s="18">
        <v>42339</v>
      </c>
      <c r="G135" s="10">
        <v>1975</v>
      </c>
      <c r="H135" s="61">
        <f>VLOOKUP(CONCATENATE(LEFT(C135,8)," - ",LEFT(D135,7)),Discogs!$A$1:$L$990,8,0)</f>
        <v>1975</v>
      </c>
      <c r="I135" s="34" t="s">
        <v>4195</v>
      </c>
      <c r="J135" s="61" t="str">
        <f>VLOOKUP(CONCATENATE(LEFT(C135,8)," - ",LEFT(D135,7)),Discogs!$A$1:$L$990,12,0)</f>
        <v>Original</v>
      </c>
      <c r="K135" s="6" t="s">
        <v>4140</v>
      </c>
      <c r="L135" s="34" t="s">
        <v>4134</v>
      </c>
      <c r="M135" s="6">
        <v>0</v>
      </c>
      <c r="N135" s="27">
        <f>VLOOKUP(D135,'Top2000'!$A$1:$D$2000,4,0)</f>
        <v>1</v>
      </c>
      <c r="O135" s="5">
        <f t="shared" si="16"/>
        <v>5</v>
      </c>
      <c r="P135" s="5">
        <f t="shared" si="17"/>
        <v>17</v>
      </c>
      <c r="Q135" s="5">
        <f t="shared" si="18"/>
        <v>16</v>
      </c>
      <c r="R135" s="5">
        <f t="shared" ref="R135:R198" si="21">LEN(CONCATENATE(K135,"-",L135))</f>
        <v>5</v>
      </c>
      <c r="S135" s="5" t="str">
        <f t="shared" si="20"/>
        <v>Queen</v>
      </c>
    </row>
    <row r="136" spans="1:19">
      <c r="A136" s="55" t="str">
        <f t="shared" si="19"/>
        <v>ZZ Top - Gimme a</v>
      </c>
      <c r="B136" s="60" t="str">
        <f>VLOOKUP(CONCATENATE(LEFT(C136,8)," - ",LEFT(D136,7)),Discogs!$A$1:$L$990,2,0)</f>
        <v>92-9693-7</v>
      </c>
      <c r="C136" s="13" t="s">
        <v>474</v>
      </c>
      <c r="D136" s="14" t="s">
        <v>475</v>
      </c>
      <c r="E136" s="16" t="s">
        <v>486</v>
      </c>
      <c r="F136" s="18">
        <v>42339</v>
      </c>
      <c r="G136" s="10">
        <v>1984</v>
      </c>
      <c r="H136" s="61">
        <f>VLOOKUP(CONCATENATE(LEFT(C136,8)," - ",LEFT(D136,7)),Discogs!$A$1:$L$990,8,0)</f>
        <v>1983</v>
      </c>
      <c r="I136" s="34" t="s">
        <v>4195</v>
      </c>
      <c r="J136" s="61" t="str">
        <f>VLOOKUP(CONCATENATE(LEFT(C136,8)," - ",LEFT(D136,7)),Discogs!$A$1:$L$990,12,0)</f>
        <v>Original</v>
      </c>
      <c r="K136" s="6" t="s">
        <v>4153</v>
      </c>
      <c r="L136" s="34" t="s">
        <v>4164</v>
      </c>
      <c r="M136" s="6">
        <v>0</v>
      </c>
      <c r="N136" s="27">
        <f>VLOOKUP(D136,'Top2000'!$A$1:$D$2000,4,0)</f>
        <v>511</v>
      </c>
      <c r="O136" s="5">
        <f t="shared" si="16"/>
        <v>6</v>
      </c>
      <c r="P136" s="5">
        <f t="shared" si="17"/>
        <v>21</v>
      </c>
      <c r="Q136" s="5">
        <f t="shared" si="18"/>
        <v>8</v>
      </c>
      <c r="R136" s="5">
        <f t="shared" si="21"/>
        <v>5</v>
      </c>
      <c r="S136" s="5" t="str">
        <f t="shared" si="20"/>
        <v>ZZ Top</v>
      </c>
    </row>
    <row r="137" spans="1:19">
      <c r="A137" s="55" t="str">
        <f t="shared" si="19"/>
        <v>Sting - We'll b</v>
      </c>
      <c r="B137" s="60" t="str">
        <f>VLOOKUP(CONCATENATE(LEFT(C137,8)," - ",LEFT(D137,7)),Discogs!$A$1:$L$990,2,0)</f>
        <v>AM-2983</v>
      </c>
      <c r="C137" s="13" t="s">
        <v>444</v>
      </c>
      <c r="D137" s="14" t="s">
        <v>466</v>
      </c>
      <c r="E137" s="16" t="s">
        <v>492</v>
      </c>
      <c r="F137" s="18">
        <v>42339</v>
      </c>
      <c r="G137" s="10">
        <v>1987</v>
      </c>
      <c r="H137" s="61">
        <f>VLOOKUP(CONCATENATE(LEFT(C137,8)," - ",LEFT(D137,7)),Discogs!$A$1:$L$990,8,0)</f>
        <v>1987</v>
      </c>
      <c r="I137" s="34" t="s">
        <v>4195</v>
      </c>
      <c r="J137" s="61" t="str">
        <f>VLOOKUP(CONCATENATE(LEFT(C137,8)," - ",LEFT(D137,7)),Discogs!$A$1:$L$990,12,0)</f>
        <v>Original</v>
      </c>
      <c r="K137" s="6" t="s">
        <v>4157</v>
      </c>
      <c r="M137" s="6">
        <v>0</v>
      </c>
      <c r="N137" s="27" t="e">
        <f>VLOOKUP(D137,'Top2000'!$A$1:$D$2000,4,0)</f>
        <v>#N/A</v>
      </c>
      <c r="O137" s="5">
        <f t="shared" si="16"/>
        <v>5</v>
      </c>
      <c r="P137" s="5">
        <f t="shared" si="17"/>
        <v>17</v>
      </c>
      <c r="Q137" s="5">
        <f t="shared" si="18"/>
        <v>23</v>
      </c>
      <c r="R137" s="5">
        <f t="shared" si="21"/>
        <v>3</v>
      </c>
      <c r="S137" s="5" t="str">
        <f t="shared" si="20"/>
        <v>Sting</v>
      </c>
    </row>
    <row r="138" spans="1:19">
      <c r="A138" s="55" t="str">
        <f t="shared" si="19"/>
        <v xml:space="preserve">Bryan Ad - Summer </v>
      </c>
      <c r="B138" s="60" t="str">
        <f>VLOOKUP(CONCATENATE(LEFT(C138,8)," - ",LEFT(D138,7)),Discogs!$A$1:$L$990,2,0)</f>
        <v>390 024-7</v>
      </c>
      <c r="C138" s="13" t="s">
        <v>697</v>
      </c>
      <c r="D138" s="14" t="s">
        <v>4301</v>
      </c>
      <c r="E138" s="16" t="s">
        <v>2775</v>
      </c>
      <c r="F138" s="18">
        <v>42370</v>
      </c>
      <c r="G138" s="10">
        <v>1986</v>
      </c>
      <c r="H138" s="61">
        <f>VLOOKUP(CONCATENATE(LEFT(C138,8)," - ",LEFT(D138,7)),Discogs!$A$1:$L$990,8,0)</f>
        <v>1985</v>
      </c>
      <c r="I138" s="34" t="s">
        <v>4195</v>
      </c>
      <c r="J138" s="61" t="str">
        <f>VLOOKUP(CONCATENATE(LEFT(C138,8)," - ",LEFT(D138,7)),Discogs!$A$1:$L$990,12,0)</f>
        <v>Original</v>
      </c>
      <c r="M138" s="6">
        <v>0</v>
      </c>
      <c r="N138" s="27">
        <f>VLOOKUP(D138,'Top2000'!$A$1:$D$2000,4,0)</f>
        <v>150</v>
      </c>
      <c r="O138" s="5">
        <f t="shared" si="16"/>
        <v>11</v>
      </c>
      <c r="P138" s="5">
        <f t="shared" si="17"/>
        <v>13</v>
      </c>
      <c r="Q138" s="5">
        <f t="shared" si="18"/>
        <v>15</v>
      </c>
      <c r="R138" s="5">
        <f t="shared" si="21"/>
        <v>1</v>
      </c>
      <c r="S138" s="5" t="str">
        <f t="shared" si="20"/>
        <v>Bryan Adams</v>
      </c>
    </row>
    <row r="139" spans="1:19">
      <c r="A139" s="55" t="str">
        <f t="shared" si="19"/>
        <v>Camel - Lies</v>
      </c>
      <c r="B139" s="60" t="str">
        <f>VLOOKUP(CONCATENATE(LEFT(C139,8)," - ",LEFT(D139,7)),Discogs!$A$1:$L$990,2,0)</f>
        <v>6198 432</v>
      </c>
      <c r="C139" s="13" t="s">
        <v>423</v>
      </c>
      <c r="D139" s="14" t="s">
        <v>2768</v>
      </c>
      <c r="E139" s="16" t="s">
        <v>2773</v>
      </c>
      <c r="F139" s="18">
        <v>42370</v>
      </c>
      <c r="G139" s="6">
        <v>1981</v>
      </c>
      <c r="H139" s="61">
        <f>VLOOKUP(CONCATENATE(LEFT(C139,8)," - ",LEFT(D139,7)),Discogs!$A$1:$L$990,8,0)</f>
        <v>1981</v>
      </c>
      <c r="I139" s="34" t="s">
        <v>4195</v>
      </c>
      <c r="J139" s="61" t="str">
        <f>VLOOKUP(CONCATENATE(LEFT(C139,8)," - ",LEFT(D139,7)),Discogs!$A$1:$L$990,12,0)</f>
        <v>Original</v>
      </c>
      <c r="M139" s="6">
        <v>0</v>
      </c>
      <c r="N139" s="27" t="e">
        <f>VLOOKUP(D139,'Top2000'!$A$1:$D$2000,4,0)</f>
        <v>#N/A</v>
      </c>
      <c r="O139" s="5">
        <f t="shared" si="16"/>
        <v>5</v>
      </c>
      <c r="P139" s="5">
        <f t="shared" si="17"/>
        <v>4</v>
      </c>
      <c r="Q139" s="5">
        <f t="shared" si="18"/>
        <v>10</v>
      </c>
      <c r="R139" s="5">
        <f t="shared" si="21"/>
        <v>1</v>
      </c>
      <c r="S139" s="5" t="str">
        <f t="shared" si="20"/>
        <v>Camel</v>
      </c>
    </row>
    <row r="140" spans="1:19">
      <c r="A140" s="55" t="str">
        <f t="shared" si="19"/>
        <v>Eagles - Tequila</v>
      </c>
      <c r="B140" s="60" t="str">
        <f>VLOOKUP(CONCATENATE(LEFT(C140,8)," - ",LEFT(D140,7)),Discogs!$A$1:$L$990,2,0)</f>
        <v>K 13046</v>
      </c>
      <c r="C140" s="16" t="s">
        <v>311</v>
      </c>
      <c r="D140" s="16" t="s">
        <v>1604</v>
      </c>
      <c r="E140" s="16" t="s">
        <v>2808</v>
      </c>
      <c r="F140" s="18">
        <v>42370</v>
      </c>
      <c r="G140" s="10">
        <v>1974</v>
      </c>
      <c r="H140" s="61">
        <f>VLOOKUP(CONCATENATE(LEFT(C140,8)," - ",LEFT(D140,7)),Discogs!$A$1:$L$990,8,0)</f>
        <v>1976</v>
      </c>
      <c r="I140" s="33" t="s">
        <v>2809</v>
      </c>
      <c r="J140" s="61" t="str">
        <f>VLOOKUP(CONCATENATE(LEFT(C140,8)," - ",LEFT(D140,7)),Discogs!$A$1:$L$990,12,0)</f>
        <v>Printout</v>
      </c>
      <c r="M140" s="6">
        <v>0</v>
      </c>
      <c r="N140" s="27">
        <f>VLOOKUP(D140,'Top2000'!$A$1:$D$2000,4,0)</f>
        <v>838</v>
      </c>
      <c r="O140" s="5">
        <f t="shared" si="16"/>
        <v>6</v>
      </c>
      <c r="P140" s="5">
        <f t="shared" si="17"/>
        <v>15</v>
      </c>
      <c r="Q140" s="5">
        <f t="shared" si="18"/>
        <v>13</v>
      </c>
      <c r="R140" s="5">
        <f t="shared" si="21"/>
        <v>1</v>
      </c>
      <c r="S140" s="5" t="str">
        <f t="shared" si="20"/>
        <v>Eagles</v>
      </c>
    </row>
    <row r="141" spans="1:19">
      <c r="A141" s="55" t="str">
        <f t="shared" si="19"/>
        <v>Creedenc - Proud M</v>
      </c>
      <c r="B141" s="60">
        <f>VLOOKUP(CONCATENATE(LEFT(C141,8)," - ",LEFT(D141,7)),Discogs!$A$1:$L$990,2,0)</f>
        <v>17008</v>
      </c>
      <c r="C141" s="13" t="s">
        <v>705</v>
      </c>
      <c r="D141" s="14" t="s">
        <v>435</v>
      </c>
      <c r="E141" s="16" t="s">
        <v>485</v>
      </c>
      <c r="F141" s="18">
        <v>42370</v>
      </c>
      <c r="G141" s="6">
        <v>1969</v>
      </c>
      <c r="H141" s="61">
        <f>VLOOKUP(CONCATENATE(LEFT(C141,8)," - ",LEFT(D141,7)),Discogs!$A$1:$L$990,8,0)</f>
        <v>0</v>
      </c>
      <c r="I141" s="34" t="s">
        <v>4195</v>
      </c>
      <c r="J141" s="61" t="str">
        <f>VLOOKUP(CONCATENATE(LEFT(C141,8)," - ",LEFT(D141,7)),Discogs!$A$1:$L$990,12,0)</f>
        <v>Original</v>
      </c>
      <c r="L141" s="34" t="s">
        <v>4099</v>
      </c>
      <c r="M141" s="6">
        <v>0</v>
      </c>
      <c r="N141" s="27">
        <f>VLOOKUP(D141,'Top2000'!$A$1:$D$2000,4,0)</f>
        <v>277</v>
      </c>
      <c r="O141" s="5">
        <f t="shared" si="16"/>
        <v>28</v>
      </c>
      <c r="P141" s="5">
        <f t="shared" si="17"/>
        <v>10</v>
      </c>
      <c r="Q141" s="5">
        <f t="shared" si="18"/>
        <v>17</v>
      </c>
      <c r="R141" s="5">
        <f t="shared" si="21"/>
        <v>3</v>
      </c>
      <c r="S141" s="5" t="str">
        <f t="shared" si="20"/>
        <v>Creedence Clearwater Revival</v>
      </c>
    </row>
    <row r="142" spans="1:19">
      <c r="A142" s="55" t="str">
        <f t="shared" si="19"/>
        <v>Glenn Fr - Smuggle</v>
      </c>
      <c r="B142" s="60" t="str">
        <f>VLOOKUP(CONCATENATE(LEFT(C142,8)," - ",LEFT(D142,7)),Discogs!$A$1:$L$990,2,0)</f>
        <v>259 020-7</v>
      </c>
      <c r="C142" s="16" t="s">
        <v>2806</v>
      </c>
      <c r="D142" s="16" t="s">
        <v>2804</v>
      </c>
      <c r="E142" s="16" t="s">
        <v>2805</v>
      </c>
      <c r="F142" s="18">
        <v>42370</v>
      </c>
      <c r="G142" s="10">
        <v>1984</v>
      </c>
      <c r="H142" s="61">
        <f>VLOOKUP(CONCATENATE(LEFT(C142,8)," - ",LEFT(D142,7)),Discogs!$A$1:$L$990,8,0)</f>
        <v>1984</v>
      </c>
      <c r="I142" s="34" t="s">
        <v>4195</v>
      </c>
      <c r="J142" s="61" t="str">
        <f>VLOOKUP(CONCATENATE(LEFT(C142,8)," - ",LEFT(D142,7)),Discogs!$A$1:$L$990,12,0)</f>
        <v>Original</v>
      </c>
      <c r="L142" s="34" t="s">
        <v>4150</v>
      </c>
      <c r="M142" s="6">
        <v>0</v>
      </c>
      <c r="N142" s="27" t="e">
        <f>VLOOKUP(D142,'Top2000'!$A$1:$D$2000,4,0)</f>
        <v>#N/A</v>
      </c>
      <c r="O142" s="5">
        <f t="shared" si="16"/>
        <v>10</v>
      </c>
      <c r="P142" s="5">
        <f t="shared" si="17"/>
        <v>15</v>
      </c>
      <c r="Q142" s="5">
        <f t="shared" si="18"/>
        <v>8</v>
      </c>
      <c r="R142" s="5">
        <f t="shared" si="21"/>
        <v>3</v>
      </c>
      <c r="S142" s="5" t="str">
        <f t="shared" si="20"/>
        <v>Glenn Frey</v>
      </c>
    </row>
    <row r="143" spans="1:19">
      <c r="A143" s="55" t="str">
        <f t="shared" si="19"/>
        <v>Jan Akke - Prima D</v>
      </c>
      <c r="B143" s="60" t="str">
        <f>VLOOKUP(CONCATENATE(LEFT(C143,8)," - ",LEFT(D143,7)),Discogs!$A$1:$L$990,2,0)</f>
        <v>24 1065 7</v>
      </c>
      <c r="C143" s="13" t="s">
        <v>2770</v>
      </c>
      <c r="D143" s="14" t="s">
        <v>2771</v>
      </c>
      <c r="E143" s="16" t="s">
        <v>2774</v>
      </c>
      <c r="F143" s="18">
        <v>42370</v>
      </c>
      <c r="G143" s="6">
        <v>1990</v>
      </c>
      <c r="H143" s="61">
        <f>VLOOKUP(CONCATENATE(LEFT(C143,8)," - ",LEFT(D143,7)),Discogs!$A$1:$L$990,8,0)</f>
        <v>1990</v>
      </c>
      <c r="I143" s="34" t="s">
        <v>4195</v>
      </c>
      <c r="J143" s="61" t="str">
        <f>VLOOKUP(CONCATENATE(LEFT(C143,8)," - ",LEFT(D143,7)),Discogs!$A$1:$L$990,12,0)</f>
        <v>Original</v>
      </c>
      <c r="M143" s="6">
        <v>0</v>
      </c>
      <c r="N143" s="27" t="e">
        <f>VLOOKUP(D143,'Top2000'!$A$1:$D$2000,4,0)</f>
        <v>#N/A</v>
      </c>
      <c r="O143" s="5">
        <f t="shared" si="16"/>
        <v>12</v>
      </c>
      <c r="P143" s="5">
        <f t="shared" si="17"/>
        <v>11</v>
      </c>
      <c r="Q143" s="5">
        <f t="shared" si="18"/>
        <v>19</v>
      </c>
      <c r="R143" s="5">
        <f t="shared" si="21"/>
        <v>1</v>
      </c>
      <c r="S143" s="5" t="str">
        <f t="shared" si="20"/>
        <v>Jan Akkerman</v>
      </c>
    </row>
    <row r="144" spans="1:19">
      <c r="A144" s="55" t="str">
        <f t="shared" si="19"/>
        <v xml:space="preserve">George B - Little </v>
      </c>
      <c r="B144" s="60" t="str">
        <f>VLOOKUP(CONCATENATE(LEFT(C144,8)," - ",LEFT(D144,7)),Discogs!$A$1:$L$990,2,0)</f>
        <v>NGS 159</v>
      </c>
      <c r="C144" s="13" t="s">
        <v>1454</v>
      </c>
      <c r="D144" s="14" t="s">
        <v>1453</v>
      </c>
      <c r="E144" s="14" t="s">
        <v>2796</v>
      </c>
      <c r="F144" s="18">
        <v>42370</v>
      </c>
      <c r="G144" s="10">
        <v>1969</v>
      </c>
      <c r="H144" s="61">
        <f>VLOOKUP(CONCATENATE(LEFT(C144,8)," - ",LEFT(D144,7)),Discogs!$A$1:$L$990,8,0)</f>
        <v>1969</v>
      </c>
      <c r="I144" s="33" t="s">
        <v>2809</v>
      </c>
      <c r="J144" s="61" t="str">
        <f>VLOOKUP(CONCATENATE(LEFT(C144,8)," - ",LEFT(D144,7)),Discogs!$A$1:$L$990,12,0)</f>
        <v>Printout</v>
      </c>
      <c r="M144" s="6">
        <v>0</v>
      </c>
      <c r="N144" s="27">
        <f>VLOOKUP(D144,'Top2000'!$A$1:$D$2000,4,0)</f>
        <v>610</v>
      </c>
      <c r="O144" s="5">
        <f t="shared" si="16"/>
        <v>22</v>
      </c>
      <c r="P144" s="5">
        <f t="shared" si="17"/>
        <v>16</v>
      </c>
      <c r="Q144" s="5">
        <f t="shared" si="18"/>
        <v>21</v>
      </c>
      <c r="R144" s="5">
        <f t="shared" si="21"/>
        <v>1</v>
      </c>
      <c r="S144" s="5" t="str">
        <f t="shared" si="20"/>
        <v>George Baker Selection</v>
      </c>
    </row>
    <row r="145" spans="1:19">
      <c r="A145" s="55" t="str">
        <f t="shared" si="19"/>
        <v>Linda Ro - Despera</v>
      </c>
      <c r="B145" s="60" t="str">
        <f>VLOOKUP(CONCATENATE(LEFT(C145,8)," - ",LEFT(D145,7)),Discogs!$A$1:$L$990,2,0)</f>
        <v>K 13049</v>
      </c>
      <c r="C145" s="13" t="s">
        <v>2769</v>
      </c>
      <c r="D145" s="14" t="s">
        <v>446</v>
      </c>
      <c r="E145" s="16" t="str">
        <f>LEFT("Silver Threads &amp; Golden Needles",14)</f>
        <v>Silver Threads</v>
      </c>
      <c r="F145" s="18">
        <v>42370</v>
      </c>
      <c r="G145" s="10">
        <v>1973</v>
      </c>
      <c r="H145" s="61">
        <f>VLOOKUP(CONCATENATE(LEFT(C145,8)," - ",LEFT(D145,7)),Discogs!$A$1:$L$990,8,0)</f>
        <v>1976</v>
      </c>
      <c r="I145" s="33" t="s">
        <v>4174</v>
      </c>
      <c r="J145" s="61" t="str">
        <f>VLOOKUP(CONCATENATE(LEFT(C145,8)," - ",LEFT(D145,7)),Discogs!$A$1:$L$990,12,0)</f>
        <v>Generic</v>
      </c>
      <c r="L145" s="34" t="s">
        <v>4129</v>
      </c>
      <c r="M145" s="6">
        <v>0</v>
      </c>
      <c r="N145" s="27">
        <f>VLOOKUP(D145,'Top2000'!$A$1:$D$2000,4,0)</f>
        <v>103</v>
      </c>
      <c r="O145" s="5">
        <f t="shared" si="16"/>
        <v>15</v>
      </c>
      <c r="P145" s="5">
        <f t="shared" si="17"/>
        <v>9</v>
      </c>
      <c r="Q145" s="5">
        <f t="shared" si="18"/>
        <v>14</v>
      </c>
      <c r="R145" s="5">
        <f t="shared" si="21"/>
        <v>3</v>
      </c>
      <c r="S145" s="5" t="str">
        <f t="shared" si="20"/>
        <v>Linda Rondstadt</v>
      </c>
    </row>
    <row r="146" spans="1:19">
      <c r="A146" s="55" t="str">
        <f t="shared" si="19"/>
        <v>Metallic - Nothing</v>
      </c>
      <c r="B146" s="60" t="str">
        <f>VLOOKUP(CONCATENATE(LEFT(C146,8)," - ",LEFT(D146,7)),Discogs!$A$1:$L$990,2,0)</f>
        <v>METAL 10, 866 708-7</v>
      </c>
      <c r="C146" s="13" t="s">
        <v>511</v>
      </c>
      <c r="D146" s="14" t="s">
        <v>510</v>
      </c>
      <c r="E146" s="16" t="s">
        <v>600</v>
      </c>
      <c r="F146" s="18">
        <v>42370</v>
      </c>
      <c r="G146" s="10">
        <v>1992</v>
      </c>
      <c r="H146" s="61">
        <f>VLOOKUP(CONCATENATE(LEFT(C146,8)," - ",LEFT(D146,7)),Discogs!$A$1:$L$990,8,0)</f>
        <v>1992</v>
      </c>
      <c r="I146" s="34" t="s">
        <v>4195</v>
      </c>
      <c r="J146" s="61" t="str">
        <f>VLOOKUP(CONCATENATE(LEFT(C146,8)," - ",LEFT(D146,7)),Discogs!$A$1:$L$990,12,0)</f>
        <v>Original</v>
      </c>
      <c r="M146" s="6">
        <v>0</v>
      </c>
      <c r="N146" s="27">
        <f>VLOOKUP(D146,'Top2000'!$A$1:$D$2000,4,0)</f>
        <v>15</v>
      </c>
      <c r="O146" s="5">
        <f t="shared" si="16"/>
        <v>9</v>
      </c>
      <c r="P146" s="5">
        <f t="shared" si="17"/>
        <v>20</v>
      </c>
      <c r="Q146" s="5">
        <f t="shared" si="18"/>
        <v>13</v>
      </c>
      <c r="R146" s="5">
        <f t="shared" si="21"/>
        <v>1</v>
      </c>
      <c r="S146" s="5" t="str">
        <f t="shared" si="20"/>
        <v>Metallica</v>
      </c>
    </row>
    <row r="147" spans="1:19">
      <c r="A147" s="55" t="str">
        <f t="shared" si="19"/>
        <v xml:space="preserve">The Mood - Nights </v>
      </c>
      <c r="B147" s="60" t="str">
        <f>VLOOKUP(CONCATENATE(LEFT(C147,8)," - ",LEFT(D147,7)),Discogs!$A$1:$L$990,2,0)</f>
        <v>DM 161, DM. 161</v>
      </c>
      <c r="C147" s="13" t="s">
        <v>632</v>
      </c>
      <c r="D147" s="14" t="s">
        <v>481</v>
      </c>
      <c r="E147" s="16" t="s">
        <v>484</v>
      </c>
      <c r="F147" s="18">
        <v>42370</v>
      </c>
      <c r="G147" s="10">
        <v>1967</v>
      </c>
      <c r="H147" s="61">
        <f>VLOOKUP(CONCATENATE(LEFT(C147,8)," - ",LEFT(D147,7)),Discogs!$A$1:$L$990,8,0)</f>
        <v>1967</v>
      </c>
      <c r="I147" s="34" t="s">
        <v>4195</v>
      </c>
      <c r="J147" s="61" t="str">
        <f>VLOOKUP(CONCATENATE(LEFT(C147,8)," - ",LEFT(D147,7)),Discogs!$A$1:$L$990,12,0)</f>
        <v>Original</v>
      </c>
      <c r="L147" s="34" t="s">
        <v>4168</v>
      </c>
      <c r="M147" s="6">
        <v>0</v>
      </c>
      <c r="N147" s="27">
        <f>VLOOKUP(D147,'Top2000'!$A$1:$D$2000,4,0)</f>
        <v>122</v>
      </c>
      <c r="O147" s="5">
        <f t="shared" si="16"/>
        <v>15</v>
      </c>
      <c r="P147" s="5">
        <f t="shared" si="17"/>
        <v>21</v>
      </c>
      <c r="Q147" s="5">
        <f t="shared" si="18"/>
        <v>6</v>
      </c>
      <c r="R147" s="5">
        <f t="shared" si="21"/>
        <v>3</v>
      </c>
      <c r="S147" s="5" t="str">
        <f t="shared" si="20"/>
        <v>Moody Blues</v>
      </c>
    </row>
    <row r="148" spans="1:19">
      <c r="A148" s="55" t="str">
        <f t="shared" si="19"/>
        <v>The Roll - Paint i</v>
      </c>
      <c r="B148" s="60" t="str">
        <f>VLOOKUP(CONCATENATE(LEFT(C148,8)," - ",LEFT(D148,7)),Discogs!$A$1:$L$990,2,0)</f>
        <v>F.12395</v>
      </c>
      <c r="C148" s="13" t="s">
        <v>556</v>
      </c>
      <c r="D148" s="14" t="s">
        <v>482</v>
      </c>
      <c r="E148" s="16" t="s">
        <v>483</v>
      </c>
      <c r="F148" s="18">
        <v>42370</v>
      </c>
      <c r="G148" s="10">
        <v>1966</v>
      </c>
      <c r="H148" s="61">
        <f>VLOOKUP(CONCATENATE(LEFT(C148,8)," - ",LEFT(D148,7)),Discogs!$A$1:$L$990,8,0)</f>
        <v>1966</v>
      </c>
      <c r="I148" s="33" t="s">
        <v>2809</v>
      </c>
      <c r="J148" s="61" t="str">
        <f>VLOOKUP(CONCATENATE(LEFT(C148,8)," - ",LEFT(D148,7)),Discogs!$A$1:$L$990,12,0)</f>
        <v>Printout</v>
      </c>
      <c r="L148" s="34" t="s">
        <v>4123</v>
      </c>
      <c r="M148" s="6">
        <v>0</v>
      </c>
      <c r="N148" s="27">
        <f>VLOOKUP(D148,'Top2000'!$A$1:$D$2000,4,0)</f>
        <v>61</v>
      </c>
      <c r="O148" s="5">
        <f t="shared" si="16"/>
        <v>18</v>
      </c>
      <c r="P148" s="5">
        <f t="shared" si="17"/>
        <v>14</v>
      </c>
      <c r="Q148" s="5">
        <f t="shared" si="18"/>
        <v>15</v>
      </c>
      <c r="R148" s="5">
        <f t="shared" si="21"/>
        <v>3</v>
      </c>
      <c r="S148" s="5" t="str">
        <f t="shared" si="20"/>
        <v>Rolling Stones</v>
      </c>
    </row>
    <row r="149" spans="1:19">
      <c r="A149" s="55" t="str">
        <f t="shared" si="19"/>
        <v xml:space="preserve">Glenn Mi - In the </v>
      </c>
      <c r="B149" s="60" t="str">
        <f>VLOOKUP(CONCATENATE(LEFT(C149,8)," - ",LEFT(D149,7)),Discogs!$A$1:$L$990,2,0)</f>
        <v>JTU 774</v>
      </c>
      <c r="C149" s="13" t="s">
        <v>476</v>
      </c>
      <c r="D149" s="14" t="s">
        <v>2767</v>
      </c>
      <c r="E149" s="16" t="s">
        <v>2766</v>
      </c>
      <c r="F149" s="18">
        <v>42370</v>
      </c>
      <c r="G149" s="6">
        <v>1958</v>
      </c>
      <c r="H149" s="61">
        <f>VLOOKUP(CONCATENATE(LEFT(C149,8)," - ",LEFT(D149,7)),Discogs!$A$1:$L$990,8,0)</f>
        <v>0</v>
      </c>
      <c r="I149" s="34" t="s">
        <v>4195</v>
      </c>
      <c r="J149" s="61" t="str">
        <f>VLOOKUP(CONCATENATE(LEFT(C149,8)," - ",LEFT(D149,7)),Discogs!$A$1:$L$990,12,0)</f>
        <v>Original</v>
      </c>
      <c r="K149" s="6" t="s">
        <v>4094</v>
      </c>
      <c r="M149" s="6">
        <v>0</v>
      </c>
      <c r="N149" s="27" t="e">
        <f>VLOOKUP(D149,'Top2000'!$A$1:$D$2000,4,0)</f>
        <v>#N/A</v>
      </c>
      <c r="O149" s="5">
        <f t="shared" si="16"/>
        <v>12</v>
      </c>
      <c r="P149" s="5">
        <f t="shared" si="17"/>
        <v>11</v>
      </c>
      <c r="Q149" s="5">
        <f t="shared" si="18"/>
        <v>18</v>
      </c>
      <c r="R149" s="5">
        <f t="shared" si="21"/>
        <v>3</v>
      </c>
      <c r="S149" s="5" t="str">
        <f t="shared" si="20"/>
        <v>Glenn Miller</v>
      </c>
    </row>
    <row r="150" spans="1:19">
      <c r="A150" s="55" t="str">
        <f t="shared" si="19"/>
        <v>Supertra - School</v>
      </c>
      <c r="B150" s="60" t="str">
        <f>VLOOKUP(CONCATENATE(LEFT(C150,8)," - ",LEFT(D150,7)),Discogs!$A$1:$L$990,2,0)</f>
        <v>014230.01, 08-011739-00</v>
      </c>
      <c r="C150" s="16" t="s">
        <v>563</v>
      </c>
      <c r="D150" s="16" t="s">
        <v>562</v>
      </c>
      <c r="E150" s="16" t="s">
        <v>2807</v>
      </c>
      <c r="F150" s="18">
        <v>42370</v>
      </c>
      <c r="G150" s="10">
        <v>1974</v>
      </c>
      <c r="H150" s="61">
        <f>VLOOKUP(CONCATENATE(LEFT(C150,8)," - ",LEFT(D150,7)),Discogs!$A$1:$L$990,8,0)</f>
        <v>1989</v>
      </c>
      <c r="I150" s="34" t="s">
        <v>4195</v>
      </c>
      <c r="J150" s="61" t="str">
        <f>VLOOKUP(CONCATENATE(LEFT(C150,8)," - ",LEFT(D150,7)),Discogs!$A$1:$L$990,12,0)</f>
        <v>Original</v>
      </c>
      <c r="L150" s="34" t="s">
        <v>4131</v>
      </c>
      <c r="M150" s="6">
        <v>0</v>
      </c>
      <c r="N150" s="27">
        <f>VLOOKUP(D150,'Top2000'!$A$1:$D$2000,4,0)</f>
        <v>48</v>
      </c>
      <c r="O150" s="5">
        <f t="shared" si="16"/>
        <v>10</v>
      </c>
      <c r="P150" s="5">
        <f t="shared" si="17"/>
        <v>6</v>
      </c>
      <c r="Q150" s="5">
        <f t="shared" si="18"/>
        <v>13</v>
      </c>
      <c r="R150" s="5">
        <f t="shared" si="21"/>
        <v>3</v>
      </c>
      <c r="S150" s="5" t="str">
        <f t="shared" si="20"/>
        <v>Supertramp</v>
      </c>
    </row>
    <row r="151" spans="1:19">
      <c r="A151" s="55" t="str">
        <f t="shared" si="19"/>
        <v>Hildegar - Für mic</v>
      </c>
      <c r="B151" s="60" t="str">
        <f>VLOOKUP(CONCATENATE(LEFT(C151,8)," - ",LEFT(D151,7)),Discogs!$A$1:$L$990,2,0)</f>
        <v>D 19 960</v>
      </c>
      <c r="C151" s="13" t="s">
        <v>2772</v>
      </c>
      <c r="D151" s="14" t="s">
        <v>5011</v>
      </c>
      <c r="E151" s="16" t="s">
        <v>2776</v>
      </c>
      <c r="F151" s="18">
        <v>42370</v>
      </c>
      <c r="G151" s="10">
        <v>1968</v>
      </c>
      <c r="H151" s="61">
        <f>VLOOKUP(CONCATENATE(LEFT(C151,8)," - ",LEFT(D151,7)),Discogs!$A$1:$L$990,8,0)</f>
        <v>1968</v>
      </c>
      <c r="I151" s="34" t="s">
        <v>4195</v>
      </c>
      <c r="J151" s="61" t="str">
        <f>VLOOKUP(CONCATENATE(LEFT(C151,8)," - ",LEFT(D151,7)),Discogs!$A$1:$L$990,12,0)</f>
        <v>Original</v>
      </c>
      <c r="M151" s="6">
        <v>0</v>
      </c>
      <c r="N151" s="27" t="e">
        <f>VLOOKUP(D151,'Top2000'!$A$1:$D$2000,4,0)</f>
        <v>#N/A</v>
      </c>
      <c r="O151" s="5">
        <f t="shared" si="16"/>
        <v>14</v>
      </c>
      <c r="P151" s="5">
        <f t="shared" si="17"/>
        <v>33</v>
      </c>
      <c r="Q151" s="5">
        <f t="shared" si="18"/>
        <v>24</v>
      </c>
      <c r="R151" s="5">
        <f t="shared" si="21"/>
        <v>1</v>
      </c>
      <c r="S151" s="5" t="str">
        <f t="shared" si="20"/>
        <v>Hildegard Knef</v>
      </c>
    </row>
    <row r="152" spans="1:19">
      <c r="A152" s="55" t="str">
        <f t="shared" si="19"/>
        <v>Kate Bus - The Man</v>
      </c>
      <c r="B152" s="60" t="str">
        <f>VLOOKUP(CONCATENATE(LEFT(C152,8)," - ",LEFT(D152,7)),Discogs!$A$1:$L$990,2,0)</f>
        <v>5C 006-06712</v>
      </c>
      <c r="C152" s="13" t="s">
        <v>672</v>
      </c>
      <c r="D152" s="14" t="s">
        <v>2784</v>
      </c>
      <c r="E152" s="14" t="s">
        <v>2797</v>
      </c>
      <c r="F152" s="18">
        <v>42370</v>
      </c>
      <c r="G152" s="10">
        <v>1978</v>
      </c>
      <c r="H152" s="61">
        <f>VLOOKUP(CONCATENATE(LEFT(C152,8)," - ",LEFT(D152,7)),Discogs!$A$1:$L$990,8,0)</f>
        <v>1978</v>
      </c>
      <c r="I152" s="34" t="s">
        <v>4195</v>
      </c>
      <c r="J152" s="61" t="str">
        <f>VLOOKUP(CONCATENATE(LEFT(C152,8)," - ",LEFT(D152,7)),Discogs!$A$1:$L$990,12,0)</f>
        <v>Original</v>
      </c>
      <c r="M152" s="6">
        <v>0</v>
      </c>
      <c r="N152" s="27" t="e">
        <f>VLOOKUP(D152,'Top2000'!$A$1:$D$2000,4,0)</f>
        <v>#N/A</v>
      </c>
      <c r="O152" s="5">
        <f t="shared" si="16"/>
        <v>9</v>
      </c>
      <c r="P152" s="5">
        <f t="shared" si="17"/>
        <v>22</v>
      </c>
      <c r="Q152" s="5">
        <f t="shared" si="18"/>
        <v>6</v>
      </c>
      <c r="R152" s="5">
        <f t="shared" si="21"/>
        <v>1</v>
      </c>
      <c r="S152" s="5" t="str">
        <f t="shared" si="20"/>
        <v>Kate Bush</v>
      </c>
    </row>
    <row r="153" spans="1:19">
      <c r="A153" s="55" t="str">
        <f t="shared" si="19"/>
        <v>Wim Sonn - Het Dor</v>
      </c>
      <c r="B153" s="60" t="str">
        <f>VLOOKUP(CONCATENATE(LEFT(C153,8)," - ",LEFT(D153,7)),Discogs!$A$1:$L$990,2,0)</f>
        <v>6012 433</v>
      </c>
      <c r="C153" s="13" t="s">
        <v>554</v>
      </c>
      <c r="D153" s="14" t="s">
        <v>553</v>
      </c>
      <c r="E153" s="16" t="s">
        <v>2794</v>
      </c>
      <c r="F153" s="18">
        <v>42370</v>
      </c>
      <c r="G153" s="10">
        <v>1974</v>
      </c>
      <c r="H153" s="61">
        <f>VLOOKUP(CONCATENATE(LEFT(C153,8)," - ",LEFT(D153,7)),Discogs!$A$1:$L$990,8,0)</f>
        <v>1974</v>
      </c>
      <c r="I153" s="34" t="s">
        <v>4195</v>
      </c>
      <c r="J153" s="61" t="str">
        <f>VLOOKUP(CONCATENATE(LEFT(C153,8)," - ",LEFT(D153,7)),Discogs!$A$1:$L$990,12,0)</f>
        <v>Original</v>
      </c>
      <c r="M153" s="6">
        <v>0</v>
      </c>
      <c r="N153" s="27">
        <f>VLOOKUP(D153,'Top2000'!$A$1:$D$2000,4,0)</f>
        <v>55</v>
      </c>
      <c r="O153" s="5">
        <f t="shared" si="16"/>
        <v>13</v>
      </c>
      <c r="P153" s="5">
        <f t="shared" si="17"/>
        <v>8</v>
      </c>
      <c r="Q153" s="5">
        <f t="shared" si="18"/>
        <v>18</v>
      </c>
      <c r="R153" s="5">
        <f t="shared" si="21"/>
        <v>1</v>
      </c>
      <c r="S153" s="5" t="str">
        <f t="shared" si="20"/>
        <v>Wim Sonneveld</v>
      </c>
    </row>
    <row r="154" spans="1:19">
      <c r="A154" s="55" t="str">
        <f t="shared" si="19"/>
        <v>Joe Cock - You can</v>
      </c>
      <c r="B154" s="60" t="str">
        <f>VLOOKUP(CONCATENATE(LEFT(C154,8)," - ",LEFT(D154,7)),Discogs!$A$1:$L$990,2,0)</f>
        <v>06 2011037</v>
      </c>
      <c r="C154" s="13" t="s">
        <v>324</v>
      </c>
      <c r="D154" s="21" t="s">
        <v>4302</v>
      </c>
      <c r="E154" s="47" t="s">
        <v>4306</v>
      </c>
      <c r="F154" s="18">
        <v>42399</v>
      </c>
      <c r="G154" s="10">
        <v>1987</v>
      </c>
      <c r="H154" s="61">
        <f>VLOOKUP(CONCATENATE(LEFT(C154,8)," - ",LEFT(D154,7)),Discogs!$A$1:$L$990,8,0)</f>
        <v>1986</v>
      </c>
      <c r="I154" s="34" t="s">
        <v>4195</v>
      </c>
      <c r="J154" s="61" t="str">
        <f>VLOOKUP(CONCATENATE(LEFT(C154,8)," - ",LEFT(D154,7)),Discogs!$A$1:$L$990,12,0)</f>
        <v>Original</v>
      </c>
      <c r="L154" s="34" t="s">
        <v>4153</v>
      </c>
      <c r="M154" s="6">
        <v>0</v>
      </c>
      <c r="N154" s="27">
        <f>VLOOKUP(D154,'Top2000'!$A$1:$D$2000,4,0)</f>
        <v>1141</v>
      </c>
      <c r="O154" s="5">
        <f t="shared" si="16"/>
        <v>10</v>
      </c>
      <c r="P154" s="5">
        <f t="shared" si="17"/>
        <v>25</v>
      </c>
      <c r="Q154" s="5">
        <f t="shared" si="18"/>
        <v>10</v>
      </c>
      <c r="R154" s="5">
        <f t="shared" si="21"/>
        <v>3</v>
      </c>
      <c r="S154" s="5" t="str">
        <f t="shared" si="20"/>
        <v>Joe Cocker</v>
      </c>
    </row>
    <row r="155" spans="1:19">
      <c r="A155" s="55" t="str">
        <f t="shared" si="19"/>
        <v>Aerosmit - Dream O</v>
      </c>
      <c r="B155" s="60" t="str">
        <f>VLOOKUP(CONCATENATE(LEFT(C155,8)," - ",LEFT(D155,7)),Discogs!$A$1:$L$990,2,0)</f>
        <v>CBS 4000</v>
      </c>
      <c r="C155" s="16" t="s">
        <v>776</v>
      </c>
      <c r="D155" s="16" t="s">
        <v>775</v>
      </c>
      <c r="E155" s="16" t="s">
        <v>2760</v>
      </c>
      <c r="F155" s="18">
        <v>42401</v>
      </c>
      <c r="G155" s="10">
        <v>1973</v>
      </c>
      <c r="H155" s="61">
        <f>VLOOKUP(CONCATENATE(LEFT(C155,8)," - ",LEFT(D155,7)),Discogs!$A$1:$L$990,8,0)</f>
        <v>1976</v>
      </c>
      <c r="I155" s="34" t="s">
        <v>4195</v>
      </c>
      <c r="J155" s="61" t="str">
        <f>VLOOKUP(CONCATENATE(LEFT(C155,8)," - ",LEFT(D155,7)),Discogs!$A$1:$L$990,12,0)</f>
        <v>Original</v>
      </c>
      <c r="M155" s="6">
        <v>0</v>
      </c>
      <c r="N155" s="27">
        <f>VLOOKUP(D155,'Top2000'!$A$1:$D$2000,4,0)</f>
        <v>164</v>
      </c>
      <c r="O155" s="5">
        <f t="shared" si="16"/>
        <v>9</v>
      </c>
      <c r="P155" s="5">
        <f t="shared" si="17"/>
        <v>8</v>
      </c>
      <c r="Q155" s="5">
        <f t="shared" si="18"/>
        <v>8</v>
      </c>
      <c r="R155" s="5">
        <f t="shared" si="21"/>
        <v>1</v>
      </c>
      <c r="S155" s="5" t="str">
        <f t="shared" si="20"/>
        <v>Aerosmith</v>
      </c>
    </row>
    <row r="156" spans="1:19">
      <c r="A156" s="55" t="str">
        <f t="shared" si="19"/>
        <v>Cream - White R</v>
      </c>
      <c r="B156" s="60" t="e">
        <f>VLOOKUP(CONCATENATE(LEFT(C156,8)," - ",LEFT(D156,7)),Discogs!$A$1:$L$990,2,0)</f>
        <v>#N/A</v>
      </c>
      <c r="C156" s="5" t="s">
        <v>1363</v>
      </c>
      <c r="D156" s="5" t="s">
        <v>1362</v>
      </c>
      <c r="E156" s="16" t="s">
        <v>3199</v>
      </c>
      <c r="F156" s="18">
        <v>42401</v>
      </c>
      <c r="G156" s="10">
        <v>1968</v>
      </c>
      <c r="H156" s="61" t="e">
        <f>VLOOKUP(CONCATENATE(LEFT(C156,8)," - ",LEFT(D156,7)),Discogs!$A$1:$L$990,8,0)</f>
        <v>#N/A</v>
      </c>
      <c r="I156" s="34" t="s">
        <v>4195</v>
      </c>
      <c r="J156" s="61" t="e">
        <f>VLOOKUP(CONCATENATE(LEFT(C156,8)," - ",LEFT(D156,7)),Discogs!$A$1:$L$990,12,0)</f>
        <v>#N/A</v>
      </c>
      <c r="M156" s="6">
        <v>0</v>
      </c>
      <c r="N156" s="27">
        <f>VLOOKUP(D156,'Top2000'!$A$1:$D$2000,4,0)</f>
        <v>545</v>
      </c>
      <c r="O156" s="5">
        <f t="shared" si="16"/>
        <v>5</v>
      </c>
      <c r="P156" s="5">
        <f t="shared" si="17"/>
        <v>10</v>
      </c>
      <c r="Q156" s="5">
        <f t="shared" si="18"/>
        <v>19</v>
      </c>
      <c r="R156" s="5">
        <f t="shared" si="21"/>
        <v>1</v>
      </c>
      <c r="S156" s="5" t="str">
        <f t="shared" si="20"/>
        <v>Cream</v>
      </c>
    </row>
    <row r="157" spans="1:19">
      <c r="A157" s="55" t="str">
        <f t="shared" si="19"/>
        <v>David Bo - Fame</v>
      </c>
      <c r="B157" s="60" t="str">
        <f>VLOOKUP(CONCATENATE(LEFT(C157,8)," - ",LEFT(D157,7)),Discogs!$A$1:$L$990,2,0)</f>
        <v>PB-10320, 26.11278</v>
      </c>
      <c r="C157" s="5" t="s">
        <v>467</v>
      </c>
      <c r="D157" s="5" t="s">
        <v>2636</v>
      </c>
      <c r="E157" s="16" t="s">
        <v>3204</v>
      </c>
      <c r="F157" s="18">
        <v>42401</v>
      </c>
      <c r="G157" s="10">
        <v>1975</v>
      </c>
      <c r="H157" s="61">
        <f>VLOOKUP(CONCATENATE(LEFT(C157,8)," - ",LEFT(D157,7)),Discogs!$A$1:$L$990,8,0)</f>
        <v>1975</v>
      </c>
      <c r="I157" s="34" t="s">
        <v>4195</v>
      </c>
      <c r="J157" s="61" t="str">
        <f>VLOOKUP(CONCATENATE(LEFT(C157,8)," - ",LEFT(D157,7)),Discogs!$A$1:$L$990,12,0)</f>
        <v>Original</v>
      </c>
      <c r="M157" s="6">
        <v>0</v>
      </c>
      <c r="N157" s="27">
        <f>VLOOKUP(D157,'Top2000'!$A$1:$D$2000,4,0)</f>
        <v>961</v>
      </c>
      <c r="O157" s="5">
        <f t="shared" si="16"/>
        <v>11</v>
      </c>
      <c r="P157" s="5">
        <f t="shared" si="17"/>
        <v>4</v>
      </c>
      <c r="Q157" s="5">
        <f t="shared" si="18"/>
        <v>5</v>
      </c>
      <c r="R157" s="5">
        <f t="shared" si="21"/>
        <v>1</v>
      </c>
      <c r="S157" s="5" t="str">
        <f t="shared" si="20"/>
        <v>David Bowie</v>
      </c>
    </row>
    <row r="158" spans="1:19">
      <c r="A158" s="55" t="str">
        <f t="shared" si="19"/>
        <v>David Bo - Ashes T</v>
      </c>
      <c r="B158" s="60" t="str">
        <f>VLOOKUP(CONCATENATE(LEFT(C158,8)," - ",LEFT(D158,7)),Discogs!$A$1:$L$990,2,0)</f>
        <v>PB 9575</v>
      </c>
      <c r="C158" s="5" t="s">
        <v>467</v>
      </c>
      <c r="D158" s="5" t="s">
        <v>1624</v>
      </c>
      <c r="E158" s="16" t="s">
        <v>3203</v>
      </c>
      <c r="F158" s="18">
        <v>42401</v>
      </c>
      <c r="G158" s="6">
        <v>1980</v>
      </c>
      <c r="H158" s="61">
        <f>VLOOKUP(CONCATENATE(LEFT(C158,8)," - ",LEFT(D158,7)),Discogs!$A$1:$L$990,8,0)</f>
        <v>1980</v>
      </c>
      <c r="I158" s="34" t="s">
        <v>4195</v>
      </c>
      <c r="J158" s="61" t="str">
        <f>VLOOKUP(CONCATENATE(LEFT(C158,8)," - ",LEFT(D158,7)),Discogs!$A$1:$L$990,12,0)</f>
        <v>Original</v>
      </c>
      <c r="M158" s="6">
        <v>0</v>
      </c>
      <c r="N158" s="27">
        <f>VLOOKUP(D158,'Top2000'!$A$1:$D$2000,4,0)</f>
        <v>310</v>
      </c>
      <c r="O158" s="5">
        <f t="shared" si="16"/>
        <v>11</v>
      </c>
      <c r="P158" s="5">
        <f t="shared" si="17"/>
        <v>14</v>
      </c>
      <c r="Q158" s="5">
        <f t="shared" si="18"/>
        <v>7</v>
      </c>
      <c r="R158" s="5">
        <f t="shared" si="21"/>
        <v>1</v>
      </c>
      <c r="S158" s="5" t="str">
        <f t="shared" si="20"/>
        <v>David Bowie</v>
      </c>
    </row>
    <row r="159" spans="1:19">
      <c r="A159" s="55" t="str">
        <f t="shared" si="19"/>
        <v>Earth An - Seasons</v>
      </c>
      <c r="B159" s="60" t="str">
        <f>VLOOKUP(CONCATENATE(LEFT(C159,8)," - ",LEFT(D159,7)),Discogs!$A$1:$L$990,2,0)</f>
        <v>S 1335</v>
      </c>
      <c r="C159" s="5" t="s">
        <v>3038</v>
      </c>
      <c r="D159" s="5" t="s">
        <v>2726</v>
      </c>
      <c r="E159" s="16" t="s">
        <v>3208</v>
      </c>
      <c r="F159" s="18">
        <v>42401</v>
      </c>
      <c r="G159" s="10">
        <v>1969</v>
      </c>
      <c r="H159" s="61">
        <f>VLOOKUP(CONCATENATE(LEFT(C159,8)," - ",LEFT(D159,7)),Discogs!$A$1:$L$990,8,0)</f>
        <v>1969</v>
      </c>
      <c r="I159" s="33" t="s">
        <v>4174</v>
      </c>
      <c r="J159" s="61" t="str">
        <f>VLOOKUP(CONCATENATE(LEFT(C159,8)," - ",LEFT(D159,7)),Discogs!$A$1:$L$990,12,0)</f>
        <v>Printout</v>
      </c>
      <c r="M159" s="6">
        <v>0</v>
      </c>
      <c r="N159" s="27" t="e">
        <f>VLOOKUP(D159,'Top2000'!$A$1:$D$2000,4,0)</f>
        <v>#N/A</v>
      </c>
      <c r="O159" s="5">
        <f t="shared" si="16"/>
        <v>14</v>
      </c>
      <c r="P159" s="5">
        <f t="shared" si="17"/>
        <v>7</v>
      </c>
      <c r="Q159" s="5">
        <f t="shared" si="18"/>
        <v>13</v>
      </c>
      <c r="R159" s="5">
        <f t="shared" si="21"/>
        <v>1</v>
      </c>
      <c r="S159" s="5" t="str">
        <f t="shared" si="20"/>
        <v>Earth And Fire</v>
      </c>
    </row>
    <row r="160" spans="1:19">
      <c r="A160" s="55" t="str">
        <f t="shared" si="19"/>
        <v>Golden E - Buddy J</v>
      </c>
      <c r="B160" s="60" t="str">
        <f>VLOOKUP(CONCATENATE(LEFT(C160,8)," - ",LEFT(D160,7)),Discogs!$A$1:$L$990,2,0)</f>
        <v>2050 184</v>
      </c>
      <c r="C160" s="5" t="s">
        <v>321</v>
      </c>
      <c r="D160" s="5" t="s">
        <v>3146</v>
      </c>
      <c r="E160" s="16" t="s">
        <v>3197</v>
      </c>
      <c r="F160" s="18">
        <v>42401</v>
      </c>
      <c r="G160" s="10">
        <v>1972</v>
      </c>
      <c r="H160" s="61">
        <f>VLOOKUP(CONCATENATE(LEFT(C160,8)," - ",LEFT(D160,7)),Discogs!$A$1:$L$990,8,0)</f>
        <v>1972</v>
      </c>
      <c r="I160" s="34" t="s">
        <v>4195</v>
      </c>
      <c r="J160" s="61" t="str">
        <f>VLOOKUP(CONCATENATE(LEFT(C160,8)," - ",LEFT(D160,7)),Discogs!$A$1:$L$990,12,0)</f>
        <v>Original</v>
      </c>
      <c r="M160" s="6">
        <v>0</v>
      </c>
      <c r="N160" s="27" t="e">
        <f>VLOOKUP(D160,'Top2000'!$A$1:$D$2000,4,0)</f>
        <v>#N/A</v>
      </c>
      <c r="O160" s="5">
        <f t="shared" si="16"/>
        <v>14</v>
      </c>
      <c r="P160" s="5">
        <f t="shared" si="17"/>
        <v>9</v>
      </c>
      <c r="Q160" s="5">
        <f t="shared" si="18"/>
        <v>17</v>
      </c>
      <c r="R160" s="5">
        <f t="shared" si="21"/>
        <v>1</v>
      </c>
      <c r="S160" s="5" t="str">
        <f t="shared" si="20"/>
        <v>Golden Earring</v>
      </c>
    </row>
    <row r="161" spans="1:19">
      <c r="A161" s="55" t="str">
        <f t="shared" si="19"/>
        <v xml:space="preserve">Hawkwind - Silver </v>
      </c>
      <c r="B161" s="60" t="str">
        <f>VLOOKUP(CONCATENATE(LEFT(C161,8)," - ",LEFT(D161,7)),Discogs!$A$1:$L$990,2,0)</f>
        <v>HW 7001</v>
      </c>
      <c r="C161" s="5" t="s">
        <v>3158</v>
      </c>
      <c r="D161" s="5" t="s">
        <v>3159</v>
      </c>
      <c r="E161" s="16" t="s">
        <v>3201</v>
      </c>
      <c r="F161" s="18">
        <v>42401</v>
      </c>
      <c r="G161" s="10">
        <v>1986</v>
      </c>
      <c r="H161" s="61">
        <f>VLOOKUP(CONCATENATE(LEFT(C161,8)," - ",LEFT(D161,7)),Discogs!$A$1:$L$990,8,0)</f>
        <v>1986</v>
      </c>
      <c r="I161" s="34" t="s">
        <v>4195</v>
      </c>
      <c r="J161" s="61" t="str">
        <f>VLOOKUP(CONCATENATE(LEFT(C161,8)," - ",LEFT(D161,7)),Discogs!$A$1:$L$990,12,0)</f>
        <v>Original</v>
      </c>
      <c r="M161" s="6">
        <v>0</v>
      </c>
      <c r="N161" s="27" t="e">
        <f>VLOOKUP(D161,'Top2000'!$A$1:$D$2000,4,0)</f>
        <v>#N/A</v>
      </c>
      <c r="O161" s="5">
        <f t="shared" ref="O161:O224" si="22">LEN(C161)</f>
        <v>8</v>
      </c>
      <c r="P161" s="5">
        <f t="shared" ref="P161:P224" si="23">LEN(D161)</f>
        <v>14</v>
      </c>
      <c r="Q161" s="5">
        <f t="shared" si="18"/>
        <v>5</v>
      </c>
      <c r="R161" s="5">
        <f t="shared" si="21"/>
        <v>1</v>
      </c>
      <c r="S161" s="5" t="str">
        <f t="shared" si="20"/>
        <v>Hawkwind</v>
      </c>
    </row>
    <row r="162" spans="1:19">
      <c r="A162" s="55" t="str">
        <f t="shared" si="19"/>
        <v>Al Stewa - Year of</v>
      </c>
      <c r="B162" s="60" t="str">
        <f>VLOOKUP(CONCATENATE(LEFT(C162,8)," - ",LEFT(D162,7)),Discogs!$A$1:$L$990,2,0)</f>
        <v>RCA 2771, RCA-2771</v>
      </c>
      <c r="C162" s="5" t="s">
        <v>1103</v>
      </c>
      <c r="D162" s="5" t="s">
        <v>4279</v>
      </c>
      <c r="E162" s="16" t="s">
        <v>3169</v>
      </c>
      <c r="F162" s="18">
        <v>42401</v>
      </c>
      <c r="G162" s="10">
        <v>1977</v>
      </c>
      <c r="H162" s="61">
        <f>VLOOKUP(CONCATENATE(LEFT(C162,8)," - ",LEFT(D162,7)),Discogs!$A$1:$L$990,8,0)</f>
        <v>1977</v>
      </c>
      <c r="I162" s="34" t="s">
        <v>4195</v>
      </c>
      <c r="J162" s="61" t="str">
        <f>VLOOKUP(CONCATENATE(LEFT(C162,8)," - ",LEFT(D162,7)),Discogs!$A$1:$L$990,12,0)</f>
        <v>Original</v>
      </c>
      <c r="L162" s="34" t="s">
        <v>4141</v>
      </c>
      <c r="M162" s="6">
        <v>0</v>
      </c>
      <c r="N162" s="27">
        <f>VLOOKUP(D162,'Top2000'!$A$1:$D$2000,4,0)</f>
        <v>440</v>
      </c>
      <c r="O162" s="5">
        <f t="shared" si="22"/>
        <v>10</v>
      </c>
      <c r="P162" s="5">
        <f t="shared" si="23"/>
        <v>15</v>
      </c>
      <c r="Q162" s="5">
        <f t="shared" ref="Q162:Q225" si="24">LEN(E162)</f>
        <v>14</v>
      </c>
      <c r="R162" s="5">
        <f t="shared" si="21"/>
        <v>3</v>
      </c>
      <c r="S162" s="5" t="str">
        <f t="shared" si="20"/>
        <v>Al Stewart</v>
      </c>
    </row>
    <row r="163" spans="1:19">
      <c r="A163" s="55" t="str">
        <f t="shared" si="19"/>
        <v>Alice Co - Halo of</v>
      </c>
      <c r="B163" s="60" t="str">
        <f>VLOOKUP(CONCATENATE(LEFT(C163,8)," - ",LEFT(D163,7)),Discogs!$A$1:$L$990,2,0)</f>
        <v>WB 16 296</v>
      </c>
      <c r="C163" s="5" t="s">
        <v>248</v>
      </c>
      <c r="D163" s="5" t="s">
        <v>4280</v>
      </c>
      <c r="E163" s="16" t="s">
        <v>3200</v>
      </c>
      <c r="F163" s="18">
        <v>42401</v>
      </c>
      <c r="G163" s="10">
        <v>1972</v>
      </c>
      <c r="H163" s="61">
        <f>VLOOKUP(CONCATENATE(LEFT(C163,8)," - ",LEFT(D163,7)),Discogs!$A$1:$L$990,8,0)</f>
        <v>1973</v>
      </c>
      <c r="I163" s="33" t="s">
        <v>2809</v>
      </c>
      <c r="J163" s="61" t="str">
        <f>VLOOKUP(CONCATENATE(LEFT(C163,8)," - ",LEFT(D163,7)),Discogs!$A$1:$L$990,12,0)</f>
        <v>Original</v>
      </c>
      <c r="L163" s="34" t="s">
        <v>4125</v>
      </c>
      <c r="M163" s="6">
        <v>0</v>
      </c>
      <c r="N163" s="27">
        <f>VLOOKUP(D163,'Top2000'!$A$1:$D$2000,4,0)</f>
        <v>288</v>
      </c>
      <c r="O163" s="5">
        <f t="shared" si="22"/>
        <v>12</v>
      </c>
      <c r="P163" s="5">
        <f t="shared" si="23"/>
        <v>13</v>
      </c>
      <c r="Q163" s="5">
        <f t="shared" si="24"/>
        <v>15</v>
      </c>
      <c r="R163" s="5">
        <f t="shared" si="21"/>
        <v>3</v>
      </c>
      <c r="S163" s="5" t="str">
        <f t="shared" si="20"/>
        <v>Alice Cooper</v>
      </c>
    </row>
    <row r="164" spans="1:19">
      <c r="A164" s="55" t="str">
        <f t="shared" si="19"/>
        <v>Jackson  - Stay</v>
      </c>
      <c r="B164" s="60" t="e">
        <f>VLOOKUP(CONCATENATE(LEFT(C164,8)," - ",LEFT(D164,7)),Discogs!$A$1:$L$990,2,0)</f>
        <v>#N/A</v>
      </c>
      <c r="C164" s="5" t="s">
        <v>636</v>
      </c>
      <c r="D164" s="5" t="s">
        <v>1806</v>
      </c>
      <c r="E164" s="16" t="s">
        <v>3135</v>
      </c>
      <c r="F164" s="18">
        <v>42401</v>
      </c>
      <c r="G164" s="10">
        <v>1978</v>
      </c>
      <c r="H164" s="61" t="e">
        <f>VLOOKUP(CONCATENATE(LEFT(C164,8)," - ",LEFT(D164,7)),Discogs!$A$1:$L$990,8,0)</f>
        <v>#N/A</v>
      </c>
      <c r="I164" s="34" t="s">
        <v>4195</v>
      </c>
      <c r="J164" s="61" t="e">
        <f>VLOOKUP(CONCATENATE(LEFT(C164,8)," - ",LEFT(D164,7)),Discogs!$A$1:$L$990,12,0)</f>
        <v>#N/A</v>
      </c>
      <c r="L164" s="144" t="s">
        <v>4157</v>
      </c>
      <c r="M164" s="6">
        <v>0</v>
      </c>
      <c r="N164" s="27">
        <f>VLOOKUP(D164,'Top2000'!$A$1:$D$2000,4,0)</f>
        <v>1456</v>
      </c>
      <c r="O164" s="5">
        <f t="shared" si="22"/>
        <v>14</v>
      </c>
      <c r="P164" s="5">
        <f t="shared" si="23"/>
        <v>4</v>
      </c>
      <c r="Q164" s="5">
        <f t="shared" si="24"/>
        <v>5</v>
      </c>
      <c r="R164" s="5">
        <f t="shared" si="21"/>
        <v>3</v>
      </c>
      <c r="S164" s="5" t="str">
        <f t="shared" si="20"/>
        <v>Jackson Browne</v>
      </c>
    </row>
    <row r="165" spans="1:19">
      <c r="A165" s="55" t="str">
        <f t="shared" si="19"/>
        <v>David Bo - The Jea</v>
      </c>
      <c r="B165" s="60" t="str">
        <f>VLOOKUP(CONCATENATE(LEFT(C165,8)," - ",LEFT(D165,7)),Discogs!$A$1:$L$990,2,0)</f>
        <v>74-16238, 74-16 238</v>
      </c>
      <c r="C165" s="16" t="s">
        <v>467</v>
      </c>
      <c r="D165" s="16" t="s">
        <v>2408</v>
      </c>
      <c r="E165" s="16" t="s">
        <v>1543</v>
      </c>
      <c r="F165" s="18">
        <v>42401</v>
      </c>
      <c r="G165" s="10">
        <v>1973</v>
      </c>
      <c r="H165" s="61">
        <f>VLOOKUP(CONCATENATE(LEFT(C165,8)," - ",LEFT(D165,7)),Discogs!$A$1:$L$990,8,0)</f>
        <v>1973</v>
      </c>
      <c r="I165" s="34" t="s">
        <v>4195</v>
      </c>
      <c r="J165" s="61" t="str">
        <f>VLOOKUP(CONCATENATE(LEFT(C165,8)," - ",LEFT(D165,7)),Discogs!$A$1:$L$990,12,0)</f>
        <v>Original</v>
      </c>
      <c r="L165" s="34" t="s">
        <v>4130</v>
      </c>
      <c r="M165" s="6">
        <v>0</v>
      </c>
      <c r="N165" s="27">
        <f>VLOOKUP(D165,'Top2000'!$A$1:$D$2000,4,0)</f>
        <v>856</v>
      </c>
      <c r="O165" s="5">
        <f t="shared" si="22"/>
        <v>11</v>
      </c>
      <c r="P165" s="5">
        <f t="shared" si="23"/>
        <v>14</v>
      </c>
      <c r="Q165" s="5">
        <f t="shared" si="24"/>
        <v>14</v>
      </c>
      <c r="R165" s="5">
        <f t="shared" si="21"/>
        <v>3</v>
      </c>
      <c r="S165" s="5" t="str">
        <f t="shared" si="20"/>
        <v>David Bowie</v>
      </c>
    </row>
    <row r="166" spans="1:19">
      <c r="A166" s="55" t="str">
        <f t="shared" si="19"/>
        <v>Jeff Way - The Eve</v>
      </c>
      <c r="B166" s="60" t="str">
        <f>VLOOKUP(CONCATENATE(LEFT(C166,8)," - ",LEFT(D166,7)),Discogs!$A$1:$L$990,2,0)</f>
        <v>CBS 654738 7, 654738 7, 01-654738-00</v>
      </c>
      <c r="C166" s="5" t="s">
        <v>3167</v>
      </c>
      <c r="D166" s="5" t="s">
        <v>4296</v>
      </c>
      <c r="E166" s="16" t="s">
        <v>3210</v>
      </c>
      <c r="F166" s="18">
        <v>42401</v>
      </c>
      <c r="G166" s="10">
        <v>1989</v>
      </c>
      <c r="H166" s="61">
        <f>VLOOKUP(CONCATENATE(LEFT(C166,8)," - ",LEFT(D166,7)),Discogs!$A$1:$L$990,8,0)</f>
        <v>1989</v>
      </c>
      <c r="I166" s="34" t="s">
        <v>4195</v>
      </c>
      <c r="J166" s="61" t="str">
        <f>VLOOKUP(CONCATENATE(LEFT(C166,8)," - ",LEFT(D166,7)),Discogs!$A$1:$L$990,12,0)</f>
        <v>Original</v>
      </c>
      <c r="M166" s="6">
        <v>0</v>
      </c>
      <c r="N166" s="27">
        <f>VLOOKUP(D166,'Top2000'!$A$1:$D$2000,4,0)</f>
        <v>1244</v>
      </c>
      <c r="O166" s="5">
        <f t="shared" si="22"/>
        <v>10</v>
      </c>
      <c r="P166" s="5">
        <f t="shared" si="23"/>
        <v>18</v>
      </c>
      <c r="Q166" s="5">
        <f t="shared" si="24"/>
        <v>12</v>
      </c>
      <c r="R166" s="5">
        <f t="shared" si="21"/>
        <v>1</v>
      </c>
      <c r="S166" s="5" t="str">
        <f t="shared" si="20"/>
        <v>Jeff Wayne</v>
      </c>
    </row>
    <row r="167" spans="1:19">
      <c r="A167" s="55" t="str">
        <f t="shared" si="19"/>
        <v>David Bo - Dancing</v>
      </c>
      <c r="B167" s="60" t="str">
        <f>VLOOKUP(CONCATENATE(LEFT(C167,8)," - ",LEFT(D167,7)),Discogs!$A$1:$L$990,2,0)</f>
        <v>1C 006-20 0787 7</v>
      </c>
      <c r="C167" s="5" t="s">
        <v>4199</v>
      </c>
      <c r="D167" s="5" t="s">
        <v>4265</v>
      </c>
      <c r="E167" s="16" t="s">
        <v>3212</v>
      </c>
      <c r="F167" s="18">
        <v>42401</v>
      </c>
      <c r="G167" s="6">
        <v>1985</v>
      </c>
      <c r="H167" s="61">
        <f>VLOOKUP(CONCATENATE(LEFT(C167,8)," - ",LEFT(D167,7)),Discogs!$A$1:$L$990,8,0)</f>
        <v>1985</v>
      </c>
      <c r="I167" s="34" t="s">
        <v>4195</v>
      </c>
      <c r="J167" s="61" t="str">
        <f>VLOOKUP(CONCATENATE(LEFT(C167,8)," - ",LEFT(D167,7)),Discogs!$A$1:$L$990,12,0)</f>
        <v>Original</v>
      </c>
      <c r="L167" s="34" t="s">
        <v>4152</v>
      </c>
      <c r="M167" s="6">
        <v>0</v>
      </c>
      <c r="N167" s="27">
        <f>VLOOKUP(D167,'Top2000'!$A$1:$D$2000,4,0)</f>
        <v>523</v>
      </c>
      <c r="O167" s="5">
        <f t="shared" si="22"/>
        <v>27</v>
      </c>
      <c r="P167" s="5">
        <f t="shared" si="23"/>
        <v>21</v>
      </c>
      <c r="Q167" s="5">
        <f t="shared" si="24"/>
        <v>22</v>
      </c>
      <c r="R167" s="5">
        <f t="shared" si="21"/>
        <v>3</v>
      </c>
      <c r="S167" s="5" t="str">
        <f t="shared" si="20"/>
        <v>David Bowie and Mick Jagger</v>
      </c>
    </row>
    <row r="168" spans="1:19">
      <c r="A168" s="55" t="str">
        <f t="shared" si="19"/>
        <v>Emerson, - Peter G</v>
      </c>
      <c r="B168" s="60" t="e">
        <f>VLOOKUP(CONCATENATE(LEFT(C168,8)," - ",LEFT(D168,7)),Discogs!$A$1:$L$990,2,0)</f>
        <v>#N/A</v>
      </c>
      <c r="C168" s="5" t="s">
        <v>3149</v>
      </c>
      <c r="D168" s="5" t="s">
        <v>3171</v>
      </c>
      <c r="E168" s="16" t="s">
        <v>3170</v>
      </c>
      <c r="F168" s="19">
        <v>42401</v>
      </c>
      <c r="G168" s="6">
        <v>1977</v>
      </c>
      <c r="H168" s="61" t="e">
        <f>VLOOKUP(CONCATENATE(LEFT(C168,8)," - ",LEFT(D168,7)),Discogs!$A$1:$L$990,8,0)</f>
        <v>#N/A</v>
      </c>
      <c r="I168" s="34" t="s">
        <v>4195</v>
      </c>
      <c r="J168" s="61" t="e">
        <f>VLOOKUP(CONCATENATE(LEFT(C168,8)," - ",LEFT(D168,7)),Discogs!$A$1:$L$990,12,0)</f>
        <v>#N/A</v>
      </c>
      <c r="L168" s="34" t="s">
        <v>4142</v>
      </c>
      <c r="M168" s="6">
        <v>0</v>
      </c>
      <c r="N168" s="27" t="e">
        <f>VLOOKUP(D168,'Top2000'!$A$1:$D$2000,4,0)</f>
        <v>#N/A</v>
      </c>
      <c r="O168" s="5">
        <f t="shared" si="22"/>
        <v>22</v>
      </c>
      <c r="P168" s="5">
        <f t="shared" si="23"/>
        <v>10</v>
      </c>
      <c r="Q168" s="5">
        <f t="shared" si="24"/>
        <v>10</v>
      </c>
      <c r="R168" s="5">
        <f t="shared" si="21"/>
        <v>3</v>
      </c>
      <c r="S168" s="5" t="str">
        <f t="shared" si="20"/>
        <v>Emerson, Lake &amp; Palmer</v>
      </c>
    </row>
    <row r="169" spans="1:19">
      <c r="A169" s="55" t="str">
        <f t="shared" si="19"/>
        <v>Gerry Ra - Baker S</v>
      </c>
      <c r="B169" s="60" t="str">
        <f>VLOOKUP(CONCATENATE(LEFT(C169,8)," - ",LEFT(D169,7)),Discogs!$A$1:$L$990,2,0)</f>
        <v>5C 006-60574</v>
      </c>
      <c r="C169" s="5" t="s">
        <v>1009</v>
      </c>
      <c r="D169" s="5" t="s">
        <v>1008</v>
      </c>
      <c r="E169" s="16" t="s">
        <v>3136</v>
      </c>
      <c r="F169" s="18">
        <v>42401</v>
      </c>
      <c r="G169" s="10">
        <v>1978</v>
      </c>
      <c r="H169" s="61">
        <f>VLOOKUP(CONCATENATE(LEFT(C169,8)," - ",LEFT(D169,7)),Discogs!$A$1:$L$990,8,0)</f>
        <v>1978</v>
      </c>
      <c r="I169" s="34" t="s">
        <v>4195</v>
      </c>
      <c r="J169" s="61" t="str">
        <f>VLOOKUP(CONCATENATE(LEFT(C169,8)," - ",LEFT(D169,7)),Discogs!$A$1:$L$990,12,0)</f>
        <v>Original</v>
      </c>
      <c r="L169" s="34" t="s">
        <v>4145</v>
      </c>
      <c r="M169" s="6">
        <v>0</v>
      </c>
      <c r="N169" s="27">
        <f>VLOOKUP(D169,'Top2000'!$A$1:$D$2000,4,0)</f>
        <v>448</v>
      </c>
      <c r="O169" s="5">
        <f t="shared" si="22"/>
        <v>14</v>
      </c>
      <c r="P169" s="5">
        <f t="shared" si="23"/>
        <v>12</v>
      </c>
      <c r="Q169" s="5">
        <f t="shared" si="24"/>
        <v>10</v>
      </c>
      <c r="R169" s="5">
        <f t="shared" si="21"/>
        <v>3</v>
      </c>
      <c r="S169" s="5" t="str">
        <f t="shared" si="20"/>
        <v>Gerry Rafferty</v>
      </c>
    </row>
    <row r="170" spans="1:19">
      <c r="A170" s="55" t="str">
        <f t="shared" si="19"/>
        <v>Led Zepp - Whole L</v>
      </c>
      <c r="B170" s="60">
        <f>VLOOKUP(CONCATENATE(LEFT(C170,8)," - ",LEFT(D170,7)),Discogs!$A$1:$L$990,2,0)</f>
        <v>2690</v>
      </c>
      <c r="C170" s="16" t="s">
        <v>495</v>
      </c>
      <c r="D170" s="16" t="s">
        <v>667</v>
      </c>
      <c r="E170" s="16" t="s">
        <v>3122</v>
      </c>
      <c r="F170" s="18">
        <v>42401</v>
      </c>
      <c r="G170" s="10">
        <v>1969</v>
      </c>
      <c r="H170" s="61">
        <f>VLOOKUP(CONCATENATE(LEFT(C170,8)," - ",LEFT(D170,7)),Discogs!$A$1:$L$990,8,0)</f>
        <v>1969</v>
      </c>
      <c r="I170" s="34" t="s">
        <v>4195</v>
      </c>
      <c r="J170" s="61" t="str">
        <f>VLOOKUP(CONCATENATE(LEFT(C170,8)," - ",LEFT(D170,7)),Discogs!$A$1:$L$990,12,0)</f>
        <v>Original</v>
      </c>
      <c r="L170" s="34" t="s">
        <v>4115</v>
      </c>
      <c r="M170" s="6">
        <v>0</v>
      </c>
      <c r="N170" s="27">
        <f>VLOOKUP(D170,'Top2000'!$A$1:$D$2000,4,0)</f>
        <v>124</v>
      </c>
      <c r="O170" s="5">
        <f t="shared" si="22"/>
        <v>12</v>
      </c>
      <c r="P170" s="5">
        <f t="shared" si="23"/>
        <v>16</v>
      </c>
      <c r="Q170" s="5">
        <f t="shared" si="24"/>
        <v>18</v>
      </c>
      <c r="R170" s="5">
        <f t="shared" si="21"/>
        <v>3</v>
      </c>
      <c r="S170" s="5" t="str">
        <f t="shared" si="20"/>
        <v>Led Zeppelin</v>
      </c>
    </row>
    <row r="171" spans="1:19">
      <c r="A171" s="55" t="str">
        <f t="shared" si="19"/>
        <v>Mike Bat - Lady of</v>
      </c>
      <c r="B171" s="60" t="str">
        <f>VLOOKUP(CONCATENATE(LEFT(C171,8)," - ",LEFT(D171,7)),Discogs!$A$1:$L$990,2,0)</f>
        <v>EPC 7962</v>
      </c>
      <c r="C171" s="5" t="s">
        <v>3143</v>
      </c>
      <c r="D171" s="5" t="s">
        <v>4281</v>
      </c>
      <c r="E171" s="16" t="s">
        <v>3202</v>
      </c>
      <c r="F171" s="18">
        <v>42401</v>
      </c>
      <c r="G171" s="10">
        <v>1979</v>
      </c>
      <c r="H171" s="61">
        <f>VLOOKUP(CONCATENATE(LEFT(C171,8)," - ",LEFT(D171,7)),Discogs!$A$1:$L$990,8,0)</f>
        <v>1979</v>
      </c>
      <c r="I171" s="34" t="s">
        <v>4195</v>
      </c>
      <c r="J171" s="61" t="str">
        <f>VLOOKUP(CONCATENATE(LEFT(C171,8)," - ",LEFT(D171,7)),Discogs!$A$1:$L$990,12,0)</f>
        <v>Original</v>
      </c>
      <c r="M171" s="6">
        <v>0</v>
      </c>
      <c r="N171" s="27" t="e">
        <f>VLOOKUP(D171,'Top2000'!$A$1:$D$2000,4,0)</f>
        <v>#N/A</v>
      </c>
      <c r="O171" s="5">
        <f t="shared" si="22"/>
        <v>9</v>
      </c>
      <c r="P171" s="5">
        <f t="shared" si="23"/>
        <v>16</v>
      </c>
      <c r="Q171" s="5">
        <f t="shared" si="24"/>
        <v>21</v>
      </c>
      <c r="R171" s="5">
        <f t="shared" si="21"/>
        <v>1</v>
      </c>
      <c r="S171" s="5" t="str">
        <f t="shared" si="20"/>
        <v>Mike Batt</v>
      </c>
    </row>
    <row r="172" spans="1:19">
      <c r="A172" s="55" t="str">
        <f t="shared" si="19"/>
        <v>Ram Jam - Black B</v>
      </c>
      <c r="B172" s="60" t="str">
        <f>VLOOKUP(CONCATENATE(LEFT(C172,8)," - ",LEFT(D172,7)),Discogs!$A$1:$L$990,2,0)</f>
        <v>EPC 5492</v>
      </c>
      <c r="C172" s="5" t="s">
        <v>1191</v>
      </c>
      <c r="D172" s="5" t="s">
        <v>1190</v>
      </c>
      <c r="E172" s="16" t="s">
        <v>3198</v>
      </c>
      <c r="F172" s="18">
        <v>42401</v>
      </c>
      <c r="G172" s="6">
        <v>1977</v>
      </c>
      <c r="H172" s="61">
        <f>VLOOKUP(CONCATENATE(LEFT(C172,8)," - ",LEFT(D172,7)),Discogs!$A$1:$L$990,8,0)</f>
        <v>1977</v>
      </c>
      <c r="I172" s="34" t="s">
        <v>4195</v>
      </c>
      <c r="J172" s="61" t="str">
        <f>VLOOKUP(CONCATENATE(LEFT(C172,8)," - ",LEFT(D172,7)),Discogs!$A$1:$L$990,12,0)</f>
        <v>Original</v>
      </c>
      <c r="M172" s="6">
        <v>0</v>
      </c>
      <c r="N172" s="27">
        <f>VLOOKUP(D172,'Top2000'!$A$1:$D$2000,4,0)</f>
        <v>533</v>
      </c>
      <c r="O172" s="5">
        <f t="shared" si="22"/>
        <v>7</v>
      </c>
      <c r="P172" s="5">
        <f t="shared" si="23"/>
        <v>11</v>
      </c>
      <c r="Q172" s="5">
        <f t="shared" si="24"/>
        <v>19</v>
      </c>
      <c r="R172" s="5">
        <f t="shared" si="21"/>
        <v>1</v>
      </c>
      <c r="S172" s="5" t="str">
        <f t="shared" si="20"/>
        <v>Ram Jam</v>
      </c>
    </row>
    <row r="173" spans="1:19">
      <c r="A173" s="55" t="str">
        <f t="shared" si="19"/>
        <v>Shocking - Venus</v>
      </c>
      <c r="B173" s="60" t="e">
        <f>VLOOKUP(CONCATENATE(LEFT(C173,8)," - ",LEFT(D173,7)),Discogs!$A$1:$L$990,2,0)</f>
        <v>#N/A</v>
      </c>
      <c r="C173" s="16" t="s">
        <v>1663</v>
      </c>
      <c r="D173" s="16" t="s">
        <v>292</v>
      </c>
      <c r="E173" s="16" t="s">
        <v>3121</v>
      </c>
      <c r="F173" s="18">
        <v>42401</v>
      </c>
      <c r="G173" s="10">
        <v>1969</v>
      </c>
      <c r="H173" s="61" t="e">
        <f>VLOOKUP(CONCATENATE(LEFT(C173,8)," - ",LEFT(D173,7)),Discogs!$A$1:$L$990,8,0)</f>
        <v>#N/A</v>
      </c>
      <c r="I173" s="34" t="s">
        <v>4195</v>
      </c>
      <c r="J173" s="61" t="e">
        <f>VLOOKUP(CONCATENATE(LEFT(C173,8)," - ",LEFT(D173,7)),Discogs!$A$1:$L$990,12,0)</f>
        <v>#N/A</v>
      </c>
      <c r="M173" s="6">
        <v>0</v>
      </c>
      <c r="N173" s="27">
        <f>VLOOKUP(D173,'Top2000'!$A$1:$D$2000,4,0)</f>
        <v>655</v>
      </c>
      <c r="O173" s="5">
        <f t="shared" si="22"/>
        <v>13</v>
      </c>
      <c r="P173" s="5">
        <f t="shared" si="23"/>
        <v>5</v>
      </c>
      <c r="Q173" s="5">
        <f t="shared" si="24"/>
        <v>8</v>
      </c>
      <c r="R173" s="5">
        <f t="shared" si="21"/>
        <v>1</v>
      </c>
      <c r="S173" s="5" t="str">
        <f t="shared" si="20"/>
        <v>Shocking Blue</v>
      </c>
    </row>
    <row r="174" spans="1:19">
      <c r="A174" s="55" t="str">
        <f t="shared" si="19"/>
        <v>Steve Mi - Fly Lik</v>
      </c>
      <c r="B174" s="60" t="str">
        <f>VLOOKUP(CONCATENATE(LEFT(C174,8)," - ",LEFT(D174,7)),Discogs!$A$1:$L$990,2,0)</f>
        <v>6078 802</v>
      </c>
      <c r="C174" s="5" t="s">
        <v>2507</v>
      </c>
      <c r="D174" s="5" t="s">
        <v>2506</v>
      </c>
      <c r="E174" s="16" t="s">
        <v>3195</v>
      </c>
      <c r="F174" s="18">
        <v>42401</v>
      </c>
      <c r="G174" s="6">
        <v>1976</v>
      </c>
      <c r="H174" s="61">
        <f>VLOOKUP(CONCATENATE(LEFT(C174,8)," - ",LEFT(D174,7)),Discogs!$A$1:$L$990,8,0)</f>
        <v>1976</v>
      </c>
      <c r="I174" s="34" t="s">
        <v>4195</v>
      </c>
      <c r="J174" s="61" t="str">
        <f>VLOOKUP(CONCATENATE(LEFT(C174,8)," - ",LEFT(D174,7)),Discogs!$A$1:$L$990,12,0)</f>
        <v>Original</v>
      </c>
      <c r="M174" s="6">
        <v>0</v>
      </c>
      <c r="N174" s="27">
        <f>VLOOKUP(D174,'Top2000'!$A$1:$D$2000,4,0)</f>
        <v>1390</v>
      </c>
      <c r="O174" s="5">
        <f t="shared" si="22"/>
        <v>17</v>
      </c>
      <c r="P174" s="5">
        <f t="shared" si="23"/>
        <v>17</v>
      </c>
      <c r="Q174" s="5">
        <f t="shared" si="24"/>
        <v>13</v>
      </c>
      <c r="R174" s="5">
        <f t="shared" si="21"/>
        <v>1</v>
      </c>
      <c r="S174" s="5" t="str">
        <f t="shared" si="20"/>
        <v>Steve Miller Band</v>
      </c>
    </row>
    <row r="175" spans="1:19">
      <c r="A175" s="55" t="str">
        <f t="shared" si="19"/>
        <v>Supertra - Cannonb</v>
      </c>
      <c r="B175" s="60" t="str">
        <f>VLOOKUP(CONCATENATE(LEFT(C175,8)," - ",LEFT(D175,7)),Discogs!$A$1:$L$990,2,0)</f>
        <v>390 012-7</v>
      </c>
      <c r="C175" s="5" t="s">
        <v>563</v>
      </c>
      <c r="D175" s="5" t="s">
        <v>3141</v>
      </c>
      <c r="E175" s="16" t="s">
        <v>3196</v>
      </c>
      <c r="F175" s="18">
        <v>42401</v>
      </c>
      <c r="G175" s="10">
        <v>1985</v>
      </c>
      <c r="H175" s="61">
        <f>VLOOKUP(CONCATENATE(LEFT(C175,8)," - ",LEFT(D175,7)),Discogs!$A$1:$L$990,8,0)</f>
        <v>1985</v>
      </c>
      <c r="I175" s="34" t="s">
        <v>4195</v>
      </c>
      <c r="J175" s="61" t="str">
        <f>VLOOKUP(CONCATENATE(LEFT(C175,8)," - ",LEFT(D175,7)),Discogs!$A$1:$L$990,12,0)</f>
        <v>Original</v>
      </c>
      <c r="M175" s="6">
        <v>0</v>
      </c>
      <c r="N175" s="27" t="e">
        <f>VLOOKUP(D175,'Top2000'!$A$1:$D$2000,4,0)</f>
        <v>#N/A</v>
      </c>
      <c r="O175" s="5">
        <f t="shared" si="22"/>
        <v>10</v>
      </c>
      <c r="P175" s="5">
        <f t="shared" si="23"/>
        <v>10</v>
      </c>
      <c r="Q175" s="5">
        <f t="shared" si="24"/>
        <v>14</v>
      </c>
      <c r="R175" s="5">
        <f t="shared" si="21"/>
        <v>1</v>
      </c>
      <c r="S175" s="5" t="str">
        <f t="shared" si="20"/>
        <v>Supertramp</v>
      </c>
    </row>
    <row r="176" spans="1:19">
      <c r="A176" s="55" t="str">
        <f t="shared" si="19"/>
        <v>Wings - Mull of</v>
      </c>
      <c r="B176" s="60" t="e">
        <f>VLOOKUP(CONCATENATE(LEFT(C176,8)," - ",LEFT(D176,7)),Discogs!$A$1:$L$990,2,0)</f>
        <v>#N/A</v>
      </c>
      <c r="C176" s="5" t="s">
        <v>449</v>
      </c>
      <c r="D176" s="5" t="s">
        <v>4282</v>
      </c>
      <c r="E176" s="16" t="s">
        <v>3209</v>
      </c>
      <c r="F176" s="18">
        <v>42401</v>
      </c>
      <c r="G176" s="6">
        <v>1977</v>
      </c>
      <c r="H176" s="61" t="e">
        <f>VLOOKUP(CONCATENATE(LEFT(C176,8)," - ",LEFT(D176,7)),Discogs!$A$1:$L$990,8,0)</f>
        <v>#N/A</v>
      </c>
      <c r="I176" s="34" t="s">
        <v>4195</v>
      </c>
      <c r="J176" s="61" t="e">
        <f>VLOOKUP(CONCATENATE(LEFT(C176,8)," - ",LEFT(D176,7)),Discogs!$A$1:$L$990,12,0)</f>
        <v>#N/A</v>
      </c>
      <c r="M176" s="6">
        <v>0</v>
      </c>
      <c r="N176" s="27">
        <f>VLOOKUP(D176,'Top2000'!$A$1:$D$2000,4,0)</f>
        <v>1224</v>
      </c>
      <c r="O176" s="5">
        <f t="shared" si="22"/>
        <v>5</v>
      </c>
      <c r="P176" s="5">
        <f t="shared" si="23"/>
        <v>15</v>
      </c>
      <c r="Q176" s="5">
        <f t="shared" si="24"/>
        <v>12</v>
      </c>
      <c r="R176" s="5">
        <f t="shared" si="21"/>
        <v>1</v>
      </c>
      <c r="S176" s="5" t="str">
        <f t="shared" si="20"/>
        <v>Wings</v>
      </c>
    </row>
    <row r="177" spans="1:19">
      <c r="A177" s="55" t="str">
        <f t="shared" si="19"/>
        <v>Pink Flo - Money</v>
      </c>
      <c r="B177" s="60">
        <f>VLOOKUP(CONCATENATE(LEFT(C177,8)," - ",LEFT(D177,7)),Discogs!$A$1:$L$990,2,0)</f>
        <v>600.15099999999995</v>
      </c>
      <c r="C177" s="5" t="s">
        <v>416</v>
      </c>
      <c r="D177" s="5" t="s">
        <v>1039</v>
      </c>
      <c r="E177" s="16" t="s">
        <v>3213</v>
      </c>
      <c r="F177" s="18">
        <v>42430</v>
      </c>
      <c r="G177" s="10">
        <v>1973</v>
      </c>
      <c r="H177" s="61">
        <f>VLOOKUP(CONCATENATE(LEFT(C177,8)," - ",LEFT(D177,7)),Discogs!$A$1:$L$990,8,0)</f>
        <v>1973</v>
      </c>
      <c r="I177" s="33" t="s">
        <v>2809</v>
      </c>
      <c r="J177" s="61" t="str">
        <f>VLOOKUP(CONCATENATE(LEFT(C177,8)," - ",LEFT(D177,7)),Discogs!$A$1:$L$990,12,0)</f>
        <v>Printout</v>
      </c>
      <c r="M177" s="6">
        <v>0</v>
      </c>
      <c r="N177" s="27">
        <f>VLOOKUP(D177,'Top2000'!$A$1:$D$2000,4,0)</f>
        <v>416</v>
      </c>
      <c r="O177" s="5">
        <f t="shared" si="22"/>
        <v>10</v>
      </c>
      <c r="P177" s="5">
        <f t="shared" si="23"/>
        <v>5</v>
      </c>
      <c r="Q177" s="5">
        <f t="shared" si="24"/>
        <v>19</v>
      </c>
      <c r="R177" s="5">
        <f t="shared" si="21"/>
        <v>1</v>
      </c>
      <c r="S177" s="5" t="str">
        <f t="shared" si="20"/>
        <v>Pink Floyd</v>
      </c>
    </row>
    <row r="178" spans="1:19">
      <c r="A178" s="55" t="str">
        <f t="shared" si="19"/>
        <v xml:space="preserve">Pink Flo - Have A </v>
      </c>
      <c r="B178" s="60" t="str">
        <f>VLOOKUP(CONCATENATE(LEFT(C178,8)," - ",LEFT(D178,7)),Discogs!$A$1:$L$990,2,0)</f>
        <v>2C 010-97.357</v>
      </c>
      <c r="C178" s="5" t="s">
        <v>416</v>
      </c>
      <c r="D178" s="5" t="s">
        <v>3194</v>
      </c>
      <c r="E178" s="143" t="s">
        <v>4239</v>
      </c>
      <c r="F178" s="18">
        <v>42430</v>
      </c>
      <c r="G178" s="10">
        <v>1976</v>
      </c>
      <c r="H178" s="61">
        <f>VLOOKUP(CONCATENATE(LEFT(C178,8)," - ",LEFT(D178,7)),Discogs!$A$1:$L$990,8,0)</f>
        <v>1976</v>
      </c>
      <c r="I178" s="34" t="s">
        <v>4195</v>
      </c>
      <c r="J178" s="61" t="str">
        <f>VLOOKUP(CONCATENATE(LEFT(C178,8)," - ",LEFT(D178,7)),Discogs!$A$1:$L$990,12,0)</f>
        <v>Original</v>
      </c>
      <c r="L178" s="61"/>
      <c r="M178" s="6">
        <v>1</v>
      </c>
      <c r="N178" s="27" t="e">
        <f>VLOOKUP(D178,'Top2000'!$A$1:$D$2000,4,0)</f>
        <v>#N/A</v>
      </c>
      <c r="O178" s="5">
        <f t="shared" si="22"/>
        <v>10</v>
      </c>
      <c r="P178" s="5">
        <f t="shared" si="23"/>
        <v>12</v>
      </c>
      <c r="Q178" s="5">
        <f t="shared" si="24"/>
        <v>26</v>
      </c>
      <c r="R178" s="5">
        <f t="shared" si="21"/>
        <v>1</v>
      </c>
      <c r="S178" s="5" t="str">
        <f t="shared" si="20"/>
        <v>Pink Floyd</v>
      </c>
    </row>
    <row r="179" spans="1:19">
      <c r="A179" s="55" t="str">
        <f t="shared" si="19"/>
        <v>Stevie W - Happy B</v>
      </c>
      <c r="B179" s="60">
        <f>VLOOKUP(CONCATENATE(LEFT(C179,8)," - ",LEFT(D179,7)),Discogs!$A$1:$L$990,2,0)</f>
        <v>101531</v>
      </c>
      <c r="C179" s="5" t="s">
        <v>1231</v>
      </c>
      <c r="D179" s="5" t="s">
        <v>3177</v>
      </c>
      <c r="E179" s="16" t="s">
        <v>3177</v>
      </c>
      <c r="F179" s="18">
        <v>42430</v>
      </c>
      <c r="G179" s="10">
        <v>1980</v>
      </c>
      <c r="H179" s="61">
        <f>VLOOKUP(CONCATENATE(LEFT(C179,8)," - ",LEFT(D179,7)),Discogs!$A$1:$L$990,8,0)</f>
        <v>1980</v>
      </c>
      <c r="I179" s="34" t="s">
        <v>4195</v>
      </c>
      <c r="J179" s="61" t="str">
        <f>VLOOKUP(CONCATENATE(LEFT(C179,8)," - ",LEFT(D179,7)),Discogs!$A$1:$L$990,12,0)</f>
        <v>Original</v>
      </c>
      <c r="L179" s="144" t="s">
        <v>4151</v>
      </c>
      <c r="M179" s="6">
        <v>0</v>
      </c>
      <c r="N179" s="27" t="e">
        <f>VLOOKUP(D179,'Top2000'!$A$1:$D$2000,4,0)</f>
        <v>#N/A</v>
      </c>
      <c r="O179" s="5">
        <f t="shared" si="22"/>
        <v>13</v>
      </c>
      <c r="P179" s="5">
        <f t="shared" si="23"/>
        <v>14</v>
      </c>
      <c r="Q179" s="5">
        <f t="shared" si="24"/>
        <v>14</v>
      </c>
      <c r="R179" s="5">
        <f t="shared" si="21"/>
        <v>3</v>
      </c>
      <c r="S179" s="5" t="str">
        <f t="shared" si="20"/>
        <v>Stevie Wonder</v>
      </c>
    </row>
    <row r="180" spans="1:19">
      <c r="A180" s="55" t="str">
        <f t="shared" si="19"/>
        <v>The Zomb - Time of</v>
      </c>
      <c r="B180" s="60">
        <f>VLOOKUP(CONCATENATE(LEFT(C180,8)," - ",LEFT(D180,7)),Discogs!$A$1:$L$990,2,0)</f>
        <v>3380</v>
      </c>
      <c r="C180" s="5" t="s">
        <v>2755</v>
      </c>
      <c r="D180" s="5" t="s">
        <v>4283</v>
      </c>
      <c r="E180" s="16" t="s">
        <v>3211</v>
      </c>
      <c r="F180" s="18">
        <v>42430</v>
      </c>
      <c r="G180" s="6">
        <v>1969</v>
      </c>
      <c r="H180" s="61">
        <f>VLOOKUP(CONCATENATE(LEFT(C180,8)," - ",LEFT(D180,7)),Discogs!$A$1:$L$990,8,0)</f>
        <v>1969</v>
      </c>
      <c r="I180" s="34" t="s">
        <v>4195</v>
      </c>
      <c r="J180" s="61" t="str">
        <f>VLOOKUP(CONCATENATE(LEFT(C180,8)," - ",LEFT(D180,7)),Discogs!$A$1:$L$990,12,0)</f>
        <v>Original</v>
      </c>
      <c r="M180" s="6">
        <v>0</v>
      </c>
      <c r="N180" s="27" t="e">
        <f>VLOOKUP(D180,'Top2000'!$A$1:$D$2000,4,0)</f>
        <v>#N/A</v>
      </c>
      <c r="O180" s="5">
        <f t="shared" si="22"/>
        <v>11</v>
      </c>
      <c r="P180" s="5">
        <f t="shared" si="23"/>
        <v>18</v>
      </c>
      <c r="Q180" s="5">
        <f t="shared" si="24"/>
        <v>18</v>
      </c>
      <c r="R180" s="5">
        <f t="shared" si="21"/>
        <v>1</v>
      </c>
      <c r="S180" s="5" t="str">
        <f t="shared" si="20"/>
        <v>Zombies</v>
      </c>
    </row>
    <row r="181" spans="1:19">
      <c r="A181" s="55" t="str">
        <f t="shared" si="19"/>
        <v>ABBA - Happy N</v>
      </c>
      <c r="B181" s="60" t="str">
        <f>VLOOKUP(CONCATENATE(LEFT(C181,8)," - ",LEFT(D181,7)),Discogs!$A$1:$L$990,2,0)</f>
        <v>2002 069</v>
      </c>
      <c r="C181" s="5" t="s">
        <v>287</v>
      </c>
      <c r="D181" s="5" t="s">
        <v>1701</v>
      </c>
      <c r="E181" s="16" t="s">
        <v>3192</v>
      </c>
      <c r="F181" s="18">
        <v>42461</v>
      </c>
      <c r="G181" s="6">
        <v>1979</v>
      </c>
      <c r="H181" s="61">
        <f>VLOOKUP(CONCATENATE(LEFT(C181,8)," - ",LEFT(D181,7)),Discogs!$A$1:$L$990,8,0)</f>
        <v>1980</v>
      </c>
      <c r="I181" s="34" t="s">
        <v>4195</v>
      </c>
      <c r="J181" s="61" t="str">
        <f>VLOOKUP(CONCATENATE(LEFT(C181,8)," - ",LEFT(D181,7)),Discogs!$A$1:$L$990,12,0)</f>
        <v>Original</v>
      </c>
      <c r="M181" s="6">
        <v>0</v>
      </c>
      <c r="N181" s="27">
        <f>VLOOKUP(D181,'Top2000'!$A$1:$D$2000,4,0)</f>
        <v>851</v>
      </c>
      <c r="O181" s="5">
        <f t="shared" si="22"/>
        <v>4</v>
      </c>
      <c r="P181" s="5">
        <f t="shared" si="23"/>
        <v>14</v>
      </c>
      <c r="Q181" s="5">
        <f t="shared" si="24"/>
        <v>16</v>
      </c>
      <c r="R181" s="5">
        <f t="shared" si="21"/>
        <v>1</v>
      </c>
      <c r="S181" s="5" t="str">
        <f t="shared" si="20"/>
        <v>ABBA</v>
      </c>
    </row>
    <row r="182" spans="1:19">
      <c r="A182" s="55" t="str">
        <f t="shared" si="19"/>
        <v>The Beat - Ob-La-D</v>
      </c>
      <c r="B182" s="60">
        <f>VLOOKUP(CONCATENATE(LEFT(C182,8)," - ",LEFT(D182,7)),Discogs!$A$1:$L$990,2,0)</f>
        <v>4347</v>
      </c>
      <c r="C182" s="5" t="s">
        <v>559</v>
      </c>
      <c r="D182" s="5" t="s">
        <v>3193</v>
      </c>
      <c r="E182" s="16" t="s">
        <v>3369</v>
      </c>
      <c r="F182" s="18">
        <v>42461</v>
      </c>
      <c r="G182" s="6">
        <v>1969</v>
      </c>
      <c r="H182" s="61">
        <f>VLOOKUP(CONCATENATE(LEFT(C182,8)," - ",LEFT(D182,7)),Discogs!$A$1:$L$990,8,0)</f>
        <v>1976</v>
      </c>
      <c r="I182" s="34" t="s">
        <v>4195</v>
      </c>
      <c r="J182" s="61" t="str">
        <f>VLOOKUP(CONCATENATE(LEFT(C182,8)," - ",LEFT(D182,7)),Discogs!$A$1:$L$990,12,0)</f>
        <v>Original</v>
      </c>
      <c r="M182" s="6">
        <v>0</v>
      </c>
      <c r="N182" s="27" t="e">
        <f>VLOOKUP(D182,'Top2000'!$A$1:$D$2000,4,0)</f>
        <v>#N/A</v>
      </c>
      <c r="O182" s="5">
        <f t="shared" si="22"/>
        <v>11</v>
      </c>
      <c r="P182" s="5">
        <f t="shared" si="23"/>
        <v>19</v>
      </c>
      <c r="Q182" s="5">
        <f t="shared" si="24"/>
        <v>23</v>
      </c>
      <c r="R182" s="5">
        <f t="shared" si="21"/>
        <v>1</v>
      </c>
      <c r="S182" s="5" t="str">
        <f t="shared" si="20"/>
        <v>Beatles</v>
      </c>
    </row>
    <row r="183" spans="1:19">
      <c r="A183" s="55" t="str">
        <f t="shared" si="19"/>
        <v>Jim Croc - Bad, Ba</v>
      </c>
      <c r="B183" s="60" t="str">
        <f>VLOOKUP(CONCATENATE(LEFT(C183,8)," - ",LEFT(D183,7)),Discogs!$A$1:$L$990,2,0)</f>
        <v>6073 256</v>
      </c>
      <c r="C183" s="5" t="s">
        <v>984</v>
      </c>
      <c r="D183" s="5" t="s">
        <v>3188</v>
      </c>
      <c r="E183" s="16" t="s">
        <v>3206</v>
      </c>
      <c r="F183" s="18">
        <v>42461</v>
      </c>
      <c r="G183" s="10">
        <v>1973</v>
      </c>
      <c r="H183" s="61">
        <f>VLOOKUP(CONCATENATE(LEFT(C183,8)," - ",LEFT(D183,7)),Discogs!$A$1:$L$990,8,0)</f>
        <v>1973</v>
      </c>
      <c r="I183" s="34" t="s">
        <v>4195</v>
      </c>
      <c r="J183" s="61" t="str">
        <f>VLOOKUP(CONCATENATE(LEFT(C183,8)," - ",LEFT(D183,7)),Discogs!$A$1:$L$990,12,0)</f>
        <v>Original</v>
      </c>
      <c r="M183" s="6">
        <v>0</v>
      </c>
      <c r="N183" s="27" t="e">
        <f>VLOOKUP(D183,'Top2000'!$A$1:$D$2000,4,0)</f>
        <v>#N/A</v>
      </c>
      <c r="O183" s="5">
        <f t="shared" si="22"/>
        <v>9</v>
      </c>
      <c r="P183" s="5">
        <f t="shared" si="23"/>
        <v>20</v>
      </c>
      <c r="Q183" s="5">
        <f t="shared" si="24"/>
        <v>20</v>
      </c>
      <c r="R183" s="5">
        <f t="shared" si="21"/>
        <v>1</v>
      </c>
      <c r="S183" s="5" t="str">
        <f t="shared" si="20"/>
        <v>Jim Croce</v>
      </c>
    </row>
    <row r="184" spans="1:19">
      <c r="A184" s="55" t="str">
        <f t="shared" si="19"/>
        <v>Johnny L - Sophiet</v>
      </c>
      <c r="B184" s="60" t="str">
        <f>VLOOKUP(CONCATENATE(LEFT(C184,8)," - ",LEFT(D184,7)),Discogs!$A$1:$L$990,2,0)</f>
        <v>327 861 JF, JF 327 861, JF 327861</v>
      </c>
      <c r="C184" s="5" t="s">
        <v>3180</v>
      </c>
      <c r="D184" s="5" t="s">
        <v>3181</v>
      </c>
      <c r="E184" s="16" t="s">
        <v>3205</v>
      </c>
      <c r="F184" s="18">
        <v>42461</v>
      </c>
      <c r="G184" s="10">
        <v>1965</v>
      </c>
      <c r="H184" s="61">
        <f>VLOOKUP(CONCATENATE(LEFT(C184,8)," - ",LEFT(D184,7)),Discogs!$A$1:$L$990,8,0)</f>
        <v>1965</v>
      </c>
      <c r="I184" s="34" t="s">
        <v>4195</v>
      </c>
      <c r="J184" s="61" t="str">
        <f>VLOOKUP(CONCATENATE(LEFT(C184,8)," - ",LEFT(D184,7)),Discogs!$A$1:$L$990,12,0)</f>
        <v>Original</v>
      </c>
      <c r="M184" s="6">
        <v>0</v>
      </c>
      <c r="N184" s="27" t="e">
        <f>VLOOKUP(D184,'Top2000'!$A$1:$D$2000,4,0)</f>
        <v>#N/A</v>
      </c>
      <c r="O184" s="5">
        <f t="shared" si="22"/>
        <v>11</v>
      </c>
      <c r="P184" s="5">
        <f t="shared" si="23"/>
        <v>9</v>
      </c>
      <c r="Q184" s="5">
        <f t="shared" si="24"/>
        <v>17</v>
      </c>
      <c r="R184" s="5">
        <f t="shared" si="21"/>
        <v>1</v>
      </c>
      <c r="S184" s="5" t="str">
        <f t="shared" si="20"/>
        <v>Johnny Lion</v>
      </c>
    </row>
    <row r="185" spans="1:19">
      <c r="A185" s="55" t="str">
        <f t="shared" si="19"/>
        <v>Otis Red - Dock of</v>
      </c>
      <c r="B185" s="60" t="str">
        <f>VLOOKUP(CONCATENATE(LEFT(C185,8)," - ",LEFT(D185,7)),Discogs!$A$1:$L$990,2,0)</f>
        <v>ATL 11 604</v>
      </c>
      <c r="C185" s="5" t="s">
        <v>602</v>
      </c>
      <c r="D185" s="5" t="s">
        <v>4284</v>
      </c>
      <c r="E185" s="16" t="s">
        <v>3207</v>
      </c>
      <c r="F185" s="18">
        <v>42461</v>
      </c>
      <c r="G185" s="10">
        <v>1978</v>
      </c>
      <c r="H185" s="61">
        <f>VLOOKUP(CONCATENATE(LEFT(C185,8)," - ",LEFT(D185,7)),Discogs!$A$1:$L$990,8,0)</f>
        <v>1980</v>
      </c>
      <c r="I185" s="34" t="s">
        <v>4195</v>
      </c>
      <c r="J185" s="61" t="str">
        <f>VLOOKUP(CONCATENATE(LEFT(C185,8)," - ",LEFT(D185,7)),Discogs!$A$1:$L$990,12,0)</f>
        <v>Original</v>
      </c>
      <c r="M185" s="6">
        <v>0</v>
      </c>
      <c r="N185" s="27" t="e">
        <f>VLOOKUP(D185,'Top2000'!$A$1:$D$2000,4,0)</f>
        <v>#N/A</v>
      </c>
      <c r="O185" s="5">
        <f t="shared" si="22"/>
        <v>12</v>
      </c>
      <c r="P185" s="5">
        <f t="shared" si="23"/>
        <v>15</v>
      </c>
      <c r="Q185" s="5">
        <f t="shared" si="24"/>
        <v>4</v>
      </c>
      <c r="R185" s="5">
        <f t="shared" si="21"/>
        <v>1</v>
      </c>
      <c r="S185" s="5" t="str">
        <f t="shared" si="20"/>
        <v>Otis Redding</v>
      </c>
    </row>
    <row r="186" spans="1:19">
      <c r="A186" s="55" t="str">
        <f t="shared" si="19"/>
        <v>10cc - Dreadlo</v>
      </c>
      <c r="B186" s="60" t="str">
        <f>VLOOKUP(CONCATENATE(LEFT(C186,8)," - ",LEFT(D186,7)),Discogs!$A$1:$L$990,2,0)</f>
        <v>6008 035</v>
      </c>
      <c r="C186" s="5" t="s">
        <v>3228</v>
      </c>
      <c r="D186" s="5" t="s">
        <v>888</v>
      </c>
      <c r="E186" s="16" t="s">
        <v>3230</v>
      </c>
      <c r="F186" s="18">
        <v>42491</v>
      </c>
      <c r="G186" s="6">
        <v>1978</v>
      </c>
      <c r="H186" s="61">
        <f>VLOOKUP(CONCATENATE(LEFT(C186,8)," - ",LEFT(D186,7)),Discogs!$A$1:$L$990,8,0)</f>
        <v>1978</v>
      </c>
      <c r="I186" s="34" t="s">
        <v>4195</v>
      </c>
      <c r="J186" s="61" t="str">
        <f>VLOOKUP(CONCATENATE(LEFT(C186,8)," - ",LEFT(D186,7)),Discogs!$A$1:$L$990,12,0)</f>
        <v>Original</v>
      </c>
      <c r="M186" s="6">
        <v>0</v>
      </c>
      <c r="N186" s="27">
        <f>VLOOKUP(D186,'Top2000'!$A$1:$D$2000,4,0)</f>
        <v>261</v>
      </c>
      <c r="O186" s="5">
        <f t="shared" si="22"/>
        <v>4</v>
      </c>
      <c r="P186" s="5">
        <f t="shared" si="23"/>
        <v>17</v>
      </c>
      <c r="Q186" s="5">
        <f t="shared" si="24"/>
        <v>19</v>
      </c>
      <c r="R186" s="5">
        <f t="shared" si="21"/>
        <v>1</v>
      </c>
      <c r="S186" s="5" t="str">
        <f t="shared" si="20"/>
        <v>10cc</v>
      </c>
    </row>
    <row r="187" spans="1:19">
      <c r="A187" s="55" t="str">
        <f t="shared" si="19"/>
        <v xml:space="preserve">Eagles - Witchy </v>
      </c>
      <c r="B187" s="60" t="str">
        <f>VLOOKUP(CONCATENATE(LEFT(C187,8)," - ",LEFT(D187,7)),Discogs!$A$1:$L$990,2,0)</f>
        <v>2C 006-93.756</v>
      </c>
      <c r="C187" s="12" t="s">
        <v>311</v>
      </c>
      <c r="D187" s="12" t="s">
        <v>2614</v>
      </c>
      <c r="E187" s="47" t="s">
        <v>3409</v>
      </c>
      <c r="F187" s="18">
        <v>42491</v>
      </c>
      <c r="G187" s="10">
        <v>1972</v>
      </c>
      <c r="H187" s="61">
        <f>VLOOKUP(CONCATENATE(LEFT(C187,8)," - ",LEFT(D187,7)),Discogs!$A$1:$L$990,8,0)</f>
        <v>1972</v>
      </c>
      <c r="I187" s="34" t="s">
        <v>4195</v>
      </c>
      <c r="J187" s="61" t="str">
        <f>VLOOKUP(CONCATENATE(LEFT(C187,8)," - ",LEFT(D187,7)),Discogs!$A$1:$L$990,12,0)</f>
        <v>Original</v>
      </c>
      <c r="M187" s="6">
        <v>0</v>
      </c>
      <c r="N187" s="27">
        <f>VLOOKUP(D187,'Top2000'!$A$1:$D$2000,4,0)</f>
        <v>1828</v>
      </c>
      <c r="O187" s="5">
        <f t="shared" si="22"/>
        <v>6</v>
      </c>
      <c r="P187" s="5">
        <f t="shared" si="23"/>
        <v>12</v>
      </c>
      <c r="Q187" s="5">
        <f t="shared" si="24"/>
        <v>9</v>
      </c>
      <c r="R187" s="5">
        <f t="shared" si="21"/>
        <v>1</v>
      </c>
      <c r="S187" s="5" t="str">
        <f t="shared" si="20"/>
        <v>Eagles</v>
      </c>
    </row>
    <row r="188" spans="1:19">
      <c r="A188" s="55" t="str">
        <f t="shared" si="19"/>
        <v>Eagles - Lyin' E</v>
      </c>
      <c r="B188" s="60" t="str">
        <f>VLOOKUP(CONCATENATE(LEFT(C188,8)," - ",LEFT(D188,7)),Discogs!$A$1:$L$990,2,0)</f>
        <v>AS 13025, E-45279</v>
      </c>
      <c r="C188" s="5" t="s">
        <v>311</v>
      </c>
      <c r="D188" s="5" t="s">
        <v>3225</v>
      </c>
      <c r="E188" s="16" t="s">
        <v>3231</v>
      </c>
      <c r="F188" s="18">
        <v>42491</v>
      </c>
      <c r="G188" s="10">
        <v>1975</v>
      </c>
      <c r="H188" s="61">
        <f>VLOOKUP(CONCATENATE(LEFT(C188,8)," - ",LEFT(D188,7)),Discogs!$A$1:$L$990,8,0)</f>
        <v>1975</v>
      </c>
      <c r="I188" s="34" t="s">
        <v>4195</v>
      </c>
      <c r="J188" s="61" t="str">
        <f>VLOOKUP(CONCATENATE(LEFT(C188,8)," - ",LEFT(D188,7)),Discogs!$A$1:$L$990,12,0)</f>
        <v>Original</v>
      </c>
      <c r="M188" s="6">
        <v>0</v>
      </c>
      <c r="N188" s="27">
        <f>VLOOKUP(D188,'Top2000'!$A$1:$D$2000,4,0)</f>
        <v>539</v>
      </c>
      <c r="O188" s="5">
        <f t="shared" si="22"/>
        <v>6</v>
      </c>
      <c r="P188" s="5">
        <f t="shared" si="23"/>
        <v>10</v>
      </c>
      <c r="Q188" s="5">
        <f t="shared" si="24"/>
        <v>14</v>
      </c>
      <c r="R188" s="5">
        <f t="shared" si="21"/>
        <v>1</v>
      </c>
      <c r="S188" s="5" t="str">
        <f t="shared" si="20"/>
        <v>Eagles</v>
      </c>
    </row>
    <row r="189" spans="1:19">
      <c r="A189" s="55" t="str">
        <f t="shared" si="19"/>
        <v>Eric Cla - Cocaine</v>
      </c>
      <c r="B189" s="60" t="str">
        <f>VLOOKUP(CONCATENATE(LEFT(C189,8)," - ",LEFT(D189,7)),Discogs!$A$1:$L$990,2,0)</f>
        <v>2090 264</v>
      </c>
      <c r="C189" s="5" t="s">
        <v>604</v>
      </c>
      <c r="D189" s="5" t="s">
        <v>2016</v>
      </c>
      <c r="E189" s="16" t="s">
        <v>3229</v>
      </c>
      <c r="F189" s="18">
        <v>42491</v>
      </c>
      <c r="G189" s="10">
        <v>1977</v>
      </c>
      <c r="H189" s="61">
        <f>VLOOKUP(CONCATENATE(LEFT(C189,8)," - ",LEFT(D189,7)),Discogs!$A$1:$L$990,8,0)</f>
        <v>1977</v>
      </c>
      <c r="I189" s="34" t="s">
        <v>4195</v>
      </c>
      <c r="J189" s="61" t="str">
        <f>VLOOKUP(CONCATENATE(LEFT(C189,8)," - ",LEFT(D189,7)),Discogs!$A$1:$L$990,12,0)</f>
        <v>Original</v>
      </c>
      <c r="M189" s="6">
        <v>0</v>
      </c>
      <c r="N189" s="27">
        <f>VLOOKUP(D189,'Top2000'!$A$1:$D$2000,4,0)</f>
        <v>1161</v>
      </c>
      <c r="O189" s="5">
        <f t="shared" si="22"/>
        <v>12</v>
      </c>
      <c r="P189" s="5">
        <f t="shared" si="23"/>
        <v>7</v>
      </c>
      <c r="Q189" s="5">
        <f t="shared" si="24"/>
        <v>14</v>
      </c>
      <c r="R189" s="5">
        <f t="shared" si="21"/>
        <v>1</v>
      </c>
      <c r="S189" s="5" t="str">
        <f t="shared" si="20"/>
        <v>Eric Clapton</v>
      </c>
    </row>
    <row r="190" spans="1:19">
      <c r="A190" s="55" t="str">
        <f t="shared" si="19"/>
        <v xml:space="preserve">The Mood - Nights </v>
      </c>
      <c r="B190" s="60" t="str">
        <f>VLOOKUP(CONCATENATE(LEFT(C190,8)," - ",LEFT(D190,7)),Discogs!$A$1:$L$990,2,0)</f>
        <v>DM 161, DM. 161</v>
      </c>
      <c r="C190" s="5" t="s">
        <v>632</v>
      </c>
      <c r="D190" s="5" t="s">
        <v>631</v>
      </c>
      <c r="E190" s="16" t="s">
        <v>484</v>
      </c>
      <c r="F190" s="18">
        <v>42491</v>
      </c>
      <c r="G190" s="10">
        <v>1967</v>
      </c>
      <c r="H190" s="61">
        <f>VLOOKUP(CONCATENATE(LEFT(C190,8)," - ",LEFT(D190,7)),Discogs!$A$1:$L$990,8,0)</f>
        <v>1967</v>
      </c>
      <c r="I190" s="34" t="s">
        <v>4195</v>
      </c>
      <c r="J190" s="61" t="str">
        <f>VLOOKUP(CONCATENATE(LEFT(C190,8)," - ",LEFT(D190,7)),Discogs!$A$1:$L$990,12,0)</f>
        <v>Original</v>
      </c>
      <c r="M190" s="6">
        <v>0</v>
      </c>
      <c r="N190" s="27">
        <f>VLOOKUP(D190,'Top2000'!$A$1:$D$2000,4,0)</f>
        <v>122</v>
      </c>
      <c r="O190" s="5">
        <f t="shared" si="22"/>
        <v>15</v>
      </c>
      <c r="P190" s="5">
        <f t="shared" si="23"/>
        <v>21</v>
      </c>
      <c r="Q190" s="5">
        <f t="shared" si="24"/>
        <v>6</v>
      </c>
      <c r="R190" s="5">
        <f t="shared" si="21"/>
        <v>1</v>
      </c>
      <c r="S190" s="5" t="str">
        <f t="shared" si="20"/>
        <v>Moody Blues</v>
      </c>
    </row>
    <row r="191" spans="1:19">
      <c r="A191" s="55" t="str">
        <f t="shared" si="19"/>
        <v>The Scor - Hello J</v>
      </c>
      <c r="B191" s="60" t="str">
        <f>VLOOKUP(CONCATENATE(LEFT(C191,8)," - ",LEFT(D191,7)),Discogs!$A$1:$L$990,2,0)</f>
        <v>R.R.S. 007</v>
      </c>
      <c r="C191" s="5" t="s">
        <v>2909</v>
      </c>
      <c r="D191" s="5" t="s">
        <v>367</v>
      </c>
      <c r="E191" s="16" t="s">
        <v>3418</v>
      </c>
      <c r="F191" s="18">
        <v>42491</v>
      </c>
      <c r="G191" s="6">
        <v>1966</v>
      </c>
      <c r="H191" s="61">
        <f>VLOOKUP(CONCATENATE(LEFT(C191,8)," - ",LEFT(D191,7)),Discogs!$A$1:$L$990,8,0)</f>
        <v>0</v>
      </c>
      <c r="I191" s="33" t="s">
        <v>2809</v>
      </c>
      <c r="J191" s="61" t="str">
        <f>VLOOKUP(CONCATENATE(LEFT(C191,8)," - ",LEFT(D191,7)),Discogs!$A$1:$L$990,12,0)</f>
        <v>Original</v>
      </c>
      <c r="M191" s="6">
        <v>0</v>
      </c>
      <c r="N191" s="27" t="e">
        <f>VLOOKUP(D191,'Top2000'!$A$1:$D$2000,4,0)</f>
        <v>#N/A</v>
      </c>
      <c r="O191" s="5">
        <f t="shared" si="22"/>
        <v>13</v>
      </c>
      <c r="P191" s="5">
        <f t="shared" si="23"/>
        <v>15</v>
      </c>
      <c r="Q191" s="5">
        <f t="shared" si="24"/>
        <v>25</v>
      </c>
      <c r="R191" s="5">
        <f t="shared" si="21"/>
        <v>1</v>
      </c>
      <c r="S191" s="5" t="str">
        <f t="shared" si="20"/>
        <v>Scorpions</v>
      </c>
    </row>
    <row r="192" spans="1:19">
      <c r="A192" s="55" t="str">
        <f t="shared" si="19"/>
        <v>ABBA - Eagle</v>
      </c>
      <c r="B192" s="60" t="e">
        <f>VLOOKUP(CONCATENATE(LEFT(C192,8)," - ",LEFT(D192,7)),Discogs!$A$1:$L$990,2,0)</f>
        <v>#N/A</v>
      </c>
      <c r="C192" s="5" t="s">
        <v>287</v>
      </c>
      <c r="D192" s="5" t="s">
        <v>972</v>
      </c>
      <c r="E192" s="16" t="s">
        <v>3352</v>
      </c>
      <c r="F192" s="18">
        <v>42522</v>
      </c>
      <c r="G192" s="6">
        <v>1978</v>
      </c>
      <c r="H192" s="61" t="e">
        <f>VLOOKUP(CONCATENATE(LEFT(C192,8)," - ",LEFT(D192,7)),Discogs!$A$1:$L$990,8,0)</f>
        <v>#N/A</v>
      </c>
      <c r="I192" s="34" t="s">
        <v>4195</v>
      </c>
      <c r="J192" s="61" t="e">
        <f>VLOOKUP(CONCATENATE(LEFT(C192,8)," - ",LEFT(D192,7)),Discogs!$A$1:$L$990,12,0)</f>
        <v>#N/A</v>
      </c>
      <c r="M192" s="6">
        <v>0</v>
      </c>
      <c r="N192" s="27">
        <f>VLOOKUP(D192,'Top2000'!$A$1:$D$2000,4,0)</f>
        <v>375</v>
      </c>
      <c r="O192" s="5">
        <f t="shared" si="22"/>
        <v>4</v>
      </c>
      <c r="P192" s="5">
        <f t="shared" si="23"/>
        <v>5</v>
      </c>
      <c r="Q192" s="5">
        <f t="shared" si="24"/>
        <v>23</v>
      </c>
      <c r="R192" s="5">
        <f t="shared" si="21"/>
        <v>1</v>
      </c>
      <c r="S192" s="5" t="str">
        <f t="shared" si="20"/>
        <v>ABBA</v>
      </c>
    </row>
    <row r="193" spans="1:19">
      <c r="A193" s="55" t="str">
        <f t="shared" si="19"/>
        <v>ABBA - The Win</v>
      </c>
      <c r="B193" s="60" t="str">
        <f>VLOOKUP(CONCATENATE(LEFT(C193,8)," - ",LEFT(D193,7)),Discogs!$A$1:$L$990,2,0)</f>
        <v>2001 981</v>
      </c>
      <c r="C193" s="5" t="s">
        <v>287</v>
      </c>
      <c r="D193" s="5" t="s">
        <v>733</v>
      </c>
      <c r="E193" s="16" t="s">
        <v>3356</v>
      </c>
      <c r="F193" s="18">
        <v>42522</v>
      </c>
      <c r="G193" s="6">
        <v>1980</v>
      </c>
      <c r="H193" s="61">
        <f>VLOOKUP(CONCATENATE(LEFT(C193,8)," - ",LEFT(D193,7)),Discogs!$A$1:$L$990,8,0)</f>
        <v>1980</v>
      </c>
      <c r="I193" s="34" t="s">
        <v>4195</v>
      </c>
      <c r="J193" s="61" t="str">
        <f>VLOOKUP(CONCATENATE(LEFT(C193,8)," - ",LEFT(D193,7)),Discogs!$A$1:$L$990,12,0)</f>
        <v>Original</v>
      </c>
      <c r="M193" s="6">
        <v>0</v>
      </c>
      <c r="N193" s="27">
        <f>VLOOKUP(D193,'Top2000'!$A$1:$D$2000,4,0)</f>
        <v>165</v>
      </c>
      <c r="O193" s="5">
        <f t="shared" si="22"/>
        <v>4</v>
      </c>
      <c r="P193" s="5">
        <f t="shared" si="23"/>
        <v>23</v>
      </c>
      <c r="Q193" s="5">
        <f t="shared" si="24"/>
        <v>6</v>
      </c>
      <c r="R193" s="5">
        <f t="shared" si="21"/>
        <v>1</v>
      </c>
      <c r="S193" s="5" t="str">
        <f t="shared" si="20"/>
        <v>ABBA</v>
      </c>
    </row>
    <row r="194" spans="1:19">
      <c r="A194" s="55" t="str">
        <f t="shared" ref="A194:A257" si="25">CONCATENATE(LEFT(C194,8)," - ",LEFT(D194,7))</f>
        <v>The Beat - Help!</v>
      </c>
      <c r="B194" s="60" t="str">
        <f>VLOOKUP(CONCATENATE(LEFT(C194,8)," - ",LEFT(D194,7)),Discogs!$A$1:$L$990,2,0)</f>
        <v>R5305</v>
      </c>
      <c r="C194" s="5" t="s">
        <v>559</v>
      </c>
      <c r="D194" s="5" t="s">
        <v>228</v>
      </c>
      <c r="E194" s="16" t="s">
        <v>3358</v>
      </c>
      <c r="F194" s="18">
        <v>42522</v>
      </c>
      <c r="G194" s="10">
        <v>1965</v>
      </c>
      <c r="H194" s="61">
        <f>VLOOKUP(CONCATENATE(LEFT(C194,8)," - ",LEFT(D194,7)),Discogs!$A$1:$L$990,8,0)</f>
        <v>1965</v>
      </c>
      <c r="I194" s="33" t="s">
        <v>2809</v>
      </c>
      <c r="J194" s="61" t="str">
        <f>VLOOKUP(CONCATENATE(LEFT(C194,8)," - ",LEFT(D194,7)),Discogs!$A$1:$L$990,12,0)</f>
        <v>Printout</v>
      </c>
      <c r="M194" s="6">
        <v>0</v>
      </c>
      <c r="N194" s="27" t="e">
        <f>VLOOKUP(D194,'Top2000'!$A$1:$D$2000,4,0)</f>
        <v>#N/A</v>
      </c>
      <c r="O194" s="5">
        <f t="shared" si="22"/>
        <v>11</v>
      </c>
      <c r="P194" s="5">
        <f t="shared" si="23"/>
        <v>5</v>
      </c>
      <c r="Q194" s="5">
        <f t="shared" si="24"/>
        <v>8</v>
      </c>
      <c r="R194" s="5">
        <f t="shared" si="21"/>
        <v>1</v>
      </c>
      <c r="S194" s="5" t="str">
        <f t="shared" ref="S194:S257" si="26">SUBSTITUTE(C194,"The ","")</f>
        <v>Beatles</v>
      </c>
    </row>
    <row r="195" spans="1:19">
      <c r="A195" s="55" t="str">
        <f t="shared" si="25"/>
        <v>Bee Gees - Massach</v>
      </c>
      <c r="B195" s="60" t="str">
        <f>VLOOKUP(CONCATENATE(LEFT(C195,8)," - ",LEFT(D195,7)),Discogs!$A$1:$L$990,2,0)</f>
        <v>59 118</v>
      </c>
      <c r="C195" s="5" t="s">
        <v>373</v>
      </c>
      <c r="D195" s="5" t="s">
        <v>1897</v>
      </c>
      <c r="E195" s="16" t="s">
        <v>3410</v>
      </c>
      <c r="F195" s="18">
        <v>42522</v>
      </c>
      <c r="G195" s="10">
        <v>1968</v>
      </c>
      <c r="H195" s="61">
        <f>VLOOKUP(CONCATENATE(LEFT(C195,8)," - ",LEFT(D195,7)),Discogs!$A$1:$L$990,8,0)</f>
        <v>1967</v>
      </c>
      <c r="I195" s="34" t="s">
        <v>4195</v>
      </c>
      <c r="J195" s="61" t="str">
        <f>VLOOKUP(CONCATENATE(LEFT(C195,8)," - ",LEFT(D195,7)),Discogs!$A$1:$L$990,12,0)</f>
        <v>Original</v>
      </c>
      <c r="M195" s="6">
        <v>0</v>
      </c>
      <c r="N195" s="27">
        <f>VLOOKUP(D195,'Top2000'!$A$1:$D$2000,4,0)</f>
        <v>863</v>
      </c>
      <c r="O195" s="5">
        <f t="shared" si="22"/>
        <v>8</v>
      </c>
      <c r="P195" s="5">
        <f t="shared" si="23"/>
        <v>13</v>
      </c>
      <c r="Q195" s="5">
        <f t="shared" si="24"/>
        <v>17</v>
      </c>
      <c r="R195" s="5">
        <f t="shared" si="21"/>
        <v>1</v>
      </c>
      <c r="S195" s="5" t="str">
        <f t="shared" si="26"/>
        <v>Bee Gees</v>
      </c>
    </row>
    <row r="196" spans="1:19">
      <c r="A196" s="55" t="str">
        <f t="shared" si="25"/>
        <v>Buddy Ho - Peggy S</v>
      </c>
      <c r="B196" s="60" t="str">
        <f>VLOOKUP(CONCATENATE(LEFT(C196,8)," - ",LEFT(D196,7)),Discogs!$A$1:$L$990,2,0)</f>
        <v>OG 9222</v>
      </c>
      <c r="C196" s="5" t="s">
        <v>3253</v>
      </c>
      <c r="D196" s="5" t="s">
        <v>3266</v>
      </c>
      <c r="E196" s="16" t="s">
        <v>3261</v>
      </c>
      <c r="F196" s="18">
        <v>42522</v>
      </c>
      <c r="G196" s="10">
        <v>1957</v>
      </c>
      <c r="H196" s="61">
        <f>VLOOKUP(CONCATENATE(LEFT(C196,8)," - ",LEFT(D196,7)),Discogs!$A$1:$L$990,8,0)</f>
        <v>0</v>
      </c>
      <c r="I196" s="34" t="s">
        <v>4195</v>
      </c>
      <c r="J196" s="61" t="str">
        <f>VLOOKUP(CONCATENATE(LEFT(C196,8)," - ",LEFT(D196,7)),Discogs!$A$1:$L$990,12,0)</f>
        <v>Original</v>
      </c>
      <c r="M196" s="6">
        <v>0</v>
      </c>
      <c r="N196" s="27" t="e">
        <f>VLOOKUP(D196,'Top2000'!$A$1:$D$2000,4,0)</f>
        <v>#N/A</v>
      </c>
      <c r="O196" s="5">
        <f t="shared" si="22"/>
        <v>11</v>
      </c>
      <c r="P196" s="5">
        <f t="shared" si="23"/>
        <v>10</v>
      </c>
      <c r="Q196" s="5">
        <f t="shared" si="24"/>
        <v>8</v>
      </c>
      <c r="R196" s="5">
        <f t="shared" si="21"/>
        <v>1</v>
      </c>
      <c r="S196" s="5" t="str">
        <f t="shared" si="26"/>
        <v>Buddy Holly</v>
      </c>
    </row>
    <row r="197" spans="1:19">
      <c r="A197" s="55" t="str">
        <f t="shared" si="25"/>
        <v>Cliff Ri - The You</v>
      </c>
      <c r="B197" s="60" t="str">
        <f>VLOOKUP(CONCATENATE(LEFT(C197,8)," - ",LEFT(D197,7)),Discogs!$A$1:$L$990,2,0)</f>
        <v>45-DB 4761</v>
      </c>
      <c r="C197" s="5" t="s">
        <v>3365</v>
      </c>
      <c r="D197" s="5" t="s">
        <v>487</v>
      </c>
      <c r="E197" s="16" t="s">
        <v>3359</v>
      </c>
      <c r="F197" s="18">
        <v>42522</v>
      </c>
      <c r="G197" s="10">
        <v>1962</v>
      </c>
      <c r="H197" s="61">
        <f>VLOOKUP(CONCATENATE(LEFT(C197,8)," - ",LEFT(D197,7)),Discogs!$A$1:$L$990,8,0)</f>
        <v>1962</v>
      </c>
      <c r="I197" s="33" t="s">
        <v>2809</v>
      </c>
      <c r="J197" s="61" t="str">
        <f>VLOOKUP(CONCATENATE(LEFT(C197,8)," - ",LEFT(D197,7)),Discogs!$A$1:$L$990,12,0)</f>
        <v>Printout</v>
      </c>
      <c r="M197" s="6">
        <v>0</v>
      </c>
      <c r="N197" s="27" t="e">
        <f>VLOOKUP(D197,'Top2000'!$A$1:$D$2000,4,0)</f>
        <v>#N/A</v>
      </c>
      <c r="O197" s="5">
        <f t="shared" si="22"/>
        <v>23</v>
      </c>
      <c r="P197" s="5">
        <f t="shared" si="23"/>
        <v>14</v>
      </c>
      <c r="Q197" s="5">
        <f t="shared" si="24"/>
        <v>11</v>
      </c>
      <c r="R197" s="5">
        <f t="shared" si="21"/>
        <v>1</v>
      </c>
      <c r="S197" s="5" t="str">
        <f t="shared" si="26"/>
        <v>Cliff Richard &amp; Shadows</v>
      </c>
    </row>
    <row r="198" spans="1:19">
      <c r="A198" s="55" t="str">
        <f t="shared" si="25"/>
        <v>Dave Ber - Night o</v>
      </c>
      <c r="B198" s="60" t="str">
        <f>VLOOKUP(CONCATENATE(LEFT(C198,8)," - ",LEFT(D198,7)),Discogs!$A$1:$L$990,2,0)</f>
        <v>5C 006-25808</v>
      </c>
      <c r="C198" s="5" t="s">
        <v>2547</v>
      </c>
      <c r="D198" s="5" t="s">
        <v>4285</v>
      </c>
      <c r="E198" s="16" t="s">
        <v>2546</v>
      </c>
      <c r="F198" s="18">
        <v>42522</v>
      </c>
      <c r="G198" s="10">
        <v>1977</v>
      </c>
      <c r="H198" s="61">
        <f>VLOOKUP(CONCATENATE(LEFT(C198,8)," - ",LEFT(D198,7)),Discogs!$A$1:$L$990,8,0)</f>
        <v>1977</v>
      </c>
      <c r="I198" s="34" t="s">
        <v>4195</v>
      </c>
      <c r="J198" s="61" t="str">
        <f>VLOOKUP(CONCATENATE(LEFT(C198,8)," - ",LEFT(D198,7)),Discogs!$A$1:$L$990,12,0)</f>
        <v>Original</v>
      </c>
      <c r="M198" s="6">
        <v>0</v>
      </c>
      <c r="N198" s="27" t="e">
        <f>VLOOKUP(D198,'Top2000'!$A$1:$D$2000,4,0)</f>
        <v>#N/A</v>
      </c>
      <c r="O198" s="5">
        <f t="shared" si="22"/>
        <v>10</v>
      </c>
      <c r="P198" s="5">
        <f t="shared" si="23"/>
        <v>16</v>
      </c>
      <c r="Q198" s="5">
        <f t="shared" si="24"/>
        <v>19</v>
      </c>
      <c r="R198" s="5">
        <f t="shared" si="21"/>
        <v>1</v>
      </c>
      <c r="S198" s="5" t="str">
        <f t="shared" si="26"/>
        <v>Dave Berry</v>
      </c>
    </row>
    <row r="199" spans="1:19">
      <c r="A199" s="55" t="str">
        <f t="shared" si="25"/>
        <v>Eagles - Hotel C</v>
      </c>
      <c r="B199" s="60" t="str">
        <f>VLOOKUP(CONCATENATE(LEFT(C199,8)," - ",LEFT(D199,7)),Discogs!$A$1:$L$990,2,0)</f>
        <v>AS 13 079</v>
      </c>
      <c r="C199" s="16" t="s">
        <v>311</v>
      </c>
      <c r="D199" s="5" t="s">
        <v>312</v>
      </c>
      <c r="E199" s="16" t="s">
        <v>446</v>
      </c>
      <c r="F199" s="18">
        <v>42522</v>
      </c>
      <c r="G199" s="10">
        <v>1977</v>
      </c>
      <c r="H199" s="61">
        <f>VLOOKUP(CONCATENATE(LEFT(C199,8)," - ",LEFT(D199,7)),Discogs!$A$1:$L$990,8,0)</f>
        <v>1977</v>
      </c>
      <c r="I199" s="33" t="s">
        <v>2809</v>
      </c>
      <c r="J199" s="61" t="str">
        <f>VLOOKUP(CONCATENATE(LEFT(C199,8)," - ",LEFT(D199,7)),Discogs!$A$1:$L$990,12,0)</f>
        <v>Printout</v>
      </c>
      <c r="K199" s="6" t="s">
        <v>4134</v>
      </c>
      <c r="M199" s="6">
        <v>0</v>
      </c>
      <c r="O199" s="5">
        <f t="shared" si="22"/>
        <v>6</v>
      </c>
      <c r="P199" s="5">
        <f t="shared" si="23"/>
        <v>16</v>
      </c>
      <c r="Q199" s="5">
        <f t="shared" si="24"/>
        <v>9</v>
      </c>
      <c r="R199" s="5">
        <f t="shared" ref="R199:R262" si="27">LEN(CONCATENATE(K199,"-",L199))</f>
        <v>3</v>
      </c>
      <c r="S199" s="5" t="str">
        <f t="shared" si="26"/>
        <v>Eagles</v>
      </c>
    </row>
    <row r="200" spans="1:19">
      <c r="A200" s="55" t="str">
        <f t="shared" si="25"/>
        <v>Ekseptio - Air</v>
      </c>
      <c r="B200" s="60" t="e">
        <f>VLOOKUP(CONCATENATE(LEFT(C200,8)," - ",LEFT(D200,7)),Discogs!$A$1:$L$990,2,0)</f>
        <v>#N/A</v>
      </c>
      <c r="C200" s="5" t="s">
        <v>2635</v>
      </c>
      <c r="D200" s="5" t="s">
        <v>1240</v>
      </c>
      <c r="E200" s="16" t="s">
        <v>3354</v>
      </c>
      <c r="F200" s="18">
        <v>42522</v>
      </c>
      <c r="G200" s="10">
        <v>1969</v>
      </c>
      <c r="H200" s="61" t="e">
        <f>VLOOKUP(CONCATENATE(LEFT(C200,8)," - ",LEFT(D200,7)),Discogs!$A$1:$L$990,8,0)</f>
        <v>#N/A</v>
      </c>
      <c r="I200" s="34" t="s">
        <v>4195</v>
      </c>
      <c r="J200" s="61" t="e">
        <f>VLOOKUP(CONCATENATE(LEFT(C200,8)," - ",LEFT(D200,7)),Discogs!$A$1:$L$990,12,0)</f>
        <v>#N/A</v>
      </c>
      <c r="M200" s="6">
        <v>0</v>
      </c>
      <c r="N200" s="27">
        <f>VLOOKUP(D200,'Top2000'!$A$1:$D$2000,4,0)</f>
        <v>1839</v>
      </c>
      <c r="O200" s="5">
        <f t="shared" si="22"/>
        <v>9</v>
      </c>
      <c r="P200" s="5">
        <f t="shared" si="23"/>
        <v>3</v>
      </c>
      <c r="Q200" s="5">
        <f t="shared" si="24"/>
        <v>8</v>
      </c>
      <c r="R200" s="5">
        <f t="shared" si="27"/>
        <v>1</v>
      </c>
      <c r="S200" s="5" t="str">
        <f t="shared" si="26"/>
        <v>Ekseption</v>
      </c>
    </row>
    <row r="201" spans="1:19">
      <c r="A201" s="55" t="str">
        <f t="shared" si="25"/>
        <v>Ekseptio - Adagio</v>
      </c>
      <c r="B201" s="60" t="e">
        <f>VLOOKUP(CONCATENATE(LEFT(C201,8)," - ",LEFT(D201,7)),Discogs!$A$1:$L$990,2,0)</f>
        <v>#N/A</v>
      </c>
      <c r="C201" s="5" t="s">
        <v>2635</v>
      </c>
      <c r="D201" s="5" t="s">
        <v>3363</v>
      </c>
      <c r="E201" s="16" t="s">
        <v>472</v>
      </c>
      <c r="F201" s="18">
        <v>42522</v>
      </c>
      <c r="G201" s="10">
        <v>1969</v>
      </c>
      <c r="H201" s="61" t="e">
        <f>VLOOKUP(CONCATENATE(LEFT(C201,8)," - ",LEFT(D201,7)),Discogs!$A$1:$L$990,8,0)</f>
        <v>#N/A</v>
      </c>
      <c r="I201" s="34" t="s">
        <v>4195</v>
      </c>
      <c r="J201" s="61" t="e">
        <f>VLOOKUP(CONCATENATE(LEFT(C201,8)," - ",LEFT(D201,7)),Discogs!$A$1:$L$990,12,0)</f>
        <v>#N/A</v>
      </c>
      <c r="M201" s="6">
        <v>0</v>
      </c>
      <c r="N201" s="27" t="e">
        <f>VLOOKUP(D201,'Top2000'!$A$1:$D$2000,4,0)</f>
        <v>#N/A</v>
      </c>
      <c r="O201" s="5">
        <f t="shared" si="22"/>
        <v>9</v>
      </c>
      <c r="P201" s="5">
        <f t="shared" si="23"/>
        <v>6</v>
      </c>
      <c r="Q201" s="5">
        <f t="shared" si="24"/>
        <v>5</v>
      </c>
      <c r="R201" s="5">
        <f t="shared" si="27"/>
        <v>1</v>
      </c>
      <c r="S201" s="5" t="str">
        <f t="shared" si="26"/>
        <v>Ekseption</v>
      </c>
    </row>
    <row r="202" spans="1:19">
      <c r="A202" s="55" t="str">
        <f t="shared" si="25"/>
        <v>Golden E - When th</v>
      </c>
      <c r="B202" s="60">
        <f>VLOOKUP(CONCATENATE(LEFT(C202,8)," - ",LEFT(D202,7)),Discogs!$A$1:$L$990,2,0)</f>
        <v>21.02</v>
      </c>
      <c r="C202" s="12" t="s">
        <v>321</v>
      </c>
      <c r="D202" s="12" t="s">
        <v>4267</v>
      </c>
      <c r="E202" s="62" t="s">
        <v>3274</v>
      </c>
      <c r="F202" s="18">
        <v>42522</v>
      </c>
      <c r="G202" s="10">
        <v>1984</v>
      </c>
      <c r="H202" s="61">
        <f>VLOOKUP(CONCATENATE(LEFT(C202,8)," - ",LEFT(D202,7)),Discogs!$A$1:$L$990,8,0)</f>
        <v>1984</v>
      </c>
      <c r="I202" s="34" t="s">
        <v>4195</v>
      </c>
      <c r="J202" s="61" t="str">
        <f>VLOOKUP(CONCATENATE(LEFT(C202,8)," - ",LEFT(D202,7)),Discogs!$A$1:$L$990,12,0)</f>
        <v>Original</v>
      </c>
      <c r="M202" s="6">
        <v>0</v>
      </c>
      <c r="N202" s="27">
        <f>VLOOKUP(D202,'Top2000'!$A$1:$D$2000,4,0)</f>
        <v>115</v>
      </c>
      <c r="O202" s="5">
        <f t="shared" si="22"/>
        <v>14</v>
      </c>
      <c r="P202" s="5">
        <f t="shared" si="23"/>
        <v>20</v>
      </c>
      <c r="Q202" s="5">
        <f t="shared" si="24"/>
        <v>13</v>
      </c>
      <c r="R202" s="5">
        <f t="shared" si="27"/>
        <v>1</v>
      </c>
      <c r="S202" s="5" t="str">
        <f t="shared" si="26"/>
        <v>Golden Earring</v>
      </c>
    </row>
    <row r="203" spans="1:19">
      <c r="A203" s="55" t="str">
        <f t="shared" si="25"/>
        <v>Bill Wit - Harlem</v>
      </c>
      <c r="B203" s="60">
        <f>VLOOKUP(CONCATENATE(LEFT(C203,8)," - ",LEFT(D203,7)),Discogs!$A$1:$L$990,2,0)</f>
        <v>30.062999999999999</v>
      </c>
      <c r="C203" s="5" t="s">
        <v>830</v>
      </c>
      <c r="D203" s="16" t="s">
        <v>3243</v>
      </c>
      <c r="E203" s="143" t="s">
        <v>3270</v>
      </c>
      <c r="F203" s="18">
        <v>42522</v>
      </c>
      <c r="G203" s="10">
        <v>1971</v>
      </c>
      <c r="H203" s="61">
        <f>VLOOKUP(CONCATENATE(LEFT(C203,8)," - ",LEFT(D203,7)),Discogs!$A$1:$L$990,8,0)</f>
        <v>0</v>
      </c>
      <c r="I203" s="34" t="s">
        <v>4195</v>
      </c>
      <c r="J203" s="61" t="str">
        <f>VLOOKUP(CONCATENATE(LEFT(C203,8)," - ",LEFT(D203,7)),Discogs!$A$1:$L$990,12,0)</f>
        <v>Original</v>
      </c>
      <c r="L203" s="34" t="s">
        <v>4100</v>
      </c>
      <c r="M203" s="6">
        <v>1</v>
      </c>
      <c r="N203" s="27" t="e">
        <f>VLOOKUP(D203,'Top2000'!$A$1:$D$2000,4,0)</f>
        <v>#N/A</v>
      </c>
      <c r="O203" s="5">
        <f t="shared" si="22"/>
        <v>12</v>
      </c>
      <c r="P203" s="5">
        <f t="shared" si="23"/>
        <v>6</v>
      </c>
      <c r="Q203" s="5">
        <f t="shared" si="24"/>
        <v>17</v>
      </c>
      <c r="R203" s="5">
        <f t="shared" si="27"/>
        <v>3</v>
      </c>
      <c r="S203" s="5" t="str">
        <f t="shared" si="26"/>
        <v>Bill Withers</v>
      </c>
    </row>
    <row r="204" spans="1:19">
      <c r="A204" s="55" t="str">
        <f t="shared" si="25"/>
        <v xml:space="preserve">Canned H - On the </v>
      </c>
      <c r="B204" s="60" t="str">
        <f>VLOOKUP(CONCATENATE(LEFT(C204,8)," - ",LEFT(D204,7)),Discogs!$A$1:$L$990,2,0)</f>
        <v>15 090</v>
      </c>
      <c r="C204" s="5" t="s">
        <v>1981</v>
      </c>
      <c r="D204" s="5" t="s">
        <v>4266</v>
      </c>
      <c r="E204" s="16" t="s">
        <v>3411</v>
      </c>
      <c r="F204" s="18">
        <v>42522</v>
      </c>
      <c r="G204" s="10">
        <v>1968</v>
      </c>
      <c r="H204" s="61">
        <f>VLOOKUP(CONCATENATE(LEFT(C204,8)," - ",LEFT(D204,7)),Discogs!$A$1:$L$990,8,0)</f>
        <v>1968</v>
      </c>
      <c r="I204" s="34" t="s">
        <v>4195</v>
      </c>
      <c r="J204" s="61" t="str">
        <f>VLOOKUP(CONCATENATE(LEFT(C204,8)," - ",LEFT(D204,7)),Discogs!$A$1:$L$990,12,0)</f>
        <v>Original</v>
      </c>
      <c r="L204" s="34" t="s">
        <v>4112</v>
      </c>
      <c r="M204" s="6">
        <v>0</v>
      </c>
      <c r="N204" s="27">
        <f>VLOOKUP(D204,'Top2000'!$A$1:$D$2000,4,0)</f>
        <v>1250</v>
      </c>
      <c r="O204" s="5">
        <f t="shared" si="22"/>
        <v>11</v>
      </c>
      <c r="P204" s="5">
        <f t="shared" si="23"/>
        <v>17</v>
      </c>
      <c r="Q204" s="5">
        <f t="shared" si="24"/>
        <v>14</v>
      </c>
      <c r="R204" s="5">
        <f t="shared" si="27"/>
        <v>3</v>
      </c>
      <c r="S204" s="5" t="str">
        <f t="shared" si="26"/>
        <v>Canned Heat</v>
      </c>
    </row>
    <row r="205" spans="1:19">
      <c r="A205" s="55" t="str">
        <f t="shared" si="25"/>
        <v>Chubby C - Let's T</v>
      </c>
      <c r="B205" s="60" t="str">
        <f>VLOOKUP(CONCATENATE(LEFT(C205,8)," - ",LEFT(D205,7)),Discogs!$A$1:$L$990,2,0)</f>
        <v>SCMH 5094</v>
      </c>
      <c r="C205" s="5" t="s">
        <v>421</v>
      </c>
      <c r="D205" s="5" t="s">
        <v>422</v>
      </c>
      <c r="E205" s="16" t="s">
        <v>3368</v>
      </c>
      <c r="F205" s="18">
        <v>42522</v>
      </c>
      <c r="G205" s="6">
        <v>1961</v>
      </c>
      <c r="H205" s="61">
        <f>VLOOKUP(CONCATENATE(LEFT(C205,8)," - ",LEFT(D205,7)),Discogs!$A$1:$L$990,8,0)</f>
        <v>1961</v>
      </c>
      <c r="I205" s="33" t="s">
        <v>2809</v>
      </c>
      <c r="J205" s="61" t="str">
        <f>VLOOKUP(CONCATENATE(LEFT(C205,8)," - ",LEFT(D205,7)),Discogs!$A$1:$L$990,12,0)</f>
        <v>Printout</v>
      </c>
      <c r="K205" s="6" t="s">
        <v>4105</v>
      </c>
      <c r="L205" s="34" t="s">
        <v>4097</v>
      </c>
      <c r="M205" s="6">
        <v>0</v>
      </c>
      <c r="N205" s="27" t="e">
        <f>VLOOKUP(D205,'Top2000'!$A$1:$D$2000,4,0)</f>
        <v>#N/A</v>
      </c>
      <c r="O205" s="5">
        <f t="shared" si="22"/>
        <v>14</v>
      </c>
      <c r="P205" s="5">
        <f t="shared" si="23"/>
        <v>17</v>
      </c>
      <c r="Q205" s="5">
        <f t="shared" si="24"/>
        <v>23</v>
      </c>
      <c r="R205" s="5">
        <f t="shared" si="27"/>
        <v>5</v>
      </c>
      <c r="S205" s="5" t="str">
        <f t="shared" si="26"/>
        <v>Chubby Checker</v>
      </c>
    </row>
    <row r="206" spans="1:19">
      <c r="A206" s="55" t="str">
        <f t="shared" si="25"/>
        <v>Creedenc - Bad Moo</v>
      </c>
      <c r="B206" s="60">
        <f>VLOOKUP(CONCATENATE(LEFT(C206,8)," - ",LEFT(D206,7)),Discogs!$A$1:$L$990,2,0)</f>
        <v>17009</v>
      </c>
      <c r="C206" s="5" t="s">
        <v>705</v>
      </c>
      <c r="D206" s="5" t="s">
        <v>3277</v>
      </c>
      <c r="E206" s="16" t="s">
        <v>3262</v>
      </c>
      <c r="F206" s="18">
        <v>42522</v>
      </c>
      <c r="G206" s="6">
        <v>1969</v>
      </c>
      <c r="H206" s="61">
        <f>VLOOKUP(CONCATENATE(LEFT(C206,8)," - ",LEFT(D206,7)),Discogs!$A$1:$L$990,8,0)</f>
        <v>1969</v>
      </c>
      <c r="I206" s="34" t="s">
        <v>4195</v>
      </c>
      <c r="J206" s="61" t="str">
        <f>VLOOKUP(CONCATENATE(LEFT(C206,8)," - ",LEFT(D206,7)),Discogs!$A$1:$L$990,12,0)</f>
        <v>Original</v>
      </c>
      <c r="L206" s="34" t="s">
        <v>4106</v>
      </c>
      <c r="M206" s="6">
        <v>0</v>
      </c>
      <c r="N206" s="27" t="e">
        <f>VLOOKUP(D206,'Top2000'!$A$1:$D$2000,4,0)</f>
        <v>#N/A</v>
      </c>
      <c r="O206" s="5">
        <f t="shared" si="22"/>
        <v>28</v>
      </c>
      <c r="P206" s="5">
        <f t="shared" si="23"/>
        <v>15</v>
      </c>
      <c r="Q206" s="5">
        <f t="shared" si="24"/>
        <v>4</v>
      </c>
      <c r="R206" s="5">
        <f t="shared" si="27"/>
        <v>3</v>
      </c>
      <c r="S206" s="5" t="str">
        <f t="shared" si="26"/>
        <v>Creedence Clearwater Revival</v>
      </c>
    </row>
    <row r="207" spans="1:19">
      <c r="A207" s="55" t="str">
        <f t="shared" si="25"/>
        <v>Ekseptio - 5th Sym</v>
      </c>
      <c r="B207" s="60" t="str">
        <f>VLOOKUP(CONCATENATE(LEFT(C207,8)," - ",LEFT(D207,7)),Discogs!$A$1:$L$990,2,0)</f>
        <v>JF 334 686</v>
      </c>
      <c r="C207" s="5" t="s">
        <v>2635</v>
      </c>
      <c r="D207" s="5" t="s">
        <v>3364</v>
      </c>
      <c r="E207" s="16" t="s">
        <v>3353</v>
      </c>
      <c r="F207" s="18">
        <v>42522</v>
      </c>
      <c r="G207" s="10">
        <v>1969</v>
      </c>
      <c r="H207" s="61">
        <f>VLOOKUP(CONCATENATE(LEFT(C207,8)," - ",LEFT(D207,7)),Discogs!$A$1:$L$990,8,0)</f>
        <v>1969</v>
      </c>
      <c r="I207" s="34" t="s">
        <v>4195</v>
      </c>
      <c r="J207" s="61" t="str">
        <f>VLOOKUP(CONCATENATE(LEFT(C207,8)," - ",LEFT(D207,7)),Discogs!$A$1:$L$990,12,0)</f>
        <v>Original</v>
      </c>
      <c r="L207" s="34" t="s">
        <v>4116</v>
      </c>
      <c r="M207" s="6">
        <v>0</v>
      </c>
      <c r="N207" s="27" t="e">
        <f>VLOOKUP(D207,'Top2000'!$A$1:$D$2000,4,0)</f>
        <v>#N/A</v>
      </c>
      <c r="O207" s="5">
        <f t="shared" si="22"/>
        <v>9</v>
      </c>
      <c r="P207" s="5">
        <f t="shared" si="23"/>
        <v>12</v>
      </c>
      <c r="Q207" s="5">
        <f t="shared" si="24"/>
        <v>11</v>
      </c>
      <c r="R207" s="5">
        <f t="shared" si="27"/>
        <v>3</v>
      </c>
      <c r="S207" s="5" t="str">
        <f t="shared" si="26"/>
        <v>Ekseption</v>
      </c>
    </row>
    <row r="208" spans="1:19">
      <c r="A208" s="55" t="str">
        <f t="shared" si="25"/>
        <v>Emerson, - Lucky M</v>
      </c>
      <c r="B208" s="60" t="str">
        <f>VLOOKUP(CONCATENATE(LEFT(C208,8)," - ",LEFT(D208,7)),Discogs!$A$1:$L$990,2,0)</f>
        <v>6014 041</v>
      </c>
      <c r="C208" s="5" t="s">
        <v>3149</v>
      </c>
      <c r="D208" s="5" t="s">
        <v>2225</v>
      </c>
      <c r="E208" s="16" t="s">
        <v>3360</v>
      </c>
      <c r="F208" s="19">
        <v>42522</v>
      </c>
      <c r="G208" s="10">
        <v>1970</v>
      </c>
      <c r="H208" s="61">
        <f>VLOOKUP(CONCATENATE(LEFT(C208,8)," - ",LEFT(D208,7)),Discogs!$A$1:$L$990,8,0)</f>
        <v>1970</v>
      </c>
      <c r="I208" s="34" t="s">
        <v>4195</v>
      </c>
      <c r="J208" s="61" t="str">
        <f>VLOOKUP(CONCATENATE(LEFT(C208,8)," - ",LEFT(D208,7)),Discogs!$A$1:$L$990,12,0)</f>
        <v>Original</v>
      </c>
      <c r="L208" s="34" t="s">
        <v>4118</v>
      </c>
      <c r="M208" s="6">
        <v>0</v>
      </c>
      <c r="N208" s="27">
        <f>VLOOKUP(D208,'Top2000'!$A$1:$D$2000,4,0)</f>
        <v>1304</v>
      </c>
      <c r="O208" s="5">
        <f t="shared" si="22"/>
        <v>22</v>
      </c>
      <c r="P208" s="5">
        <f t="shared" si="23"/>
        <v>9</v>
      </c>
      <c r="Q208" s="5">
        <f t="shared" si="24"/>
        <v>10</v>
      </c>
      <c r="R208" s="5">
        <f t="shared" si="27"/>
        <v>3</v>
      </c>
      <c r="S208" s="5" t="str">
        <f t="shared" si="26"/>
        <v>Emerson, Lake &amp; Palmer</v>
      </c>
    </row>
    <row r="209" spans="1:19">
      <c r="A209" s="55" t="str">
        <f t="shared" si="25"/>
        <v>George T - I Drink</v>
      </c>
      <c r="B209" s="60" t="str">
        <f>VLOOKUP(CONCATENATE(LEFT(C209,8)," - ",LEFT(D209,7)),Discogs!$A$1:$L$990,2,0)</f>
        <v>S7-57762</v>
      </c>
      <c r="C209" s="5" t="s">
        <v>3366</v>
      </c>
      <c r="D209" s="5" t="s">
        <v>3288</v>
      </c>
      <c r="E209" s="143" t="s">
        <v>3370</v>
      </c>
      <c r="F209" s="18">
        <v>42522</v>
      </c>
      <c r="G209" s="10">
        <v>1982</v>
      </c>
      <c r="H209" s="61">
        <f>VLOOKUP(CONCATENATE(LEFT(C209,8)," - ",LEFT(D209,7)),Discogs!$A$1:$L$990,8,0)</f>
        <v>1988</v>
      </c>
      <c r="I209" s="33" t="s">
        <v>2809</v>
      </c>
      <c r="J209" s="61" t="str">
        <f>VLOOKUP(CONCATENATE(LEFT(C209,8)," - ",LEFT(D209,7)),Discogs!$A$1:$L$990,12,0)</f>
        <v>Printout</v>
      </c>
      <c r="L209" s="34" t="s">
        <v>4165</v>
      </c>
      <c r="M209" s="6">
        <v>1</v>
      </c>
      <c r="N209" s="27" t="e">
        <f>VLOOKUP(D209,'Top2000'!$A$1:$D$2000,4,0)</f>
        <v>#N/A</v>
      </c>
      <c r="O209" s="5">
        <f t="shared" si="22"/>
        <v>16</v>
      </c>
      <c r="P209" s="5">
        <f t="shared" si="23"/>
        <v>13</v>
      </c>
      <c r="Q209" s="5">
        <f t="shared" si="24"/>
        <v>15</v>
      </c>
      <c r="R209" s="5">
        <f t="shared" si="27"/>
        <v>3</v>
      </c>
      <c r="S209" s="5" t="str">
        <f t="shared" si="26"/>
        <v>George Thorogood</v>
      </c>
    </row>
    <row r="210" spans="1:19">
      <c r="A210" s="55" t="str">
        <f t="shared" si="25"/>
        <v>The Roll - Jumpin'</v>
      </c>
      <c r="B210" s="60" t="str">
        <f>VLOOKUP(CONCATENATE(LEFT(C210,8)," - ",LEFT(D210,7)),Discogs!$A$1:$L$990,2,0)</f>
        <v>AT 15104</v>
      </c>
      <c r="C210" s="5" t="s">
        <v>556</v>
      </c>
      <c r="D210" s="5" t="s">
        <v>3267</v>
      </c>
      <c r="E210" s="16" t="s">
        <v>4292</v>
      </c>
      <c r="F210" s="18">
        <v>42522</v>
      </c>
      <c r="G210" s="10">
        <v>1968</v>
      </c>
      <c r="H210" s="61">
        <f>VLOOKUP(CONCATENATE(LEFT(C210,8)," - ",LEFT(D210,7)),Discogs!$A$1:$L$990,8,0)</f>
        <v>1968</v>
      </c>
      <c r="I210" s="34" t="s">
        <v>4195</v>
      </c>
      <c r="J210" s="61" t="str">
        <f>VLOOKUP(CONCATENATE(LEFT(C210,8)," - ",LEFT(D210,7)),Discogs!$A$1:$L$990,12,0)</f>
        <v>Original</v>
      </c>
      <c r="L210" s="34" t="s">
        <v>4113</v>
      </c>
      <c r="M210" s="6">
        <v>0</v>
      </c>
      <c r="N210" s="27" t="e">
        <f>VLOOKUP(D210,'Top2000'!$A$1:$D$2000,4,0)</f>
        <v>#N/A</v>
      </c>
      <c r="O210" s="5">
        <f t="shared" si="22"/>
        <v>18</v>
      </c>
      <c r="P210" s="5">
        <f t="shared" si="23"/>
        <v>18</v>
      </c>
      <c r="Q210" s="5">
        <f t="shared" si="24"/>
        <v>17</v>
      </c>
      <c r="R210" s="5">
        <f t="shared" si="27"/>
        <v>3</v>
      </c>
      <c r="S210" s="5" t="str">
        <f t="shared" si="26"/>
        <v>Rolling Stones</v>
      </c>
    </row>
    <row r="211" spans="1:19">
      <c r="A211" s="55" t="str">
        <f t="shared" si="25"/>
        <v>Tee-Set - Ma Bell</v>
      </c>
      <c r="B211" s="60" t="str">
        <f>VLOOKUP(CONCATENATE(LEFT(C211,8)," - ",LEFT(D211,7)),Discogs!$A$1:$L$990,2,0)</f>
        <v>TS 1329</v>
      </c>
      <c r="C211" s="5" t="s">
        <v>3337</v>
      </c>
      <c r="D211" s="5" t="s">
        <v>3362</v>
      </c>
      <c r="E211" s="16" t="s">
        <v>3361</v>
      </c>
      <c r="F211" s="18">
        <v>42522</v>
      </c>
      <c r="G211" s="10">
        <v>1969</v>
      </c>
      <c r="H211" s="61">
        <f>VLOOKUP(CONCATENATE(LEFT(C211,8)," - ",LEFT(D211,7)),Discogs!$A$1:$L$990,8,0)</f>
        <v>1969</v>
      </c>
      <c r="I211" s="34" t="s">
        <v>4195</v>
      </c>
      <c r="J211" s="61" t="str">
        <f>VLOOKUP(CONCATENATE(LEFT(C211,8)," - ",LEFT(D211,7)),Discogs!$A$1:$L$990,12,0)</f>
        <v>Original</v>
      </c>
      <c r="M211" s="6">
        <v>0</v>
      </c>
      <c r="N211" s="27" t="e">
        <f>VLOOKUP(D211,'Top2000'!$A$1:$D$2000,4,0)</f>
        <v>#N/A</v>
      </c>
      <c r="O211" s="5">
        <f t="shared" si="22"/>
        <v>7</v>
      </c>
      <c r="P211" s="5">
        <f t="shared" si="23"/>
        <v>13</v>
      </c>
      <c r="Q211" s="5">
        <f t="shared" si="24"/>
        <v>17</v>
      </c>
      <c r="R211" s="5">
        <f t="shared" si="27"/>
        <v>1</v>
      </c>
      <c r="S211" s="5" t="str">
        <f t="shared" si="26"/>
        <v>Tee-Set</v>
      </c>
    </row>
    <row r="212" spans="1:19">
      <c r="A212" s="55" t="str">
        <f t="shared" si="25"/>
        <v>Little E - The Loc</v>
      </c>
      <c r="B212" s="60" t="str">
        <f>VLOOKUP(CONCATENATE(LEFT(C212,8)," - ",LEFT(D212,7)),Discogs!$A$1:$L$990,2,0)</f>
        <v>6198 409</v>
      </c>
      <c r="C212" s="5" t="s">
        <v>3236</v>
      </c>
      <c r="D212" s="5" t="s">
        <v>3268</v>
      </c>
      <c r="E212" s="16" t="s">
        <v>3275</v>
      </c>
      <c r="F212" s="18">
        <v>42532</v>
      </c>
      <c r="G212" s="10">
        <v>1975</v>
      </c>
      <c r="H212" s="61">
        <f>VLOOKUP(CONCATENATE(LEFT(C212,8)," - ",LEFT(D212,7)),Discogs!$A$1:$L$990,8,0)</f>
        <v>0</v>
      </c>
      <c r="I212" s="34" t="s">
        <v>4195</v>
      </c>
      <c r="J212" s="61" t="str">
        <f>VLOOKUP(CONCATENATE(LEFT(C212,8)," - ",LEFT(D212,7)),Discogs!$A$1:$L$990,12,0)</f>
        <v>Original</v>
      </c>
      <c r="M212" s="6">
        <v>0</v>
      </c>
      <c r="N212" s="27" t="e">
        <f>VLOOKUP(D212,'Top2000'!$A$1:$D$2000,4,0)</f>
        <v>#N/A</v>
      </c>
      <c r="O212" s="5">
        <f t="shared" si="22"/>
        <v>10</v>
      </c>
      <c r="P212" s="5">
        <f t="shared" si="23"/>
        <v>15</v>
      </c>
      <c r="Q212" s="5">
        <f t="shared" si="24"/>
        <v>17</v>
      </c>
      <c r="R212" s="5">
        <f t="shared" si="27"/>
        <v>1</v>
      </c>
      <c r="S212" s="5" t="str">
        <f t="shared" si="26"/>
        <v>Little Eva</v>
      </c>
    </row>
    <row r="213" spans="1:19">
      <c r="A213" s="55" t="str">
        <f t="shared" si="25"/>
        <v>The Beac - Califor</v>
      </c>
      <c r="B213" s="60">
        <f>VLOOKUP(CONCATENATE(LEFT(C213,8)," - ",LEFT(D213,7)),Discogs!$A$1:$L$990,2,0)</f>
        <v>5464</v>
      </c>
      <c r="C213" s="5" t="s">
        <v>516</v>
      </c>
      <c r="D213" s="5" t="s">
        <v>3233</v>
      </c>
      <c r="E213" s="16" t="s">
        <v>3271</v>
      </c>
      <c r="F213" s="18">
        <v>42532</v>
      </c>
      <c r="G213" s="10">
        <v>1965</v>
      </c>
      <c r="H213" s="61">
        <f>VLOOKUP(CONCATENATE(LEFT(C213,8)," - ",LEFT(D213,7)),Discogs!$A$1:$L$990,8,0)</f>
        <v>1965</v>
      </c>
      <c r="I213" s="33" t="s">
        <v>2809</v>
      </c>
      <c r="J213" s="61" t="str">
        <f>VLOOKUP(CONCATENATE(LEFT(C213,8)," - ",LEFT(D213,7)),Discogs!$A$1:$L$990,12,0)</f>
        <v>Printout</v>
      </c>
      <c r="M213" s="6">
        <v>0</v>
      </c>
      <c r="N213" s="27" t="e">
        <f>VLOOKUP(D213,'Top2000'!$A$1:$D$2000,4,0)</f>
        <v>#N/A</v>
      </c>
      <c r="O213" s="5">
        <f t="shared" si="22"/>
        <v>14</v>
      </c>
      <c r="P213" s="5">
        <f t="shared" si="23"/>
        <v>16</v>
      </c>
      <c r="Q213" s="5">
        <f t="shared" si="24"/>
        <v>16</v>
      </c>
      <c r="R213" s="5">
        <f t="shared" si="27"/>
        <v>1</v>
      </c>
      <c r="S213" s="5" t="str">
        <f t="shared" si="26"/>
        <v>Beach Boys</v>
      </c>
    </row>
    <row r="214" spans="1:19">
      <c r="A214" s="55" t="str">
        <f t="shared" si="25"/>
        <v>The Roll - Honky T</v>
      </c>
      <c r="B214" s="60" t="str">
        <f>VLOOKUP(CONCATENATE(LEFT(C214,8)," - ",LEFT(D214,7)),Discogs!$A$1:$L$990,2,0)</f>
        <v>15 138 AT, AT 15 138</v>
      </c>
      <c r="C214" s="5" t="s">
        <v>556</v>
      </c>
      <c r="D214" s="5" t="s">
        <v>1944</v>
      </c>
      <c r="E214" s="16" t="s">
        <v>3401</v>
      </c>
      <c r="F214" s="18">
        <v>42535</v>
      </c>
      <c r="G214" s="10">
        <v>1969</v>
      </c>
      <c r="H214" s="61">
        <f>VLOOKUP(CONCATENATE(LEFT(C214,8)," - ",LEFT(D214,7)),Discogs!$A$1:$L$990,8,0)</f>
        <v>1969</v>
      </c>
      <c r="I214" s="34" t="s">
        <v>4195</v>
      </c>
      <c r="J214" s="61" t="str">
        <f>VLOOKUP(CONCATENATE(LEFT(C214,8)," - ",LEFT(D214,7)),Discogs!$A$1:$L$990,12,0)</f>
        <v>Original</v>
      </c>
      <c r="M214" s="6">
        <v>0</v>
      </c>
      <c r="N214" s="27">
        <f>VLOOKUP(D214,'Top2000'!$A$1:$D$2000,4,0)</f>
        <v>1298</v>
      </c>
      <c r="O214" s="5">
        <f t="shared" si="22"/>
        <v>18</v>
      </c>
      <c r="P214" s="5">
        <f t="shared" si="23"/>
        <v>16</v>
      </c>
      <c r="Q214" s="5">
        <f t="shared" si="24"/>
        <v>21</v>
      </c>
      <c r="R214" s="5">
        <f t="shared" si="27"/>
        <v>1</v>
      </c>
      <c r="S214" s="5" t="str">
        <f t="shared" si="26"/>
        <v>Rolling Stones</v>
      </c>
    </row>
    <row r="215" spans="1:19">
      <c r="A215" s="55" t="str">
        <f t="shared" si="25"/>
        <v xml:space="preserve">Zager &amp;  - In the </v>
      </c>
      <c r="B215" s="60" t="str">
        <f>VLOOKUP(CONCATENATE(LEFT(C215,8)," - ",LEFT(D215,7)),Discogs!$A$1:$L$990,2,0)</f>
        <v>74-0174</v>
      </c>
      <c r="C215" s="5" t="s">
        <v>2048</v>
      </c>
      <c r="D215" s="5" t="s">
        <v>4268</v>
      </c>
      <c r="E215" s="16" t="s">
        <v>3272</v>
      </c>
      <c r="F215" s="18">
        <v>42535</v>
      </c>
      <c r="G215" s="10">
        <v>1967</v>
      </c>
      <c r="H215" s="61">
        <f>VLOOKUP(CONCATENATE(LEFT(C215,8)," - ",LEFT(D215,7)),Discogs!$A$1:$L$990,8,0)</f>
        <v>1969</v>
      </c>
      <c r="I215" s="34" t="s">
        <v>4195</v>
      </c>
      <c r="J215" s="61" t="str">
        <f>VLOOKUP(CONCATENATE(LEFT(C215,8)," - ",LEFT(D215,7)),Discogs!$A$1:$L$990,12,0)</f>
        <v>Original</v>
      </c>
      <c r="M215" s="6">
        <v>0</v>
      </c>
      <c r="N215" s="27">
        <f>VLOOKUP(D215,'Top2000'!$A$1:$D$2000,4,0)</f>
        <v>1377</v>
      </c>
      <c r="O215" s="5">
        <f t="shared" si="22"/>
        <v>13</v>
      </c>
      <c r="P215" s="5">
        <f t="shared" si="23"/>
        <v>16</v>
      </c>
      <c r="Q215" s="5">
        <f t="shared" si="24"/>
        <v>11</v>
      </c>
      <c r="R215" s="5">
        <f t="shared" si="27"/>
        <v>1</v>
      </c>
      <c r="S215" s="5" t="str">
        <f t="shared" si="26"/>
        <v>Zager &amp; Evans</v>
      </c>
    </row>
    <row r="216" spans="1:19">
      <c r="A216" s="55" t="str">
        <f t="shared" si="25"/>
        <v>Ray Char - Georgia</v>
      </c>
      <c r="B216" s="60" t="str">
        <f>VLOOKUP(CONCATENATE(LEFT(C216,8)," - ",LEFT(D216,7)),Discogs!$A$1:$L$990,2,0)</f>
        <v>HSS 1255</v>
      </c>
      <c r="C216" s="5" t="s">
        <v>2098</v>
      </c>
      <c r="D216" s="5" t="s">
        <v>3264</v>
      </c>
      <c r="E216" s="16" t="s">
        <v>3263</v>
      </c>
      <c r="F216" s="18">
        <v>42536</v>
      </c>
      <c r="G216" s="10">
        <v>1960</v>
      </c>
      <c r="H216" s="61">
        <f>VLOOKUP(CONCATENATE(LEFT(C216,8)," - ",LEFT(D216,7)),Discogs!$A$1:$L$990,8,0)</f>
        <v>0</v>
      </c>
      <c r="I216" s="34" t="s">
        <v>4195</v>
      </c>
      <c r="J216" s="61" t="str">
        <f>VLOOKUP(CONCATENATE(LEFT(C216,8)," - ",LEFT(D216,7)),Discogs!$A$1:$L$990,12,0)</f>
        <v>Original</v>
      </c>
      <c r="M216" s="6">
        <v>0</v>
      </c>
      <c r="N216" s="27" t="e">
        <f>VLOOKUP(D216,'Top2000'!$A$1:$D$2000,4,0)</f>
        <v>#N/A</v>
      </c>
      <c r="O216" s="5">
        <f t="shared" si="22"/>
        <v>11</v>
      </c>
      <c r="P216" s="5">
        <f t="shared" si="23"/>
        <v>19</v>
      </c>
      <c r="Q216" s="5">
        <f t="shared" si="24"/>
        <v>12</v>
      </c>
      <c r="R216" s="5">
        <f t="shared" si="27"/>
        <v>1</v>
      </c>
      <c r="S216" s="5" t="str">
        <f t="shared" si="26"/>
        <v>Ray Charles</v>
      </c>
    </row>
    <row r="217" spans="1:19">
      <c r="A217" s="55" t="str">
        <f t="shared" si="25"/>
        <v>Jerry Le - Great B</v>
      </c>
      <c r="B217" s="60" t="str">
        <f>VLOOKUP(CONCATENATE(LEFT(C217,8)," - ",LEFT(D217,7)),Discogs!$A$1:$L$990,2,0)</f>
        <v>889 312-7</v>
      </c>
      <c r="C217" s="5" t="s">
        <v>3258</v>
      </c>
      <c r="D217" s="5" t="s">
        <v>4286</v>
      </c>
      <c r="E217" s="16" t="s">
        <v>3273</v>
      </c>
      <c r="F217" s="18">
        <v>42537</v>
      </c>
      <c r="G217" s="10">
        <v>1967</v>
      </c>
      <c r="H217" s="61">
        <f>VLOOKUP(CONCATENATE(LEFT(C217,8)," - ",LEFT(D217,7)),Discogs!$A$1:$L$990,8,0)</f>
        <v>1989</v>
      </c>
      <c r="I217" s="34" t="s">
        <v>4195</v>
      </c>
      <c r="J217" s="61" t="str">
        <f>VLOOKUP(CONCATENATE(LEFT(C217,8)," - ",LEFT(D217,7)),Discogs!$A$1:$L$990,12,0)</f>
        <v>Original</v>
      </c>
      <c r="M217" s="6">
        <v>0</v>
      </c>
      <c r="N217" s="27" t="e">
        <f>VLOOKUP(D217,'Top2000'!$A$1:$D$2000,4,0)</f>
        <v>#N/A</v>
      </c>
      <c r="O217" s="5">
        <f t="shared" si="22"/>
        <v>15</v>
      </c>
      <c r="P217" s="5">
        <f t="shared" si="23"/>
        <v>19</v>
      </c>
      <c r="Q217" s="5">
        <f t="shared" si="24"/>
        <v>10</v>
      </c>
      <c r="R217" s="5">
        <f t="shared" si="27"/>
        <v>1</v>
      </c>
      <c r="S217" s="5" t="str">
        <f t="shared" si="26"/>
        <v>Jerry Lee Lewis</v>
      </c>
    </row>
    <row r="218" spans="1:19">
      <c r="A218" s="55" t="str">
        <f t="shared" si="25"/>
        <v>The Roll - Tell me</v>
      </c>
      <c r="B218" s="60">
        <f>VLOOKUP(CONCATENATE(LEFT(C218,8)," - ",LEFT(D218,7)),Discogs!$A$1:$L$990,2,0)</f>
        <v>23.536000000000001</v>
      </c>
      <c r="C218" s="5" t="s">
        <v>556</v>
      </c>
      <c r="D218" s="5" t="s">
        <v>3269</v>
      </c>
      <c r="E218" s="143" t="s">
        <v>3260</v>
      </c>
      <c r="F218" s="18">
        <v>42537</v>
      </c>
      <c r="G218" s="10">
        <v>1965</v>
      </c>
      <c r="H218" s="61">
        <f>VLOOKUP(CONCATENATE(LEFT(C218,8)," - ",LEFT(D218,7)),Discogs!$A$1:$L$990,8,0)</f>
        <v>1964</v>
      </c>
      <c r="I218" s="33" t="s">
        <v>2809</v>
      </c>
      <c r="J218" s="61" t="str">
        <f>VLOOKUP(CONCATENATE(LEFT(C218,8)," - ",LEFT(D218,7)),Discogs!$A$1:$L$990,12,0)</f>
        <v>Printout</v>
      </c>
      <c r="M218" s="6">
        <v>1</v>
      </c>
      <c r="N218" s="27" t="e">
        <f>VLOOKUP(D218,'Top2000'!$A$1:$D$2000,4,0)</f>
        <v>#N/A</v>
      </c>
      <c r="O218" s="5">
        <f t="shared" si="22"/>
        <v>18</v>
      </c>
      <c r="P218" s="5">
        <f t="shared" si="23"/>
        <v>7</v>
      </c>
      <c r="Q218" s="5">
        <f t="shared" si="24"/>
        <v>8</v>
      </c>
      <c r="R218" s="5">
        <f t="shared" si="27"/>
        <v>1</v>
      </c>
      <c r="S218" s="5" t="str">
        <f t="shared" si="26"/>
        <v>Rolling Stones</v>
      </c>
    </row>
    <row r="219" spans="1:19">
      <c r="A219" s="55" t="str">
        <f t="shared" si="25"/>
        <v xml:space="preserve">Roy Orbi - Pretty </v>
      </c>
      <c r="B219" s="60" t="str">
        <f>VLOOKUP(CONCATENATE(LEFT(C219,8)," - ",LEFT(D219,7)),Discogs!$A$1:$L$990,2,0)</f>
        <v>FLX 3135</v>
      </c>
      <c r="C219" s="5" t="s">
        <v>246</v>
      </c>
      <c r="D219" s="5" t="s">
        <v>3265</v>
      </c>
      <c r="E219" s="16" t="s">
        <v>247</v>
      </c>
      <c r="F219" s="18">
        <v>42537</v>
      </c>
      <c r="G219" s="10">
        <v>1964</v>
      </c>
      <c r="H219" s="61">
        <f>VLOOKUP(CONCATENATE(LEFT(C219,8)," - ",LEFT(D219,7)),Discogs!$A$1:$L$990,8,0)</f>
        <v>1964</v>
      </c>
      <c r="I219" s="34" t="s">
        <v>4195</v>
      </c>
      <c r="J219" s="61" t="str">
        <f>VLOOKUP(CONCATENATE(LEFT(C219,8)," - ",LEFT(D219,7)),Discogs!$A$1:$L$990,12,0)</f>
        <v>Original</v>
      </c>
      <c r="K219" s="6" t="s">
        <v>4107</v>
      </c>
      <c r="M219" s="6">
        <v>0</v>
      </c>
      <c r="N219" s="27" t="e">
        <f>VLOOKUP(D219,'Top2000'!$A$1:$D$2000,4,0)</f>
        <v>#N/A</v>
      </c>
      <c r="O219" s="5">
        <f t="shared" si="22"/>
        <v>11</v>
      </c>
      <c r="P219" s="5">
        <f t="shared" si="23"/>
        <v>13</v>
      </c>
      <c r="Q219" s="5">
        <f t="shared" si="24"/>
        <v>15</v>
      </c>
      <c r="R219" s="5">
        <f t="shared" si="27"/>
        <v>3</v>
      </c>
      <c r="S219" s="5" t="str">
        <f t="shared" si="26"/>
        <v>Roy Orbison</v>
      </c>
    </row>
    <row r="220" spans="1:19">
      <c r="A220" s="55" t="str">
        <f t="shared" si="25"/>
        <v>Steve Mi - The Jok</v>
      </c>
      <c r="B220" s="60" t="str">
        <f>VLOOKUP(CONCATENATE(LEFT(C220,8)," - ",LEFT(D220,7)),Discogs!$A$1:$L$990,2,0)</f>
        <v>006-20 3975 7</v>
      </c>
      <c r="C220" s="5" t="s">
        <v>2507</v>
      </c>
      <c r="D220" s="5" t="s">
        <v>2660</v>
      </c>
      <c r="E220" s="48" t="s">
        <v>3276</v>
      </c>
      <c r="F220" s="18">
        <v>42537</v>
      </c>
      <c r="G220" s="10">
        <v>1973</v>
      </c>
      <c r="H220" s="61">
        <f>VLOOKUP(CONCATENATE(LEFT(C220,8)," - ",LEFT(D220,7)),Discogs!$A$1:$L$990,8,0)</f>
        <v>1990</v>
      </c>
      <c r="I220" s="34" t="s">
        <v>4195</v>
      </c>
      <c r="J220" s="61" t="str">
        <f>VLOOKUP(CONCATENATE(LEFT(C220,8)," - ",LEFT(D220,7)),Discogs!$A$1:$L$990,12,0)</f>
        <v>Original</v>
      </c>
      <c r="M220" s="6">
        <v>0</v>
      </c>
      <c r="N220" s="27">
        <f>VLOOKUP(D220,'Top2000'!$A$1:$D$2000,4,0)</f>
        <v>1544</v>
      </c>
      <c r="O220" s="5">
        <f t="shared" si="22"/>
        <v>17</v>
      </c>
      <c r="P220" s="5">
        <f t="shared" si="23"/>
        <v>9</v>
      </c>
      <c r="Q220" s="5">
        <f t="shared" si="24"/>
        <v>16</v>
      </c>
      <c r="R220" s="5">
        <f t="shared" si="27"/>
        <v>1</v>
      </c>
      <c r="S220" s="5" t="str">
        <f t="shared" si="26"/>
        <v>Steve Miller Band</v>
      </c>
    </row>
    <row r="221" spans="1:19">
      <c r="A221" s="55" t="str">
        <f t="shared" si="25"/>
        <v>Jeane Ma - Avant D</v>
      </c>
      <c r="B221" s="60" t="str">
        <f>VLOOKUP(CONCATENATE(LEFT(C221,8)," - ",LEFT(D221,7)),Discogs!$A$1:$L$990,2,0)</f>
        <v>CBS 4008</v>
      </c>
      <c r="C221" s="5" t="s">
        <v>3317</v>
      </c>
      <c r="D221" s="5" t="s">
        <v>3318</v>
      </c>
      <c r="E221" s="16" t="s">
        <v>3413</v>
      </c>
      <c r="F221" s="18">
        <v>42545</v>
      </c>
      <c r="G221" s="10">
        <v>1976</v>
      </c>
      <c r="H221" s="61">
        <f>VLOOKUP(CONCATENATE(LEFT(C221,8)," - ",LEFT(D221,7)),Discogs!$A$1:$L$990,8,0)</f>
        <v>1976</v>
      </c>
      <c r="I221" s="34" t="s">
        <v>4195</v>
      </c>
      <c r="J221" s="61" t="str">
        <f>VLOOKUP(CONCATENATE(LEFT(C221,8)," - ",LEFT(D221,7)),Discogs!$A$1:$L$990,12,0)</f>
        <v>Original</v>
      </c>
      <c r="M221" s="6">
        <v>0</v>
      </c>
      <c r="N221" s="27" t="e">
        <f>VLOOKUP(D221,'Top2000'!$A$1:$D$2000,4,0)</f>
        <v>#N/A</v>
      </c>
      <c r="O221" s="5">
        <f t="shared" si="22"/>
        <v>12</v>
      </c>
      <c r="P221" s="5">
        <f t="shared" si="23"/>
        <v>24</v>
      </c>
      <c r="Q221" s="5">
        <f t="shared" si="24"/>
        <v>10</v>
      </c>
      <c r="R221" s="5">
        <f t="shared" si="27"/>
        <v>1</v>
      </c>
      <c r="S221" s="5" t="str">
        <f t="shared" si="26"/>
        <v>Jeane Manson</v>
      </c>
    </row>
    <row r="222" spans="1:19">
      <c r="A222" s="55" t="str">
        <f t="shared" si="25"/>
        <v>John Len - Woman</v>
      </c>
      <c r="B222" s="60" t="e">
        <f>VLOOKUP(CONCATENATE(LEFT(C222,8)," - ",LEFT(D222,7)),Discogs!$A$1:$L$990,2,0)</f>
        <v>#N/A</v>
      </c>
      <c r="C222" s="5" t="s">
        <v>3326</v>
      </c>
      <c r="D222" s="5" t="s">
        <v>2606</v>
      </c>
      <c r="E222" s="16" t="s">
        <v>3357</v>
      </c>
      <c r="F222" s="18">
        <v>42545</v>
      </c>
      <c r="G222" s="10">
        <v>1981</v>
      </c>
      <c r="H222" s="61" t="e">
        <f>VLOOKUP(CONCATENATE(LEFT(C222,8)," - ",LEFT(D222,7)),Discogs!$A$1:$L$990,8,0)</f>
        <v>#N/A</v>
      </c>
      <c r="I222" s="34" t="s">
        <v>4195</v>
      </c>
      <c r="J222" s="61" t="e">
        <f>VLOOKUP(CONCATENATE(LEFT(C222,8)," - ",LEFT(D222,7)),Discogs!$A$1:$L$990,12,0)</f>
        <v>#N/A</v>
      </c>
      <c r="M222" s="6">
        <v>0</v>
      </c>
      <c r="N222" s="27">
        <f>VLOOKUP(D222,'Top2000'!$A$1:$D$2000,4,0)</f>
        <v>1918</v>
      </c>
      <c r="O222" s="5">
        <f t="shared" si="22"/>
        <v>22</v>
      </c>
      <c r="P222" s="5">
        <f t="shared" si="23"/>
        <v>5</v>
      </c>
      <c r="Q222" s="5">
        <f t="shared" si="24"/>
        <v>14</v>
      </c>
      <c r="R222" s="5">
        <f t="shared" si="27"/>
        <v>1</v>
      </c>
      <c r="S222" s="5" t="str">
        <f t="shared" si="26"/>
        <v>John Lennon / Yoko Ono</v>
      </c>
    </row>
    <row r="223" spans="1:19">
      <c r="A223" s="55" t="str">
        <f t="shared" si="25"/>
        <v>Petula C - Downtow</v>
      </c>
      <c r="B223" s="60" t="str">
        <f>VLOOKUP(CONCATENATE(LEFT(C223,8)," - ",LEFT(D223,7)),Discogs!$A$1:$L$990,2,0)</f>
        <v>BF 18452</v>
      </c>
      <c r="C223" s="5" t="s">
        <v>3297</v>
      </c>
      <c r="D223" s="5" t="s">
        <v>3298</v>
      </c>
      <c r="E223" s="16" t="s">
        <v>3412</v>
      </c>
      <c r="F223" s="18">
        <v>42545</v>
      </c>
      <c r="G223" s="10">
        <v>1965</v>
      </c>
      <c r="H223" s="61">
        <f>VLOOKUP(CONCATENATE(LEFT(C223,8)," - ",LEFT(D223,7)),Discogs!$A$1:$L$990,8,0)</f>
        <v>1976</v>
      </c>
      <c r="I223" s="34" t="s">
        <v>4195</v>
      </c>
      <c r="J223" s="61" t="str">
        <f>VLOOKUP(CONCATENATE(LEFT(C223,8)," - ",LEFT(D223,7)),Discogs!$A$1:$L$990,12,0)</f>
        <v>Original</v>
      </c>
      <c r="M223" s="6">
        <v>0</v>
      </c>
      <c r="N223" s="27" t="e">
        <f>VLOOKUP(D223,'Top2000'!$A$1:$D$2000,4,0)</f>
        <v>#N/A</v>
      </c>
      <c r="O223" s="5">
        <f t="shared" si="22"/>
        <v>12</v>
      </c>
      <c r="P223" s="5">
        <f t="shared" si="23"/>
        <v>8</v>
      </c>
      <c r="Q223" s="5">
        <f t="shared" si="24"/>
        <v>25</v>
      </c>
      <c r="R223" s="5">
        <f t="shared" si="27"/>
        <v>1</v>
      </c>
      <c r="S223" s="5" t="str">
        <f t="shared" si="26"/>
        <v>Petula Clark</v>
      </c>
    </row>
    <row r="224" spans="1:19">
      <c r="A224" s="55" t="str">
        <f t="shared" si="25"/>
        <v>Rufus &amp;  - Ain't N</v>
      </c>
      <c r="B224" s="60" t="str">
        <f>VLOOKUP(CONCATENATE(LEFT(C224,8)," - ",LEFT(D224,7)),Discogs!$A$1:$L$990,2,0)</f>
        <v>W 2880, 922 880-7</v>
      </c>
      <c r="C224" s="5" t="s">
        <v>2445</v>
      </c>
      <c r="D224" s="5" t="s">
        <v>2444</v>
      </c>
      <c r="E224" s="16" t="s">
        <v>3415</v>
      </c>
      <c r="F224" s="18">
        <v>42545</v>
      </c>
      <c r="G224" s="10">
        <v>1983</v>
      </c>
      <c r="H224" s="61">
        <f>VLOOKUP(CONCATENATE(LEFT(C224,8)," - ",LEFT(D224,7)),Discogs!$A$1:$L$990,8,0)</f>
        <v>1989</v>
      </c>
      <c r="I224" s="34" t="s">
        <v>4195</v>
      </c>
      <c r="J224" s="61" t="str">
        <f>VLOOKUP(CONCATENATE(LEFT(C224,8)," - ",LEFT(D224,7)),Discogs!$A$1:$L$990,12,0)</f>
        <v>Original</v>
      </c>
      <c r="M224" s="6">
        <v>0</v>
      </c>
      <c r="N224" s="27" t="e">
        <f>VLOOKUP(D224,'Top2000'!$A$1:$D$2000,4,0)</f>
        <v>#N/A</v>
      </c>
      <c r="O224" s="5">
        <f t="shared" si="22"/>
        <v>18</v>
      </c>
      <c r="P224" s="5">
        <f t="shared" si="23"/>
        <v>12</v>
      </c>
      <c r="Q224" s="5">
        <f t="shared" si="24"/>
        <v>13</v>
      </c>
      <c r="R224" s="5">
        <f t="shared" si="27"/>
        <v>1</v>
      </c>
      <c r="S224" s="5" t="str">
        <f t="shared" si="26"/>
        <v>Rufus &amp; Chaka Khan</v>
      </c>
    </row>
    <row r="225" spans="1:19">
      <c r="A225" s="55" t="str">
        <f t="shared" si="25"/>
        <v>Shakatak - Mr. Man</v>
      </c>
      <c r="B225" s="60" t="str">
        <f>VLOOKUP(CONCATENATE(LEFT(C225,8)," - ",LEFT(D225,7)),Discogs!$A$1:$L$990,2,0)</f>
        <v>MANIC 1, 887 083-7</v>
      </c>
      <c r="C225" s="5" t="s">
        <v>3309</v>
      </c>
      <c r="D225" s="5" t="s">
        <v>3310</v>
      </c>
      <c r="E225" s="16" t="s">
        <v>3414</v>
      </c>
      <c r="F225" s="18">
        <v>42545</v>
      </c>
      <c r="G225" s="6">
        <v>1987</v>
      </c>
      <c r="H225" s="61">
        <f>VLOOKUP(CONCATENATE(LEFT(C225,8)," - ",LEFT(D225,7)),Discogs!$A$1:$L$990,8,0)</f>
        <v>1987</v>
      </c>
      <c r="I225" s="34" t="s">
        <v>4195</v>
      </c>
      <c r="J225" s="61" t="str">
        <f>VLOOKUP(CONCATENATE(LEFT(C225,8)," - ",LEFT(D225,7)),Discogs!$A$1:$L$990,12,0)</f>
        <v>Original</v>
      </c>
      <c r="M225" s="6">
        <v>0</v>
      </c>
      <c r="N225" s="27" t="e">
        <f>VLOOKUP(D225,'Top2000'!$A$1:$D$2000,4,0)</f>
        <v>#N/A</v>
      </c>
      <c r="O225" s="5">
        <f t="shared" ref="O225:O288" si="28">LEN(C225)</f>
        <v>8</v>
      </c>
      <c r="P225" s="5">
        <f t="shared" ref="P225:P288" si="29">LEN(D225)</f>
        <v>23</v>
      </c>
      <c r="Q225" s="5">
        <f t="shared" si="24"/>
        <v>12</v>
      </c>
      <c r="R225" s="5">
        <f t="shared" si="27"/>
        <v>1</v>
      </c>
      <c r="S225" s="5" t="str">
        <f t="shared" si="26"/>
        <v>Shakatak</v>
      </c>
    </row>
    <row r="226" spans="1:19">
      <c r="A226" s="55" t="str">
        <f t="shared" si="25"/>
        <v xml:space="preserve">Thin Liz - Whisky </v>
      </c>
      <c r="B226" s="60" t="str">
        <f>VLOOKUP(CONCATENATE(LEFT(C226,8)," - ",LEFT(D226,7)),Discogs!$A$1:$L$990,2,0)</f>
        <v>DL 25 556</v>
      </c>
      <c r="C226" s="5" t="s">
        <v>1448</v>
      </c>
      <c r="D226" s="5" t="s">
        <v>4269</v>
      </c>
      <c r="E226" s="16" t="s">
        <v>3671</v>
      </c>
      <c r="F226" s="18">
        <v>42545</v>
      </c>
      <c r="G226" s="10">
        <v>1973</v>
      </c>
      <c r="H226" s="61">
        <f>VLOOKUP(CONCATENATE(LEFT(C226,8)," - ",LEFT(D226,7)),Discogs!$A$1:$L$990,8,0)</f>
        <v>1973</v>
      </c>
      <c r="I226" s="34" t="s">
        <v>4195</v>
      </c>
      <c r="J226" s="61" t="str">
        <f>VLOOKUP(CONCATENATE(LEFT(C226,8)," - ",LEFT(D226,7)),Discogs!$A$1:$L$990,12,0)</f>
        <v>Original</v>
      </c>
      <c r="M226" s="6">
        <v>0</v>
      </c>
      <c r="N226" s="27" t="e">
        <f>VLOOKUP(D226,'Top2000'!$A$1:$D$2000,4,0)</f>
        <v>#N/A</v>
      </c>
      <c r="O226" s="5">
        <f t="shared" si="28"/>
        <v>10</v>
      </c>
      <c r="P226" s="5">
        <f t="shared" si="29"/>
        <v>17</v>
      </c>
      <c r="Q226" s="5">
        <f t="shared" ref="Q226:Q289" si="30">LEN(E226)</f>
        <v>11</v>
      </c>
      <c r="R226" s="5">
        <f t="shared" si="27"/>
        <v>1</v>
      </c>
      <c r="S226" s="5" t="str">
        <f t="shared" si="26"/>
        <v>Thin Lizzy</v>
      </c>
    </row>
    <row r="227" spans="1:19">
      <c r="A227" s="55" t="str">
        <f t="shared" si="25"/>
        <v>Uriah He - Lady In</v>
      </c>
      <c r="B227" s="60" t="str">
        <f>VLOOKUP(CONCATENATE(LEFT(C227,8)," - ",LEFT(D227,7)),Discogs!$A$1:$L$990,2,0)</f>
        <v>103 007, 103 007 - 100</v>
      </c>
      <c r="C227" s="5" t="s">
        <v>428</v>
      </c>
      <c r="D227" s="5" t="s">
        <v>3314</v>
      </c>
      <c r="E227" s="16" t="s">
        <v>3689</v>
      </c>
      <c r="F227" s="18">
        <v>42545</v>
      </c>
      <c r="G227" s="6">
        <v>1972</v>
      </c>
      <c r="H227" s="61">
        <f>VLOOKUP(CONCATENATE(LEFT(C227,8)," - ",LEFT(D227,7)),Discogs!$A$1:$L$990,8,0)</f>
        <v>1981</v>
      </c>
      <c r="I227" s="34" t="s">
        <v>4195</v>
      </c>
      <c r="J227" s="61" t="str">
        <f>VLOOKUP(CONCATENATE(LEFT(C227,8)," - ",LEFT(D227,7)),Discogs!$A$1:$L$990,12,0)</f>
        <v>Original</v>
      </c>
      <c r="M227" s="6">
        <v>0</v>
      </c>
      <c r="N227" s="27" t="e">
        <f>VLOOKUP(D227,'Top2000'!$A$1:$D$2000,4,0)</f>
        <v>#N/A</v>
      </c>
      <c r="O227" s="5">
        <f t="shared" si="28"/>
        <v>10</v>
      </c>
      <c r="P227" s="5">
        <f t="shared" si="29"/>
        <v>13</v>
      </c>
      <c r="Q227" s="5">
        <f t="shared" si="30"/>
        <v>22</v>
      </c>
      <c r="R227" s="5">
        <f t="shared" si="27"/>
        <v>1</v>
      </c>
      <c r="S227" s="5" t="str">
        <f t="shared" si="26"/>
        <v>Uriah Heep</v>
      </c>
    </row>
    <row r="228" spans="1:19">
      <c r="A228" s="55" t="str">
        <f t="shared" si="25"/>
        <v>The Walk - No Regr</v>
      </c>
      <c r="B228" s="60" t="str">
        <f>VLOOKUP(CONCATENATE(LEFT(C228,8)," - ",LEFT(D228,7)),Discogs!$A$1:$L$990,2,0)</f>
        <v>OG 9557</v>
      </c>
      <c r="C228" s="5" t="s">
        <v>2486</v>
      </c>
      <c r="D228" s="5" t="s">
        <v>2485</v>
      </c>
      <c r="E228" s="16" t="s">
        <v>3355</v>
      </c>
      <c r="F228" s="18">
        <v>42545</v>
      </c>
      <c r="G228" s="10">
        <v>1976</v>
      </c>
      <c r="H228" s="61">
        <f>VLOOKUP(CONCATENATE(LEFT(C228,8)," - ",LEFT(D228,7)),Discogs!$A$1:$L$990,8,0)</f>
        <v>1985</v>
      </c>
      <c r="I228" s="33" t="s">
        <v>2809</v>
      </c>
      <c r="J228" s="61" t="str">
        <f>VLOOKUP(CONCATENATE(LEFT(C228,8)," - ",LEFT(D228,7)),Discogs!$A$1:$L$990,12,0)</f>
        <v>Printout</v>
      </c>
      <c r="M228" s="6">
        <v>0</v>
      </c>
      <c r="N228" s="27">
        <f>VLOOKUP(D228,'Top2000'!$A$1:$D$2000,4,0)</f>
        <v>1837</v>
      </c>
      <c r="O228" s="5">
        <f t="shared" si="28"/>
        <v>19</v>
      </c>
      <c r="P228" s="5">
        <f t="shared" si="29"/>
        <v>10</v>
      </c>
      <c r="Q228" s="5">
        <f t="shared" si="30"/>
        <v>15</v>
      </c>
      <c r="R228" s="5">
        <f t="shared" si="27"/>
        <v>1</v>
      </c>
      <c r="S228" s="5" t="str">
        <f t="shared" si="26"/>
        <v>Walker Brothers</v>
      </c>
    </row>
    <row r="229" spans="1:19">
      <c r="A229" s="55" t="str">
        <f t="shared" si="25"/>
        <v>Wham! - Wake Me</v>
      </c>
      <c r="B229" s="60" t="str">
        <f>VLOOKUP(CONCATENATE(LEFT(C229,8)," - ",LEFT(D229,7)),Discogs!$A$1:$L$990,2,0)</f>
        <v>EPCA 4440, A 4440</v>
      </c>
      <c r="C229" s="5" t="s">
        <v>1233</v>
      </c>
      <c r="D229" s="5" t="s">
        <v>3322</v>
      </c>
      <c r="E229" s="16" t="s">
        <v>3681</v>
      </c>
      <c r="F229" s="18">
        <v>42545</v>
      </c>
      <c r="G229" s="10">
        <v>1984</v>
      </c>
      <c r="H229" s="61">
        <f>VLOOKUP(CONCATENATE(LEFT(C229,8)," - ",LEFT(D229,7)),Discogs!$A$1:$L$990,8,0)</f>
        <v>1984</v>
      </c>
      <c r="I229" s="34" t="s">
        <v>4195</v>
      </c>
      <c r="J229" s="61" t="str">
        <f>VLOOKUP(CONCATENATE(LEFT(C229,8)," - ",LEFT(D229,7)),Discogs!$A$1:$L$990,12,0)</f>
        <v>Original</v>
      </c>
      <c r="M229" s="6">
        <v>0</v>
      </c>
      <c r="N229" s="27" t="e">
        <f>VLOOKUP(D229,'Top2000'!$A$1:$D$2000,4,0)</f>
        <v>#N/A</v>
      </c>
      <c r="O229" s="5">
        <f t="shared" si="28"/>
        <v>5</v>
      </c>
      <c r="P229" s="5">
        <f t="shared" si="29"/>
        <v>27</v>
      </c>
      <c r="Q229" s="5">
        <f t="shared" si="30"/>
        <v>17</v>
      </c>
      <c r="R229" s="5">
        <f t="shared" si="27"/>
        <v>1</v>
      </c>
      <c r="S229" s="5" t="str">
        <f t="shared" si="26"/>
        <v>Wham!</v>
      </c>
    </row>
    <row r="230" spans="1:19">
      <c r="A230" s="55" t="str">
        <f t="shared" si="25"/>
        <v>The Beat - Dizzy M</v>
      </c>
      <c r="B230" s="60" t="str">
        <f>VLOOKUP(CONCATENATE(LEFT(C230,8)," - ",LEFT(D230,7)),Discogs!$A$1:$L$990,2,0)</f>
        <v>HHR 138</v>
      </c>
      <c r="C230" s="5" t="s">
        <v>559</v>
      </c>
      <c r="D230" s="5" t="s">
        <v>464</v>
      </c>
      <c r="E230" s="143" t="s">
        <v>463</v>
      </c>
      <c r="F230" s="18">
        <v>42547</v>
      </c>
      <c r="G230" s="10">
        <v>1965</v>
      </c>
      <c r="H230" s="61">
        <f>VLOOKUP(CONCATENATE(LEFT(C230,8)," - ",LEFT(D230,7)),Discogs!$A$1:$L$990,8,0)</f>
        <v>1965</v>
      </c>
      <c r="I230" s="33" t="s">
        <v>2809</v>
      </c>
      <c r="J230" s="61" t="str">
        <f>VLOOKUP(CONCATENATE(LEFT(C230,8)," - ",LEFT(D230,7)),Discogs!$A$1:$L$990,12,0)</f>
        <v>Printout</v>
      </c>
      <c r="K230" s="6" t="s">
        <v>4170</v>
      </c>
      <c r="M230" s="6">
        <v>1</v>
      </c>
      <c r="N230" s="27" t="e">
        <f>VLOOKUP(D230,'Top2000'!$A$1:$D$2000,4,0)</f>
        <v>#N/A</v>
      </c>
      <c r="O230" s="5">
        <f t="shared" si="28"/>
        <v>11</v>
      </c>
      <c r="P230" s="5">
        <f t="shared" si="29"/>
        <v>16</v>
      </c>
      <c r="Q230" s="5">
        <f t="shared" si="30"/>
        <v>9</v>
      </c>
      <c r="R230" s="5">
        <f t="shared" si="27"/>
        <v>3</v>
      </c>
      <c r="S230" s="5" t="str">
        <f t="shared" si="26"/>
        <v>Beatles</v>
      </c>
    </row>
    <row r="231" spans="1:19">
      <c r="A231" s="55" t="str">
        <f t="shared" si="25"/>
        <v>Stevie W - Yester-</v>
      </c>
      <c r="B231" s="60" t="str">
        <f>VLOOKUP(CONCATENATE(LEFT(C231,8)," - ",LEFT(D231,7)),Discogs!$A$1:$L$990,2,0)</f>
        <v xml:space="preserve">5C 006-90658 </v>
      </c>
      <c r="C231" s="5" t="s">
        <v>1231</v>
      </c>
      <c r="D231" s="5" t="s">
        <v>3367</v>
      </c>
      <c r="E231" s="16" t="s">
        <v>3416</v>
      </c>
      <c r="F231" s="18">
        <v>42547</v>
      </c>
      <c r="G231" s="10">
        <v>1969</v>
      </c>
      <c r="H231" s="61">
        <f>VLOOKUP(CONCATENATE(LEFT(C231,8)," - ",LEFT(D231,7)),Discogs!$A$1:$L$990,8,0)</f>
        <v>1969</v>
      </c>
      <c r="I231" s="34" t="s">
        <v>4195</v>
      </c>
      <c r="J231" s="61" t="str">
        <f>VLOOKUP(CONCATENATE(LEFT(C231,8)," - ",LEFT(D231,7)),Discogs!$A$1:$L$990,12,0)</f>
        <v>Original</v>
      </c>
      <c r="M231" s="6">
        <v>0</v>
      </c>
      <c r="N231" s="27" t="e">
        <f>VLOOKUP(D231,'Top2000'!$A$1:$D$2000,4,0)</f>
        <v>#N/A</v>
      </c>
      <c r="O231" s="5">
        <f t="shared" si="28"/>
        <v>13</v>
      </c>
      <c r="P231" s="5">
        <f t="shared" si="29"/>
        <v>20</v>
      </c>
      <c r="Q231" s="5">
        <f t="shared" si="30"/>
        <v>18</v>
      </c>
      <c r="R231" s="5">
        <f t="shared" si="27"/>
        <v>1</v>
      </c>
      <c r="S231" s="5" t="str">
        <f t="shared" si="26"/>
        <v>Stevie Wonder</v>
      </c>
    </row>
    <row r="232" spans="1:19">
      <c r="A232" s="55" t="str">
        <f t="shared" si="25"/>
        <v>Tee-Set - She Lik</v>
      </c>
      <c r="B232" s="60" t="str">
        <f>VLOOKUP(CONCATENATE(LEFT(C232,8)," - ",LEFT(D232,7)),Discogs!$A$1:$L$990,2,0)</f>
        <v>NG 201</v>
      </c>
      <c r="C232" s="5" t="s">
        <v>3337</v>
      </c>
      <c r="D232" s="5" t="s">
        <v>3338</v>
      </c>
      <c r="E232" s="47" t="s">
        <v>3553</v>
      </c>
      <c r="F232" s="18">
        <v>42547</v>
      </c>
      <c r="G232" s="10">
        <v>1970</v>
      </c>
      <c r="H232" s="61">
        <f>VLOOKUP(CONCATENATE(LEFT(C232,8)," - ",LEFT(D232,7)),Discogs!$A$1:$L$990,8,0)</f>
        <v>1970</v>
      </c>
      <c r="I232" s="34" t="s">
        <v>4195</v>
      </c>
      <c r="J232" s="61" t="str">
        <f>VLOOKUP(CONCATENATE(LEFT(C232,8)," - ",LEFT(D232,7)),Discogs!$A$1:$L$990,12,0)</f>
        <v>Original</v>
      </c>
      <c r="M232" s="6">
        <v>0</v>
      </c>
      <c r="N232" s="27" t="e">
        <f>VLOOKUP(D232,'Top2000'!$A$1:$D$2000,4,0)</f>
        <v>#N/A</v>
      </c>
      <c r="O232" s="5">
        <f t="shared" si="28"/>
        <v>7</v>
      </c>
      <c r="P232" s="5">
        <f t="shared" si="29"/>
        <v>15</v>
      </c>
      <c r="Q232" s="5">
        <f t="shared" si="30"/>
        <v>15</v>
      </c>
      <c r="R232" s="5">
        <f t="shared" si="27"/>
        <v>1</v>
      </c>
      <c r="S232" s="5" t="str">
        <f t="shared" si="26"/>
        <v>Tee-Set</v>
      </c>
    </row>
    <row r="233" spans="1:19">
      <c r="A233" s="55" t="str">
        <f t="shared" si="25"/>
        <v>ABBA - Does Yo</v>
      </c>
      <c r="B233" s="60" t="str">
        <f>VLOOKUP(CONCATENATE(LEFT(C233,8)," - ",LEFT(D233,7)),Discogs!$A$1:$L$990,2,0)</f>
        <v>2001 881</v>
      </c>
      <c r="C233" s="5" t="s">
        <v>287</v>
      </c>
      <c r="D233" s="5" t="s">
        <v>2013</v>
      </c>
      <c r="E233" s="16" t="s">
        <v>4293</v>
      </c>
      <c r="F233" s="18">
        <v>42551</v>
      </c>
      <c r="G233" s="6">
        <v>1979</v>
      </c>
      <c r="H233" s="61">
        <f>VLOOKUP(CONCATENATE(LEFT(C233,8)," - ",LEFT(D233,7)),Discogs!$A$1:$L$990,8,0)</f>
        <v>1979</v>
      </c>
      <c r="I233" s="34" t="s">
        <v>4195</v>
      </c>
      <c r="J233" s="61" t="str">
        <f>VLOOKUP(CONCATENATE(LEFT(C233,8)," - ",LEFT(D233,7)),Discogs!$A$1:$L$990,12,0)</f>
        <v>Original</v>
      </c>
      <c r="M233" s="6">
        <v>0</v>
      </c>
      <c r="N233" s="27">
        <f>VLOOKUP(D233,'Top2000'!$A$1:$D$2000,4,0)</f>
        <v>759</v>
      </c>
      <c r="O233" s="5">
        <f t="shared" si="28"/>
        <v>4</v>
      </c>
      <c r="P233" s="5">
        <f t="shared" si="29"/>
        <v>21</v>
      </c>
      <c r="Q233" s="5">
        <f t="shared" si="30"/>
        <v>14</v>
      </c>
      <c r="R233" s="5">
        <f t="shared" si="27"/>
        <v>1</v>
      </c>
      <c r="S233" s="5" t="str">
        <f t="shared" si="26"/>
        <v>ABBA</v>
      </c>
    </row>
    <row r="234" spans="1:19">
      <c r="A234" s="55" t="str">
        <f t="shared" si="25"/>
        <v xml:space="preserve">ABBA - Gimme! </v>
      </c>
      <c r="B234" s="60" t="str">
        <f>VLOOKUP(CONCATENATE(LEFT(C234,8)," - ",LEFT(D234,7)),Discogs!$A$1:$L$990,2,0)</f>
        <v>2001 919</v>
      </c>
      <c r="C234" s="5" t="s">
        <v>287</v>
      </c>
      <c r="D234" s="5" t="s">
        <v>3403</v>
      </c>
      <c r="E234" s="16" t="s">
        <v>3672</v>
      </c>
      <c r="F234" s="18">
        <v>42551</v>
      </c>
      <c r="G234" s="6">
        <v>1979</v>
      </c>
      <c r="H234" s="61">
        <f>VLOOKUP(CONCATENATE(LEFT(C234,8)," - ",LEFT(D234,7)),Discogs!$A$1:$L$990,8,0)</f>
        <v>1979</v>
      </c>
      <c r="I234" s="34" t="s">
        <v>4195</v>
      </c>
      <c r="J234" s="61" t="str">
        <f>VLOOKUP(CONCATENATE(LEFT(C234,8)," - ",LEFT(D234,7)),Discogs!$A$1:$L$990,12,0)</f>
        <v>Original</v>
      </c>
      <c r="M234" s="6">
        <v>0</v>
      </c>
      <c r="N234" s="27">
        <f>VLOOKUP(D234,'Top2000'!$A$1:$D$2000,4,0)</f>
        <v>1049</v>
      </c>
      <c r="O234" s="5">
        <f t="shared" si="28"/>
        <v>4</v>
      </c>
      <c r="P234" s="5">
        <f t="shared" si="29"/>
        <v>20</v>
      </c>
      <c r="Q234" s="5">
        <f t="shared" si="30"/>
        <v>17</v>
      </c>
      <c r="R234" s="5">
        <f t="shared" si="27"/>
        <v>1</v>
      </c>
      <c r="S234" s="5" t="str">
        <f t="shared" si="26"/>
        <v>ABBA</v>
      </c>
    </row>
    <row r="235" spans="1:19">
      <c r="A235" s="55" t="str">
        <f t="shared" si="25"/>
        <v>The Alan - Don't A</v>
      </c>
      <c r="B235" s="60" t="str">
        <f>VLOOKUP(CONCATENATE(LEFT(C235,8)," - ",LEFT(D235,7)),Discogs!$A$1:$L$990,2,0)</f>
        <v>106 155, 106 155-100</v>
      </c>
      <c r="C235" s="5" t="s">
        <v>541</v>
      </c>
      <c r="D235" s="5" t="s">
        <v>2131</v>
      </c>
      <c r="E235" s="16" t="s">
        <v>3560</v>
      </c>
      <c r="F235" s="18">
        <v>42551</v>
      </c>
      <c r="G235" s="10">
        <v>1984</v>
      </c>
      <c r="H235" s="61">
        <f>VLOOKUP(CONCATENATE(LEFT(C235,8)," - ",LEFT(D235,7)),Discogs!$A$1:$L$990,8,0)</f>
        <v>1984</v>
      </c>
      <c r="I235" s="34" t="s">
        <v>4195</v>
      </c>
      <c r="J235" s="61" t="str">
        <f>VLOOKUP(CONCATENATE(LEFT(C235,8)," - ",LEFT(D235,7)),Discogs!$A$1:$L$990,12,0)</f>
        <v>Original</v>
      </c>
      <c r="M235" s="6">
        <v>0</v>
      </c>
      <c r="N235" s="27">
        <f>VLOOKUP(D235,'Top2000'!$A$1:$D$2000,4,0)</f>
        <v>1308</v>
      </c>
      <c r="O235" s="5">
        <f t="shared" si="28"/>
        <v>24</v>
      </c>
      <c r="P235" s="5">
        <f t="shared" si="29"/>
        <v>15</v>
      </c>
      <c r="Q235" s="5">
        <f t="shared" si="30"/>
        <v>17</v>
      </c>
      <c r="R235" s="5">
        <f t="shared" si="27"/>
        <v>1</v>
      </c>
      <c r="S235" s="5" t="str">
        <f t="shared" si="26"/>
        <v>Alan Parsons Project</v>
      </c>
    </row>
    <row r="236" spans="1:19">
      <c r="A236" s="55" t="str">
        <f t="shared" si="25"/>
        <v>Free - All Rig</v>
      </c>
      <c r="B236" s="60" t="str">
        <f>VLOOKUP(CONCATENATE(LEFT(C236,8)," - ",LEFT(D236,7)),Discogs!$A$1:$L$990,2,0)</f>
        <v>6014 016</v>
      </c>
      <c r="C236" s="5" t="s">
        <v>3372</v>
      </c>
      <c r="D236" s="5" t="s">
        <v>3373</v>
      </c>
      <c r="E236" s="47" t="s">
        <v>4294</v>
      </c>
      <c r="F236" s="18">
        <v>42551</v>
      </c>
      <c r="G236" s="6">
        <v>1970</v>
      </c>
      <c r="H236" s="61">
        <f>VLOOKUP(CONCATENATE(LEFT(C236,8)," - ",LEFT(D236,7)),Discogs!$A$1:$L$990,8,0)</f>
        <v>1970</v>
      </c>
      <c r="I236" s="34" t="s">
        <v>4195</v>
      </c>
      <c r="J236" s="61" t="str">
        <f>VLOOKUP(CONCATENATE(LEFT(C236,8)," - ",LEFT(D236,7)),Discogs!$A$1:$L$990,12,0)</f>
        <v>Original</v>
      </c>
      <c r="M236" s="6">
        <v>0</v>
      </c>
      <c r="N236" s="27" t="e">
        <f>VLOOKUP(D236,'Top2000'!$A$1:$D$2000,4,0)</f>
        <v>#N/A</v>
      </c>
      <c r="O236" s="5">
        <f t="shared" si="28"/>
        <v>4</v>
      </c>
      <c r="P236" s="5">
        <f t="shared" si="29"/>
        <v>13</v>
      </c>
      <c r="Q236" s="5">
        <f t="shared" si="30"/>
        <v>17</v>
      </c>
      <c r="R236" s="5">
        <f t="shared" si="27"/>
        <v>1</v>
      </c>
      <c r="S236" s="5" t="str">
        <f t="shared" si="26"/>
        <v>Free</v>
      </c>
    </row>
    <row r="237" spans="1:19">
      <c r="A237" s="55" t="str">
        <f t="shared" si="25"/>
        <v xml:space="preserve">The Mama - Monday </v>
      </c>
      <c r="B237" s="60" t="str">
        <f>VLOOKUP(CONCATENATE(LEFT(C237,8)," - ",LEFT(D237,7)),Discogs!$A$1:$L$990,2,0)</f>
        <v>45-9698</v>
      </c>
      <c r="C237" s="5" t="s">
        <v>835</v>
      </c>
      <c r="D237" s="5" t="s">
        <v>2286</v>
      </c>
      <c r="E237" s="16" t="s">
        <v>3548</v>
      </c>
      <c r="F237" s="18">
        <v>42551</v>
      </c>
      <c r="G237" s="10">
        <v>1965</v>
      </c>
      <c r="H237" s="61">
        <f>VLOOKUP(CONCATENATE(LEFT(C237,8)," - ",LEFT(D237,7)),Discogs!$A$1:$L$990,8,0)</f>
        <v>1966</v>
      </c>
      <c r="I237" s="34" t="s">
        <v>4195</v>
      </c>
      <c r="J237" s="61" t="str">
        <f>VLOOKUP(CONCATENATE(LEFT(C237,8)," - ",LEFT(D237,7)),Discogs!$A$1:$L$990,12,0)</f>
        <v>Original</v>
      </c>
      <c r="M237" s="6">
        <v>0</v>
      </c>
      <c r="N237" s="27">
        <f>VLOOKUP(D237,'Top2000'!$A$1:$D$2000,4,0)</f>
        <v>1563</v>
      </c>
      <c r="O237" s="5">
        <f t="shared" si="28"/>
        <v>21</v>
      </c>
      <c r="P237" s="5">
        <f t="shared" si="29"/>
        <v>13</v>
      </c>
      <c r="Q237" s="5">
        <f t="shared" si="30"/>
        <v>13</v>
      </c>
      <c r="R237" s="5">
        <f t="shared" si="27"/>
        <v>1</v>
      </c>
      <c r="S237" s="5" t="str">
        <f t="shared" si="26"/>
        <v>Mamas &amp; Papas</v>
      </c>
    </row>
    <row r="238" spans="1:19">
      <c r="A238" s="55" t="str">
        <f t="shared" si="25"/>
        <v xml:space="preserve">Manfred  - Mighty </v>
      </c>
      <c r="B238" s="60" t="str">
        <f>VLOOKUP(CONCATENATE(LEFT(C238,8)," - ",LEFT(D238,7)),Discogs!$A$1:$L$990,2,0)</f>
        <v>267 798 TF</v>
      </c>
      <c r="C238" s="12" t="s">
        <v>3387</v>
      </c>
      <c r="D238" s="12" t="s">
        <v>3388</v>
      </c>
      <c r="E238" s="47" t="s">
        <v>3551</v>
      </c>
      <c r="F238" s="18">
        <v>42551</v>
      </c>
      <c r="G238" s="10">
        <v>1968</v>
      </c>
      <c r="H238" s="61">
        <f>VLOOKUP(CONCATENATE(LEFT(C238,8)," - ",LEFT(D238,7)),Discogs!$A$1:$L$990,8,0)</f>
        <v>1968</v>
      </c>
      <c r="I238" s="34" t="s">
        <v>4195</v>
      </c>
      <c r="J238" s="61" t="str">
        <f>VLOOKUP(CONCATENATE(LEFT(C238,8)," - ",LEFT(D238,7)),Discogs!$A$1:$L$990,12,0)</f>
        <v>Original</v>
      </c>
      <c r="M238" s="6">
        <v>0</v>
      </c>
      <c r="N238" s="27" t="e">
        <f>VLOOKUP(D238,'Top2000'!$A$1:$D$2000,4,0)</f>
        <v>#N/A</v>
      </c>
      <c r="O238" s="5">
        <f t="shared" si="28"/>
        <v>12</v>
      </c>
      <c r="P238" s="5">
        <f t="shared" si="29"/>
        <v>12</v>
      </c>
      <c r="Q238" s="5">
        <f t="shared" si="30"/>
        <v>10</v>
      </c>
      <c r="R238" s="5">
        <f t="shared" si="27"/>
        <v>1</v>
      </c>
      <c r="S238" s="5" t="str">
        <f t="shared" si="26"/>
        <v>Manfred Mann</v>
      </c>
    </row>
    <row r="239" spans="1:19">
      <c r="A239" s="55" t="str">
        <f t="shared" si="25"/>
        <v>Bryan Fe - Let's S</v>
      </c>
      <c r="B239" s="60" t="str">
        <f>VLOOKUP(CONCATENATE(LEFT(C239,8)," - ",LEFT(D239,7)),Discogs!$A$1:$L$990,2,0)</f>
        <v>17 015 AT</v>
      </c>
      <c r="C239" s="5" t="s">
        <v>3377</v>
      </c>
      <c r="D239" s="5" t="s">
        <v>3378</v>
      </c>
      <c r="E239" s="16" t="s">
        <v>3697</v>
      </c>
      <c r="F239" s="18">
        <v>42551</v>
      </c>
      <c r="G239" s="10">
        <v>1976</v>
      </c>
      <c r="H239" s="61">
        <f>VLOOKUP(CONCATENATE(LEFT(C239,8)," - ",LEFT(D239,7)),Discogs!$A$1:$L$990,8,0)</f>
        <v>1976</v>
      </c>
      <c r="I239" s="34" t="s">
        <v>4195</v>
      </c>
      <c r="J239" s="61" t="str">
        <f>VLOOKUP(CONCATENATE(LEFT(C239,8)," - ",LEFT(D239,7)),Discogs!$A$1:$L$990,12,0)</f>
        <v>Original</v>
      </c>
      <c r="L239" s="34" t="s">
        <v>4138</v>
      </c>
      <c r="M239" s="6">
        <v>0</v>
      </c>
      <c r="N239" s="27">
        <f>VLOOKUP(D239,'Top2000'!$A$1:$D$2000,4,0)</f>
        <v>1857</v>
      </c>
      <c r="O239" s="5">
        <f t="shared" si="28"/>
        <v>11</v>
      </c>
      <c r="P239" s="5">
        <f t="shared" si="29"/>
        <v>20</v>
      </c>
      <c r="Q239" s="5">
        <f t="shared" si="30"/>
        <v>11</v>
      </c>
      <c r="R239" s="5">
        <f t="shared" si="27"/>
        <v>3</v>
      </c>
      <c r="S239" s="5" t="str">
        <f t="shared" si="26"/>
        <v>Bryan Ferry</v>
      </c>
    </row>
    <row r="240" spans="1:19">
      <c r="A240" s="55" t="str">
        <f t="shared" si="25"/>
        <v>Ten Shar - You</v>
      </c>
      <c r="B240" s="60" t="str">
        <f>VLOOKUP(CONCATENATE(LEFT(C240,8)," - ",LEFT(D240,7)),Discogs!$A$1:$L$990,2,0)</f>
        <v>COL 656664 7</v>
      </c>
      <c r="C240" s="5" t="s">
        <v>1468</v>
      </c>
      <c r="D240" s="5" t="s">
        <v>1467</v>
      </c>
      <c r="E240" s="16" t="s">
        <v>3682</v>
      </c>
      <c r="F240" s="18">
        <v>42551</v>
      </c>
      <c r="G240" s="10">
        <v>1991</v>
      </c>
      <c r="H240" s="61">
        <f>VLOOKUP(CONCATENATE(LEFT(C240,8)," - ",LEFT(D240,7)),Discogs!$A$1:$L$990,8,0)</f>
        <v>1991</v>
      </c>
      <c r="I240" s="34" t="s">
        <v>4195</v>
      </c>
      <c r="J240" s="61" t="str">
        <f>VLOOKUP(CONCATENATE(LEFT(C240,8)," - ",LEFT(D240,7)),Discogs!$A$1:$L$990,12,0)</f>
        <v>Original</v>
      </c>
      <c r="M240" s="6">
        <v>0</v>
      </c>
      <c r="N240" s="27">
        <f>VLOOKUP(D240,'Top2000'!$A$1:$D$2000,4,0)</f>
        <v>694</v>
      </c>
      <c r="O240" s="5">
        <f t="shared" si="28"/>
        <v>9</v>
      </c>
      <c r="P240" s="5">
        <f t="shared" si="29"/>
        <v>3</v>
      </c>
      <c r="Q240" s="5">
        <f t="shared" si="30"/>
        <v>10</v>
      </c>
      <c r="R240" s="5">
        <f t="shared" si="27"/>
        <v>1</v>
      </c>
      <c r="S240" s="5" t="str">
        <f t="shared" si="26"/>
        <v>Ten Sharp</v>
      </c>
    </row>
    <row r="241" spans="1:19">
      <c r="A241" s="55" t="str">
        <f t="shared" si="25"/>
        <v>Trini Lo - If I Ha</v>
      </c>
      <c r="B241" s="60" t="str">
        <f>VLOOKUP(CONCATENATE(LEFT(C241,8)," - ",LEFT(D241,7)),Discogs!$A$1:$L$990,2,0)</f>
        <v>REP 14 116, RS 3267</v>
      </c>
      <c r="C241" s="5" t="s">
        <v>3381</v>
      </c>
      <c r="D241" s="5" t="s">
        <v>3436</v>
      </c>
      <c r="E241" s="16" t="s">
        <v>3435</v>
      </c>
      <c r="F241" s="18">
        <v>42551</v>
      </c>
      <c r="G241" s="6">
        <v>1971</v>
      </c>
      <c r="H241" s="61">
        <f>VLOOKUP(CONCATENATE(LEFT(C241,8)," - ",LEFT(D241,7)),Discogs!$A$1:$L$990,8,0)</f>
        <v>1971</v>
      </c>
      <c r="I241" s="33" t="s">
        <v>2809</v>
      </c>
      <c r="J241" s="61" t="str">
        <f>VLOOKUP(CONCATENATE(LEFT(C241,8)," - ",LEFT(D241,7)),Discogs!$A$1:$L$990,12,0)</f>
        <v>Printout</v>
      </c>
      <c r="M241" s="6">
        <v>0</v>
      </c>
      <c r="N241" s="27" t="e">
        <f>VLOOKUP(D241,'Top2000'!$A$1:$D$2000,4,0)</f>
        <v>#N/A</v>
      </c>
      <c r="O241" s="5">
        <f t="shared" si="28"/>
        <v>11</v>
      </c>
      <c r="P241" s="5">
        <f t="shared" si="29"/>
        <v>17</v>
      </c>
      <c r="Q241" s="5">
        <f t="shared" si="30"/>
        <v>8</v>
      </c>
      <c r="R241" s="5">
        <f t="shared" si="27"/>
        <v>1</v>
      </c>
      <c r="S241" s="5" t="str">
        <f t="shared" si="26"/>
        <v>Trini Lopez</v>
      </c>
    </row>
    <row r="242" spans="1:19">
      <c r="A242" s="55" t="str">
        <f t="shared" si="25"/>
        <v xml:space="preserve">Barry Mc - Eve of </v>
      </c>
      <c r="B242" s="60" t="str">
        <f>VLOOKUP(CONCATENATE(LEFT(C242,8)," - ",LEFT(D242,7)),Discogs!$A$1:$L$990,2,0)</f>
        <v>45-9646</v>
      </c>
      <c r="C242" s="5" t="s">
        <v>2247</v>
      </c>
      <c r="D242" s="5" t="s">
        <v>4287</v>
      </c>
      <c r="E242" s="16" t="s">
        <v>3552</v>
      </c>
      <c r="F242" s="18">
        <v>42554</v>
      </c>
      <c r="G242" s="10">
        <v>1965</v>
      </c>
      <c r="H242" s="61">
        <f>VLOOKUP(CONCATENATE(LEFT(C242,8)," - ",LEFT(D242,7)),Discogs!$A$1:$L$990,8,0)</f>
        <v>1965</v>
      </c>
      <c r="I242" s="33" t="s">
        <v>2809</v>
      </c>
      <c r="J242" s="61" t="str">
        <f>VLOOKUP(CONCATENATE(LEFT(C242,8)," - ",LEFT(D242,7)),Discogs!$A$1:$L$990,12,0)</f>
        <v>Printout</v>
      </c>
      <c r="M242" s="6">
        <v>0</v>
      </c>
      <c r="N242" s="27">
        <f>VLOOKUP(D242,'Top2000'!$A$1:$D$2000,4,0)</f>
        <v>1633</v>
      </c>
      <c r="O242" s="5">
        <f t="shared" si="28"/>
        <v>13</v>
      </c>
      <c r="P242" s="5">
        <f t="shared" si="29"/>
        <v>18</v>
      </c>
      <c r="Q242" s="5">
        <f t="shared" si="30"/>
        <v>26</v>
      </c>
      <c r="R242" s="5">
        <f t="shared" si="27"/>
        <v>1</v>
      </c>
      <c r="S242" s="5" t="str">
        <f t="shared" si="26"/>
        <v>Barry McGuire</v>
      </c>
    </row>
    <row r="243" spans="1:19">
      <c r="A243" s="55" t="str">
        <f t="shared" si="25"/>
        <v>Gary Gli - Hello !</v>
      </c>
      <c r="B243" s="60" t="str">
        <f>VLOOKUP(CONCATENATE(LEFT(C243,8)," - ",LEFT(D243,7)),Discogs!$A$1:$L$990,2,0)</f>
        <v>2008 155</v>
      </c>
      <c r="C243" s="5" t="s">
        <v>3395</v>
      </c>
      <c r="D243" s="5" t="s">
        <v>3396</v>
      </c>
      <c r="E243" s="16" t="s">
        <v>3555</v>
      </c>
      <c r="F243" s="18">
        <v>42554</v>
      </c>
      <c r="G243" s="10">
        <v>1973</v>
      </c>
      <c r="H243" s="61">
        <f>VLOOKUP(CONCATENATE(LEFT(C243,8)," - ",LEFT(D243,7)),Discogs!$A$1:$L$990,8,0)</f>
        <v>1973</v>
      </c>
      <c r="I243" s="34" t="s">
        <v>4195</v>
      </c>
      <c r="J243" s="61" t="str">
        <f>VLOOKUP(CONCATENATE(LEFT(C243,8)," - ",LEFT(D243,7)),Discogs!$A$1:$L$990,12,0)</f>
        <v>Original</v>
      </c>
      <c r="M243" s="6">
        <v>0</v>
      </c>
      <c r="N243" s="27" t="e">
        <f>VLOOKUP(D243,'Top2000'!$A$1:$D$2000,4,0)</f>
        <v>#N/A</v>
      </c>
      <c r="O243" s="5">
        <f t="shared" si="28"/>
        <v>12</v>
      </c>
      <c r="P243" s="5">
        <f t="shared" si="29"/>
        <v>30</v>
      </c>
      <c r="Q243" s="5">
        <f t="shared" si="30"/>
        <v>8</v>
      </c>
      <c r="R243" s="5">
        <f t="shared" si="27"/>
        <v>1</v>
      </c>
      <c r="S243" s="5" t="str">
        <f t="shared" si="26"/>
        <v>Gary Glitter</v>
      </c>
    </row>
    <row r="244" spans="1:19">
      <c r="A244" s="55" t="str">
        <f t="shared" si="25"/>
        <v>Johnny P - Running</v>
      </c>
      <c r="B244" s="60" t="str">
        <f>VLOOKUP(CONCATENATE(LEFT(C244,8)," - ",LEFT(D244,7)),Discogs!$A$1:$L$990,2,0)</f>
        <v>870 013-7</v>
      </c>
      <c r="C244" s="5" t="s">
        <v>3430</v>
      </c>
      <c r="D244" s="5" t="s">
        <v>245</v>
      </c>
      <c r="E244" s="16" t="s">
        <v>3658</v>
      </c>
      <c r="F244" s="18">
        <v>42557</v>
      </c>
      <c r="G244" s="6">
        <v>1987</v>
      </c>
      <c r="H244" s="61">
        <f>VLOOKUP(CONCATENATE(LEFT(C244,8)," - ",LEFT(D244,7)),Discogs!$A$1:$L$990,8,0)</f>
        <v>1987</v>
      </c>
      <c r="I244" s="34" t="s">
        <v>4195</v>
      </c>
      <c r="J244" s="61" t="str">
        <f>VLOOKUP(CONCATENATE(LEFT(C244,8)," - ",LEFT(D244,7)),Discogs!$A$1:$L$990,12,0)</f>
        <v>Original</v>
      </c>
      <c r="M244" s="6">
        <v>0</v>
      </c>
      <c r="N244" s="27" t="e">
        <f>VLOOKUP(D244,'Top2000'!$A$1:$D$2000,4,0)</f>
        <v>#N/A</v>
      </c>
      <c r="O244" s="5">
        <f t="shared" si="28"/>
        <v>14</v>
      </c>
      <c r="P244" s="5">
        <f t="shared" si="29"/>
        <v>12</v>
      </c>
      <c r="Q244" s="5">
        <f t="shared" si="30"/>
        <v>14</v>
      </c>
      <c r="R244" s="5">
        <f t="shared" si="27"/>
        <v>1</v>
      </c>
      <c r="S244" s="5" t="str">
        <f t="shared" si="26"/>
        <v>Johnny Preston</v>
      </c>
    </row>
    <row r="245" spans="1:19">
      <c r="A245" s="55" t="str">
        <f t="shared" si="25"/>
        <v>Aerosmit - Rag Dol</v>
      </c>
      <c r="B245" s="60" t="str">
        <f>VLOOKUP(CONCATENATE(LEFT(C245,8)," - ",LEFT(D245,7)),Discogs!$A$1:$L$990,2,0)</f>
        <v>927 915-7</v>
      </c>
      <c r="C245" s="5" t="s">
        <v>776</v>
      </c>
      <c r="D245" s="5" t="s">
        <v>3424</v>
      </c>
      <c r="E245" s="16" t="s">
        <v>3659</v>
      </c>
      <c r="F245" s="18">
        <v>42558</v>
      </c>
      <c r="G245" s="6">
        <v>1988</v>
      </c>
      <c r="H245" s="61">
        <f>VLOOKUP(CONCATENATE(LEFT(C245,8)," - ",LEFT(D245,7)),Discogs!$A$1:$L$990,8,0)</f>
        <v>1988</v>
      </c>
      <c r="I245" s="34" t="s">
        <v>4195</v>
      </c>
      <c r="J245" s="61" t="str">
        <f>VLOOKUP(CONCATENATE(LEFT(C245,8)," - ",LEFT(D245,7)),Discogs!$A$1:$L$990,12,0)</f>
        <v>Original</v>
      </c>
      <c r="M245" s="6">
        <v>0</v>
      </c>
      <c r="N245" s="27" t="e">
        <f>VLOOKUP(D245,'Top2000'!$A$1:$D$2000,4,0)</f>
        <v>#N/A</v>
      </c>
      <c r="O245" s="5">
        <f t="shared" si="28"/>
        <v>9</v>
      </c>
      <c r="P245" s="5">
        <f t="shared" si="29"/>
        <v>8</v>
      </c>
      <c r="Q245" s="5">
        <f t="shared" si="30"/>
        <v>8</v>
      </c>
      <c r="R245" s="5">
        <f t="shared" si="27"/>
        <v>1</v>
      </c>
      <c r="S245" s="5" t="str">
        <f t="shared" si="26"/>
        <v>Aerosmith</v>
      </c>
    </row>
    <row r="246" spans="1:19">
      <c r="A246" s="55" t="str">
        <f t="shared" si="25"/>
        <v>Jefferso - White R</v>
      </c>
      <c r="B246" s="60" t="str">
        <f>VLOOKUP(CONCATENATE(LEFT(C246,8)," - ",LEFT(D246,7)),Discogs!$A$1:$L$990,2,0)</f>
        <v>74-16029</v>
      </c>
      <c r="C246" s="5" t="s">
        <v>898</v>
      </c>
      <c r="D246" s="5" t="s">
        <v>897</v>
      </c>
      <c r="E246" s="16" t="s">
        <v>579</v>
      </c>
      <c r="F246" s="18">
        <v>42558</v>
      </c>
      <c r="G246" s="6">
        <v>1970</v>
      </c>
      <c r="H246" s="61">
        <f>VLOOKUP(CONCATENATE(LEFT(C246,8)," - ",LEFT(D246,7)),Discogs!$A$1:$L$990,8,0)</f>
        <v>1970</v>
      </c>
      <c r="I246" s="34" t="s">
        <v>4195</v>
      </c>
      <c r="J246" s="61" t="str">
        <f>VLOOKUP(CONCATENATE(LEFT(C246,8)," - ",LEFT(D246,7)),Discogs!$A$1:$L$990,12,0)</f>
        <v>Original</v>
      </c>
      <c r="M246" s="6">
        <v>0</v>
      </c>
      <c r="N246" s="27">
        <f>VLOOKUP(D246,'Top2000'!$A$1:$D$2000,4,0)</f>
        <v>301</v>
      </c>
      <c r="O246" s="5">
        <f t="shared" si="28"/>
        <v>18</v>
      </c>
      <c r="P246" s="5">
        <f t="shared" si="29"/>
        <v>12</v>
      </c>
      <c r="Q246" s="5">
        <f t="shared" si="30"/>
        <v>16</v>
      </c>
      <c r="R246" s="5">
        <f t="shared" si="27"/>
        <v>1</v>
      </c>
      <c r="S246" s="5" t="str">
        <f t="shared" si="26"/>
        <v>Jefferson Airplane</v>
      </c>
    </row>
    <row r="247" spans="1:19">
      <c r="A247" s="55" t="str">
        <f t="shared" si="25"/>
        <v xml:space="preserve">Manfred  - Mighty </v>
      </c>
      <c r="B247" s="60" t="str">
        <f>VLOOKUP(CONCATENATE(LEFT(C247,8)," - ",LEFT(D247,7)),Discogs!$A$1:$L$990,2,0)</f>
        <v>267 798 TF</v>
      </c>
      <c r="C247" s="12" t="s">
        <v>3387</v>
      </c>
      <c r="D247" s="12" t="s">
        <v>3388</v>
      </c>
      <c r="E247" s="47" t="s">
        <v>3551</v>
      </c>
      <c r="F247" s="18">
        <v>42558</v>
      </c>
      <c r="G247" s="10">
        <v>1968</v>
      </c>
      <c r="H247" s="61">
        <f>VLOOKUP(CONCATENATE(LEFT(C247,8)," - ",LEFT(D247,7)),Discogs!$A$1:$L$990,8,0)</f>
        <v>1968</v>
      </c>
      <c r="I247" s="34" t="s">
        <v>4195</v>
      </c>
      <c r="J247" s="61" t="str">
        <f>VLOOKUP(CONCATENATE(LEFT(C247,8)," - ",LEFT(D247,7)),Discogs!$A$1:$L$990,12,0)</f>
        <v>Original</v>
      </c>
      <c r="M247" s="6">
        <v>0</v>
      </c>
      <c r="N247" s="27" t="e">
        <f>VLOOKUP(D247,'Top2000'!$A$1:$D$2000,4,0)</f>
        <v>#N/A</v>
      </c>
      <c r="O247" s="5">
        <f t="shared" si="28"/>
        <v>12</v>
      </c>
      <c r="P247" s="5">
        <f t="shared" si="29"/>
        <v>12</v>
      </c>
      <c r="Q247" s="5">
        <f t="shared" si="30"/>
        <v>10</v>
      </c>
      <c r="R247" s="5">
        <f t="shared" si="27"/>
        <v>1</v>
      </c>
      <c r="S247" s="5" t="str">
        <f t="shared" si="26"/>
        <v>Manfred Mann</v>
      </c>
    </row>
    <row r="248" spans="1:19">
      <c r="A248" s="55" t="str">
        <f t="shared" si="25"/>
        <v xml:space="preserve">The Doob - Listen </v>
      </c>
      <c r="B248" s="60" t="str">
        <f>VLOOKUP(CONCATENATE(LEFT(C248,8)," - ",LEFT(D248,7)),Discogs!$A$1:$L$990,2,0)</f>
        <v>WB 16.208, WB 16208</v>
      </c>
      <c r="C248" s="5" t="s">
        <v>1876</v>
      </c>
      <c r="D248" s="5" t="s">
        <v>4270</v>
      </c>
      <c r="E248" s="47" t="s">
        <v>3668</v>
      </c>
      <c r="F248" s="18">
        <v>42558</v>
      </c>
      <c r="G248" s="6">
        <v>1972</v>
      </c>
      <c r="H248" s="61">
        <f>VLOOKUP(CONCATENATE(LEFT(C248,8)," - ",LEFT(D248,7)),Discogs!$A$1:$L$990,8,0)</f>
        <v>1972</v>
      </c>
      <c r="I248" s="34" t="s">
        <v>4195</v>
      </c>
      <c r="J248" s="61" t="str">
        <f>VLOOKUP(CONCATENATE(LEFT(C248,8)," - ",LEFT(D248,7)),Discogs!$A$1:$L$990,12,0)</f>
        <v>Original</v>
      </c>
      <c r="L248" s="34" t="s">
        <v>4127</v>
      </c>
      <c r="M248" s="6">
        <v>0</v>
      </c>
      <c r="N248" s="27">
        <f>VLOOKUP(D248,'Top2000'!$A$1:$D$2000,4,0)</f>
        <v>1016</v>
      </c>
      <c r="O248" s="5">
        <f t="shared" si="28"/>
        <v>19</v>
      </c>
      <c r="P248" s="5">
        <f t="shared" si="29"/>
        <v>19</v>
      </c>
      <c r="Q248" s="5">
        <f t="shared" si="30"/>
        <v>15</v>
      </c>
      <c r="R248" s="5">
        <f t="shared" si="27"/>
        <v>3</v>
      </c>
      <c r="S248" s="5" t="str">
        <f t="shared" si="26"/>
        <v>Doobie Brothers</v>
      </c>
    </row>
    <row r="249" spans="1:19">
      <c r="A249" s="55" t="str">
        <f t="shared" si="25"/>
        <v>Stevie W - Superst</v>
      </c>
      <c r="B249" s="60" t="str">
        <f>VLOOKUP(CONCATENATE(LEFT(C249,8)," - ",LEFT(D249,7)),Discogs!$A$1:$L$990,2,0)</f>
        <v>5C 006-94 013, 5C 006-94013</v>
      </c>
      <c r="C249" s="5" t="s">
        <v>1231</v>
      </c>
      <c r="D249" s="5" t="s">
        <v>1230</v>
      </c>
      <c r="E249" s="47" t="s">
        <v>3554</v>
      </c>
      <c r="F249" s="18">
        <v>42558</v>
      </c>
      <c r="G249" s="6">
        <v>1972</v>
      </c>
      <c r="H249" s="61">
        <f>VLOOKUP(CONCATENATE(LEFT(C249,8)," - ",LEFT(D249,7)),Discogs!$A$1:$L$990,8,0)</f>
        <v>1972</v>
      </c>
      <c r="I249" s="34" t="s">
        <v>4195</v>
      </c>
      <c r="J249" s="61" t="str">
        <f>VLOOKUP(CONCATENATE(LEFT(C249,8)," - ",LEFT(D249,7)),Discogs!$A$1:$L$990,12,0)</f>
        <v>Original</v>
      </c>
      <c r="L249" s="144" t="s">
        <v>4126</v>
      </c>
      <c r="M249" s="6">
        <v>0</v>
      </c>
      <c r="N249" s="27">
        <f>VLOOKUP(D249,'Top2000'!$A$1:$D$2000,4,0)</f>
        <v>447</v>
      </c>
      <c r="O249" s="5">
        <f t="shared" si="28"/>
        <v>13</v>
      </c>
      <c r="P249" s="5">
        <f t="shared" si="29"/>
        <v>12</v>
      </c>
      <c r="Q249" s="5">
        <f t="shared" si="30"/>
        <v>22</v>
      </c>
      <c r="R249" s="5">
        <f t="shared" si="27"/>
        <v>3</v>
      </c>
      <c r="S249" s="5" t="str">
        <f t="shared" si="26"/>
        <v>Stevie Wonder</v>
      </c>
    </row>
    <row r="250" spans="1:19">
      <c r="A250" s="55" t="str">
        <f t="shared" si="25"/>
        <v>ABBA - the Nam</v>
      </c>
      <c r="B250" s="60" t="str">
        <f>VLOOKUP(CONCATENATE(LEFT(C250,8)," - ",LEFT(D250,7)),Discogs!$A$1:$L$990,2,0)</f>
        <v>2001 742</v>
      </c>
      <c r="C250" s="5" t="s">
        <v>287</v>
      </c>
      <c r="D250" s="5" t="s">
        <v>4288</v>
      </c>
      <c r="E250" s="16" t="s">
        <v>3529</v>
      </c>
      <c r="F250" s="18">
        <v>42562</v>
      </c>
      <c r="G250" s="10">
        <v>1977</v>
      </c>
      <c r="H250" s="61">
        <f>VLOOKUP(CONCATENATE(LEFT(C250,8)," - ",LEFT(D250,7)),Discogs!$A$1:$L$990,8,0)</f>
        <v>1977</v>
      </c>
      <c r="I250" s="34" t="s">
        <v>4195</v>
      </c>
      <c r="J250" s="61" t="str">
        <f>VLOOKUP(CONCATENATE(LEFT(C250,8)," - ",LEFT(D250,7)),Discogs!$A$1:$L$990,12,0)</f>
        <v>Original</v>
      </c>
      <c r="M250" s="6">
        <v>0</v>
      </c>
      <c r="N250" s="27">
        <f>VLOOKUP(D250,'Top2000'!$A$1:$D$2000,4,0)</f>
        <v>1690</v>
      </c>
      <c r="O250" s="5">
        <f t="shared" si="28"/>
        <v>4</v>
      </c>
      <c r="P250" s="5">
        <f t="shared" si="29"/>
        <v>20</v>
      </c>
      <c r="Q250" s="5">
        <f t="shared" si="30"/>
        <v>8</v>
      </c>
      <c r="R250" s="5">
        <f t="shared" si="27"/>
        <v>1</v>
      </c>
      <c r="S250" s="5" t="str">
        <f t="shared" si="26"/>
        <v>ABBA</v>
      </c>
    </row>
    <row r="251" spans="1:19">
      <c r="A251" s="55" t="str">
        <f t="shared" si="25"/>
        <v>ABBA - Does Yo</v>
      </c>
      <c r="B251" s="60" t="str">
        <f>VLOOKUP(CONCATENATE(LEFT(C251,8)," - ",LEFT(D251,7)),Discogs!$A$1:$L$990,2,0)</f>
        <v>2001 881</v>
      </c>
      <c r="C251" s="5" t="s">
        <v>287</v>
      </c>
      <c r="D251" s="5" t="s">
        <v>2013</v>
      </c>
      <c r="E251" s="16" t="s">
        <v>4293</v>
      </c>
      <c r="F251" s="18">
        <v>42562</v>
      </c>
      <c r="G251" s="10">
        <v>1979</v>
      </c>
      <c r="H251" s="61">
        <f>VLOOKUP(CONCATENATE(LEFT(C251,8)," - ",LEFT(D251,7)),Discogs!$A$1:$L$990,8,0)</f>
        <v>1979</v>
      </c>
      <c r="I251" s="34" t="s">
        <v>4195</v>
      </c>
      <c r="J251" s="61" t="str">
        <f>VLOOKUP(CONCATENATE(LEFT(C251,8)," - ",LEFT(D251,7)),Discogs!$A$1:$L$990,12,0)</f>
        <v>Original</v>
      </c>
      <c r="M251" s="6">
        <v>0</v>
      </c>
      <c r="N251" s="27">
        <f>VLOOKUP(D251,'Top2000'!$A$1:$D$2000,4,0)</f>
        <v>759</v>
      </c>
      <c r="O251" s="5">
        <f t="shared" si="28"/>
        <v>4</v>
      </c>
      <c r="P251" s="5">
        <f t="shared" si="29"/>
        <v>21</v>
      </c>
      <c r="Q251" s="5">
        <f t="shared" si="30"/>
        <v>14</v>
      </c>
      <c r="R251" s="5">
        <f t="shared" si="27"/>
        <v>1</v>
      </c>
      <c r="S251" s="5" t="str">
        <f t="shared" si="26"/>
        <v>ABBA</v>
      </c>
    </row>
    <row r="252" spans="1:19">
      <c r="A252" s="55" t="str">
        <f t="shared" si="25"/>
        <v>ABBA - The Win</v>
      </c>
      <c r="B252" s="60" t="str">
        <f>VLOOKUP(CONCATENATE(LEFT(C252,8)," - ",LEFT(D252,7)),Discogs!$A$1:$L$990,2,0)</f>
        <v>2001 981</v>
      </c>
      <c r="C252" s="5" t="s">
        <v>287</v>
      </c>
      <c r="D252" s="5" t="s">
        <v>733</v>
      </c>
      <c r="E252" s="16" t="s">
        <v>3356</v>
      </c>
      <c r="F252" s="18">
        <v>42562</v>
      </c>
      <c r="G252" s="10">
        <v>1980</v>
      </c>
      <c r="H252" s="61">
        <f>VLOOKUP(CONCATENATE(LEFT(C252,8)," - ",LEFT(D252,7)),Discogs!$A$1:$L$990,8,0)</f>
        <v>1980</v>
      </c>
      <c r="I252" s="34" t="s">
        <v>4195</v>
      </c>
      <c r="J252" s="61" t="str">
        <f>VLOOKUP(CONCATENATE(LEFT(C252,8)," - ",LEFT(D252,7)),Discogs!$A$1:$L$990,12,0)</f>
        <v>Original</v>
      </c>
      <c r="M252" s="6">
        <v>0</v>
      </c>
      <c r="N252" s="27">
        <f>VLOOKUP(D252,'Top2000'!$A$1:$D$2000,4,0)</f>
        <v>165</v>
      </c>
      <c r="O252" s="5">
        <f t="shared" si="28"/>
        <v>4</v>
      </c>
      <c r="P252" s="5">
        <f t="shared" si="29"/>
        <v>23</v>
      </c>
      <c r="Q252" s="5">
        <f t="shared" si="30"/>
        <v>6</v>
      </c>
      <c r="R252" s="5">
        <f t="shared" si="27"/>
        <v>1</v>
      </c>
      <c r="S252" s="5" t="str">
        <f t="shared" si="26"/>
        <v>ABBA</v>
      </c>
    </row>
    <row r="253" spans="1:19">
      <c r="A253" s="55" t="str">
        <f t="shared" si="25"/>
        <v>The Alan - Let's T</v>
      </c>
      <c r="B253" s="60" t="str">
        <f>VLOOKUP(CONCATENATE(LEFT(C253,8)," - ",LEFT(D253,7)),Discogs!$A$1:$L$990,2,0)</f>
        <v>107 082</v>
      </c>
      <c r="C253" s="5" t="s">
        <v>541</v>
      </c>
      <c r="D253" s="5" t="s">
        <v>3453</v>
      </c>
      <c r="E253" s="49" t="s">
        <v>3643</v>
      </c>
      <c r="F253" s="18">
        <v>42562</v>
      </c>
      <c r="G253" s="10">
        <v>1984</v>
      </c>
      <c r="H253" s="61">
        <f>VLOOKUP(CONCATENATE(LEFT(C253,8)," - ",LEFT(D253,7)),Discogs!$A$1:$L$990,8,0)</f>
        <v>1984</v>
      </c>
      <c r="I253" s="34" t="s">
        <v>4195</v>
      </c>
      <c r="J253" s="61" t="str">
        <f>VLOOKUP(CONCATENATE(LEFT(C253,8)," - ",LEFT(D253,7)),Discogs!$A$1:$L$990,12,0)</f>
        <v>Original</v>
      </c>
      <c r="M253" s="6">
        <v>0</v>
      </c>
      <c r="N253" s="27" t="e">
        <f>VLOOKUP(D253,'Top2000'!$A$1:$D$2000,4,0)</f>
        <v>#N/A</v>
      </c>
      <c r="O253" s="5">
        <f t="shared" si="28"/>
        <v>24</v>
      </c>
      <c r="P253" s="5">
        <f t="shared" si="29"/>
        <v>19</v>
      </c>
      <c r="Q253" s="5">
        <f t="shared" si="30"/>
        <v>7</v>
      </c>
      <c r="R253" s="5">
        <f t="shared" si="27"/>
        <v>1</v>
      </c>
      <c r="S253" s="5" t="str">
        <f t="shared" si="26"/>
        <v>Alan Parsons Project</v>
      </c>
    </row>
    <row r="254" spans="1:19">
      <c r="A254" s="55" t="str">
        <f t="shared" si="25"/>
        <v>Aretha F - Jumpin'</v>
      </c>
      <c r="B254" s="60" t="str">
        <f>VLOOKUP(CONCATENATE(LEFT(C254,8)," - ",LEFT(D254,7)),Discogs!$A$1:$L$990,2,0)</f>
        <v>108 536</v>
      </c>
      <c r="C254" s="5" t="s">
        <v>1584</v>
      </c>
      <c r="D254" s="5" t="s">
        <v>3267</v>
      </c>
      <c r="E254" s="49" t="s">
        <v>3690</v>
      </c>
      <c r="F254" s="18">
        <v>42562</v>
      </c>
      <c r="G254" s="10">
        <v>1986</v>
      </c>
      <c r="H254" s="61">
        <f>VLOOKUP(CONCATENATE(LEFT(C254,8)," - ",LEFT(D254,7)),Discogs!$A$1:$L$990,8,0)</f>
        <v>1986</v>
      </c>
      <c r="I254" s="34" t="s">
        <v>4195</v>
      </c>
      <c r="J254" s="61" t="str">
        <f>VLOOKUP(CONCATENATE(LEFT(C254,8)," - ",LEFT(D254,7)),Discogs!$A$1:$L$990,12,0)</f>
        <v>Original</v>
      </c>
      <c r="M254" s="6">
        <v>0</v>
      </c>
      <c r="N254" s="27" t="e">
        <f>VLOOKUP(D254,'Top2000'!$A$1:$D$2000,4,0)</f>
        <v>#N/A</v>
      </c>
      <c r="O254" s="5">
        <f t="shared" si="28"/>
        <v>15</v>
      </c>
      <c r="P254" s="5">
        <f t="shared" si="29"/>
        <v>18</v>
      </c>
      <c r="Q254" s="5">
        <f t="shared" si="30"/>
        <v>9</v>
      </c>
      <c r="R254" s="5">
        <f t="shared" si="27"/>
        <v>1</v>
      </c>
      <c r="S254" s="5" t="str">
        <f t="shared" si="26"/>
        <v>Aretha Franklin</v>
      </c>
    </row>
    <row r="255" spans="1:19">
      <c r="A255" s="55" t="str">
        <f t="shared" si="25"/>
        <v>Bryan Fe - Let's S</v>
      </c>
      <c r="B255" s="60" t="str">
        <f>VLOOKUP(CONCATENATE(LEFT(C255,8)," - ",LEFT(D255,7)),Discogs!$A$1:$L$990,2,0)</f>
        <v>17 015 AT</v>
      </c>
      <c r="C255" s="5" t="s">
        <v>3377</v>
      </c>
      <c r="D255" s="5" t="s">
        <v>3378</v>
      </c>
      <c r="E255" s="49" t="s">
        <v>3666</v>
      </c>
      <c r="F255" s="18">
        <v>42562</v>
      </c>
      <c r="G255" s="10">
        <v>1976</v>
      </c>
      <c r="H255" s="61">
        <f>VLOOKUP(CONCATENATE(LEFT(C255,8)," - ",LEFT(D255,7)),Discogs!$A$1:$L$990,8,0)</f>
        <v>1976</v>
      </c>
      <c r="I255" s="34" t="s">
        <v>4195</v>
      </c>
      <c r="J255" s="61" t="str">
        <f>VLOOKUP(CONCATENATE(LEFT(C255,8)," - ",LEFT(D255,7)),Discogs!$A$1:$L$990,12,0)</f>
        <v>Original</v>
      </c>
      <c r="M255" s="6">
        <v>0</v>
      </c>
      <c r="N255" s="27">
        <f>VLOOKUP(D255,'Top2000'!$A$1:$D$2000,4,0)</f>
        <v>1857</v>
      </c>
      <c r="O255" s="5">
        <f t="shared" si="28"/>
        <v>11</v>
      </c>
      <c r="P255" s="5">
        <f t="shared" si="29"/>
        <v>20</v>
      </c>
      <c r="Q255" s="5">
        <f t="shared" si="30"/>
        <v>10</v>
      </c>
      <c r="R255" s="5">
        <f t="shared" si="27"/>
        <v>1</v>
      </c>
      <c r="S255" s="5" t="str">
        <f t="shared" si="26"/>
        <v>Bryan Ferry</v>
      </c>
    </row>
    <row r="256" spans="1:19">
      <c r="A256" s="55" t="str">
        <f t="shared" si="25"/>
        <v xml:space="preserve">Chaka Kh - I Feel </v>
      </c>
      <c r="B256" s="60" t="str">
        <f>VLOOKUP(CONCATENATE(LEFT(C256,8)," - ",LEFT(D256,7)),Discogs!$A$1:$L$990,2,0)</f>
        <v>929 195-7</v>
      </c>
      <c r="C256" s="5" t="s">
        <v>3477</v>
      </c>
      <c r="D256" s="5" t="s">
        <v>3478</v>
      </c>
      <c r="E256" s="49" t="s">
        <v>3642</v>
      </c>
      <c r="F256" s="18">
        <v>42562</v>
      </c>
      <c r="G256" s="10">
        <v>1984</v>
      </c>
      <c r="H256" s="61">
        <f>VLOOKUP(CONCATENATE(LEFT(C256,8)," - ",LEFT(D256,7)),Discogs!$A$1:$L$990,8,0)</f>
        <v>1984</v>
      </c>
      <c r="I256" s="34" t="s">
        <v>4195</v>
      </c>
      <c r="J256" s="61" t="str">
        <f>VLOOKUP(CONCATENATE(LEFT(C256,8)," - ",LEFT(D256,7)),Discogs!$A$1:$L$990,12,0)</f>
        <v>Original</v>
      </c>
      <c r="M256" s="6">
        <v>0</v>
      </c>
      <c r="N256" s="27" t="e">
        <f>VLOOKUP(D256,'Top2000'!$A$1:$D$2000,4,0)</f>
        <v>#N/A</v>
      </c>
      <c r="O256" s="5">
        <f t="shared" si="28"/>
        <v>10</v>
      </c>
      <c r="P256" s="5">
        <f t="shared" si="29"/>
        <v>14</v>
      </c>
      <c r="Q256" s="5">
        <f t="shared" si="30"/>
        <v>9</v>
      </c>
      <c r="R256" s="5">
        <f t="shared" si="27"/>
        <v>1</v>
      </c>
      <c r="S256" s="5" t="str">
        <f t="shared" si="26"/>
        <v>Chaka Khan</v>
      </c>
    </row>
    <row r="257" spans="1:19">
      <c r="A257" s="55" t="str">
        <f t="shared" si="25"/>
        <v>Clannad - In A Li</v>
      </c>
      <c r="B257" s="60" t="str">
        <f>VLOOKUP(CONCATENATE(LEFT(C257,8)," - ",LEFT(D257,7)),Discogs!$A$1:$L$990,2,0)</f>
        <v>PB40535, PB 40535</v>
      </c>
      <c r="C257" s="5" t="s">
        <v>1571</v>
      </c>
      <c r="D257" s="5" t="s">
        <v>1570</v>
      </c>
      <c r="E257" s="16" t="s">
        <v>3657</v>
      </c>
      <c r="F257" s="18">
        <v>42562</v>
      </c>
      <c r="G257" s="10">
        <v>1986</v>
      </c>
      <c r="H257" s="61">
        <f>VLOOKUP(CONCATENATE(LEFT(C257,8)," - ",LEFT(D257,7)),Discogs!$A$1:$L$990,8,0)</f>
        <v>1986</v>
      </c>
      <c r="I257" s="34" t="s">
        <v>4195</v>
      </c>
      <c r="J257" s="61" t="str">
        <f>VLOOKUP(CONCATENATE(LEFT(C257,8)," - ",LEFT(D257,7)),Discogs!$A$1:$L$990,12,0)</f>
        <v>Original</v>
      </c>
      <c r="M257" s="6">
        <v>0</v>
      </c>
      <c r="N257" s="27">
        <f>VLOOKUP(D257,'Top2000'!$A$1:$D$2000,4,0)</f>
        <v>862</v>
      </c>
      <c r="O257" s="5">
        <f t="shared" si="28"/>
        <v>7</v>
      </c>
      <c r="P257" s="5">
        <f t="shared" si="29"/>
        <v>13</v>
      </c>
      <c r="Q257" s="5">
        <f t="shared" si="30"/>
        <v>6</v>
      </c>
      <c r="R257" s="5">
        <f t="shared" si="27"/>
        <v>1</v>
      </c>
      <c r="S257" s="5" t="str">
        <f t="shared" si="26"/>
        <v>Clannad</v>
      </c>
    </row>
    <row r="258" spans="1:19">
      <c r="A258" s="55" t="str">
        <f t="shared" ref="A258:A321" si="31">CONCATENATE(LEFT(C258,8)," - ",LEFT(D258,7))</f>
        <v>Commodor - Three T</v>
      </c>
      <c r="B258" s="60" t="str">
        <f>VLOOKUP(CONCATENATE(LEFT(C258,8)," - ",LEFT(D258,7)),Discogs!$A$1:$L$990,2,0)</f>
        <v>5C 006-61408</v>
      </c>
      <c r="C258" s="5" t="s">
        <v>305</v>
      </c>
      <c r="D258" s="5" t="s">
        <v>3013</v>
      </c>
      <c r="E258" s="49" t="s">
        <v>3670</v>
      </c>
      <c r="F258" s="18">
        <v>42562</v>
      </c>
      <c r="G258" s="10">
        <v>1978</v>
      </c>
      <c r="H258" s="61">
        <f>VLOOKUP(CONCATENATE(LEFT(C258,8)," - ",LEFT(D258,7)),Discogs!$A$1:$L$990,8,0)</f>
        <v>1978</v>
      </c>
      <c r="I258" s="34" t="s">
        <v>4195</v>
      </c>
      <c r="J258" s="61" t="str">
        <f>VLOOKUP(CONCATENATE(LEFT(C258,8)," - ",LEFT(D258,7)),Discogs!$A$1:$L$990,12,0)</f>
        <v>Original</v>
      </c>
      <c r="M258" s="6">
        <v>0</v>
      </c>
      <c r="N258" s="27">
        <f>VLOOKUP(D258,'Top2000'!$A$1:$D$2000,4,0)</f>
        <v>1712</v>
      </c>
      <c r="O258" s="5">
        <f t="shared" si="28"/>
        <v>10</v>
      </c>
      <c r="P258" s="5">
        <f t="shared" si="29"/>
        <v>18</v>
      </c>
      <c r="Q258" s="5">
        <f t="shared" si="30"/>
        <v>21</v>
      </c>
      <c r="R258" s="5">
        <f t="shared" si="27"/>
        <v>1</v>
      </c>
      <c r="S258" s="5" t="str">
        <f t="shared" ref="S258:S321" si="32">SUBSTITUTE(C258,"The ","")</f>
        <v>Commodores</v>
      </c>
    </row>
    <row r="259" spans="1:19">
      <c r="A259" s="55" t="str">
        <f t="shared" si="31"/>
        <v>Don Henl - All She</v>
      </c>
      <c r="B259" s="60" t="str">
        <f>VLOOKUP(CONCATENATE(LEFT(C259,8)," - ",LEFT(D259,7)),Discogs!$A$1:$L$990,2,0)</f>
        <v>GEFA 6137, A-6137</v>
      </c>
      <c r="C259" s="5" t="s">
        <v>1181</v>
      </c>
      <c r="D259" s="5" t="s">
        <v>3472</v>
      </c>
      <c r="E259" s="16" t="s">
        <v>3654</v>
      </c>
      <c r="F259" s="18">
        <v>42562</v>
      </c>
      <c r="G259" s="10">
        <v>1985</v>
      </c>
      <c r="H259" s="61">
        <f>VLOOKUP(CONCATENATE(LEFT(C259,8)," - ",LEFT(D259,7)),Discogs!$A$1:$L$990,8,0)</f>
        <v>1985</v>
      </c>
      <c r="I259" s="34" t="s">
        <v>4195</v>
      </c>
      <c r="J259" s="61" t="str">
        <f>VLOOKUP(CONCATENATE(LEFT(C259,8)," - ",LEFT(D259,7)),Discogs!$A$1:$L$990,12,0)</f>
        <v>Original</v>
      </c>
      <c r="M259" s="6">
        <v>0</v>
      </c>
      <c r="N259" s="27" t="e">
        <f>VLOOKUP(D259,'Top2000'!$A$1:$D$2000,4,0)</f>
        <v>#N/A</v>
      </c>
      <c r="O259" s="5">
        <f t="shared" si="28"/>
        <v>10</v>
      </c>
      <c r="P259" s="5">
        <f t="shared" si="29"/>
        <v>28</v>
      </c>
      <c r="Q259" s="5">
        <f t="shared" si="30"/>
        <v>26</v>
      </c>
      <c r="R259" s="5">
        <f t="shared" si="27"/>
        <v>1</v>
      </c>
      <c r="S259" s="5" t="str">
        <f t="shared" si="32"/>
        <v>Don Henley</v>
      </c>
    </row>
    <row r="260" spans="1:19">
      <c r="A260" s="55" t="str">
        <f t="shared" si="31"/>
        <v>Don Henl - the End</v>
      </c>
      <c r="B260" s="60" t="str">
        <f>VLOOKUP(CONCATENATE(LEFT(C260,8)," - ",LEFT(D260,7)),Discogs!$A$1:$L$990,2,0)</f>
        <v>922 925-7, GEF 57</v>
      </c>
      <c r="C260" s="5" t="s">
        <v>1181</v>
      </c>
      <c r="D260" s="5" t="s">
        <v>4289</v>
      </c>
      <c r="E260" s="49" t="s">
        <v>3661</v>
      </c>
      <c r="F260" s="18">
        <v>42562</v>
      </c>
      <c r="G260" s="10">
        <v>1989</v>
      </c>
      <c r="H260" s="61">
        <f>VLOOKUP(CONCATENATE(LEFT(C260,8)," - ",LEFT(D260,7)),Discogs!$A$1:$L$990,8,0)</f>
        <v>1989</v>
      </c>
      <c r="I260" s="34" t="s">
        <v>4195</v>
      </c>
      <c r="J260" s="61" t="str">
        <f>VLOOKUP(CONCATENATE(LEFT(C260,8)," - ",LEFT(D260,7)),Discogs!$A$1:$L$990,12,0)</f>
        <v>Original</v>
      </c>
      <c r="M260" s="6">
        <v>0</v>
      </c>
      <c r="N260" s="27" t="e">
        <f>VLOOKUP(D260,'Top2000'!$A$1:$D$2000,4,0)</f>
        <v>#N/A</v>
      </c>
      <c r="O260" s="5">
        <f t="shared" si="28"/>
        <v>10</v>
      </c>
      <c r="P260" s="5">
        <f t="shared" si="29"/>
        <v>24</v>
      </c>
      <c r="Q260" s="5">
        <f t="shared" si="30"/>
        <v>20</v>
      </c>
      <c r="R260" s="5">
        <f t="shared" si="27"/>
        <v>1</v>
      </c>
      <c r="S260" s="5" t="str">
        <f t="shared" si="32"/>
        <v>Don Henley</v>
      </c>
    </row>
    <row r="261" spans="1:19">
      <c r="A261" s="55" t="str">
        <f t="shared" si="31"/>
        <v>Duran Du - The Wil</v>
      </c>
      <c r="B261" s="60" t="str">
        <f>VLOOKUP(CONCATENATE(LEFT(C261,8)," - ",LEFT(D261,7)),Discogs!$A$1:$L$990,2,0)</f>
        <v>1A 006-2003817, 1A 006-20 0381 7</v>
      </c>
      <c r="C261" s="5" t="s">
        <v>375</v>
      </c>
      <c r="D261" s="5" t="s">
        <v>3448</v>
      </c>
      <c r="E261" s="49" t="s">
        <v>3644</v>
      </c>
      <c r="F261" s="18">
        <v>42562</v>
      </c>
      <c r="G261" s="10">
        <v>1984</v>
      </c>
      <c r="H261" s="61">
        <f>VLOOKUP(CONCATENATE(LEFT(C261,8)," - ",LEFT(D261,7)),Discogs!$A$1:$L$990,8,0)</f>
        <v>1984</v>
      </c>
      <c r="I261" s="34" t="s">
        <v>4195</v>
      </c>
      <c r="J261" s="61" t="str">
        <f>VLOOKUP(CONCATENATE(LEFT(C261,8)," - ",LEFT(D261,7)),Discogs!$A$1:$L$990,12,0)</f>
        <v>Original</v>
      </c>
      <c r="M261" s="6">
        <v>0</v>
      </c>
      <c r="N261" s="27" t="e">
        <f>VLOOKUP(D261,'Top2000'!$A$1:$D$2000,4,0)</f>
        <v>#N/A</v>
      </c>
      <c r="O261" s="5">
        <f t="shared" si="28"/>
        <v>11</v>
      </c>
      <c r="P261" s="5">
        <f t="shared" si="29"/>
        <v>13</v>
      </c>
      <c r="Q261" s="5">
        <f t="shared" si="30"/>
        <v>22</v>
      </c>
      <c r="R261" s="5">
        <f t="shared" si="27"/>
        <v>1</v>
      </c>
      <c r="S261" s="5" t="str">
        <f t="shared" si="32"/>
        <v>Duran Duran</v>
      </c>
    </row>
    <row r="262" spans="1:19">
      <c r="A262" s="55" t="str">
        <f t="shared" si="31"/>
        <v>Electric - All Ove</v>
      </c>
      <c r="B262" s="60" t="str">
        <f>VLOOKUP(CONCATENATE(LEFT(C262,8)," - ",LEFT(D262,7)),Discogs!$A$1:$L$990,2,0)</f>
        <v>JET 195</v>
      </c>
      <c r="C262" s="5" t="s">
        <v>571</v>
      </c>
      <c r="D262" s="5" t="s">
        <v>4271</v>
      </c>
      <c r="E262" s="49" t="s">
        <v>3691</v>
      </c>
      <c r="F262" s="18">
        <v>42562</v>
      </c>
      <c r="G262" s="10">
        <v>1980</v>
      </c>
      <c r="H262" s="61">
        <f>VLOOKUP(CONCATENATE(LEFT(C262,8)," - ",LEFT(D262,7)),Discogs!$A$1:$L$990,8,0)</f>
        <v>1980</v>
      </c>
      <c r="I262" s="34" t="s">
        <v>4195</v>
      </c>
      <c r="J262" s="61" t="str">
        <f>VLOOKUP(CONCATENATE(LEFT(C262,8)," - ",LEFT(D262,7)),Discogs!$A$1:$L$990,12,0)</f>
        <v>Original</v>
      </c>
      <c r="M262" s="6">
        <v>0</v>
      </c>
      <c r="N262" s="27" t="e">
        <f>VLOOKUP(D262,'Top2000'!$A$1:$D$2000,4,0)</f>
        <v>#N/A</v>
      </c>
      <c r="O262" s="5">
        <f t="shared" si="28"/>
        <v>24</v>
      </c>
      <c r="P262" s="5">
        <f t="shared" si="29"/>
        <v>18</v>
      </c>
      <c r="Q262" s="5">
        <f t="shared" si="30"/>
        <v>13</v>
      </c>
      <c r="R262" s="5">
        <f t="shared" si="27"/>
        <v>1</v>
      </c>
      <c r="S262" s="5" t="str">
        <f t="shared" si="32"/>
        <v>Electric Light Orchestra</v>
      </c>
    </row>
    <row r="263" spans="1:19">
      <c r="A263" s="55" t="str">
        <f t="shared" si="31"/>
        <v>Ella Fit - The Lad</v>
      </c>
      <c r="B263" s="60" t="str">
        <f>VLOOKUP(CONCATENATE(LEFT(C263,8)," - ",LEFT(D263,7)),Discogs!$A$1:$L$990,2,0)</f>
        <v>RO 101-E.P.</v>
      </c>
      <c r="C263" s="5" t="s">
        <v>3464</v>
      </c>
      <c r="D263" s="5" t="s">
        <v>3465</v>
      </c>
      <c r="E263" s="49" t="s">
        <v>3534</v>
      </c>
      <c r="F263" s="18">
        <v>42562</v>
      </c>
      <c r="G263" s="10">
        <v>1960</v>
      </c>
      <c r="H263" s="61">
        <f>VLOOKUP(CONCATENATE(LEFT(C263,8)," - ",LEFT(D263,7)),Discogs!$A$1:$L$990,8,0)</f>
        <v>1960</v>
      </c>
      <c r="I263" s="34" t="s">
        <v>4195</v>
      </c>
      <c r="J263" s="61" t="str">
        <f>VLOOKUP(CONCATENATE(LEFT(C263,8)," - ",LEFT(D263,7)),Discogs!$A$1:$L$990,12,0)</f>
        <v>Original</v>
      </c>
      <c r="M263" s="6">
        <v>0</v>
      </c>
      <c r="N263" s="27" t="e">
        <f>VLOOKUP(D263,'Top2000'!$A$1:$D$2000,4,0)</f>
        <v>#N/A</v>
      </c>
      <c r="O263" s="5">
        <f t="shared" si="28"/>
        <v>15</v>
      </c>
      <c r="P263" s="5">
        <f t="shared" si="29"/>
        <v>19</v>
      </c>
      <c r="Q263" s="5">
        <f t="shared" si="30"/>
        <v>17</v>
      </c>
      <c r="R263" s="5">
        <f t="shared" ref="R263:R323" si="33">LEN(CONCATENATE(K263,"-",L263))</f>
        <v>1</v>
      </c>
      <c r="S263" s="5" t="str">
        <f t="shared" si="32"/>
        <v>Ella Fitzgerald</v>
      </c>
    </row>
    <row r="264" spans="1:19">
      <c r="A264" s="55" t="str">
        <f t="shared" si="31"/>
        <v>Enya - Orinoco</v>
      </c>
      <c r="B264" s="60" t="str">
        <f>VLOOKUP(CONCATENATE(LEFT(C264,8)," - ",LEFT(D264,7)),Discogs!$A$1:$L$990,2,0)</f>
        <v>YZ 312, 247 608-7</v>
      </c>
      <c r="C264" s="5" t="s">
        <v>1324</v>
      </c>
      <c r="D264" s="5" t="s">
        <v>1556</v>
      </c>
      <c r="E264" s="49" t="s">
        <v>3660</v>
      </c>
      <c r="F264" s="18">
        <v>42562</v>
      </c>
      <c r="G264" s="10">
        <v>1988</v>
      </c>
      <c r="H264" s="61">
        <f>VLOOKUP(CONCATENATE(LEFT(C264,8)," - ",LEFT(D264,7)),Discogs!$A$1:$L$990,8,0)</f>
        <v>1988</v>
      </c>
      <c r="I264" s="34" t="s">
        <v>4195</v>
      </c>
      <c r="J264" s="61" t="str">
        <f>VLOOKUP(CONCATENATE(LEFT(C264,8)," - ",LEFT(D264,7)),Discogs!$A$1:$L$990,12,0)</f>
        <v>Original</v>
      </c>
      <c r="M264" s="6">
        <v>0</v>
      </c>
      <c r="N264" s="27">
        <f>VLOOKUP(D264,'Top2000'!$A$1:$D$2000,4,0)</f>
        <v>1027</v>
      </c>
      <c r="O264" s="5">
        <f t="shared" si="28"/>
        <v>4</v>
      </c>
      <c r="P264" s="5">
        <f t="shared" si="29"/>
        <v>12</v>
      </c>
      <c r="Q264" s="5">
        <f t="shared" si="30"/>
        <v>15</v>
      </c>
      <c r="R264" s="5">
        <f t="shared" si="33"/>
        <v>1</v>
      </c>
      <c r="S264" s="5" t="str">
        <f t="shared" si="32"/>
        <v>Enya</v>
      </c>
    </row>
    <row r="265" spans="1:19">
      <c r="A265" s="55" t="str">
        <f t="shared" si="31"/>
        <v>Falco - Rock Me</v>
      </c>
      <c r="B265" s="60" t="str">
        <f>VLOOKUP(CONCATENATE(LEFT(C265,8)," - ",LEFT(D265,7)),Discogs!$A$1:$L$990,2,0)</f>
        <v>390 090-7, 3900 907</v>
      </c>
      <c r="C265" s="5" t="s">
        <v>707</v>
      </c>
      <c r="D265" s="5" t="s">
        <v>2573</v>
      </c>
      <c r="E265" s="49" t="s">
        <v>3646</v>
      </c>
      <c r="F265" s="18">
        <v>42562</v>
      </c>
      <c r="G265" s="10">
        <v>1986</v>
      </c>
      <c r="H265" s="61">
        <f>VLOOKUP(CONCATENATE(LEFT(C265,8)," - ",LEFT(D265,7)),Discogs!$A$1:$L$990,8,0)</f>
        <v>1986</v>
      </c>
      <c r="I265" s="34" t="s">
        <v>4195</v>
      </c>
      <c r="J265" s="61" t="str">
        <f>VLOOKUP(CONCATENATE(LEFT(C265,8)," - ",LEFT(D265,7)),Discogs!$A$1:$L$990,12,0)</f>
        <v>Original</v>
      </c>
      <c r="M265" s="6">
        <v>0</v>
      </c>
      <c r="N265" s="27" t="e">
        <f>VLOOKUP(D265,'Top2000'!$A$1:$D$2000,4,0)</f>
        <v>#N/A</v>
      </c>
      <c r="O265" s="5">
        <f t="shared" si="28"/>
        <v>5</v>
      </c>
      <c r="P265" s="5">
        <f t="shared" si="29"/>
        <v>15</v>
      </c>
      <c r="Q265" s="5">
        <f t="shared" si="30"/>
        <v>15</v>
      </c>
      <c r="R265" s="5">
        <f t="shared" si="33"/>
        <v>1</v>
      </c>
      <c r="S265" s="5" t="str">
        <f t="shared" si="32"/>
        <v>Falco</v>
      </c>
    </row>
    <row r="266" spans="1:19">
      <c r="A266" s="55" t="str">
        <f t="shared" si="31"/>
        <v>Fleetwoo - Tusk</v>
      </c>
      <c r="B266" s="60" t="str">
        <f>VLOOKUP(CONCATENATE(LEFT(C266,8)," - ",LEFT(D266,7)),Discogs!$A$1:$L$990,2,0)</f>
        <v>WB 17.468</v>
      </c>
      <c r="C266" s="5" t="s">
        <v>545</v>
      </c>
      <c r="D266" s="5" t="s">
        <v>1108</v>
      </c>
      <c r="E266" s="49" t="s">
        <v>3532</v>
      </c>
      <c r="F266" s="18">
        <v>42562</v>
      </c>
      <c r="G266" s="10">
        <v>1979</v>
      </c>
      <c r="H266" s="61">
        <f>VLOOKUP(CONCATENATE(LEFT(C266,8)," - ",LEFT(D266,7)),Discogs!$A$1:$L$990,8,0)</f>
        <v>1979</v>
      </c>
      <c r="I266" s="34" t="s">
        <v>4195</v>
      </c>
      <c r="J266" s="61" t="str">
        <f>VLOOKUP(CONCATENATE(LEFT(C266,8)," - ",LEFT(D266,7)),Discogs!$A$1:$L$990,12,0)</f>
        <v>Original</v>
      </c>
      <c r="M266" s="6">
        <v>0</v>
      </c>
      <c r="N266" s="27">
        <f>VLOOKUP(D266,'Top2000'!$A$1:$D$2000,4,0)</f>
        <v>397</v>
      </c>
      <c r="O266" s="5">
        <f t="shared" si="28"/>
        <v>13</v>
      </c>
      <c r="P266" s="5">
        <f t="shared" si="29"/>
        <v>4</v>
      </c>
      <c r="Q266" s="5">
        <f t="shared" si="30"/>
        <v>17</v>
      </c>
      <c r="R266" s="5">
        <f t="shared" si="33"/>
        <v>1</v>
      </c>
      <c r="S266" s="5" t="str">
        <f t="shared" si="32"/>
        <v>Fleetwood Mac</v>
      </c>
    </row>
    <row r="267" spans="1:19">
      <c r="A267" s="55" t="str">
        <f t="shared" si="31"/>
        <v>Fleetwoo - Big Lov</v>
      </c>
      <c r="B267" s="60" t="str">
        <f>VLOOKUP(CONCATENATE(LEFT(C267,8)," - ",LEFT(D267,7)),Discogs!$A$1:$L$990,2,0)</f>
        <v>928 398-7</v>
      </c>
      <c r="C267" s="5" t="s">
        <v>545</v>
      </c>
      <c r="D267" s="5" t="s">
        <v>1956</v>
      </c>
      <c r="E267" s="49" t="s">
        <v>3647</v>
      </c>
      <c r="F267" s="18">
        <v>42562</v>
      </c>
      <c r="G267" s="10">
        <v>1987</v>
      </c>
      <c r="H267" s="61">
        <f>VLOOKUP(CONCATENATE(LEFT(C267,8)," - ",LEFT(D267,7)),Discogs!$A$1:$L$990,8,0)</f>
        <v>1987</v>
      </c>
      <c r="I267" s="34" t="s">
        <v>4195</v>
      </c>
      <c r="J267" s="61" t="str">
        <f>VLOOKUP(CONCATENATE(LEFT(C267,8)," - ",LEFT(D267,7)),Discogs!$A$1:$L$990,12,0)</f>
        <v>Original</v>
      </c>
      <c r="M267" s="6">
        <v>0</v>
      </c>
      <c r="N267" s="27">
        <f>VLOOKUP(D267,'Top2000'!$A$1:$D$2000,4,0)</f>
        <v>1424</v>
      </c>
      <c r="O267" s="5">
        <f t="shared" si="28"/>
        <v>13</v>
      </c>
      <c r="P267" s="5">
        <f t="shared" si="29"/>
        <v>8</v>
      </c>
      <c r="Q267" s="5">
        <f t="shared" si="30"/>
        <v>17</v>
      </c>
      <c r="R267" s="5">
        <f t="shared" si="33"/>
        <v>1</v>
      </c>
      <c r="S267" s="5" t="str">
        <f t="shared" si="32"/>
        <v>Fleetwood Mac</v>
      </c>
    </row>
    <row r="268" spans="1:19">
      <c r="A268" s="55" t="str">
        <f t="shared" si="31"/>
        <v>The Huma - Don't Y</v>
      </c>
      <c r="B268" s="60" t="str">
        <f>VLOOKUP(CONCATENATE(LEFT(C268,8)," - ",LEFT(D268,7)),Discogs!$A$1:$L$990,2,0)</f>
        <v>103 890</v>
      </c>
      <c r="C268" s="5" t="s">
        <v>2562</v>
      </c>
      <c r="D268" s="5" t="s">
        <v>2561</v>
      </c>
      <c r="E268" s="16" t="s">
        <v>3528</v>
      </c>
      <c r="F268" s="18">
        <v>42562</v>
      </c>
      <c r="G268" s="10">
        <v>1981</v>
      </c>
      <c r="H268" s="61">
        <f>VLOOKUP(CONCATENATE(LEFT(C268,8)," - ",LEFT(D268,7)),Discogs!$A$1:$L$990,8,0)</f>
        <v>1981</v>
      </c>
      <c r="I268" s="34" t="s">
        <v>4195</v>
      </c>
      <c r="J268" s="61" t="str">
        <f>VLOOKUP(CONCATENATE(LEFT(C268,8)," - ",LEFT(D268,7)),Discogs!$A$1:$L$990,12,0)</f>
        <v>Original</v>
      </c>
      <c r="M268" s="6">
        <v>0</v>
      </c>
      <c r="N268" s="27">
        <f>VLOOKUP(D268,'Top2000'!$A$1:$D$2000,4,0)</f>
        <v>1620</v>
      </c>
      <c r="O268" s="5">
        <f t="shared" si="28"/>
        <v>16</v>
      </c>
      <c r="P268" s="5">
        <f t="shared" si="29"/>
        <v>17</v>
      </c>
      <c r="Q268" s="5">
        <f t="shared" si="30"/>
        <v>7</v>
      </c>
      <c r="R268" s="5">
        <f t="shared" si="33"/>
        <v>1</v>
      </c>
      <c r="S268" s="5" t="str">
        <f t="shared" si="32"/>
        <v>Human League</v>
      </c>
    </row>
    <row r="269" spans="1:19">
      <c r="A269" s="55" t="str">
        <f t="shared" si="31"/>
        <v>Jane Bir - Je T'ai</v>
      </c>
      <c r="B269" s="60" t="str">
        <f>VLOOKUP(CONCATENATE(LEFT(C269,8)," - ",LEFT(D269,7)),Discogs!$A$1:$L$990,2,0)</f>
        <v>K 11511</v>
      </c>
      <c r="C269" s="5" t="s">
        <v>3523</v>
      </c>
      <c r="D269" s="5" t="s">
        <v>3683</v>
      </c>
      <c r="E269" s="49" t="s">
        <v>3535</v>
      </c>
      <c r="F269" s="18">
        <v>42562</v>
      </c>
      <c r="G269" s="10">
        <v>1974</v>
      </c>
      <c r="H269" s="61">
        <f>VLOOKUP(CONCATENATE(LEFT(C269,8)," - ",LEFT(D269,7)),Discogs!$A$1:$L$990,8,0)</f>
        <v>1974</v>
      </c>
      <c r="I269" s="33" t="s">
        <v>2809</v>
      </c>
      <c r="J269" s="61" t="str">
        <f>VLOOKUP(CONCATENATE(LEFT(C269,8)," - ",LEFT(D269,7)),Discogs!$A$1:$L$990,12,0)</f>
        <v>Printout</v>
      </c>
      <c r="M269" s="6">
        <v>0</v>
      </c>
      <c r="N269" s="27" t="e">
        <f>VLOOKUP(D269,'Top2000'!$A$1:$D$2000,4,0)</f>
        <v>#N/A</v>
      </c>
      <c r="O269" s="5">
        <f t="shared" si="28"/>
        <v>30</v>
      </c>
      <c r="P269" s="5">
        <f t="shared" si="29"/>
        <v>25</v>
      </c>
      <c r="Q269" s="5">
        <f t="shared" si="30"/>
        <v>6</v>
      </c>
      <c r="R269" s="5">
        <f t="shared" si="33"/>
        <v>1</v>
      </c>
      <c r="S269" s="5" t="str">
        <f t="shared" si="32"/>
        <v>Jane Birkin &amp; Serge Gainsbourg</v>
      </c>
    </row>
    <row r="270" spans="1:19">
      <c r="A270" s="55" t="str">
        <f t="shared" si="31"/>
        <v xml:space="preserve">KC &amp; The - That's </v>
      </c>
      <c r="B270" s="60" t="str">
        <f>VLOOKUP(CONCATENATE(LEFT(C270,8)," - ",LEFT(D270,7)),Discogs!$A$1:$L$990,2,0)</f>
        <v>PPBO-7018, 26.11 329</v>
      </c>
      <c r="C270" s="5" t="s">
        <v>3480</v>
      </c>
      <c r="D270" s="5" t="s">
        <v>4272</v>
      </c>
      <c r="E270" s="49" t="s">
        <v>3667</v>
      </c>
      <c r="F270" s="18">
        <v>42562</v>
      </c>
      <c r="G270" s="10">
        <v>1975</v>
      </c>
      <c r="H270" s="61">
        <f>VLOOKUP(CONCATENATE(LEFT(C270,8)," - ",LEFT(D270,7)),Discogs!$A$1:$L$990,8,0)</f>
        <v>1975</v>
      </c>
      <c r="I270" s="34" t="s">
        <v>4195</v>
      </c>
      <c r="J270" s="61" t="str">
        <f>VLOOKUP(CONCATENATE(LEFT(C270,8)," - ",LEFT(D270,7)),Discogs!$A$1:$L$990,12,0)</f>
        <v>Original</v>
      </c>
      <c r="M270" s="6">
        <v>0</v>
      </c>
      <c r="N270" s="27" t="e">
        <f>VLOOKUP(D270,'Top2000'!$A$1:$D$2000,4,0)</f>
        <v>#N/A</v>
      </c>
      <c r="O270" s="5">
        <f t="shared" si="28"/>
        <v>22</v>
      </c>
      <c r="P270" s="5">
        <f t="shared" si="29"/>
        <v>26</v>
      </c>
      <c r="Q270" s="5">
        <f t="shared" si="30"/>
        <v>19</v>
      </c>
      <c r="R270" s="5">
        <f t="shared" si="33"/>
        <v>1</v>
      </c>
      <c r="S270" s="5" t="str">
        <f t="shared" si="32"/>
        <v>KC &amp; Sunshine Band</v>
      </c>
    </row>
    <row r="271" spans="1:19">
      <c r="A271" s="55" t="str">
        <f t="shared" si="31"/>
        <v>Lionel R - Hello</v>
      </c>
      <c r="B271" s="60" t="str">
        <f>VLOOKUP(CONCATENATE(LEFT(C271,8)," - ",LEFT(D271,7)),Discogs!$A$1:$L$990,2,0)</f>
        <v>ZB 69145</v>
      </c>
      <c r="C271" s="5" t="s">
        <v>1702</v>
      </c>
      <c r="D271" s="5" t="s">
        <v>522</v>
      </c>
      <c r="E271" s="49" t="s">
        <v>3556</v>
      </c>
      <c r="F271" s="18">
        <v>42562</v>
      </c>
      <c r="G271" s="10">
        <v>1983</v>
      </c>
      <c r="H271" s="61">
        <f>VLOOKUP(CONCATENATE(LEFT(C271,8)," - ",LEFT(D271,7)),Discogs!$A$1:$L$990,8,0)</f>
        <v>1983</v>
      </c>
      <c r="I271" s="34" t="s">
        <v>4195</v>
      </c>
      <c r="J271" s="61" t="str">
        <f>VLOOKUP(CONCATENATE(LEFT(C271,8)," - ",LEFT(D271,7)),Discogs!$A$1:$L$990,12,0)</f>
        <v>Original</v>
      </c>
      <c r="M271" s="6">
        <v>0</v>
      </c>
      <c r="N271" s="27">
        <f>VLOOKUP(D271,'Top2000'!$A$1:$D$2000,4,0)</f>
        <v>72</v>
      </c>
      <c r="O271" s="5">
        <f t="shared" si="28"/>
        <v>13</v>
      </c>
      <c r="P271" s="5">
        <f t="shared" si="29"/>
        <v>5</v>
      </c>
      <c r="Q271" s="5">
        <f t="shared" si="30"/>
        <v>14</v>
      </c>
      <c r="R271" s="5">
        <f t="shared" si="33"/>
        <v>1</v>
      </c>
      <c r="S271" s="5" t="str">
        <f t="shared" si="32"/>
        <v>Lionel Richie</v>
      </c>
    </row>
    <row r="272" spans="1:19">
      <c r="A272" s="55" t="str">
        <f t="shared" si="31"/>
        <v>Madonna - Borderl</v>
      </c>
      <c r="B272" s="60" t="str">
        <f>VLOOKUP(CONCATENATE(LEFT(C272,8)," - ",LEFT(D272,7)),Discogs!$A$1:$L$990,2,0)</f>
        <v>929 260-7</v>
      </c>
      <c r="C272" s="5" t="s">
        <v>407</v>
      </c>
      <c r="D272" s="5" t="s">
        <v>2749</v>
      </c>
      <c r="E272" s="49" t="s">
        <v>3557</v>
      </c>
      <c r="F272" s="18">
        <v>42562</v>
      </c>
      <c r="G272" s="10">
        <v>1985</v>
      </c>
      <c r="H272" s="61">
        <f>VLOOKUP(CONCATENATE(LEFT(C272,8)," - ",LEFT(D272,7)),Discogs!$A$1:$L$990,8,0)</f>
        <v>1986</v>
      </c>
      <c r="I272" s="34" t="s">
        <v>4195</v>
      </c>
      <c r="J272" s="61" t="str">
        <f>VLOOKUP(CONCATENATE(LEFT(C272,8)," - ",LEFT(D272,7)),Discogs!$A$1:$L$990,12,0)</f>
        <v>Original</v>
      </c>
      <c r="M272" s="6">
        <v>0</v>
      </c>
      <c r="N272" s="27" t="e">
        <f>VLOOKUP(D272,'Top2000'!$A$1:$D$2000,4,0)</f>
        <v>#N/A</v>
      </c>
      <c r="O272" s="5">
        <f t="shared" si="28"/>
        <v>7</v>
      </c>
      <c r="P272" s="5">
        <f t="shared" si="29"/>
        <v>10</v>
      </c>
      <c r="Q272" s="5">
        <f t="shared" si="30"/>
        <v>19</v>
      </c>
      <c r="R272" s="5">
        <f t="shared" si="33"/>
        <v>1</v>
      </c>
      <c r="S272" s="5" t="str">
        <f t="shared" si="32"/>
        <v>Madonna</v>
      </c>
    </row>
    <row r="273" spans="1:19">
      <c r="A273" s="55" t="str">
        <f t="shared" si="31"/>
        <v>Manfred  - Blinded</v>
      </c>
      <c r="B273" s="60" t="str">
        <f>VLOOKUP(CONCATENATE(LEFT(C273,8)," - ",LEFT(D273,7)),Discogs!$A$1:$L$990,2,0)</f>
        <v>GWB 0350</v>
      </c>
      <c r="C273" s="5" t="s">
        <v>3517</v>
      </c>
      <c r="D273" s="5" t="s">
        <v>4273</v>
      </c>
      <c r="E273" s="16" t="s">
        <v>3526</v>
      </c>
      <c r="F273" s="18">
        <v>42562</v>
      </c>
      <c r="G273" s="10">
        <v>1976</v>
      </c>
      <c r="H273" s="61">
        <f>VLOOKUP(CONCATENATE(LEFT(C273,8)," - ",LEFT(D273,7)),Discogs!$A$1:$L$990,8,0)</f>
        <v>0</v>
      </c>
      <c r="I273" s="33" t="s">
        <v>2809</v>
      </c>
      <c r="J273" s="61" t="str">
        <f>VLOOKUP(CONCATENATE(LEFT(C273,8)," - ",LEFT(D273,7)),Discogs!$A$1:$L$990,12,0)</f>
        <v>Printout</v>
      </c>
      <c r="M273" s="6">
        <v>0</v>
      </c>
      <c r="N273" s="27">
        <f>VLOOKUP(D273,'Top2000'!$A$1:$D$2000,4,0)</f>
        <v>1548</v>
      </c>
      <c r="O273" s="5">
        <f t="shared" si="28"/>
        <v>25</v>
      </c>
      <c r="P273" s="5">
        <f t="shared" si="29"/>
        <v>20</v>
      </c>
      <c r="Q273" s="5">
        <f t="shared" si="30"/>
        <v>19</v>
      </c>
      <c r="R273" s="5">
        <f t="shared" si="33"/>
        <v>1</v>
      </c>
      <c r="S273" s="5" t="str">
        <f t="shared" si="32"/>
        <v>Manfred Mann's Earth Band</v>
      </c>
    </row>
    <row r="274" spans="1:19">
      <c r="A274" s="55" t="str">
        <f t="shared" si="31"/>
        <v>Miami So - Bad Boy</v>
      </c>
      <c r="B274" s="60" t="str">
        <f>VLOOKUP(CONCATENATE(LEFT(C274,8)," - ",LEFT(D274,7)),Discogs!$A$1:$L$990,2,0)</f>
        <v>EPCA 6255, A-6255</v>
      </c>
      <c r="C274" s="5" t="s">
        <v>3421</v>
      </c>
      <c r="D274" s="5" t="s">
        <v>3687</v>
      </c>
      <c r="E274" s="49" t="s">
        <v>3645</v>
      </c>
      <c r="F274" s="18">
        <v>42562</v>
      </c>
      <c r="G274" s="10">
        <v>1985</v>
      </c>
      <c r="H274" s="61">
        <f>VLOOKUP(CONCATENATE(LEFT(C274,8)," - ",LEFT(D274,7)),Discogs!$A$1:$L$990,8,0)</f>
        <v>1985</v>
      </c>
      <c r="I274" s="34" t="s">
        <v>4195</v>
      </c>
      <c r="J274" s="61" t="str">
        <f>VLOOKUP(CONCATENATE(LEFT(C274,8)," - ",LEFT(D274,7)),Discogs!$A$1:$L$990,12,0)</f>
        <v>Original</v>
      </c>
      <c r="M274" s="6">
        <v>0</v>
      </c>
      <c r="N274" s="27" t="e">
        <f>VLOOKUP(D274,'Top2000'!$A$1:$D$2000,4,0)</f>
        <v>#N/A</v>
      </c>
      <c r="O274" s="5">
        <f t="shared" si="28"/>
        <v>19</v>
      </c>
      <c r="P274" s="5">
        <f t="shared" si="29"/>
        <v>7</v>
      </c>
      <c r="Q274" s="5">
        <f t="shared" si="30"/>
        <v>18</v>
      </c>
      <c r="R274" s="5">
        <f t="shared" si="33"/>
        <v>1</v>
      </c>
      <c r="S274" s="5" t="str">
        <f t="shared" si="32"/>
        <v>Miami Sound Machine</v>
      </c>
    </row>
    <row r="275" spans="1:19">
      <c r="A275" s="55" t="str">
        <f t="shared" si="31"/>
        <v>Middle O - Sacrame</v>
      </c>
      <c r="B275" s="60" t="str">
        <f>VLOOKUP(CONCATENATE(LEFT(C275,8)," - ",LEFT(D275,7)),Discogs!$A$1:$L$990,2,0)</f>
        <v>74-16127</v>
      </c>
      <c r="C275" s="5" t="s">
        <v>3074</v>
      </c>
      <c r="D275" s="5" t="s">
        <v>3488</v>
      </c>
      <c r="E275" s="49" t="s">
        <v>4262</v>
      </c>
      <c r="F275" s="18">
        <v>42562</v>
      </c>
      <c r="G275" s="10">
        <v>1972</v>
      </c>
      <c r="H275" s="61">
        <f>VLOOKUP(CONCATENATE(LEFT(C275,8)," - ",LEFT(D275,7)),Discogs!$A$1:$L$990,8,0)</f>
        <v>1972</v>
      </c>
      <c r="I275" s="34" t="s">
        <v>4195</v>
      </c>
      <c r="J275" s="61" t="str">
        <f>VLOOKUP(CONCATENATE(LEFT(C275,8)," - ",LEFT(D275,7)),Discogs!$A$1:$L$990,12,0)</f>
        <v>Original</v>
      </c>
      <c r="M275" s="6">
        <v>0</v>
      </c>
      <c r="N275" s="27" t="e">
        <f>VLOOKUP(D275,'Top2000'!$A$1:$D$2000,4,0)</f>
        <v>#N/A</v>
      </c>
      <c r="O275" s="5">
        <f t="shared" si="28"/>
        <v>18</v>
      </c>
      <c r="P275" s="5">
        <f t="shared" si="29"/>
        <v>10</v>
      </c>
      <c r="Q275" s="5">
        <f t="shared" si="30"/>
        <v>15</v>
      </c>
      <c r="R275" s="5">
        <f t="shared" si="33"/>
        <v>1</v>
      </c>
      <c r="S275" s="5" t="str">
        <f t="shared" si="32"/>
        <v>Middle Of Road</v>
      </c>
    </row>
    <row r="276" spans="1:19">
      <c r="A276" s="55" t="str">
        <f t="shared" si="31"/>
        <v>Murray H - One Nig</v>
      </c>
      <c r="B276" s="60" t="str">
        <f>VLOOKUP(CONCATENATE(LEFT(C276,8)," - ",LEFT(D276,7)),Discogs!$A$1:$L$990,2,0)</f>
        <v>PB 68240</v>
      </c>
      <c r="C276" s="5" t="s">
        <v>3505</v>
      </c>
      <c r="D276" s="5" t="s">
        <v>3506</v>
      </c>
      <c r="E276" s="49" t="s">
        <v>3653</v>
      </c>
      <c r="F276" s="18">
        <v>42562</v>
      </c>
      <c r="G276" s="10">
        <v>1984</v>
      </c>
      <c r="H276" s="61">
        <f>VLOOKUP(CONCATENATE(LEFT(C276,8)," - ",LEFT(D276,7)),Discogs!$A$1:$L$990,8,0)</f>
        <v>1984</v>
      </c>
      <c r="I276" s="34" t="s">
        <v>4195</v>
      </c>
      <c r="J276" s="61" t="str">
        <f>VLOOKUP(CONCATENATE(LEFT(C276,8)," - ",LEFT(D276,7)),Discogs!$A$1:$L$990,12,0)</f>
        <v>Original</v>
      </c>
      <c r="M276" s="6">
        <v>0</v>
      </c>
      <c r="N276" s="27" t="e">
        <f>VLOOKUP(D276,'Top2000'!$A$1:$D$2000,4,0)</f>
        <v>#N/A</v>
      </c>
      <c r="O276" s="5">
        <f t="shared" si="28"/>
        <v>11</v>
      </c>
      <c r="P276" s="5">
        <f t="shared" si="29"/>
        <v>20</v>
      </c>
      <c r="Q276" s="5">
        <f t="shared" si="30"/>
        <v>6</v>
      </c>
      <c r="R276" s="5">
        <f t="shared" si="33"/>
        <v>1</v>
      </c>
      <c r="S276" s="5" t="str">
        <f t="shared" si="32"/>
        <v>Murray Head</v>
      </c>
    </row>
    <row r="277" spans="1:19">
      <c r="A277" s="55" t="str">
        <f t="shared" si="31"/>
        <v>Ottawan - D.I.S.C</v>
      </c>
      <c r="B277" s="60">
        <f>VLOOKUP(CONCATENATE(LEFT(C277,8)," - ",LEFT(D277,7)),Discogs!$A$1:$L$990,2,0)</f>
        <v>49.527999999999999</v>
      </c>
      <c r="C277" s="5" t="s">
        <v>3492</v>
      </c>
      <c r="D277" s="5" t="s">
        <v>3493</v>
      </c>
      <c r="E277" s="49" t="s">
        <v>3664</v>
      </c>
      <c r="F277" s="18">
        <v>42562</v>
      </c>
      <c r="G277" s="10">
        <v>1979</v>
      </c>
      <c r="H277" s="61">
        <f>VLOOKUP(CONCATENATE(LEFT(C277,8)," - ",LEFT(D277,7)),Discogs!$A$1:$L$990,8,0)</f>
        <v>1979</v>
      </c>
      <c r="I277" s="34" t="s">
        <v>4195</v>
      </c>
      <c r="J277" s="61" t="str">
        <f>VLOOKUP(CONCATENATE(LEFT(C277,8)," - ",LEFT(D277,7)),Discogs!$A$1:$L$990,12,0)</f>
        <v>Original</v>
      </c>
      <c r="M277" s="6">
        <v>0</v>
      </c>
      <c r="N277" s="27" t="e">
        <f>VLOOKUP(D277,'Top2000'!$A$1:$D$2000,4,0)</f>
        <v>#N/A</v>
      </c>
      <c r="O277" s="5">
        <f t="shared" si="28"/>
        <v>7</v>
      </c>
      <c r="P277" s="5">
        <f t="shared" si="29"/>
        <v>10</v>
      </c>
      <c r="Q277" s="5">
        <f t="shared" si="30"/>
        <v>5</v>
      </c>
      <c r="R277" s="5">
        <f t="shared" si="33"/>
        <v>1</v>
      </c>
      <c r="S277" s="5" t="str">
        <f t="shared" si="32"/>
        <v>Ottawan</v>
      </c>
    </row>
    <row r="278" spans="1:19">
      <c r="A278" s="55" t="str">
        <f t="shared" si="31"/>
        <v>Propagan - p: Mach</v>
      </c>
      <c r="B278" s="60" t="str">
        <f>VLOOKUP(CONCATENATE(LEFT(C278,8)," - ",LEFT(D278,7)),Discogs!$A$1:$L$990,2,0)</f>
        <v>107 606, 107 606-100</v>
      </c>
      <c r="C278" s="5" t="s">
        <v>2674</v>
      </c>
      <c r="D278" s="5" t="s">
        <v>3499</v>
      </c>
      <c r="E278" s="49" t="s">
        <v>3656</v>
      </c>
      <c r="F278" s="18">
        <v>42562</v>
      </c>
      <c r="G278" s="10">
        <v>1985</v>
      </c>
      <c r="H278" s="61">
        <f>VLOOKUP(CONCATENATE(LEFT(C278,8)," - ",LEFT(D278,7)),Discogs!$A$1:$L$990,8,0)</f>
        <v>1985</v>
      </c>
      <c r="I278" s="34" t="s">
        <v>4195</v>
      </c>
      <c r="J278" s="61" t="str">
        <f>VLOOKUP(CONCATENATE(LEFT(C278,8)," - ",LEFT(D278,7)),Discogs!$A$1:$L$990,12,0)</f>
        <v>Original</v>
      </c>
      <c r="M278" s="6">
        <v>0</v>
      </c>
      <c r="N278" s="27" t="e">
        <f>VLOOKUP(D278,'Top2000'!$A$1:$D$2000,4,0)</f>
        <v>#N/A</v>
      </c>
      <c r="O278" s="5">
        <f t="shared" si="28"/>
        <v>10</v>
      </c>
      <c r="P278" s="5">
        <f t="shared" si="29"/>
        <v>12</v>
      </c>
      <c r="Q278" s="5">
        <f t="shared" si="30"/>
        <v>12</v>
      </c>
      <c r="R278" s="5">
        <f t="shared" si="33"/>
        <v>1</v>
      </c>
      <c r="S278" s="5" t="str">
        <f t="shared" si="32"/>
        <v>Propaganda</v>
      </c>
    </row>
    <row r="279" spans="1:19">
      <c r="A279" s="55" t="str">
        <f t="shared" si="31"/>
        <v>Randy Cr - Knockin</v>
      </c>
      <c r="B279" s="60" t="str">
        <f>VLOOKUP(CONCATENATE(LEFT(C279,8)," - ",LEFT(D279,7)),Discogs!$A$1:$L$990,2,0)</f>
        <v>W2865</v>
      </c>
      <c r="C279" s="5" t="s">
        <v>2638</v>
      </c>
      <c r="D279" s="5" t="s">
        <v>3456</v>
      </c>
      <c r="E279" s="49" t="s">
        <v>3650</v>
      </c>
      <c r="F279" s="18">
        <v>42562</v>
      </c>
      <c r="G279" s="10">
        <v>1989</v>
      </c>
      <c r="H279" s="61">
        <f>VLOOKUP(CONCATENATE(LEFT(C279,8)," - ",LEFT(D279,7)),Discogs!$A$1:$L$990,8,0)</f>
        <v>1989</v>
      </c>
      <c r="I279" s="34" t="s">
        <v>4195</v>
      </c>
      <c r="J279" s="61" t="str">
        <f>VLOOKUP(CONCATENATE(LEFT(C279,8)," - ",LEFT(D279,7)),Discogs!$A$1:$L$990,12,0)</f>
        <v>Original</v>
      </c>
      <c r="M279" s="6">
        <v>0</v>
      </c>
      <c r="N279" s="27" t="e">
        <f>VLOOKUP(D279,'Top2000'!$A$1:$D$2000,4,0)</f>
        <v>#N/A</v>
      </c>
      <c r="O279" s="5">
        <f t="shared" si="28"/>
        <v>14</v>
      </c>
      <c r="P279" s="5">
        <f t="shared" si="29"/>
        <v>25</v>
      </c>
      <c r="Q279" s="5">
        <f t="shared" si="30"/>
        <v>12</v>
      </c>
      <c r="R279" s="5">
        <f t="shared" si="33"/>
        <v>1</v>
      </c>
      <c r="S279" s="5" t="str">
        <f t="shared" si="32"/>
        <v>Randy Crawford</v>
      </c>
    </row>
    <row r="280" spans="1:19">
      <c r="A280" s="55" t="str">
        <f t="shared" si="31"/>
        <v>Robert P - Looking</v>
      </c>
      <c r="B280" s="60">
        <f>VLOOKUP(CONCATENATE(LEFT(C280,8)," - ",LEFT(D280,7)),Discogs!$A$1:$L$990,2,0)</f>
        <v>102.483</v>
      </c>
      <c r="C280" s="5" t="s">
        <v>350</v>
      </c>
      <c r="D280" s="5" t="s">
        <v>3446</v>
      </c>
      <c r="E280" s="49" t="s">
        <v>3692</v>
      </c>
      <c r="F280" s="18">
        <v>42562</v>
      </c>
      <c r="G280" s="10">
        <v>1980</v>
      </c>
      <c r="H280" s="61">
        <f>VLOOKUP(CONCATENATE(LEFT(C280,8)," - ",LEFT(D280,7)),Discogs!$A$1:$L$990,8,0)</f>
        <v>1980</v>
      </c>
      <c r="I280" s="34" t="s">
        <v>4195</v>
      </c>
      <c r="J280" s="61" t="str">
        <f>VLOOKUP(CONCATENATE(LEFT(C280,8)," - ",LEFT(D280,7)),Discogs!$A$1:$L$990,12,0)</f>
        <v>Original</v>
      </c>
      <c r="M280" s="6">
        <v>0</v>
      </c>
      <c r="N280" s="27" t="e">
        <f>VLOOKUP(D280,'Top2000'!$A$1:$D$2000,4,0)</f>
        <v>#N/A</v>
      </c>
      <c r="O280" s="5">
        <f t="shared" si="28"/>
        <v>13</v>
      </c>
      <c r="P280" s="5">
        <f t="shared" si="29"/>
        <v>17</v>
      </c>
      <c r="Q280" s="5">
        <f t="shared" si="30"/>
        <v>17</v>
      </c>
      <c r="R280" s="5">
        <f t="shared" si="33"/>
        <v>1</v>
      </c>
      <c r="S280" s="5" t="str">
        <f t="shared" si="32"/>
        <v>Robert Palmer</v>
      </c>
    </row>
    <row r="281" spans="1:19">
      <c r="A281" s="55" t="str">
        <f t="shared" si="31"/>
        <v>Alannah  - Black V</v>
      </c>
      <c r="B281" s="60" t="str">
        <f>VLOOKUP(CONCATENATE(LEFT(C281,8)," - ",LEFT(D281,7)),Discogs!$A$1:$L$990,2,0)</f>
        <v>A8742</v>
      </c>
      <c r="C281" s="5" t="s">
        <v>2284</v>
      </c>
      <c r="D281" s="5" t="s">
        <v>2283</v>
      </c>
      <c r="E281" s="16" t="s">
        <v>3663</v>
      </c>
      <c r="F281" s="18">
        <v>42562</v>
      </c>
      <c r="G281" s="10">
        <v>1990</v>
      </c>
      <c r="H281" s="61">
        <f>VLOOKUP(CONCATENATE(LEFT(C281,8)," - ",LEFT(D281,7)),Discogs!$A$1:$L$990,8,0)</f>
        <v>1990</v>
      </c>
      <c r="I281" s="34" t="s">
        <v>4195</v>
      </c>
      <c r="J281" s="61" t="str">
        <f>VLOOKUP(CONCATENATE(LEFT(C281,8)," - ",LEFT(D281,7)),Discogs!$A$1:$L$990,12,0)</f>
        <v>Original</v>
      </c>
      <c r="L281" s="34" t="s">
        <v>4158</v>
      </c>
      <c r="M281" s="6">
        <v>0</v>
      </c>
      <c r="N281" s="27">
        <f>VLOOKUP(D281,'Top2000'!$A$1:$D$2000,4,0)</f>
        <v>1380</v>
      </c>
      <c r="O281" s="5">
        <f t="shared" si="28"/>
        <v>13</v>
      </c>
      <c r="P281" s="5">
        <f t="shared" si="29"/>
        <v>12</v>
      </c>
      <c r="Q281" s="5">
        <f t="shared" si="30"/>
        <v>14</v>
      </c>
      <c r="R281" s="5">
        <f t="shared" si="33"/>
        <v>3</v>
      </c>
      <c r="S281" s="5" t="str">
        <f t="shared" si="32"/>
        <v>Alannah Myles</v>
      </c>
    </row>
    <row r="282" spans="1:19">
      <c r="A282" s="55" t="str">
        <f t="shared" si="31"/>
        <v>Bachman- - You Ain</v>
      </c>
      <c r="B282" s="60" t="str">
        <f>VLOOKUP(CONCATENATE(LEFT(C282,8)," - ",LEFT(D282,7)),Discogs!$A$1:$L$990,2,0)</f>
        <v>C-30164</v>
      </c>
      <c r="C282" s="5" t="s">
        <v>3520</v>
      </c>
      <c r="D282" s="5" t="s">
        <v>3527</v>
      </c>
      <c r="E282" s="16" t="s">
        <v>4295</v>
      </c>
      <c r="F282" s="18">
        <v>42562</v>
      </c>
      <c r="G282" s="10">
        <v>1974</v>
      </c>
      <c r="H282" s="61">
        <f>VLOOKUP(CONCATENATE(LEFT(C282,8)," - ",LEFT(D282,7)),Discogs!$A$1:$L$990,8,0)</f>
        <v>1974</v>
      </c>
      <c r="I282" s="33" t="s">
        <v>2809</v>
      </c>
      <c r="J282" s="61" t="str">
        <f>VLOOKUP(CONCATENATE(LEFT(C282,8)," - ",LEFT(D282,7)),Discogs!$A$1:$L$990,12,0)</f>
        <v>Printout</v>
      </c>
      <c r="L282" s="34" t="s">
        <v>4132</v>
      </c>
      <c r="M282" s="6">
        <v>0</v>
      </c>
      <c r="N282" s="27" t="e">
        <f>VLOOKUP(D282,'Top2000'!$A$1:$D$2000,4,0)</f>
        <v>#N/A</v>
      </c>
      <c r="O282" s="5">
        <f t="shared" si="28"/>
        <v>24</v>
      </c>
      <c r="P282" s="5">
        <f t="shared" si="29"/>
        <v>27</v>
      </c>
      <c r="Q282" s="5">
        <f t="shared" si="30"/>
        <v>23</v>
      </c>
      <c r="R282" s="5">
        <f t="shared" si="33"/>
        <v>3</v>
      </c>
      <c r="S282" s="5" t="str">
        <f t="shared" si="32"/>
        <v>Bachman-Turner Overdrive</v>
      </c>
    </row>
    <row r="283" spans="1:19">
      <c r="A283" s="55" t="str">
        <f t="shared" si="31"/>
        <v>Sheena E - For You</v>
      </c>
      <c r="B283" s="60" t="str">
        <f>VLOOKUP(CONCATENATE(LEFT(C283,8)," - ",LEFT(D283,7)),Discogs!$A$1:$L$990,2,0)</f>
        <v>1A 006-83163, 1 A 006-83163</v>
      </c>
      <c r="C283" s="5" t="s">
        <v>3483</v>
      </c>
      <c r="D283" s="5" t="s">
        <v>3508</v>
      </c>
      <c r="E283" s="49" t="s">
        <v>3680</v>
      </c>
      <c r="F283" s="18">
        <v>42562</v>
      </c>
      <c r="G283" s="10">
        <v>1981</v>
      </c>
      <c r="H283" s="61">
        <f>VLOOKUP(CONCATENATE(LEFT(C283,8)," - ",LEFT(D283,7)),Discogs!$A$1:$L$990,8,0)</f>
        <v>1981</v>
      </c>
      <c r="I283" s="34" t="s">
        <v>4195</v>
      </c>
      <c r="J283" s="61" t="str">
        <f>VLOOKUP(CONCATENATE(LEFT(C283,8)," - ",LEFT(D283,7)),Discogs!$A$1:$L$990,12,0)</f>
        <v>Original</v>
      </c>
      <c r="M283" s="6">
        <v>0</v>
      </c>
      <c r="N283" s="27" t="e">
        <f>VLOOKUP(D283,'Top2000'!$A$1:$D$2000,4,0)</f>
        <v>#N/A</v>
      </c>
      <c r="O283" s="5">
        <f t="shared" si="28"/>
        <v>13</v>
      </c>
      <c r="P283" s="5">
        <f t="shared" si="29"/>
        <v>18</v>
      </c>
      <c r="Q283" s="5">
        <f t="shared" si="30"/>
        <v>25</v>
      </c>
      <c r="R283" s="5">
        <f t="shared" si="33"/>
        <v>1</v>
      </c>
      <c r="S283" s="5" t="str">
        <f t="shared" si="32"/>
        <v>Sheena Easton</v>
      </c>
    </row>
    <row r="284" spans="1:19">
      <c r="A284" s="55" t="str">
        <f t="shared" si="31"/>
        <v>Sheena E - Strut</v>
      </c>
      <c r="B284" s="60" t="str">
        <f>VLOOKUP(CONCATENATE(LEFT(C284,8)," - ",LEFT(D284,7)),Discogs!$A$1:$L$990,2,0)</f>
        <v>1C 006 20 0368 7</v>
      </c>
      <c r="C284" s="5" t="s">
        <v>3483</v>
      </c>
      <c r="D284" s="5" t="s">
        <v>3484</v>
      </c>
      <c r="E284" s="49" t="s">
        <v>3533</v>
      </c>
      <c r="F284" s="18">
        <v>42562</v>
      </c>
      <c r="G284" s="10">
        <v>1984</v>
      </c>
      <c r="H284" s="61">
        <f>VLOOKUP(CONCATENATE(LEFT(C284,8)," - ",LEFT(D284,7)),Discogs!$A$1:$L$990,8,0)</f>
        <v>1984</v>
      </c>
      <c r="I284" s="34" t="s">
        <v>4195</v>
      </c>
      <c r="J284" s="61" t="str">
        <f>VLOOKUP(CONCATENATE(LEFT(C284,8)," - ",LEFT(D284,7)),Discogs!$A$1:$L$990,12,0)</f>
        <v>Original</v>
      </c>
      <c r="M284" s="6">
        <v>0</v>
      </c>
      <c r="N284" s="27" t="e">
        <f>VLOOKUP(D284,'Top2000'!$A$1:$D$2000,4,0)</f>
        <v>#N/A</v>
      </c>
      <c r="O284" s="5">
        <f t="shared" si="28"/>
        <v>13</v>
      </c>
      <c r="P284" s="5">
        <f t="shared" si="29"/>
        <v>5</v>
      </c>
      <c r="Q284" s="5">
        <f t="shared" si="30"/>
        <v>11</v>
      </c>
      <c r="R284" s="5">
        <f t="shared" si="33"/>
        <v>1</v>
      </c>
      <c r="S284" s="5" t="str">
        <f t="shared" si="32"/>
        <v>Sheena Easton</v>
      </c>
    </row>
    <row r="285" spans="1:19">
      <c r="A285" s="55" t="str">
        <f t="shared" si="31"/>
        <v>The Beat - Strawbe</v>
      </c>
      <c r="B285" s="60" t="str">
        <f>VLOOKUP(CONCATENATE(LEFT(C285,8)," - ",LEFT(D285,7)),Discogs!$A$1:$L$990,2,0)</f>
        <v>R 5570</v>
      </c>
      <c r="C285" s="5" t="s">
        <v>559</v>
      </c>
      <c r="D285" s="5" t="s">
        <v>940</v>
      </c>
      <c r="E285" s="16" t="s">
        <v>1082</v>
      </c>
      <c r="F285" s="18">
        <v>42562</v>
      </c>
      <c r="G285" s="10">
        <v>1967</v>
      </c>
      <c r="H285" s="61">
        <f>VLOOKUP(CONCATENATE(LEFT(C285,8)," - ",LEFT(D285,7)),Discogs!$A$1:$L$990,8,0)</f>
        <v>1967</v>
      </c>
      <c r="I285" s="34" t="s">
        <v>4195</v>
      </c>
      <c r="J285" s="61" t="str">
        <f>VLOOKUP(CONCATENATE(LEFT(C285,8)," - ",LEFT(D285,7)),Discogs!$A$1:$L$990,12,0)</f>
        <v>Original</v>
      </c>
      <c r="L285" s="34" t="s">
        <v>4107</v>
      </c>
      <c r="M285" s="6">
        <v>0</v>
      </c>
      <c r="N285" s="27">
        <f>VLOOKUP(D285,'Top2000'!$A$1:$D$2000,4,0)</f>
        <v>387</v>
      </c>
      <c r="O285" s="5">
        <f t="shared" si="28"/>
        <v>11</v>
      </c>
      <c r="P285" s="5">
        <f t="shared" si="29"/>
        <v>25</v>
      </c>
      <c r="Q285" s="5">
        <f t="shared" si="30"/>
        <v>10</v>
      </c>
      <c r="R285" s="5">
        <f t="shared" si="33"/>
        <v>3</v>
      </c>
      <c r="S285" s="5" t="str">
        <f t="shared" si="32"/>
        <v>Beatles</v>
      </c>
    </row>
    <row r="286" spans="1:19">
      <c r="A286" s="55" t="str">
        <f t="shared" si="31"/>
        <v>Duran Du - The Ref</v>
      </c>
      <c r="B286" s="60" t="str">
        <f>VLOOKUP(CONCATENATE(LEFT(C286,8)," - ",LEFT(D286,7)),Discogs!$A$1:$L$990,2,0)</f>
        <v>1A 006-2001507</v>
      </c>
      <c r="C286" s="5" t="s">
        <v>375</v>
      </c>
      <c r="D286" s="5" t="s">
        <v>376</v>
      </c>
      <c r="E286" s="49" t="s">
        <v>377</v>
      </c>
      <c r="F286" s="18">
        <v>42562</v>
      </c>
      <c r="G286" s="10">
        <v>1984</v>
      </c>
      <c r="H286" s="61">
        <f>VLOOKUP(CONCATENATE(LEFT(C286,8)," - ",LEFT(D286,7)),Discogs!$A$1:$L$990,8,0)</f>
        <v>1984</v>
      </c>
      <c r="I286" s="34" t="s">
        <v>4195</v>
      </c>
      <c r="J286" s="61" t="str">
        <f>VLOOKUP(CONCATENATE(LEFT(C286,8)," - ",LEFT(D286,7)),Discogs!$A$1:$L$990,12,0)</f>
        <v>Original</v>
      </c>
      <c r="L286" s="34" t="s">
        <v>4166</v>
      </c>
      <c r="M286" s="6">
        <v>0</v>
      </c>
      <c r="N286" s="27">
        <f>VLOOKUP(D286,'Top2000'!$A$1:$D$2000,4,0)</f>
        <v>1239</v>
      </c>
      <c r="O286" s="5">
        <f t="shared" si="28"/>
        <v>11</v>
      </c>
      <c r="P286" s="5">
        <f t="shared" si="29"/>
        <v>10</v>
      </c>
      <c r="Q286" s="5">
        <f t="shared" si="30"/>
        <v>13</v>
      </c>
      <c r="R286" s="5">
        <f t="shared" si="33"/>
        <v>3</v>
      </c>
      <c r="S286" s="5" t="str">
        <f t="shared" si="32"/>
        <v>Duran Duran</v>
      </c>
    </row>
    <row r="287" spans="1:19">
      <c r="A287" s="55" t="str">
        <f t="shared" si="31"/>
        <v>George M - Careles</v>
      </c>
      <c r="B287" s="60" t="str">
        <f>VLOOKUP(CONCATENATE(LEFT(C287,8)," - ",LEFT(D287,7)),Discogs!$A$1:$L$990,2,0)</f>
        <v>EPCA 4603, A 4603</v>
      </c>
      <c r="C287" s="5" t="s">
        <v>1194</v>
      </c>
      <c r="D287" s="5" t="s">
        <v>1456</v>
      </c>
      <c r="E287" s="16" t="s">
        <v>1456</v>
      </c>
      <c r="F287" s="18">
        <v>42562</v>
      </c>
      <c r="G287" s="10">
        <v>1984</v>
      </c>
      <c r="H287" s="61">
        <f>VLOOKUP(CONCATENATE(LEFT(C287,8)," - ",LEFT(D287,7)),Discogs!$A$1:$L$990,8,0)</f>
        <v>1984</v>
      </c>
      <c r="I287" s="34" t="s">
        <v>4195</v>
      </c>
      <c r="J287" s="61" t="str">
        <f>VLOOKUP(CONCATENATE(LEFT(C287,8)," - ",LEFT(D287,7)),Discogs!$A$1:$L$990,12,0)</f>
        <v>Original</v>
      </c>
      <c r="L287" s="34" t="s">
        <v>4149</v>
      </c>
      <c r="M287" s="6">
        <v>0</v>
      </c>
      <c r="N287" s="27">
        <f>VLOOKUP(D287,'Top2000'!$A$1:$D$2000,4,0)</f>
        <v>614</v>
      </c>
      <c r="O287" s="5">
        <f t="shared" si="28"/>
        <v>14</v>
      </c>
      <c r="P287" s="5">
        <f t="shared" si="29"/>
        <v>16</v>
      </c>
      <c r="Q287" s="5">
        <f t="shared" si="30"/>
        <v>16</v>
      </c>
      <c r="R287" s="5">
        <f t="shared" si="33"/>
        <v>3</v>
      </c>
      <c r="S287" s="5" t="str">
        <f t="shared" si="32"/>
        <v>George Michael</v>
      </c>
    </row>
    <row r="288" spans="1:19">
      <c r="A288" s="55" t="str">
        <f t="shared" si="31"/>
        <v>Sting - Russian</v>
      </c>
      <c r="B288" s="60" t="str">
        <f>VLOOKUP(CONCATENATE(LEFT(C288,8)," - ",LEFT(D288,7)),Discogs!$A$1:$L$990,2,0)</f>
        <v>390 061-7</v>
      </c>
      <c r="C288" s="5" t="s">
        <v>444</v>
      </c>
      <c r="D288" s="5" t="s">
        <v>1326</v>
      </c>
      <c r="E288" s="49" t="s">
        <v>3531</v>
      </c>
      <c r="F288" s="18">
        <v>42562</v>
      </c>
      <c r="G288" s="10">
        <v>1985</v>
      </c>
      <c r="H288" s="61">
        <f>VLOOKUP(CONCATENATE(LEFT(C288,8)," - ",LEFT(D288,7)),Discogs!$A$1:$L$990,8,0)</f>
        <v>1985</v>
      </c>
      <c r="I288" s="34" t="s">
        <v>4195</v>
      </c>
      <c r="J288" s="61" t="str">
        <f>VLOOKUP(CONCATENATE(LEFT(C288,8)," - ",LEFT(D288,7)),Discogs!$A$1:$L$990,12,0)</f>
        <v>Original</v>
      </c>
      <c r="M288" s="6">
        <v>0</v>
      </c>
      <c r="N288" s="27">
        <f>VLOOKUP(D288,'Top2000'!$A$1:$D$2000,4,0)</f>
        <v>730</v>
      </c>
      <c r="O288" s="5">
        <f t="shared" si="28"/>
        <v>5</v>
      </c>
      <c r="P288" s="5">
        <f t="shared" si="29"/>
        <v>8</v>
      </c>
      <c r="Q288" s="5">
        <f t="shared" si="30"/>
        <v>17</v>
      </c>
      <c r="R288" s="5">
        <f t="shared" si="33"/>
        <v>1</v>
      </c>
      <c r="S288" s="5" t="str">
        <f t="shared" si="32"/>
        <v>Sting</v>
      </c>
    </row>
    <row r="289" spans="1:19">
      <c r="A289" s="55" t="str">
        <f t="shared" si="31"/>
        <v>Guns N'  - Paradis</v>
      </c>
      <c r="B289" s="60" t="str">
        <f>VLOOKUP(CONCATENATE(LEFT(C289,8)," - ",LEFT(D289,7)),Discogs!$A$1:$L$990,2,0)</f>
        <v>927 512-7, GEF 50</v>
      </c>
      <c r="C289" s="5" t="s">
        <v>507</v>
      </c>
      <c r="D289" s="5" t="s">
        <v>746</v>
      </c>
      <c r="E289" s="49" t="s">
        <v>3648</v>
      </c>
      <c r="F289" s="18">
        <v>42562</v>
      </c>
      <c r="G289" s="10">
        <v>1987</v>
      </c>
      <c r="H289" s="61">
        <f>VLOOKUP(CONCATENATE(LEFT(C289,8)," - ",LEFT(D289,7)),Discogs!$A$1:$L$990,8,0)</f>
        <v>1989</v>
      </c>
      <c r="I289" s="34" t="s">
        <v>4195</v>
      </c>
      <c r="J289" s="61" t="str">
        <f>VLOOKUP(CONCATENATE(LEFT(C289,8)," - ",LEFT(D289,7)),Discogs!$A$1:$L$990,12,0)</f>
        <v>Original</v>
      </c>
      <c r="L289" s="34" t="s">
        <v>4155</v>
      </c>
      <c r="M289" s="6">
        <v>0</v>
      </c>
      <c r="N289" s="27">
        <f>VLOOKUP(D289,'Top2000'!$A$1:$D$2000,4,0)</f>
        <v>201</v>
      </c>
      <c r="O289" s="5">
        <f t="shared" ref="O289:O352" si="34">LEN(C289)</f>
        <v>13</v>
      </c>
      <c r="P289" s="5">
        <f t="shared" ref="P289:P352" si="35">LEN(D289)</f>
        <v>13</v>
      </c>
      <c r="Q289" s="5">
        <f t="shared" si="30"/>
        <v>16</v>
      </c>
      <c r="R289" s="5">
        <f t="shared" si="33"/>
        <v>3</v>
      </c>
      <c r="S289" s="5" t="str">
        <f t="shared" si="32"/>
        <v>Guns N' Roses</v>
      </c>
    </row>
    <row r="290" spans="1:19">
      <c r="A290" s="55" t="str">
        <f t="shared" si="31"/>
        <v xml:space="preserve">Talk Tal - Such A </v>
      </c>
      <c r="B290" s="60" t="str">
        <f>VLOOKUP(CONCATENATE(LEFT(C290,8)," - ",LEFT(D290,7)),Discogs!$A$1:$L$990,2,0)</f>
        <v>1A 006-2001197</v>
      </c>
      <c r="C290" s="5" t="s">
        <v>1128</v>
      </c>
      <c r="D290" s="5" t="s">
        <v>1127</v>
      </c>
      <c r="E290" s="49" t="s">
        <v>3561</v>
      </c>
      <c r="F290" s="18">
        <v>42562</v>
      </c>
      <c r="G290" s="10">
        <v>1984</v>
      </c>
      <c r="H290" s="61">
        <f>VLOOKUP(CONCATENATE(LEFT(C290,8)," - ",LEFT(D290,7)),Discogs!$A$1:$L$990,8,0)</f>
        <v>1984</v>
      </c>
      <c r="I290" s="34" t="s">
        <v>4195</v>
      </c>
      <c r="J290" s="61" t="str">
        <f>VLOOKUP(CONCATENATE(LEFT(C290,8)," - ",LEFT(D290,7)),Discogs!$A$1:$L$990,12,0)</f>
        <v>Printout</v>
      </c>
      <c r="M290" s="6">
        <v>0</v>
      </c>
      <c r="N290" s="27">
        <f>VLOOKUP(D290,'Top2000'!$A$1:$D$2000,4,0)</f>
        <v>572</v>
      </c>
      <c r="O290" s="5">
        <f t="shared" si="34"/>
        <v>9</v>
      </c>
      <c r="P290" s="5">
        <f t="shared" si="35"/>
        <v>12</v>
      </c>
      <c r="Q290" s="5">
        <f t="shared" ref="Q290:Q353" si="36">LEN(E290)</f>
        <v>21</v>
      </c>
      <c r="R290" s="5">
        <f t="shared" si="33"/>
        <v>1</v>
      </c>
      <c r="S290" s="5" t="str">
        <f t="shared" si="32"/>
        <v>Talk Talk</v>
      </c>
    </row>
    <row r="291" spans="1:19">
      <c r="A291" s="55" t="str">
        <f t="shared" si="31"/>
        <v>Talking  - Road To</v>
      </c>
      <c r="B291" s="60" t="str">
        <f>VLOOKUP(CONCATENATE(LEFT(C291,8)," - ",LEFT(D291,7)),Discogs!$A$1:$L$990,2,0)</f>
        <v>1A 006-20 0771 7, 006 20 0771 7</v>
      </c>
      <c r="C291" s="5" t="s">
        <v>1245</v>
      </c>
      <c r="D291" s="5" t="s">
        <v>1777</v>
      </c>
      <c r="E291" s="49" t="s">
        <v>3655</v>
      </c>
      <c r="F291" s="18">
        <v>42562</v>
      </c>
      <c r="G291" s="10">
        <v>1985</v>
      </c>
      <c r="H291" s="61">
        <f>VLOOKUP(CONCATENATE(LEFT(C291,8)," - ",LEFT(D291,7)),Discogs!$A$1:$L$990,8,0)</f>
        <v>1985</v>
      </c>
      <c r="I291" s="34" t="s">
        <v>4195</v>
      </c>
      <c r="J291" s="61" t="str">
        <f>VLOOKUP(CONCATENATE(LEFT(C291,8)," - ",LEFT(D291,7)),Discogs!$A$1:$L$990,12,0)</f>
        <v>Original</v>
      </c>
      <c r="M291" s="6">
        <v>0</v>
      </c>
      <c r="N291" s="27">
        <f>VLOOKUP(D291,'Top2000'!$A$1:$D$2000,4,0)</f>
        <v>1026</v>
      </c>
      <c r="O291" s="5">
        <f t="shared" si="34"/>
        <v>13</v>
      </c>
      <c r="P291" s="5">
        <f t="shared" si="35"/>
        <v>15</v>
      </c>
      <c r="Q291" s="5">
        <f t="shared" si="36"/>
        <v>14</v>
      </c>
      <c r="R291" s="5">
        <f t="shared" si="33"/>
        <v>1</v>
      </c>
      <c r="S291" s="5" t="str">
        <f t="shared" si="32"/>
        <v>Talking Heads</v>
      </c>
    </row>
    <row r="292" spans="1:19">
      <c r="A292" s="55" t="str">
        <f t="shared" si="31"/>
        <v>Tears Fo - Shout</v>
      </c>
      <c r="B292" s="60" t="str">
        <f>VLOOKUP(CONCATENATE(LEFT(C292,8)," - ",LEFT(D292,7)),Discogs!$A$1:$L$990,2,0)</f>
        <v>880 294-7</v>
      </c>
      <c r="C292" s="5" t="s">
        <v>1783</v>
      </c>
      <c r="D292" s="5" t="s">
        <v>2418</v>
      </c>
      <c r="E292" s="49" t="s">
        <v>3696</v>
      </c>
      <c r="F292" s="18">
        <v>42562</v>
      </c>
      <c r="G292" s="10">
        <v>1985</v>
      </c>
      <c r="H292" s="61">
        <f>VLOOKUP(CONCATENATE(LEFT(C292,8)," - ",LEFT(D292,7)),Discogs!$A$1:$L$990,8,0)</f>
        <v>1985</v>
      </c>
      <c r="I292" s="34" t="s">
        <v>4195</v>
      </c>
      <c r="J292" s="61" t="str">
        <f>VLOOKUP(CONCATENATE(LEFT(C292,8)," - ",LEFT(D292,7)),Discogs!$A$1:$L$990,12,0)</f>
        <v>Original</v>
      </c>
      <c r="M292" s="6">
        <v>0</v>
      </c>
      <c r="N292" s="27">
        <f>VLOOKUP(D292,'Top2000'!$A$1:$D$2000,4,0)</f>
        <v>1711</v>
      </c>
      <c r="O292" s="5">
        <f t="shared" si="34"/>
        <v>15</v>
      </c>
      <c r="P292" s="5">
        <f t="shared" si="35"/>
        <v>5</v>
      </c>
      <c r="Q292" s="5">
        <f t="shared" si="36"/>
        <v>13</v>
      </c>
      <c r="R292" s="5">
        <f t="shared" si="33"/>
        <v>1</v>
      </c>
      <c r="S292" s="5" t="str">
        <f t="shared" si="32"/>
        <v>Tears For Fears</v>
      </c>
    </row>
    <row r="293" spans="1:19">
      <c r="A293" s="55" t="str">
        <f t="shared" si="31"/>
        <v>Toto - Stop Lo</v>
      </c>
      <c r="B293" s="60" t="str">
        <f>VLOOKUP(CONCATENATE(LEFT(C293,8)," - ",LEFT(D293,7)),Discogs!$A$1:$L$990,2,0)</f>
        <v>651411 7, CBS 651411 7</v>
      </c>
      <c r="C293" s="5" t="s">
        <v>549</v>
      </c>
      <c r="D293" s="5" t="s">
        <v>1234</v>
      </c>
      <c r="E293" s="49" t="s">
        <v>3649</v>
      </c>
      <c r="F293" s="18">
        <v>42562</v>
      </c>
      <c r="G293" s="10">
        <v>1988</v>
      </c>
      <c r="H293" s="61">
        <f>VLOOKUP(CONCATENATE(LEFT(C293,8)," - ",LEFT(D293,7)),Discogs!$A$1:$L$990,8,0)</f>
        <v>1988</v>
      </c>
      <c r="I293" s="34" t="s">
        <v>4195</v>
      </c>
      <c r="J293" s="61" t="str">
        <f>VLOOKUP(CONCATENATE(LEFT(C293,8)," - ",LEFT(D293,7)),Discogs!$A$1:$L$990,12,0)</f>
        <v>Original</v>
      </c>
      <c r="M293" s="6">
        <v>0</v>
      </c>
      <c r="N293" s="27">
        <f>VLOOKUP(D293,'Top2000'!$A$1:$D$2000,4,0)</f>
        <v>466</v>
      </c>
      <c r="O293" s="5">
        <f t="shared" si="34"/>
        <v>4</v>
      </c>
      <c r="P293" s="5">
        <f t="shared" si="35"/>
        <v>15</v>
      </c>
      <c r="Q293" s="5">
        <f t="shared" si="36"/>
        <v>15</v>
      </c>
      <c r="R293" s="5">
        <f t="shared" si="33"/>
        <v>1</v>
      </c>
      <c r="S293" s="5" t="str">
        <f t="shared" si="32"/>
        <v>Toto</v>
      </c>
    </row>
    <row r="294" spans="1:19">
      <c r="A294" s="55" t="str">
        <f t="shared" si="31"/>
        <v>Ultravox - Vienna</v>
      </c>
      <c r="B294" s="60" t="str">
        <f>VLOOKUP(CONCATENATE(LEFT(C294,8)," - ",LEFT(D294,7)),Discogs!$A$1:$L$990,2,0)</f>
        <v>102 905, 102 905-100</v>
      </c>
      <c r="C294" s="5" t="s">
        <v>998</v>
      </c>
      <c r="D294" s="5" t="s">
        <v>997</v>
      </c>
      <c r="E294" s="49" t="s">
        <v>3559</v>
      </c>
      <c r="F294" s="18">
        <v>42562</v>
      </c>
      <c r="G294" s="10">
        <v>1981</v>
      </c>
      <c r="H294" s="61">
        <f>VLOOKUP(CONCATENATE(LEFT(C294,8)," - ",LEFT(D294,7)),Discogs!$A$1:$L$990,8,0)</f>
        <v>1981</v>
      </c>
      <c r="I294" s="34" t="s">
        <v>4195</v>
      </c>
      <c r="J294" s="61" t="str">
        <f>VLOOKUP(CONCATENATE(LEFT(C294,8)," - ",LEFT(D294,7)),Discogs!$A$1:$L$990,12,0)</f>
        <v>Original</v>
      </c>
      <c r="M294" s="6">
        <v>0</v>
      </c>
      <c r="N294" s="27">
        <f>VLOOKUP(D294,'Top2000'!$A$1:$D$2000,4,0)</f>
        <v>315</v>
      </c>
      <c r="O294" s="5">
        <f t="shared" si="34"/>
        <v>8</v>
      </c>
      <c r="P294" s="5">
        <f t="shared" si="35"/>
        <v>6</v>
      </c>
      <c r="Q294" s="5">
        <f t="shared" si="36"/>
        <v>17</v>
      </c>
      <c r="R294" s="5">
        <f t="shared" si="33"/>
        <v>1</v>
      </c>
      <c r="S294" s="5" t="str">
        <f t="shared" si="32"/>
        <v>Ultravox</v>
      </c>
    </row>
    <row r="295" spans="1:19">
      <c r="A295" s="55" t="str">
        <f t="shared" si="31"/>
        <v>The Poli - Every L</v>
      </c>
      <c r="B295" s="60" t="str">
        <f>VLOOKUP(CONCATENATE(LEFT(C295,8)," - ",LEFT(D295,7)),Discogs!$A$1:$L$990,2,0)</f>
        <v>AMS 9170</v>
      </c>
      <c r="C295" s="5" t="s">
        <v>909</v>
      </c>
      <c r="D295" s="5" t="s">
        <v>3530</v>
      </c>
      <c r="E295" s="49" t="s">
        <v>3558</v>
      </c>
      <c r="F295" s="18">
        <v>42562</v>
      </c>
      <c r="G295" s="10">
        <v>1981</v>
      </c>
      <c r="H295" s="61">
        <f>VLOOKUP(CONCATENATE(LEFT(C295,8)," - ",LEFT(D295,7)),Discogs!$A$1:$L$990,8,0)</f>
        <v>1981</v>
      </c>
      <c r="I295" s="34" t="s">
        <v>4195</v>
      </c>
      <c r="J295" s="61" t="str">
        <f>VLOOKUP(CONCATENATE(LEFT(C295,8)," - ",LEFT(D295,7)),Discogs!$A$1:$L$990,12,0)</f>
        <v>Original</v>
      </c>
      <c r="L295" s="34" t="s">
        <v>4159</v>
      </c>
      <c r="M295" s="6">
        <v>0</v>
      </c>
      <c r="N295" s="27" t="e">
        <f>VLOOKUP(D295,'Top2000'!$A$1:$D$2000,4,0)</f>
        <v>#N/A</v>
      </c>
      <c r="O295" s="5">
        <f t="shared" si="34"/>
        <v>10</v>
      </c>
      <c r="P295" s="5">
        <f t="shared" si="35"/>
        <v>27</v>
      </c>
      <c r="Q295" s="5">
        <f t="shared" si="36"/>
        <v>9</v>
      </c>
      <c r="R295" s="5">
        <f t="shared" si="33"/>
        <v>3</v>
      </c>
      <c r="S295" s="5" t="str">
        <f t="shared" si="32"/>
        <v>Police</v>
      </c>
    </row>
    <row r="296" spans="1:19">
      <c r="A296" s="55" t="str">
        <f t="shared" si="31"/>
        <v>Village  - Y.M.C.A</v>
      </c>
      <c r="B296" s="60" t="str">
        <f>VLOOKUP(CONCATENATE(LEFT(C296,8)," - ",LEFT(D296,7)),Discogs!$A$1:$L$990,2,0)</f>
        <v>6075 045</v>
      </c>
      <c r="C296" s="5" t="s">
        <v>356</v>
      </c>
      <c r="D296" s="5" t="s">
        <v>3175</v>
      </c>
      <c r="E296" s="49" t="s">
        <v>357</v>
      </c>
      <c r="F296" s="18">
        <v>42562</v>
      </c>
      <c r="G296" s="10">
        <v>1978</v>
      </c>
      <c r="H296" s="61">
        <f>VLOOKUP(CONCATENATE(LEFT(C296,8)," - ",LEFT(D296,7)),Discogs!$A$1:$L$990,8,0)</f>
        <v>1978</v>
      </c>
      <c r="I296" s="33" t="s">
        <v>2809</v>
      </c>
      <c r="J296" s="61" t="str">
        <f>VLOOKUP(CONCATENATE(LEFT(C296,8)," - ",LEFT(D296,7)),Discogs!$A$1:$L$990,12,0)</f>
        <v>Original</v>
      </c>
      <c r="M296" s="6">
        <v>0</v>
      </c>
      <c r="N296" s="27" t="e">
        <f>VLOOKUP(D296,'Top2000'!$A$1:$D$2000,4,0)</f>
        <v>#N/A</v>
      </c>
      <c r="O296" s="5">
        <f t="shared" si="34"/>
        <v>14</v>
      </c>
      <c r="P296" s="5">
        <f t="shared" si="35"/>
        <v>9</v>
      </c>
      <c r="Q296" s="5">
        <f t="shared" si="36"/>
        <v>9</v>
      </c>
      <c r="R296" s="5">
        <f t="shared" si="33"/>
        <v>1</v>
      </c>
      <c r="S296" s="5" t="str">
        <f t="shared" si="32"/>
        <v>Village People</v>
      </c>
    </row>
    <row r="297" spans="1:19">
      <c r="A297" s="55" t="str">
        <f t="shared" si="31"/>
        <v>Wilson P - Release</v>
      </c>
      <c r="B297" s="60" t="str">
        <f>VLOOKUP(CONCATENATE(LEFT(C297,8)," - ",LEFT(D297,7)),Discogs!$A$1:$L$990,2,0)</f>
        <v>006-20 3942 7</v>
      </c>
      <c r="C297" s="5" t="s">
        <v>3468</v>
      </c>
      <c r="D297" s="5" t="s">
        <v>3469</v>
      </c>
      <c r="E297" s="16" t="s">
        <v>3662</v>
      </c>
      <c r="F297" s="18">
        <v>42562</v>
      </c>
      <c r="G297" s="10">
        <v>1990</v>
      </c>
      <c r="H297" s="61">
        <f>VLOOKUP(CONCATENATE(LEFT(C297,8)," - ",LEFT(D297,7)),Discogs!$A$1:$L$990,8,0)</f>
        <v>1990</v>
      </c>
      <c r="I297" s="34" t="s">
        <v>4195</v>
      </c>
      <c r="J297" s="61" t="str">
        <f>VLOOKUP(CONCATENATE(LEFT(C297,8)," - ",LEFT(D297,7)),Discogs!$A$1:$L$990,12,0)</f>
        <v>Original</v>
      </c>
      <c r="M297" s="6">
        <v>0</v>
      </c>
      <c r="N297" s="27" t="e">
        <f>VLOOKUP(D297,'Top2000'!$A$1:$D$2000,4,0)</f>
        <v>#N/A</v>
      </c>
      <c r="O297" s="5">
        <f t="shared" si="34"/>
        <v>15</v>
      </c>
      <c r="P297" s="5">
        <f t="shared" si="35"/>
        <v>10</v>
      </c>
      <c r="Q297" s="5">
        <f t="shared" si="36"/>
        <v>15</v>
      </c>
      <c r="R297" s="5">
        <f t="shared" si="33"/>
        <v>1</v>
      </c>
      <c r="S297" s="5" t="str">
        <f t="shared" si="32"/>
        <v>Wilson Phillips</v>
      </c>
    </row>
    <row r="298" spans="1:19">
      <c r="A298" s="55" t="str">
        <f t="shared" si="31"/>
        <v>Santana - She's N</v>
      </c>
      <c r="B298" s="60" t="str">
        <f>VLOOKUP(CONCATENATE(LEFT(C298,8)," - ",LEFT(D298,7)),Discogs!$A$1:$L$990,2,0)</f>
        <v>CBS 5671</v>
      </c>
      <c r="C298" s="5" t="s">
        <v>358</v>
      </c>
      <c r="D298" s="5" t="s">
        <v>932</v>
      </c>
      <c r="E298" s="49" t="s">
        <v>2799</v>
      </c>
      <c r="F298" s="18">
        <v>42562</v>
      </c>
      <c r="G298" s="10">
        <v>1977</v>
      </c>
      <c r="H298" s="61">
        <f>VLOOKUP(CONCATENATE(LEFT(C298,8)," - ",LEFT(D298,7)),Discogs!$A$1:$L$990,8,0)</f>
        <v>1977</v>
      </c>
      <c r="I298" s="34" t="s">
        <v>4195</v>
      </c>
      <c r="J298" s="61" t="str">
        <f>VLOOKUP(CONCATENATE(LEFT(C298,8)," - ",LEFT(D298,7)),Discogs!$A$1:$L$990,12,0)</f>
        <v>Original</v>
      </c>
      <c r="L298" s="34" t="s">
        <v>4143</v>
      </c>
      <c r="M298" s="6">
        <v>0</v>
      </c>
      <c r="N298" s="27">
        <f>VLOOKUP(D298,'Top2000'!$A$1:$D$2000,4,0)</f>
        <v>459</v>
      </c>
      <c r="O298" s="5">
        <f t="shared" si="34"/>
        <v>7</v>
      </c>
      <c r="P298" s="5">
        <f t="shared" si="35"/>
        <v>15</v>
      </c>
      <c r="Q298" s="5">
        <f t="shared" si="36"/>
        <v>4</v>
      </c>
      <c r="R298" s="5">
        <f t="shared" si="33"/>
        <v>3</v>
      </c>
      <c r="S298" s="5" t="str">
        <f t="shared" si="32"/>
        <v>Santana</v>
      </c>
    </row>
    <row r="299" spans="1:19">
      <c r="A299" s="55" t="str">
        <f t="shared" si="31"/>
        <v>Camel - Cloak A</v>
      </c>
      <c r="B299" s="60" t="str">
        <f>VLOOKUP(CONCATENATE(LEFT(C299,8)," - ",LEFT(D299,7)),Discogs!$A$1:$L$990,2,0)</f>
        <v>821 503-7 ME</v>
      </c>
      <c r="C299" s="5" t="s">
        <v>423</v>
      </c>
      <c r="D299" s="5" t="s">
        <v>3541</v>
      </c>
      <c r="E299" s="16" t="s">
        <v>3550</v>
      </c>
      <c r="F299" s="18">
        <v>42572</v>
      </c>
      <c r="G299" s="6">
        <v>1984</v>
      </c>
      <c r="H299" s="61">
        <f>VLOOKUP(CONCATENATE(LEFT(C299,8)," - ",LEFT(D299,7)),Discogs!$A$1:$L$990,8,0)</f>
        <v>1984</v>
      </c>
      <c r="I299" s="34" t="s">
        <v>4195</v>
      </c>
      <c r="J299" s="61" t="str">
        <f>VLOOKUP(CONCATENATE(LEFT(C299,8)," - ",LEFT(D299,7)),Discogs!$A$1:$L$990,12,0)</f>
        <v>Original</v>
      </c>
      <c r="M299" s="6">
        <v>0</v>
      </c>
      <c r="N299" s="27" t="e">
        <f>VLOOKUP(D299,'Top2000'!$A$1:$D$2000,4,0)</f>
        <v>#N/A</v>
      </c>
      <c r="O299" s="5">
        <f t="shared" si="34"/>
        <v>5</v>
      </c>
      <c r="P299" s="5">
        <f t="shared" si="35"/>
        <v>20</v>
      </c>
      <c r="Q299" s="5">
        <f t="shared" si="36"/>
        <v>15</v>
      </c>
      <c r="R299" s="5">
        <f t="shared" si="33"/>
        <v>1</v>
      </c>
      <c r="S299" s="5" t="str">
        <f t="shared" si="32"/>
        <v>Camel</v>
      </c>
    </row>
    <row r="300" spans="1:19">
      <c r="A300" s="55" t="str">
        <f t="shared" si="31"/>
        <v>Elton Jo - Crocodi</v>
      </c>
      <c r="B300" s="60" t="str">
        <f>VLOOKUP(CONCATENATE(LEFT(C300,8)," - ",LEFT(D300,7)),Discogs!$A$1:$L$990,2,0)</f>
        <v>DJS.10271</v>
      </c>
      <c r="C300" s="5" t="s">
        <v>1142</v>
      </c>
      <c r="D300" s="5" t="s">
        <v>3425</v>
      </c>
      <c r="E300" s="16" t="s">
        <v>3549</v>
      </c>
      <c r="F300" s="18">
        <v>42572</v>
      </c>
      <c r="G300" s="6">
        <v>1972</v>
      </c>
      <c r="H300" s="61">
        <f>VLOOKUP(CONCATENATE(LEFT(C300,8)," - ",LEFT(D300,7)),Discogs!$A$1:$L$990,8,0)</f>
        <v>1976</v>
      </c>
      <c r="I300" s="33" t="s">
        <v>2809</v>
      </c>
      <c r="J300" s="61" t="str">
        <f>VLOOKUP(CONCATENATE(LEFT(C300,8)," - ",LEFT(D300,7)),Discogs!$A$1:$L$990,12,0)</f>
        <v>Printout</v>
      </c>
      <c r="M300" s="6">
        <v>0</v>
      </c>
      <c r="N300" s="27" t="e">
        <f>VLOOKUP(D300,'Top2000'!$A$1:$D$2000,4,0)</f>
        <v>#N/A</v>
      </c>
      <c r="O300" s="5">
        <f t="shared" si="34"/>
        <v>10</v>
      </c>
      <c r="P300" s="5">
        <f t="shared" si="35"/>
        <v>14</v>
      </c>
      <c r="Q300" s="5">
        <f t="shared" si="36"/>
        <v>15</v>
      </c>
      <c r="R300" s="5">
        <f t="shared" si="33"/>
        <v>1</v>
      </c>
      <c r="S300" s="5" t="str">
        <f t="shared" si="32"/>
        <v>Elton John</v>
      </c>
    </row>
    <row r="301" spans="1:19">
      <c r="A301" s="55" t="str">
        <f t="shared" si="31"/>
        <v>The Kink - You Rea</v>
      </c>
      <c r="B301" s="60" t="str">
        <f>VLOOKUP(CONCATENATE(LEFT(C301,8)," - ",LEFT(D301,7)),Discogs!$A$1:$L$990,2,0)</f>
        <v>DV 14998</v>
      </c>
      <c r="C301" s="5" t="s">
        <v>1262</v>
      </c>
      <c r="D301" s="5" t="s">
        <v>2272</v>
      </c>
      <c r="E301" s="16" t="s">
        <v>3669</v>
      </c>
      <c r="F301" s="18">
        <v>42572</v>
      </c>
      <c r="G301" s="6">
        <v>1964</v>
      </c>
      <c r="H301" s="61">
        <f>VLOOKUP(CONCATENATE(LEFT(C301,8)," - ",LEFT(D301,7)),Discogs!$A$1:$L$990,8,0)</f>
        <v>1970</v>
      </c>
      <c r="I301" s="34" t="s">
        <v>4195</v>
      </c>
      <c r="J301" s="61" t="str">
        <f>VLOOKUP(CONCATENATE(LEFT(C301,8)," - ",LEFT(D301,7)),Discogs!$A$1:$L$990,12,0)</f>
        <v>Original</v>
      </c>
      <c r="M301" s="6">
        <v>0</v>
      </c>
      <c r="N301" s="27">
        <f>VLOOKUP(D301,'Top2000'!$A$1:$D$2000,4,0)</f>
        <v>1612</v>
      </c>
      <c r="O301" s="5">
        <f t="shared" si="34"/>
        <v>9</v>
      </c>
      <c r="P301" s="5">
        <f t="shared" si="35"/>
        <v>17</v>
      </c>
      <c r="Q301" s="5">
        <f t="shared" si="36"/>
        <v>14</v>
      </c>
      <c r="R301" s="5">
        <f t="shared" si="33"/>
        <v>1</v>
      </c>
      <c r="S301" s="5" t="str">
        <f t="shared" si="32"/>
        <v>Kinks</v>
      </c>
    </row>
    <row r="302" spans="1:19">
      <c r="A302" s="55" t="str">
        <f t="shared" si="31"/>
        <v>The Mama - Monday,</v>
      </c>
      <c r="B302" s="60" t="str">
        <f>VLOOKUP(CONCATENATE(LEFT(C302,8)," - ",LEFT(D302,7)),Discogs!$A$1:$L$990,2,0)</f>
        <v>101.790, 101 790 - 100</v>
      </c>
      <c r="C302" s="5" t="s">
        <v>835</v>
      </c>
      <c r="D302" s="5" t="s">
        <v>3547</v>
      </c>
      <c r="E302" s="49" t="s">
        <v>834</v>
      </c>
      <c r="F302" s="18">
        <v>42572</v>
      </c>
      <c r="G302" s="6">
        <v>1966</v>
      </c>
      <c r="H302" s="61">
        <f>VLOOKUP(CONCATENATE(LEFT(C302,8)," - ",LEFT(D302,7)),Discogs!$A$1:$L$990,8,0)</f>
        <v>1980</v>
      </c>
      <c r="I302" s="34" t="s">
        <v>4195</v>
      </c>
      <c r="J302" s="61" t="str">
        <f>VLOOKUP(CONCATENATE(LEFT(C302,8)," - ",LEFT(D302,7)),Discogs!$A$1:$L$990,12,0)</f>
        <v>Original</v>
      </c>
      <c r="M302" s="6">
        <v>1</v>
      </c>
      <c r="N302" s="27" t="e">
        <f>VLOOKUP(D302,'Top2000'!$A$1:$D$2000,4,0)</f>
        <v>#N/A</v>
      </c>
      <c r="O302" s="5">
        <f t="shared" si="34"/>
        <v>21</v>
      </c>
      <c r="P302" s="5">
        <f t="shared" si="35"/>
        <v>14</v>
      </c>
      <c r="Q302" s="5">
        <f t="shared" si="36"/>
        <v>19</v>
      </c>
      <c r="R302" s="5">
        <f t="shared" si="33"/>
        <v>1</v>
      </c>
      <c r="S302" s="5" t="str">
        <f t="shared" si="32"/>
        <v>Mamas &amp; Papas</v>
      </c>
    </row>
    <row r="303" spans="1:19">
      <c r="A303" s="55" t="str">
        <f t="shared" si="31"/>
        <v>Procol H - Homburg</v>
      </c>
      <c r="B303" s="60" t="str">
        <f>VLOOKUP(CONCATENATE(LEFT(C303,8)," - ",LEFT(D303,7)),Discogs!$A$1:$L$990,2,0)</f>
        <v>59 122</v>
      </c>
      <c r="C303" s="5" t="s">
        <v>268</v>
      </c>
      <c r="D303" s="5" t="s">
        <v>2668</v>
      </c>
      <c r="E303" s="16" t="s">
        <v>3542</v>
      </c>
      <c r="F303" s="18">
        <v>42572</v>
      </c>
      <c r="G303" s="6">
        <v>1967</v>
      </c>
      <c r="H303" s="61">
        <f>VLOOKUP(CONCATENATE(LEFT(C303,8)," - ",LEFT(D303,7)),Discogs!$A$1:$L$990,8,0)</f>
        <v>1967</v>
      </c>
      <c r="I303" s="34" t="s">
        <v>4195</v>
      </c>
      <c r="J303" s="61" t="str">
        <f>VLOOKUP(CONCATENATE(LEFT(C303,8)," - ",LEFT(D303,7)),Discogs!$A$1:$L$990,12,0)</f>
        <v>Original</v>
      </c>
      <c r="M303" s="6">
        <v>0</v>
      </c>
      <c r="N303" s="27">
        <f>VLOOKUP(D303,'Top2000'!$A$1:$D$2000,4,0)</f>
        <v>1980</v>
      </c>
      <c r="O303" s="5">
        <f t="shared" si="34"/>
        <v>12</v>
      </c>
      <c r="P303" s="5">
        <f t="shared" si="35"/>
        <v>7</v>
      </c>
      <c r="Q303" s="5">
        <f t="shared" si="36"/>
        <v>18</v>
      </c>
      <c r="R303" s="5">
        <f t="shared" si="33"/>
        <v>1</v>
      </c>
      <c r="S303" s="5" t="str">
        <f t="shared" si="32"/>
        <v>Procol Harum</v>
      </c>
    </row>
    <row r="304" spans="1:19">
      <c r="A304" s="55" t="str">
        <f t="shared" si="31"/>
        <v>The Allm - Jessica</v>
      </c>
      <c r="B304" s="60" t="str">
        <f>VLOOKUP(CONCATENATE(LEFT(C304,8)," - ",LEFT(D304,7)),Discogs!$A$1:$L$990,2,0)</f>
        <v>2089 006</v>
      </c>
      <c r="C304" s="13" t="s">
        <v>4182</v>
      </c>
      <c r="D304" s="14" t="s">
        <v>2162</v>
      </c>
      <c r="E304" s="16" t="s">
        <v>3626</v>
      </c>
      <c r="F304" s="18">
        <v>42614</v>
      </c>
      <c r="G304" s="10">
        <v>1973</v>
      </c>
      <c r="H304" s="61">
        <f>VLOOKUP(CONCATENATE(LEFT(C304,8)," - ",LEFT(D304,7)),Discogs!$A$1:$L$990,8,0)</f>
        <v>1976</v>
      </c>
      <c r="I304" s="34" t="s">
        <v>4195</v>
      </c>
      <c r="J304" s="61" t="str">
        <f>VLOOKUP(CONCATENATE(LEFT(C304,8)," - ",LEFT(D304,7)),Discogs!$A$1:$L$990,12,0)</f>
        <v>Original</v>
      </c>
      <c r="M304" s="6">
        <v>0</v>
      </c>
      <c r="N304" s="27">
        <f>VLOOKUP(D304,'Top2000'!$A$1:$D$2000,4,0)</f>
        <v>1369</v>
      </c>
      <c r="O304" s="5">
        <f t="shared" si="34"/>
        <v>24</v>
      </c>
      <c r="P304" s="5">
        <f t="shared" si="35"/>
        <v>7</v>
      </c>
      <c r="Q304" s="5">
        <f t="shared" si="36"/>
        <v>17</v>
      </c>
      <c r="R304" s="5">
        <f t="shared" si="33"/>
        <v>1</v>
      </c>
      <c r="S304" s="5" t="str">
        <f t="shared" si="32"/>
        <v>Allman Brothers Band</v>
      </c>
    </row>
    <row r="305" spans="1:19">
      <c r="A305" s="55" t="str">
        <f t="shared" si="31"/>
        <v>Michel F - Une Bel</v>
      </c>
      <c r="B305" s="60" t="str">
        <f>VLOOKUP(CONCATENATE(LEFT(C305,8)," - ",LEFT(D305,7)),Discogs!$A$1:$L$990,2,0)</f>
        <v>CBS 8091</v>
      </c>
      <c r="C305" s="13" t="s">
        <v>974</v>
      </c>
      <c r="D305" s="14" t="s">
        <v>973</v>
      </c>
      <c r="E305" s="16" t="s">
        <v>3627</v>
      </c>
      <c r="F305" s="18">
        <v>42614</v>
      </c>
      <c r="G305" s="10">
        <v>1972</v>
      </c>
      <c r="H305" s="61">
        <f>VLOOKUP(CONCATENATE(LEFT(C305,8)," - ",LEFT(D305,7)),Discogs!$A$1:$L$990,8,0)</f>
        <v>1972</v>
      </c>
      <c r="I305" s="34" t="s">
        <v>4195</v>
      </c>
      <c r="J305" s="61" t="str">
        <f>VLOOKUP(CONCATENATE(LEFT(C305,8)," - ",LEFT(D305,7)),Discogs!$A$1:$L$990,12,0)</f>
        <v>Original</v>
      </c>
      <c r="M305" s="6">
        <v>0</v>
      </c>
      <c r="N305" s="27">
        <f>VLOOKUP(D305,'Top2000'!$A$1:$D$2000,4,0)</f>
        <v>295</v>
      </c>
      <c r="O305" s="5">
        <f t="shared" si="34"/>
        <v>13</v>
      </c>
      <c r="P305" s="5">
        <f t="shared" si="35"/>
        <v>18</v>
      </c>
      <c r="Q305" s="5">
        <f t="shared" si="36"/>
        <v>16</v>
      </c>
      <c r="R305" s="5">
        <f t="shared" si="33"/>
        <v>1</v>
      </c>
      <c r="S305" s="5" t="str">
        <f t="shared" si="32"/>
        <v>Michel Fugain</v>
      </c>
    </row>
    <row r="306" spans="1:19">
      <c r="A306" s="55" t="str">
        <f t="shared" si="31"/>
        <v>Band Aid - Do They</v>
      </c>
      <c r="B306" s="60" t="str">
        <f>VLOOKUP(CONCATENATE(LEFT(C306,8)," - ",LEFT(D306,7)),Discogs!$A$1:$L$990,2,0)</f>
        <v>880 502-7, 880 502-7Q</v>
      </c>
      <c r="C306" s="5" t="s">
        <v>1698</v>
      </c>
      <c r="D306" s="5" t="s">
        <v>3579</v>
      </c>
      <c r="E306" s="16" t="s">
        <v>3636</v>
      </c>
      <c r="F306" s="18">
        <v>42721</v>
      </c>
      <c r="G306" s="6">
        <v>1984</v>
      </c>
      <c r="H306" s="61">
        <f>VLOOKUP(CONCATENATE(LEFT(C306,8)," - ",LEFT(D306,7)),Discogs!$A$1:$L$990,8,0)</f>
        <v>1984</v>
      </c>
      <c r="I306" s="34" t="s">
        <v>4195</v>
      </c>
      <c r="J306" s="61" t="str">
        <f>VLOOKUP(CONCATENATE(LEFT(C306,8)," - ",LEFT(D306,7)),Discogs!$A$1:$L$990,12,0)</f>
        <v>Original</v>
      </c>
      <c r="M306" s="6">
        <v>0</v>
      </c>
      <c r="N306" s="27" t="e">
        <f>VLOOKUP(D306,'Top2000'!$A$1:$D$2000,4,0)</f>
        <v>#N/A</v>
      </c>
      <c r="O306" s="5">
        <f t="shared" si="34"/>
        <v>8</v>
      </c>
      <c r="P306" s="5">
        <f t="shared" si="35"/>
        <v>28</v>
      </c>
      <c r="Q306" s="5">
        <f t="shared" si="36"/>
        <v>14</v>
      </c>
      <c r="R306" s="5">
        <f t="shared" si="33"/>
        <v>1</v>
      </c>
      <c r="S306" s="5" t="str">
        <f t="shared" si="32"/>
        <v>Band Aid</v>
      </c>
    </row>
    <row r="307" spans="1:19">
      <c r="A307" s="55" t="str">
        <f t="shared" si="31"/>
        <v>Bing Cro - White C</v>
      </c>
      <c r="B307" s="60" t="str">
        <f>VLOOKUP(CONCATENATE(LEFT(C307,8)," - ",LEFT(D307,7)),Discogs!$A$1:$L$990,2,0)</f>
        <v>MCS 5003, 5C 006-95969, 5C 006-95 969</v>
      </c>
      <c r="C307" s="5" t="s">
        <v>3576</v>
      </c>
      <c r="D307" s="5" t="s">
        <v>3619</v>
      </c>
      <c r="E307" s="16" t="s">
        <v>3620</v>
      </c>
      <c r="F307" s="18">
        <v>42721</v>
      </c>
      <c r="G307" s="6">
        <v>1970</v>
      </c>
      <c r="H307" s="61">
        <f>VLOOKUP(CONCATENATE(LEFT(C307,8)," - ",LEFT(D307,7)),Discogs!$A$1:$L$990,8,0)</f>
        <v>1970</v>
      </c>
      <c r="I307" s="34" t="s">
        <v>4195</v>
      </c>
      <c r="J307" s="61" t="str">
        <f>VLOOKUP(CONCATENATE(LEFT(C307,8)," - ",LEFT(D307,7)),Discogs!$A$1:$L$990,12,0)</f>
        <v>Original</v>
      </c>
      <c r="M307" s="6">
        <v>0</v>
      </c>
      <c r="N307" s="27" t="e">
        <f>VLOOKUP(D307,'Top2000'!$A$1:$D$2000,4,0)</f>
        <v>#N/A</v>
      </c>
      <c r="O307" s="5">
        <f t="shared" si="34"/>
        <v>11</v>
      </c>
      <c r="P307" s="5">
        <f t="shared" si="35"/>
        <v>16</v>
      </c>
      <c r="Q307" s="5">
        <f t="shared" si="36"/>
        <v>12</v>
      </c>
      <c r="R307" s="5">
        <f t="shared" si="33"/>
        <v>1</v>
      </c>
      <c r="S307" s="5" t="str">
        <f t="shared" si="32"/>
        <v>Bing Crosby</v>
      </c>
    </row>
    <row r="308" spans="1:19">
      <c r="A308" s="55" t="str">
        <f t="shared" si="31"/>
        <v xml:space="preserve">Paul McC - We All </v>
      </c>
      <c r="B308" s="60" t="str">
        <f>VLOOKUP(CONCATENATE(LEFT(C308,8)," - ",LEFT(D308,7)),Discogs!$A$1:$L$990,2,0)</f>
        <v>R 6086</v>
      </c>
      <c r="C308" s="5" t="s">
        <v>1622</v>
      </c>
      <c r="D308" s="5" t="s">
        <v>1621</v>
      </c>
      <c r="E308" s="16" t="s">
        <v>1621</v>
      </c>
      <c r="F308" s="18">
        <v>42721</v>
      </c>
      <c r="G308" s="6">
        <v>1984</v>
      </c>
      <c r="H308" s="61">
        <f>VLOOKUP(CONCATENATE(LEFT(C308,8)," - ",LEFT(D308,7)),Discogs!$A$1:$L$990,8,0)</f>
        <v>1984</v>
      </c>
      <c r="I308" s="34" t="s">
        <v>4195</v>
      </c>
      <c r="J308" s="61" t="str">
        <f>VLOOKUP(CONCATENATE(LEFT(C308,8)," - ",LEFT(D308,7)),Discogs!$A$1:$L$990,12,0)</f>
        <v>Original</v>
      </c>
      <c r="M308" s="6">
        <v>0</v>
      </c>
      <c r="N308" s="27">
        <f>VLOOKUP(D308,'Top2000'!$A$1:$D$2000,4,0)</f>
        <v>1198</v>
      </c>
      <c r="O308" s="5">
        <f t="shared" si="34"/>
        <v>14</v>
      </c>
      <c r="P308" s="5">
        <f t="shared" si="35"/>
        <v>21</v>
      </c>
      <c r="Q308" s="5">
        <f t="shared" si="36"/>
        <v>21</v>
      </c>
      <c r="R308" s="5">
        <f t="shared" si="33"/>
        <v>1</v>
      </c>
      <c r="S308" s="5" t="str">
        <f t="shared" si="32"/>
        <v>Paul McCartney</v>
      </c>
    </row>
    <row r="309" spans="1:19">
      <c r="A309" s="55" t="str">
        <f t="shared" si="31"/>
        <v>Queen - Thank G</v>
      </c>
      <c r="B309" s="60" t="str">
        <f>VLOOKUP(CONCATENATE(LEFT(C309,8)," - ",LEFT(D309,7)),Discogs!$A$1:$L$990,2,0)</f>
        <v>1A 016-20 0434 7</v>
      </c>
      <c r="C309" s="5" t="s">
        <v>346</v>
      </c>
      <c r="D309" s="5" t="s">
        <v>3581</v>
      </c>
      <c r="E309" s="16" t="s">
        <v>3673</v>
      </c>
      <c r="F309" s="18">
        <v>42721</v>
      </c>
      <c r="G309" s="6">
        <v>1984</v>
      </c>
      <c r="H309" s="61">
        <f>VLOOKUP(CONCATENATE(LEFT(C309,8)," - ",LEFT(D309,7)),Discogs!$A$1:$L$990,8,0)</f>
        <v>1984</v>
      </c>
      <c r="I309" s="34" t="s">
        <v>4195</v>
      </c>
      <c r="J309" s="61" t="str">
        <f>VLOOKUP(CONCATENATE(LEFT(C309,8)," - ",LEFT(D309,7)),Discogs!$A$1:$L$990,12,0)</f>
        <v>Original</v>
      </c>
      <c r="M309" s="6">
        <v>0</v>
      </c>
      <c r="N309" s="27" t="e">
        <f>VLOOKUP(D309,'Top2000'!$A$1:$D$2000,4,0)</f>
        <v>#N/A</v>
      </c>
      <c r="O309" s="5">
        <f t="shared" si="34"/>
        <v>5</v>
      </c>
      <c r="P309" s="5">
        <f t="shared" si="35"/>
        <v>24</v>
      </c>
      <c r="Q309" s="5">
        <f t="shared" si="36"/>
        <v>12</v>
      </c>
      <c r="R309" s="5">
        <f t="shared" si="33"/>
        <v>1</v>
      </c>
      <c r="S309" s="5" t="str">
        <f t="shared" si="32"/>
        <v>Queen</v>
      </c>
    </row>
    <row r="310" spans="1:19">
      <c r="A310" s="55" t="str">
        <f t="shared" si="31"/>
        <v xml:space="preserve">Brenda L - Jingle </v>
      </c>
      <c r="B310" s="60" t="str">
        <f>VLOOKUP(CONCATENATE(LEFT(C310,8)," - ",LEFT(D310,7)),Discogs!$A$1:$L$990,2,0)</f>
        <v>COL 90070, MSS35700</v>
      </c>
      <c r="C310" s="5" t="s">
        <v>3583</v>
      </c>
      <c r="D310" s="5" t="s">
        <v>3621</v>
      </c>
      <c r="E310" s="16" t="s">
        <v>3602</v>
      </c>
      <c r="F310" s="18">
        <v>42724.355775462966</v>
      </c>
      <c r="G310" s="6">
        <v>1964</v>
      </c>
      <c r="H310" s="61">
        <f>VLOOKUP(CONCATENATE(LEFT(C310,8)," - ",LEFT(D310,7)),Discogs!$A$1:$L$990,8,0)</f>
        <v>0</v>
      </c>
      <c r="I310" s="33" t="s">
        <v>2809</v>
      </c>
      <c r="J310" s="61" t="str">
        <f>VLOOKUP(CONCATENATE(LEFT(C310,8)," - ",LEFT(D310,7)),Discogs!$A$1:$L$990,12,0)</f>
        <v>Printout</v>
      </c>
      <c r="M310" s="6">
        <v>0</v>
      </c>
      <c r="N310" s="27" t="e">
        <f>VLOOKUP(D310,'Top2000'!$A$1:$D$2000,4,0)</f>
        <v>#N/A</v>
      </c>
      <c r="O310" s="5">
        <f t="shared" si="34"/>
        <v>10</v>
      </c>
      <c r="P310" s="5">
        <f t="shared" si="35"/>
        <v>16</v>
      </c>
      <c r="Q310" s="5">
        <f t="shared" si="36"/>
        <v>17</v>
      </c>
      <c r="R310" s="5">
        <f t="shared" si="33"/>
        <v>1</v>
      </c>
      <c r="S310" s="5" t="str">
        <f t="shared" si="32"/>
        <v>Brenda Lee</v>
      </c>
    </row>
    <row r="311" spans="1:19">
      <c r="A311" s="55" t="str">
        <f t="shared" si="31"/>
        <v xml:space="preserve">Eagles - Please </v>
      </c>
      <c r="B311" s="60" t="str">
        <f>VLOOKUP(CONCATENATE(LEFT(C311,8)," - ",LEFT(D311,7)),Discogs!$A$1:$L$990,2,0)</f>
        <v>K 13145</v>
      </c>
      <c r="C311" s="5" t="s">
        <v>311</v>
      </c>
      <c r="D311" s="5" t="s">
        <v>3587</v>
      </c>
      <c r="E311" s="16" t="s">
        <v>3635</v>
      </c>
      <c r="F311" s="18">
        <v>42724.356064814812</v>
      </c>
      <c r="G311" s="6">
        <v>1978</v>
      </c>
      <c r="H311" s="61">
        <f>VLOOKUP(CONCATENATE(LEFT(C311,8)," - ",LEFT(D311,7)),Discogs!$A$1:$L$990,8,0)</f>
        <v>1978</v>
      </c>
      <c r="I311" s="34" t="s">
        <v>4195</v>
      </c>
      <c r="J311" s="61" t="str">
        <f>VLOOKUP(CONCATENATE(LEFT(C311,8)," - ",LEFT(D311,7)),Discogs!$A$1:$L$990,12,0)</f>
        <v>Original</v>
      </c>
      <c r="M311" s="6">
        <v>0</v>
      </c>
      <c r="N311" s="27" t="e">
        <f>VLOOKUP(D311,'Top2000'!$A$1:$D$2000,4,0)</f>
        <v>#N/A</v>
      </c>
      <c r="O311" s="5">
        <f t="shared" si="34"/>
        <v>6</v>
      </c>
      <c r="P311" s="5">
        <f t="shared" si="35"/>
        <v>30</v>
      </c>
      <c r="Q311" s="5">
        <f t="shared" si="36"/>
        <v>14</v>
      </c>
      <c r="R311" s="5">
        <f t="shared" si="33"/>
        <v>1</v>
      </c>
      <c r="S311" s="5" t="str">
        <f t="shared" si="32"/>
        <v>Eagles</v>
      </c>
    </row>
    <row r="312" spans="1:19">
      <c r="A312" s="55" t="str">
        <f t="shared" si="31"/>
        <v>John Len - Happy X</v>
      </c>
      <c r="B312" s="60" t="str">
        <f>VLOOKUP(CONCATENATE(LEFT(C312,8)," - ",LEFT(D312,7)),Discogs!$A$1:$L$990,2,0)</f>
        <v>5C 006-05 183, 5C 006-05183</v>
      </c>
      <c r="C312" s="5" t="s">
        <v>3631</v>
      </c>
      <c r="D312" s="5" t="s">
        <v>3590</v>
      </c>
      <c r="E312" s="16" t="s">
        <v>3674</v>
      </c>
      <c r="F312" s="18">
        <v>42724.356412037036</v>
      </c>
      <c r="G312" s="6">
        <v>1971</v>
      </c>
      <c r="H312" s="61">
        <f>VLOOKUP(CONCATENATE(LEFT(C312,8)," - ",LEFT(D312,7)),Discogs!$A$1:$L$990,8,0)</f>
        <v>1971</v>
      </c>
      <c r="I312" s="34" t="s">
        <v>4195</v>
      </c>
      <c r="J312" s="61" t="str">
        <f>VLOOKUP(CONCATENATE(LEFT(C312,8)," - ",LEFT(D312,7)),Discogs!$A$1:$L$990,12,0)</f>
        <v>Original</v>
      </c>
      <c r="M312" s="6">
        <v>0</v>
      </c>
      <c r="N312" s="27" t="e">
        <f>VLOOKUP(D312,'Top2000'!$A$1:$D$2000,4,0)</f>
        <v>#N/A</v>
      </c>
      <c r="O312" s="5">
        <f t="shared" si="34"/>
        <v>22</v>
      </c>
      <c r="P312" s="5">
        <f t="shared" si="35"/>
        <v>24</v>
      </c>
      <c r="Q312" s="5">
        <f t="shared" si="36"/>
        <v>23</v>
      </c>
      <c r="R312" s="5">
        <f t="shared" si="33"/>
        <v>1</v>
      </c>
      <c r="S312" s="5" t="str">
        <f t="shared" si="32"/>
        <v>John Lennon &amp; Yoko Ono</v>
      </c>
    </row>
    <row r="313" spans="1:19">
      <c r="A313" s="55" t="str">
        <f t="shared" si="31"/>
        <v>Elvis Pr - Blue Ch</v>
      </c>
      <c r="B313" s="60" t="str">
        <f>VLOOKUP(CONCATENATE(LEFT(C313,8)," - ",LEFT(D313,7)),Discogs!$A$1:$L$990,2,0)</f>
        <v>447-0647</v>
      </c>
      <c r="C313" s="5" t="s">
        <v>234</v>
      </c>
      <c r="D313" s="5" t="s">
        <v>3593</v>
      </c>
      <c r="E313" s="16" t="s">
        <v>3640</v>
      </c>
      <c r="F313" s="18">
        <v>42724.35665509259</v>
      </c>
      <c r="G313" s="6">
        <v>1977</v>
      </c>
      <c r="H313" s="61">
        <f>VLOOKUP(CONCATENATE(LEFT(C313,8)," - ",LEFT(D313,7)),Discogs!$A$1:$L$990,8,0)</f>
        <v>1977</v>
      </c>
      <c r="I313" s="34" t="s">
        <v>4195</v>
      </c>
      <c r="J313" s="61" t="str">
        <f>VLOOKUP(CONCATENATE(LEFT(C313,8)," - ",LEFT(D313,7)),Discogs!$A$1:$L$990,12,0)</f>
        <v>Original</v>
      </c>
      <c r="M313" s="6">
        <v>0</v>
      </c>
      <c r="N313" s="27" t="e">
        <f>VLOOKUP(D313,'Top2000'!$A$1:$D$2000,4,0)</f>
        <v>#N/A</v>
      </c>
      <c r="O313" s="5">
        <f t="shared" si="34"/>
        <v>13</v>
      </c>
      <c r="P313" s="5">
        <f t="shared" si="35"/>
        <v>14</v>
      </c>
      <c r="Q313" s="5">
        <f t="shared" si="36"/>
        <v>27</v>
      </c>
      <c r="R313" s="5">
        <f t="shared" si="33"/>
        <v>1</v>
      </c>
      <c r="S313" s="5" t="str">
        <f t="shared" si="32"/>
        <v>Elvis Presley</v>
      </c>
    </row>
    <row r="314" spans="1:19">
      <c r="A314" s="55" t="str">
        <f t="shared" si="31"/>
        <v xml:space="preserve">Bobby Ry - Jingle </v>
      </c>
      <c r="B314" s="60" t="str">
        <f>VLOOKUP(CONCATENATE(LEFT(C314,8)," - ",LEFT(D314,7)),Discogs!$A$1:$L$990,2,0)</f>
        <v>C-205</v>
      </c>
      <c r="C314" s="5" t="s">
        <v>3630</v>
      </c>
      <c r="D314" s="5" t="s">
        <v>3621</v>
      </c>
      <c r="E314" s="16" t="s">
        <v>3622</v>
      </c>
      <c r="F314" s="18">
        <v>42725.308032407411</v>
      </c>
      <c r="G314" s="6">
        <v>1961</v>
      </c>
      <c r="H314" s="61">
        <f>VLOOKUP(CONCATENATE(LEFT(C314,8)," - ",LEFT(D314,7)),Discogs!$A$1:$L$990,8,0)</f>
        <v>1961</v>
      </c>
      <c r="I314" s="34" t="s">
        <v>4195</v>
      </c>
      <c r="J314" s="61" t="str">
        <f>VLOOKUP(CONCATENATE(LEFT(C314,8)," - ",LEFT(D314,7)),Discogs!$A$1:$L$990,12,0)</f>
        <v>Original</v>
      </c>
      <c r="M314" s="6">
        <v>0</v>
      </c>
      <c r="N314" s="27" t="e">
        <f>VLOOKUP(D314,'Top2000'!$A$1:$D$2000,4,0)</f>
        <v>#N/A</v>
      </c>
      <c r="O314" s="5">
        <f t="shared" si="34"/>
        <v>12</v>
      </c>
      <c r="P314" s="5">
        <f t="shared" si="35"/>
        <v>16</v>
      </c>
      <c r="Q314" s="5">
        <f t="shared" si="36"/>
        <v>23</v>
      </c>
      <c r="R314" s="5">
        <f t="shared" si="33"/>
        <v>1</v>
      </c>
      <c r="S314" s="5" t="str">
        <f t="shared" si="32"/>
        <v>Bobby Rydell</v>
      </c>
    </row>
    <row r="315" spans="1:19">
      <c r="A315" s="55" t="str">
        <f t="shared" si="31"/>
        <v>Bruce Sp - My Home</v>
      </c>
      <c r="B315" s="60" t="str">
        <f>VLOOKUP(CONCATENATE(LEFT(C315,8)," - ",LEFT(D315,7)),Discogs!$A$1:$L$990,2,0)</f>
        <v>A 6773, A6773</v>
      </c>
      <c r="C315" s="5" t="s">
        <v>513</v>
      </c>
      <c r="D315" s="5" t="s">
        <v>3623</v>
      </c>
      <c r="E315" s="143" t="s">
        <v>3633</v>
      </c>
      <c r="F315" s="18">
        <v>42725.310601851852</v>
      </c>
      <c r="G315" s="6">
        <v>1985</v>
      </c>
      <c r="H315" s="61">
        <f>VLOOKUP(CONCATENATE(LEFT(C315,8)," - ",LEFT(D315,7)),Discogs!$A$1:$L$990,8,0)</f>
        <v>1985</v>
      </c>
      <c r="I315" s="34" t="s">
        <v>4195</v>
      </c>
      <c r="J315" s="61" t="str">
        <f>VLOOKUP(CONCATENATE(LEFT(C315,8)," - ",LEFT(D315,7)),Discogs!$A$1:$L$990,12,0)</f>
        <v>Original</v>
      </c>
      <c r="M315" s="6">
        <v>1</v>
      </c>
      <c r="N315" s="27" t="e">
        <f>VLOOKUP(D315,'Top2000'!$A$1:$D$2000,4,0)</f>
        <v>#N/A</v>
      </c>
      <c r="O315" s="5">
        <f t="shared" si="34"/>
        <v>17</v>
      </c>
      <c r="P315" s="5">
        <f t="shared" si="35"/>
        <v>12</v>
      </c>
      <c r="Q315" s="5">
        <f t="shared" si="36"/>
        <v>29</v>
      </c>
      <c r="R315" s="5">
        <f t="shared" si="33"/>
        <v>1</v>
      </c>
      <c r="S315" s="5" t="str">
        <f t="shared" si="32"/>
        <v>Bruce Springsteen</v>
      </c>
    </row>
    <row r="316" spans="1:19">
      <c r="A316" s="55" t="str">
        <f t="shared" si="31"/>
        <v xml:space="preserve">Linda Le - Winter </v>
      </c>
      <c r="B316" s="60" t="str">
        <f>VLOOKUP(CONCATENATE(LEFT(C316,8)," - ",LEFT(D316,7)),Discogs!$A$1:$L$990,2,0)</f>
        <v>NG 803</v>
      </c>
      <c r="C316" s="5" t="s">
        <v>3601</v>
      </c>
      <c r="D316" s="5" t="s">
        <v>3602</v>
      </c>
      <c r="E316" s="16" t="s">
        <v>3637</v>
      </c>
      <c r="F316" s="18">
        <v>42725.311909722222</v>
      </c>
      <c r="G316" s="6">
        <v>1976</v>
      </c>
      <c r="H316" s="61">
        <f>VLOOKUP(CONCATENATE(LEFT(C316,8)," - ",LEFT(D316,7)),Discogs!$A$1:$L$990,8,0)</f>
        <v>1976</v>
      </c>
      <c r="I316" s="34" t="s">
        <v>4195</v>
      </c>
      <c r="J316" s="61" t="str">
        <f>VLOOKUP(CONCATENATE(LEFT(C316,8)," - ",LEFT(D316,7)),Discogs!$A$1:$L$990,12,0)</f>
        <v>Original</v>
      </c>
      <c r="M316" s="6">
        <v>0</v>
      </c>
      <c r="N316" s="27" t="e">
        <f>VLOOKUP(D316,'Top2000'!$A$1:$D$2000,4,0)</f>
        <v>#N/A</v>
      </c>
      <c r="O316" s="5">
        <f t="shared" si="34"/>
        <v>11</v>
      </c>
      <c r="P316" s="5">
        <f t="shared" si="35"/>
        <v>17</v>
      </c>
      <c r="Q316" s="5">
        <f t="shared" si="36"/>
        <v>22</v>
      </c>
      <c r="R316" s="5">
        <f t="shared" si="33"/>
        <v>1</v>
      </c>
      <c r="S316" s="5" t="str">
        <f t="shared" si="32"/>
        <v>Linda Lewis</v>
      </c>
    </row>
    <row r="317" spans="1:19">
      <c r="A317" s="55" t="str">
        <f t="shared" si="31"/>
        <v>José Fel - Feliz N</v>
      </c>
      <c r="B317" s="60" t="str">
        <f>VLOOKUP(CONCATENATE(LEFT(C317,8)," - ",LEFT(D317,7)),Discogs!$A$1:$L$990,2,0)</f>
        <v>447-0936</v>
      </c>
      <c r="C317" s="5" t="s">
        <v>4213</v>
      </c>
      <c r="D317" s="5" t="s">
        <v>3605</v>
      </c>
      <c r="E317" s="16" t="s">
        <v>3638</v>
      </c>
      <c r="F317" s="18">
        <v>42726.195162037038</v>
      </c>
      <c r="G317" s="6">
        <v>1978</v>
      </c>
      <c r="H317" s="61">
        <f>VLOOKUP(CONCATENATE(LEFT(C317,8)," - ",LEFT(D317,7)),Discogs!$A$1:$L$990,8,0)</f>
        <v>1978</v>
      </c>
      <c r="I317" s="33" t="s">
        <v>2809</v>
      </c>
      <c r="J317" s="61" t="str">
        <f>VLOOKUP(CONCATENATE(LEFT(C317,8)," - ",LEFT(D317,7)),Discogs!$A$1:$L$990,12,0)</f>
        <v>Printout</v>
      </c>
      <c r="M317" s="6">
        <v>0</v>
      </c>
      <c r="N317" s="27" t="e">
        <f>VLOOKUP(D317,'Top2000'!$A$1:$D$2000,4,0)</f>
        <v>#N/A</v>
      </c>
      <c r="O317" s="5">
        <f t="shared" si="34"/>
        <v>14</v>
      </c>
      <c r="P317" s="5">
        <f t="shared" si="35"/>
        <v>13</v>
      </c>
      <c r="Q317" s="5">
        <f t="shared" si="36"/>
        <v>22</v>
      </c>
      <c r="R317" s="5">
        <f t="shared" si="33"/>
        <v>1</v>
      </c>
      <c r="S317" s="5" t="str">
        <f t="shared" si="32"/>
        <v>José Feliciano</v>
      </c>
    </row>
    <row r="318" spans="1:19">
      <c r="A318" s="55" t="str">
        <f t="shared" si="31"/>
        <v>Brenda L - Rockin'</v>
      </c>
      <c r="B318" s="60" t="str">
        <f>VLOOKUP(CONCATENATE(LEFT(C318,8)," - ",LEFT(D318,7)),Discogs!$A$1:$L$990,2,0)</f>
        <v>9-30776</v>
      </c>
      <c r="C318" s="5" t="s">
        <v>3583</v>
      </c>
      <c r="D318" s="5" t="s">
        <v>4274</v>
      </c>
      <c r="E318" s="16" t="s">
        <v>3639</v>
      </c>
      <c r="F318" s="18">
        <v>42726.195972222224</v>
      </c>
      <c r="G318" s="6">
        <v>1958</v>
      </c>
      <c r="H318" s="61">
        <f>VLOOKUP(CONCATENATE(LEFT(C318,8)," - ",LEFT(D318,7)),Discogs!$A$1:$L$990,8,0)</f>
        <v>1958</v>
      </c>
      <c r="I318" s="33" t="s">
        <v>2809</v>
      </c>
      <c r="J318" s="61" t="str">
        <f>VLOOKUP(CONCATENATE(LEFT(C318,8)," - ",LEFT(D318,7)),Discogs!$A$1:$L$990,12,0)</f>
        <v>Printout</v>
      </c>
      <c r="M318" s="6">
        <v>0</v>
      </c>
      <c r="N318" s="27" t="e">
        <f>VLOOKUP(D318,'Top2000'!$A$1:$D$2000,4,0)</f>
        <v>#N/A</v>
      </c>
      <c r="O318" s="5">
        <f t="shared" si="34"/>
        <v>10</v>
      </c>
      <c r="P318" s="5">
        <f t="shared" si="35"/>
        <v>33</v>
      </c>
      <c r="Q318" s="5">
        <f t="shared" si="36"/>
        <v>9</v>
      </c>
      <c r="R318" s="5">
        <f t="shared" si="33"/>
        <v>1</v>
      </c>
      <c r="S318" s="5" t="str">
        <f t="shared" si="32"/>
        <v>Brenda Lee</v>
      </c>
    </row>
    <row r="319" spans="1:19">
      <c r="A319" s="55" t="str">
        <f t="shared" si="31"/>
        <v>The Beac - Merry C</v>
      </c>
      <c r="B319" s="60" t="str">
        <f>VLOOKUP(CONCATENATE(LEFT(C319,8)," - ",LEFT(D319,7)),Discogs!$A$1:$L$990,2,0)</f>
        <v>K 23 589</v>
      </c>
      <c r="C319" s="5" t="s">
        <v>516</v>
      </c>
      <c r="D319" s="5" t="s">
        <v>3609</v>
      </c>
      <c r="E319" s="16" t="s">
        <v>3651</v>
      </c>
      <c r="F319" s="18">
        <v>42726.196423611109</v>
      </c>
      <c r="G319" s="6">
        <v>1967</v>
      </c>
      <c r="H319" s="61">
        <f>VLOOKUP(CONCATENATE(LEFT(C319,8)," - ",LEFT(D319,7)),Discogs!$A$1:$L$990,8,0)</f>
        <v>1967</v>
      </c>
      <c r="I319" s="34" t="s">
        <v>4195</v>
      </c>
      <c r="J319" s="61" t="str">
        <f>VLOOKUP(CONCATENATE(LEFT(C319,8)," - ",LEFT(D319,7)),Discogs!$A$1:$L$990,12,0)</f>
        <v>Original</v>
      </c>
      <c r="M319" s="6">
        <v>0</v>
      </c>
      <c r="N319" s="27" t="e">
        <f>VLOOKUP(D319,'Top2000'!$A$1:$D$2000,4,0)</f>
        <v>#N/A</v>
      </c>
      <c r="O319" s="5">
        <f t="shared" si="34"/>
        <v>14</v>
      </c>
      <c r="P319" s="5">
        <f t="shared" si="35"/>
        <v>20</v>
      </c>
      <c r="Q319" s="5">
        <f t="shared" si="36"/>
        <v>25</v>
      </c>
      <c r="R319" s="5">
        <f t="shared" si="33"/>
        <v>1</v>
      </c>
      <c r="S319" s="5" t="str">
        <f t="shared" si="32"/>
        <v>Beach Boys</v>
      </c>
    </row>
    <row r="320" spans="1:19">
      <c r="A320" s="55" t="str">
        <f t="shared" si="31"/>
        <v>Chris Re - Joys of</v>
      </c>
      <c r="B320" s="60" t="str">
        <f>VLOOKUP(CONCATENATE(LEFT(C320,8)," - ",LEFT(D320,7)),Discogs!$A$1:$L$990,2,0)</f>
        <v>MAG 314</v>
      </c>
      <c r="C320" s="5" t="s">
        <v>1372</v>
      </c>
      <c r="D320" s="5" t="s">
        <v>4290</v>
      </c>
      <c r="E320" s="16" t="s">
        <v>3634</v>
      </c>
      <c r="F320" s="18">
        <v>42727.173368055555</v>
      </c>
      <c r="G320" s="6">
        <v>1987</v>
      </c>
      <c r="H320" s="61">
        <f>VLOOKUP(CONCATENATE(LEFT(C320,8)," - ",LEFT(D320,7)),Discogs!$A$1:$L$990,8,0)</f>
        <v>1987</v>
      </c>
      <c r="I320" s="34" t="s">
        <v>4195</v>
      </c>
      <c r="J320" s="61" t="str">
        <f>VLOOKUP(CONCATENATE(LEFT(C320,8)," - ",LEFT(D320,7)),Discogs!$A$1:$L$990,12,0)</f>
        <v>Original</v>
      </c>
      <c r="M320" s="6">
        <v>0</v>
      </c>
      <c r="N320" s="27" t="e">
        <f>VLOOKUP(D320,'Top2000'!$A$1:$D$2000,4,0)</f>
        <v>#N/A</v>
      </c>
      <c r="O320" s="5">
        <f t="shared" si="34"/>
        <v>9</v>
      </c>
      <c r="P320" s="5">
        <f t="shared" si="35"/>
        <v>17</v>
      </c>
      <c r="Q320" s="5">
        <f t="shared" si="36"/>
        <v>12</v>
      </c>
      <c r="R320" s="5">
        <f t="shared" si="33"/>
        <v>1</v>
      </c>
      <c r="S320" s="5" t="str">
        <f t="shared" si="32"/>
        <v>Chris Rea</v>
      </c>
    </row>
    <row r="321" spans="1:19">
      <c r="A321" s="55" t="str">
        <f t="shared" si="31"/>
        <v>Eartha K - C'Est S</v>
      </c>
      <c r="B321" s="60">
        <f>VLOOKUP(CONCATENATE(LEFT(C321,8)," - ",LEFT(D321,7)),Discogs!$A$1:$L$990,2,0)</f>
        <v>4553</v>
      </c>
      <c r="C321" s="5" t="s">
        <v>3628</v>
      </c>
      <c r="D321" s="5" t="s">
        <v>3624</v>
      </c>
      <c r="E321" s="16" t="s">
        <v>3625</v>
      </c>
      <c r="F321" s="18">
        <v>42727.173483796294</v>
      </c>
      <c r="G321" s="6">
        <v>1987</v>
      </c>
      <c r="H321" s="61">
        <f>VLOOKUP(CONCATENATE(LEFT(C321,8)," - ",LEFT(D321,7)),Discogs!$A$1:$L$990,8,0)</f>
        <v>1987</v>
      </c>
      <c r="I321" s="33" t="s">
        <v>2809</v>
      </c>
      <c r="J321" s="61" t="str">
        <f>VLOOKUP(CONCATENATE(LEFT(C321,8)," - ",LEFT(D321,7)),Discogs!$A$1:$L$990,12,0)</f>
        <v>Printout</v>
      </c>
      <c r="M321" s="6">
        <v>0</v>
      </c>
      <c r="N321" s="27" t="e">
        <f>VLOOKUP(D321,'Top2000'!$A$1:$D$2000,4,0)</f>
        <v>#N/A</v>
      </c>
      <c r="O321" s="5">
        <f t="shared" si="34"/>
        <v>11</v>
      </c>
      <c r="P321" s="5">
        <f t="shared" si="35"/>
        <v>12</v>
      </c>
      <c r="Q321" s="5">
        <f t="shared" si="36"/>
        <v>10</v>
      </c>
      <c r="R321" s="5">
        <f t="shared" si="33"/>
        <v>1</v>
      </c>
      <c r="S321" s="5" t="str">
        <f t="shared" si="32"/>
        <v>Eartha Kitt</v>
      </c>
    </row>
    <row r="322" spans="1:19">
      <c r="A322" s="55" t="str">
        <f t="shared" ref="A322:A381" si="37">CONCATENATE(LEFT(C322,8)," - ",LEFT(D322,7))</f>
        <v>The Crys - Rudolph</v>
      </c>
      <c r="B322" s="60" t="str">
        <f>VLOOKUP(CONCATENATE(LEFT(C322,8)," - ",LEFT(D322,7)),Discogs!$A$1:$L$990,2,0)</f>
        <v>ZS8 03333</v>
      </c>
      <c r="C322" s="5" t="s">
        <v>3629</v>
      </c>
      <c r="D322" s="5" t="s">
        <v>4275</v>
      </c>
      <c r="E322" s="16" t="s">
        <v>3632</v>
      </c>
      <c r="F322" s="18">
        <v>42727.174398148149</v>
      </c>
      <c r="G322" s="6">
        <v>1981</v>
      </c>
      <c r="H322" s="61">
        <f>VLOOKUP(CONCATENATE(LEFT(C322,8)," - ",LEFT(D322,7)),Discogs!$A$1:$L$990,8,0)</f>
        <v>1981</v>
      </c>
      <c r="I322" s="33" t="s">
        <v>4174</v>
      </c>
      <c r="J322" s="61" t="str">
        <f>VLOOKUP(CONCATENATE(LEFT(C322,8)," - ",LEFT(D322,7)),Discogs!$A$1:$L$990,12,0)</f>
        <v>No</v>
      </c>
      <c r="M322" s="6">
        <v>0</v>
      </c>
      <c r="N322" s="27" t="e">
        <f>VLOOKUP(D322,'Top2000'!$A$1:$D$2000,4,0)</f>
        <v>#N/A</v>
      </c>
      <c r="O322" s="5">
        <f t="shared" si="34"/>
        <v>12</v>
      </c>
      <c r="P322" s="5">
        <f t="shared" si="35"/>
        <v>30</v>
      </c>
      <c r="Q322" s="5">
        <f t="shared" si="36"/>
        <v>25</v>
      </c>
      <c r="R322" s="5">
        <f t="shared" si="33"/>
        <v>1</v>
      </c>
      <c r="S322" s="5" t="str">
        <f t="shared" ref="S322:S361" si="38">SUBSTITUTE(C322,"The ","")</f>
        <v>Crystals</v>
      </c>
    </row>
    <row r="323" spans="1:19">
      <c r="A323" s="55" t="str">
        <f t="shared" si="37"/>
        <v>Natalie  - The Chr</v>
      </c>
      <c r="B323" s="60" t="str">
        <f>VLOOKUP(CONCATENATE(LEFT(C323,8)," - ",LEFT(D323,7)),Discogs!$A$1:$L$990,2,0)</f>
        <v>AM 487</v>
      </c>
      <c r="C323" s="16" t="s">
        <v>3676</v>
      </c>
      <c r="D323" s="16" t="s">
        <v>3675</v>
      </c>
      <c r="E323" s="16" t="s">
        <v>3677</v>
      </c>
      <c r="F323" s="18">
        <v>42728</v>
      </c>
      <c r="G323" s="10">
        <v>1988</v>
      </c>
      <c r="H323" s="61">
        <f>VLOOKUP(CONCATENATE(LEFT(C323,8)," - ",LEFT(D323,7)),Discogs!$A$1:$L$990,8,0)</f>
        <v>1988</v>
      </c>
      <c r="I323" s="33" t="s">
        <v>2809</v>
      </c>
      <c r="J323" s="61" t="str">
        <f>VLOOKUP(CONCATENATE(LEFT(C323,8)," - ",LEFT(D323,7)),Discogs!$A$1:$L$990,12,0)</f>
        <v>Printout</v>
      </c>
      <c r="M323" s="6">
        <v>0</v>
      </c>
      <c r="N323" s="27" t="e">
        <f>VLOOKUP(D323,'Top2000'!$A$1:$D$2000,4,0)</f>
        <v>#N/A</v>
      </c>
      <c r="O323" s="5">
        <f t="shared" si="34"/>
        <v>12</v>
      </c>
      <c r="P323" s="5">
        <f t="shared" si="35"/>
        <v>18</v>
      </c>
      <c r="Q323" s="5">
        <f t="shared" si="36"/>
        <v>28</v>
      </c>
      <c r="R323" s="5">
        <f t="shared" si="33"/>
        <v>1</v>
      </c>
      <c r="S323" s="5" t="str">
        <f t="shared" si="38"/>
        <v>Natalie Cole</v>
      </c>
    </row>
    <row r="324" spans="1:19">
      <c r="A324" s="55" t="str">
        <f t="shared" si="37"/>
        <v xml:space="preserve">Bryan Ad - Summer </v>
      </c>
      <c r="B324" s="60" t="str">
        <f>VLOOKUP(CONCATENATE(LEFT(C324,8)," - ",LEFT(D324,7)),Discogs!$A$1:$L$990,2,0)</f>
        <v>390 024-7</v>
      </c>
      <c r="C324" s="13" t="s">
        <v>697</v>
      </c>
      <c r="D324" s="14" t="s">
        <v>4301</v>
      </c>
      <c r="E324" s="16" t="s">
        <v>2775</v>
      </c>
      <c r="F324" s="18">
        <v>42736</v>
      </c>
      <c r="G324" s="10">
        <v>1986</v>
      </c>
      <c r="H324" s="61">
        <f>VLOOKUP(CONCATENATE(LEFT(C324,8)," - ",LEFT(D324,7)),Discogs!$A$1:$L$990,8,0)</f>
        <v>1985</v>
      </c>
      <c r="I324" s="34" t="s">
        <v>4195</v>
      </c>
      <c r="J324" s="61" t="str">
        <f>VLOOKUP(CONCATENATE(LEFT(C324,8)," - ",LEFT(D324,7)),Discogs!$A$1:$L$990,12,0)</f>
        <v>Original</v>
      </c>
      <c r="M324" s="6">
        <v>0</v>
      </c>
      <c r="N324" s="27">
        <f>VLOOKUP(D324,'Top2000'!$A$1:$D$2000,4,0)</f>
        <v>150</v>
      </c>
      <c r="O324" s="5">
        <f t="shared" si="34"/>
        <v>11</v>
      </c>
      <c r="P324" s="5">
        <f t="shared" si="35"/>
        <v>13</v>
      </c>
      <c r="Q324" s="5">
        <f t="shared" si="36"/>
        <v>15</v>
      </c>
      <c r="S324" s="5" t="str">
        <f t="shared" si="38"/>
        <v>Bryan Adams</v>
      </c>
    </row>
    <row r="325" spans="1:19">
      <c r="A325" s="55" t="str">
        <f t="shared" si="37"/>
        <v>David Bo - "Heroes</v>
      </c>
      <c r="B325" s="60" t="str">
        <f>VLOOKUP(CONCATENATE(LEFT(C325,8)," - ",LEFT(D325,7)),Discogs!$A$1:$L$990,2,0)</f>
        <v>PB-1121</v>
      </c>
      <c r="C325" s="5" t="s">
        <v>467</v>
      </c>
      <c r="D325" s="5" t="s">
        <v>4309</v>
      </c>
      <c r="E325" s="16" t="s">
        <v>4303</v>
      </c>
      <c r="F325" s="18">
        <v>42736</v>
      </c>
      <c r="G325" s="6">
        <v>1977</v>
      </c>
      <c r="H325" s="61">
        <f>VLOOKUP(CONCATENATE(LEFT(C325,8)," - ",LEFT(D325,7)),Discogs!$A$1:$L$990,8,0)</f>
        <v>1977</v>
      </c>
      <c r="I325" s="34" t="s">
        <v>4195</v>
      </c>
      <c r="J325" s="61" t="str">
        <f>VLOOKUP(CONCATENATE(LEFT(C325,8)," - ",LEFT(D325,7)),Discogs!$A$1:$L$990,12,0)</f>
        <v>Original</v>
      </c>
      <c r="M325" s="6">
        <v>0</v>
      </c>
      <c r="N325" s="27">
        <f>VLOOKUP(D325,'Top2000'!$A$1:$D$2000,4,0)</f>
        <v>7</v>
      </c>
      <c r="O325" s="5">
        <f t="shared" si="34"/>
        <v>11</v>
      </c>
      <c r="P325" s="5">
        <f t="shared" si="35"/>
        <v>8</v>
      </c>
      <c r="Q325" s="5">
        <f t="shared" si="36"/>
        <v>12</v>
      </c>
      <c r="S325" s="5" t="str">
        <f t="shared" si="38"/>
        <v>David Bowie</v>
      </c>
    </row>
    <row r="326" spans="1:19">
      <c r="A326" s="55" t="str">
        <f t="shared" si="37"/>
        <v>Eagles - Take it</v>
      </c>
      <c r="B326" s="60" t="str">
        <f>VLOOKUP(CONCATENATE(LEFT(C326,8)," - ",LEFT(D326,7)),Discogs!$A$1:$L$990,2,0)</f>
        <v>AS 13 102</v>
      </c>
      <c r="C326" s="13" t="s">
        <v>311</v>
      </c>
      <c r="D326" s="14" t="s">
        <v>2795</v>
      </c>
      <c r="E326" s="16" t="s">
        <v>446</v>
      </c>
      <c r="F326" s="18">
        <v>42736</v>
      </c>
      <c r="G326" s="10">
        <v>1972</v>
      </c>
      <c r="H326" s="61">
        <f>VLOOKUP(CONCATENATE(LEFT(C326,8)," - ",LEFT(D326,7)),Discogs!$A$1:$L$990,8,0)</f>
        <v>1977</v>
      </c>
      <c r="I326" s="34" t="s">
        <v>4195</v>
      </c>
      <c r="J326" s="61" t="str">
        <f>VLOOKUP(CONCATENATE(LEFT(C326,8)," - ",LEFT(D326,7)),Discogs!$A$1:$L$990,12,0)</f>
        <v>Original</v>
      </c>
      <c r="M326" s="6">
        <v>0</v>
      </c>
      <c r="N326" s="27">
        <f>VLOOKUP(D326,'Top2000'!$A$1:$D$2000,4,0)</f>
        <v>355</v>
      </c>
      <c r="O326" s="5">
        <f t="shared" si="34"/>
        <v>6</v>
      </c>
      <c r="P326" s="5">
        <f t="shared" si="35"/>
        <v>12</v>
      </c>
      <c r="Q326" s="5">
        <f t="shared" si="36"/>
        <v>9</v>
      </c>
      <c r="R326" s="5">
        <f>LEN(CONCATENATE(K326,"-",L326))</f>
        <v>1</v>
      </c>
      <c r="S326" s="5" t="str">
        <f t="shared" si="38"/>
        <v>Eagles</v>
      </c>
    </row>
    <row r="327" spans="1:19">
      <c r="A327" s="55" t="str">
        <f t="shared" si="37"/>
        <v>Queen - Crazy L</v>
      </c>
      <c r="B327" s="60" t="str">
        <f>VLOOKUP(CONCATENATE(LEFT(C327,8)," - ",LEFT(D327,7)),Discogs!$A$1:$L$990,2,0)</f>
        <v>1A 006-63317</v>
      </c>
      <c r="C327" s="13" t="s">
        <v>346</v>
      </c>
      <c r="D327" s="14" t="s">
        <v>347</v>
      </c>
      <c r="E327" s="14" t="s">
        <v>348</v>
      </c>
      <c r="F327" s="18">
        <v>42736</v>
      </c>
      <c r="G327" s="10">
        <v>1979</v>
      </c>
      <c r="H327" s="61">
        <f>VLOOKUP(CONCATENATE(LEFT(C327,8)," - ",LEFT(D327,7)),Discogs!$A$1:$L$990,8,0)</f>
        <v>1979</v>
      </c>
      <c r="I327" s="34" t="s">
        <v>4195</v>
      </c>
      <c r="J327" s="61" t="str">
        <f>VLOOKUP(CONCATENATE(LEFT(C327,8)," - ",LEFT(D327,7)),Discogs!$A$1:$L$990,12,0)</f>
        <v>Original</v>
      </c>
      <c r="K327" s="6" t="s">
        <v>4163</v>
      </c>
      <c r="M327" s="6">
        <v>0</v>
      </c>
      <c r="N327" s="27">
        <f>VLOOKUP(D327,'Top2000'!$A$1:$D$2000,4,0)</f>
        <v>639</v>
      </c>
      <c r="O327" s="5">
        <f t="shared" si="34"/>
        <v>5</v>
      </c>
      <c r="P327" s="5">
        <f t="shared" si="35"/>
        <v>30</v>
      </c>
      <c r="Q327" s="5">
        <f t="shared" si="36"/>
        <v>16</v>
      </c>
      <c r="S327" s="5" t="str">
        <f t="shared" si="38"/>
        <v>Queen</v>
      </c>
    </row>
    <row r="328" spans="1:19">
      <c r="A328" s="55" t="str">
        <f t="shared" si="37"/>
        <v xml:space="preserve">Roy Orbi - Pretty </v>
      </c>
      <c r="B328" s="60" t="str">
        <f>VLOOKUP(CONCATENATE(LEFT(C328,8)," - ",LEFT(D328,7)),Discogs!$A$1:$L$990,2,0)</f>
        <v>FLX 3135</v>
      </c>
      <c r="C328" s="5" t="s">
        <v>246</v>
      </c>
      <c r="D328" s="5" t="s">
        <v>3265</v>
      </c>
      <c r="E328" s="16" t="s">
        <v>247</v>
      </c>
      <c r="F328" s="18">
        <v>42736</v>
      </c>
      <c r="G328" s="10">
        <v>1964</v>
      </c>
      <c r="H328" s="61">
        <f>VLOOKUP(CONCATENATE(LEFT(C328,8)," - ",LEFT(D328,7)),Discogs!$A$1:$L$990,8,0)</f>
        <v>1964</v>
      </c>
      <c r="I328" s="34" t="s">
        <v>4195</v>
      </c>
      <c r="J328" s="61" t="str">
        <f>VLOOKUP(CONCATENATE(LEFT(C328,8)," - ",LEFT(D328,7)),Discogs!$A$1:$L$990,12,0)</f>
        <v>Original</v>
      </c>
      <c r="M328" s="6">
        <v>0</v>
      </c>
      <c r="N328" s="27" t="e">
        <f>VLOOKUP(D328,'Top2000'!$A$1:$D$2000,4,0)</f>
        <v>#N/A</v>
      </c>
      <c r="O328" s="5">
        <f t="shared" si="34"/>
        <v>11</v>
      </c>
      <c r="P328" s="5">
        <f t="shared" si="35"/>
        <v>13</v>
      </c>
      <c r="Q328" s="5">
        <f t="shared" si="36"/>
        <v>15</v>
      </c>
      <c r="S328" s="5" t="str">
        <f t="shared" si="38"/>
        <v>Roy Orbison</v>
      </c>
    </row>
    <row r="329" spans="1:19">
      <c r="A329" s="55" t="str">
        <f t="shared" si="37"/>
        <v xml:space="preserve">Phil Col - In the </v>
      </c>
      <c r="B329" s="60" t="str">
        <f>VLOOKUP(CONCATENATE(LEFT(C329,8)," - ",LEFT(D329,7)),Discogs!$A$1:$L$990,2,0)</f>
        <v>WEA 79198, WEA 79.198</v>
      </c>
      <c r="C329" s="5" t="s">
        <v>344</v>
      </c>
      <c r="D329" s="5" t="s">
        <v>4276</v>
      </c>
      <c r="E329" s="16" t="s">
        <v>4232</v>
      </c>
      <c r="F329" s="18">
        <v>42742</v>
      </c>
      <c r="G329" s="6">
        <v>1981</v>
      </c>
      <c r="H329" s="61">
        <f>VLOOKUP(CONCATENATE(LEFT(C329,8)," - ",LEFT(D329,7)),Discogs!$A$1:$L$990,8,0)</f>
        <v>1981</v>
      </c>
      <c r="I329" s="34" t="s">
        <v>4195</v>
      </c>
      <c r="J329" s="61" t="str">
        <f>VLOOKUP(CONCATENATE(LEFT(C329,8)," - ",LEFT(D329,7)),Discogs!$A$1:$L$990,12,0)</f>
        <v>Original</v>
      </c>
      <c r="M329" s="6">
        <v>0</v>
      </c>
      <c r="N329" s="27">
        <f>VLOOKUP(D329,'Top2000'!$A$1:$D$2000,4,0)</f>
        <v>54</v>
      </c>
      <c r="O329" s="5">
        <f t="shared" si="34"/>
        <v>12</v>
      </c>
      <c r="P329" s="5">
        <f t="shared" si="35"/>
        <v>18</v>
      </c>
      <c r="Q329" s="5">
        <f t="shared" si="36"/>
        <v>19</v>
      </c>
      <c r="S329" s="5" t="str">
        <f t="shared" si="38"/>
        <v>Phil Collins</v>
      </c>
    </row>
    <row r="330" spans="1:19">
      <c r="A330" s="55" t="str">
        <f t="shared" si="37"/>
        <v>The Beac - God Onl</v>
      </c>
      <c r="B330" s="60" t="str">
        <f>VLOOKUP(CONCATENATE(LEFT(C330,8)," - ",LEFT(D330,7)),Discogs!$A$1:$L$990,2,0)</f>
        <v>K 23 264</v>
      </c>
      <c r="C330" s="5" t="s">
        <v>516</v>
      </c>
      <c r="D330" s="5" t="s">
        <v>4207</v>
      </c>
      <c r="E330" s="16" t="s">
        <v>2711</v>
      </c>
      <c r="F330" s="18">
        <v>42743</v>
      </c>
      <c r="G330" s="6">
        <v>1966</v>
      </c>
      <c r="H330" s="61">
        <f>VLOOKUP(CONCATENATE(LEFT(C330,8)," - ",LEFT(D330,7)),Discogs!$A$1:$L$990,8,0)</f>
        <v>1966</v>
      </c>
      <c r="I330" s="34" t="s">
        <v>4195</v>
      </c>
      <c r="J330" s="61" t="str">
        <f>VLOOKUP(CONCATENATE(LEFT(C330,8)," - ",LEFT(D330,7)),Discogs!$A$1:$L$990,12,0)</f>
        <v>Original</v>
      </c>
      <c r="M330" s="6">
        <v>0</v>
      </c>
      <c r="N330" s="27">
        <f>VLOOKUP(D330,'Top2000'!$A$1:$D$2000,4,0)</f>
        <v>18</v>
      </c>
      <c r="O330" s="5">
        <f t="shared" si="34"/>
        <v>14</v>
      </c>
      <c r="P330" s="5">
        <f t="shared" si="35"/>
        <v>14</v>
      </c>
      <c r="Q330" s="5">
        <f t="shared" si="36"/>
        <v>19</v>
      </c>
      <c r="S330" s="5" t="str">
        <f t="shared" si="38"/>
        <v>Beach Boys</v>
      </c>
    </row>
    <row r="331" spans="1:19">
      <c r="A331" s="55" t="str">
        <f t="shared" si="37"/>
        <v>David Bo - This Is</v>
      </c>
      <c r="B331" s="60" t="str">
        <f>VLOOKUP(CONCATENATE(LEFT(C331,8)," - ",LEFT(D331,7)),Discogs!$A$1:$L$990,2,0)</f>
        <v>1A 006-20 0482 7</v>
      </c>
      <c r="C331" s="5" t="s">
        <v>4234</v>
      </c>
      <c r="D331" s="5" t="s">
        <v>2051</v>
      </c>
      <c r="E331" s="16" t="s">
        <v>4261</v>
      </c>
      <c r="F331" s="18">
        <v>42744</v>
      </c>
      <c r="G331" s="6">
        <v>1985</v>
      </c>
      <c r="H331" s="61">
        <f>VLOOKUP(CONCATENATE(LEFT(C331,8)," - ",LEFT(D331,7)),Discogs!$A$1:$L$990,8,0)</f>
        <v>1985</v>
      </c>
      <c r="I331" s="34" t="s">
        <v>4195</v>
      </c>
      <c r="J331" s="61" t="str">
        <f>VLOOKUP(CONCATENATE(LEFT(C331,8)," - ",LEFT(D331,7)),Discogs!$A$1:$L$990,12,0)</f>
        <v>Original</v>
      </c>
      <c r="M331" s="6">
        <v>0</v>
      </c>
      <c r="N331" s="27">
        <f>VLOOKUP(D331,'Top2000'!$A$1:$D$2000,4,0)</f>
        <v>491</v>
      </c>
      <c r="O331" s="5">
        <f t="shared" si="34"/>
        <v>26</v>
      </c>
      <c r="P331" s="5">
        <f t="shared" si="35"/>
        <v>19</v>
      </c>
      <c r="Q331" s="5">
        <f t="shared" si="36"/>
        <v>26</v>
      </c>
      <c r="S331" s="5" t="str">
        <f t="shared" si="38"/>
        <v xml:space="preserve">David Bowie / Pat Metheny </v>
      </c>
    </row>
    <row r="332" spans="1:19">
      <c r="A332" s="55" t="str">
        <f t="shared" si="37"/>
        <v xml:space="preserve">Joan Jet - I Love </v>
      </c>
      <c r="B332" s="60">
        <f>VLOOKUP(CONCATENATE(LEFT(C332,8)," - ",LEFT(D332,7)),Discogs!$A$1:$L$990,2,0)</f>
        <v>101616</v>
      </c>
      <c r="C332" s="5" t="s">
        <v>4233</v>
      </c>
      <c r="D332" s="5" t="s">
        <v>4216</v>
      </c>
      <c r="E332" s="16" t="s">
        <v>4231</v>
      </c>
      <c r="F332" s="18">
        <v>42745</v>
      </c>
      <c r="G332" s="6">
        <v>1982</v>
      </c>
      <c r="H332" s="61">
        <f>VLOOKUP(CONCATENATE(LEFT(C332,8)," - ",LEFT(D332,7)),Discogs!$A$1:$L$990,8,0)</f>
        <v>1982</v>
      </c>
      <c r="I332" s="34" t="s">
        <v>4195</v>
      </c>
      <c r="J332" s="61" t="str">
        <f>VLOOKUP(CONCATENATE(LEFT(C332,8)," - ",LEFT(D332,7)),Discogs!$A$1:$L$990,12,0)</f>
        <v>Original</v>
      </c>
      <c r="M332" s="6">
        <v>0</v>
      </c>
      <c r="N332" s="27" t="e">
        <f>VLOOKUP(D332,'Top2000'!$A$1:$D$2000,4,0)</f>
        <v>#N/A</v>
      </c>
      <c r="O332" s="5">
        <f t="shared" si="34"/>
        <v>23</v>
      </c>
      <c r="P332" s="5">
        <f t="shared" si="35"/>
        <v>19</v>
      </c>
      <c r="Q332" s="5">
        <f t="shared" si="36"/>
        <v>12</v>
      </c>
      <c r="S332" s="5" t="str">
        <f t="shared" si="38"/>
        <v>Joan Jett &amp; Blackhearts</v>
      </c>
    </row>
    <row r="333" spans="1:19">
      <c r="A333" s="55" t="str">
        <f t="shared" si="37"/>
        <v>Mark Kno - Going H</v>
      </c>
      <c r="B333" s="60" t="str">
        <f>VLOOKUP(CONCATENATE(LEFT(C333,8)," - ",LEFT(D333,7)),Discogs!$A$1:$L$990,2,0)</f>
        <v>811 379-7</v>
      </c>
      <c r="C333" s="5" t="s">
        <v>1099</v>
      </c>
      <c r="D333" s="5" t="s">
        <v>4291</v>
      </c>
      <c r="E333" s="16" t="s">
        <v>4230</v>
      </c>
      <c r="F333" s="18">
        <v>42746</v>
      </c>
      <c r="G333" s="6">
        <v>1983</v>
      </c>
      <c r="H333" s="61">
        <f>VLOOKUP(CONCATENATE(LEFT(C333,8)," - ",LEFT(D333,7)),Discogs!$A$1:$L$990,8,0)</f>
        <v>1983</v>
      </c>
      <c r="I333" s="34" t="s">
        <v>4195</v>
      </c>
      <c r="J333" s="61" t="str">
        <f>VLOOKUP(CONCATENATE(LEFT(C333,8)," - ",LEFT(D333,7)),Discogs!$A$1:$L$990,12,0)</f>
        <v>Original</v>
      </c>
      <c r="M333" s="6">
        <v>0</v>
      </c>
      <c r="N333" s="27" t="e">
        <f>VLOOKUP(D333,'Top2000'!$A$1:$D$2000,4,0)</f>
        <v>#N/A</v>
      </c>
      <c r="O333" s="5">
        <f t="shared" si="34"/>
        <v>13</v>
      </c>
      <c r="P333" s="5">
        <f t="shared" si="35"/>
        <v>31</v>
      </c>
      <c r="Q333" s="5">
        <f t="shared" si="36"/>
        <v>9</v>
      </c>
      <c r="S333" s="5" t="str">
        <f t="shared" si="38"/>
        <v>Mark Knopfler</v>
      </c>
    </row>
    <row r="334" spans="1:19">
      <c r="A334" s="55" t="str">
        <f t="shared" si="37"/>
        <v>Manfred  - Ha! Ha!</v>
      </c>
      <c r="B334" s="60" t="str">
        <f>VLOOKUP(CONCATENATE(LEFT(C334,8)," - ",LEFT(D334,7)),Discogs!$A$1:$L$990,2,0)</f>
        <v>267 698 TF</v>
      </c>
      <c r="C334" s="5" t="s">
        <v>3387</v>
      </c>
      <c r="D334" s="5" t="s">
        <v>4277</v>
      </c>
      <c r="E334" s="16" t="s">
        <v>4229</v>
      </c>
      <c r="F334" s="18">
        <v>42747</v>
      </c>
      <c r="G334" s="6">
        <v>1967</v>
      </c>
      <c r="H334" s="61">
        <f>VLOOKUP(CONCATENATE(LEFT(C334,8)," - ",LEFT(D334,7)),Discogs!$A$1:$L$990,8,0)</f>
        <v>1967</v>
      </c>
      <c r="I334" s="33" t="s">
        <v>2809</v>
      </c>
      <c r="J334" s="61" t="str">
        <f>VLOOKUP(CONCATENATE(LEFT(C334,8)," - ",LEFT(D334,7)),Discogs!$A$1:$L$990,12,0)</f>
        <v>Printout</v>
      </c>
      <c r="M334" s="6">
        <v>0</v>
      </c>
      <c r="N334" s="27" t="e">
        <f>VLOOKUP(D334,'Top2000'!$A$1:$D$2000,4,0)</f>
        <v>#N/A</v>
      </c>
      <c r="O334" s="5">
        <f t="shared" si="34"/>
        <v>12</v>
      </c>
      <c r="P334" s="5">
        <f t="shared" si="35"/>
        <v>22</v>
      </c>
      <c r="Q334" s="5">
        <f t="shared" si="36"/>
        <v>15</v>
      </c>
      <c r="S334" s="5" t="str">
        <f t="shared" si="38"/>
        <v>Manfred Mann</v>
      </c>
    </row>
    <row r="335" spans="1:19">
      <c r="A335" s="55" t="str">
        <f t="shared" si="37"/>
        <v>Status Q - Down, D</v>
      </c>
      <c r="B335" s="60" t="str">
        <f>VLOOKUP(CONCATENATE(LEFT(C335,8)," - ",LEFT(D335,7)),Discogs!$A$1:$L$990,2,0)</f>
        <v>6059 114</v>
      </c>
      <c r="C335" s="5" t="s">
        <v>1308</v>
      </c>
      <c r="D335" s="5" t="s">
        <v>4220</v>
      </c>
      <c r="E335" s="48" t="s">
        <v>4228</v>
      </c>
      <c r="F335" s="18">
        <v>42748</v>
      </c>
      <c r="G335" s="6">
        <v>1974</v>
      </c>
      <c r="H335" s="61">
        <f>VLOOKUP(CONCATENATE(LEFT(C335,8)," - ",LEFT(D335,7)),Discogs!$A$1:$L$990,8,0)</f>
        <v>1974</v>
      </c>
      <c r="I335" s="34" t="s">
        <v>4195</v>
      </c>
      <c r="J335" s="61" t="str">
        <f>VLOOKUP(CONCATENATE(LEFT(C335,8)," - ",LEFT(D335,7)),Discogs!$A$1:$L$990,12,0)</f>
        <v>Original</v>
      </c>
      <c r="M335" s="6">
        <v>0</v>
      </c>
      <c r="N335" s="27" t="e">
        <f>VLOOKUP(D335,'Top2000'!$A$1:$D$2000,4,0)</f>
        <v>#N/A</v>
      </c>
      <c r="O335" s="5">
        <f t="shared" si="34"/>
        <v>10</v>
      </c>
      <c r="P335" s="5">
        <f t="shared" si="35"/>
        <v>10</v>
      </c>
      <c r="Q335" s="5">
        <f t="shared" si="36"/>
        <v>10</v>
      </c>
      <c r="S335" s="5" t="str">
        <f t="shared" si="38"/>
        <v>Status Quo</v>
      </c>
    </row>
    <row r="336" spans="1:19">
      <c r="A336" s="55" t="str">
        <f t="shared" si="37"/>
        <v>Fleetwoo - Need Yo</v>
      </c>
      <c r="B336" s="60" t="str">
        <f>VLOOKUP(CONCATENATE(LEFT(C336,8)," - ",LEFT(D336,7)),Discogs!$A$1:$L$990,2,0)</f>
        <v>CBS 8306</v>
      </c>
      <c r="C336" s="16" t="s">
        <v>545</v>
      </c>
      <c r="D336" s="16" t="s">
        <v>1228</v>
      </c>
      <c r="E336" s="16" t="s">
        <v>1151</v>
      </c>
      <c r="F336" s="39">
        <v>42748</v>
      </c>
      <c r="G336" s="10">
        <v>1969</v>
      </c>
      <c r="H336" s="61">
        <f>VLOOKUP(CONCATENATE(LEFT(C336,8)," - ",LEFT(D336,7)),Discogs!$A$1:$L$990,8,0)</f>
        <v>1972</v>
      </c>
      <c r="I336" s="34" t="s">
        <v>4195</v>
      </c>
      <c r="J336" s="61" t="str">
        <f>VLOOKUP(CONCATENATE(LEFT(C336,8)," - ",LEFT(D336,7)),Discogs!$A$1:$L$990,12,0)</f>
        <v>Original</v>
      </c>
      <c r="K336" s="10"/>
      <c r="L336" s="38"/>
      <c r="M336" s="6">
        <v>0</v>
      </c>
      <c r="N336" s="27">
        <f>VLOOKUP(D336,'Top2000'!$A$1:$D$2000,4,0)</f>
        <v>657</v>
      </c>
      <c r="O336" s="5">
        <f t="shared" si="34"/>
        <v>13</v>
      </c>
      <c r="P336" s="5">
        <f t="shared" si="35"/>
        <v>21</v>
      </c>
      <c r="Q336" s="5">
        <f t="shared" si="36"/>
        <v>9</v>
      </c>
      <c r="S336" s="5" t="str">
        <f t="shared" si="38"/>
        <v>Fleetwood Mac</v>
      </c>
    </row>
    <row r="337" spans="1:19">
      <c r="A337" s="55" t="str">
        <f t="shared" si="37"/>
        <v>Liesbeth - Pastora</v>
      </c>
      <c r="B337" s="60" t="str">
        <f>VLOOKUP(CONCATENATE(LEFT(C337,8)," - ",LEFT(D337,7)),Discogs!$A$1:$L$990,2,0)</f>
        <v>JF 334 566, 334 566 JF</v>
      </c>
      <c r="C337" s="16" t="s">
        <v>4756</v>
      </c>
      <c r="D337" s="16" t="s">
        <v>587</v>
      </c>
      <c r="E337" s="16" t="s">
        <v>4312</v>
      </c>
      <c r="F337" s="39">
        <v>42748</v>
      </c>
      <c r="G337" s="10">
        <v>1969</v>
      </c>
      <c r="H337" s="61">
        <f>VLOOKUP(CONCATENATE(LEFT(C337,8)," - ",LEFT(D337,7)),Discogs!$A$1:$L$990,8,0)</f>
        <v>1969</v>
      </c>
      <c r="I337" s="34" t="s">
        <v>4195</v>
      </c>
      <c r="J337" s="61" t="str">
        <f>VLOOKUP(CONCATENATE(LEFT(C337,8)," - ",LEFT(D337,7)),Discogs!$A$1:$L$990,12,0)</f>
        <v>Original</v>
      </c>
      <c r="K337" s="10"/>
      <c r="L337" s="38"/>
      <c r="M337" s="6">
        <v>0</v>
      </c>
      <c r="N337" s="27">
        <f>VLOOKUP(D337,'Top2000'!$A$1:$D$2000,4,0)</f>
        <v>69</v>
      </c>
      <c r="O337" s="5">
        <f t="shared" si="34"/>
        <v>29</v>
      </c>
      <c r="P337" s="5">
        <f t="shared" si="35"/>
        <v>9</v>
      </c>
      <c r="Q337" s="5">
        <f t="shared" si="36"/>
        <v>19</v>
      </c>
      <c r="S337" s="5" t="str">
        <f t="shared" si="38"/>
        <v>Liesbeth List &amp; Ramses Shaffy</v>
      </c>
    </row>
    <row r="338" spans="1:19">
      <c r="A338" s="55" t="str">
        <f t="shared" si="37"/>
        <v>Black Sa - Paranoï</v>
      </c>
      <c r="B338" s="60" t="str">
        <f>VLOOKUP(CONCATENATE(LEFT(C338,8)," - ",LEFT(D338,7)),Discogs!$A$1:$L$990,2,0)</f>
        <v>6059 014</v>
      </c>
      <c r="C338" s="5" t="s">
        <v>664</v>
      </c>
      <c r="D338" s="5" t="s">
        <v>4225</v>
      </c>
      <c r="E338" s="16" t="s">
        <v>4226</v>
      </c>
      <c r="F338" s="18">
        <v>42749</v>
      </c>
      <c r="G338" s="6">
        <v>1970</v>
      </c>
      <c r="H338" s="61">
        <f>VLOOKUP(CONCATENATE(LEFT(C338,8)," - ",LEFT(D338,7)),Discogs!$A$1:$L$990,8,0)</f>
        <v>1970</v>
      </c>
      <c r="I338" s="34" t="s">
        <v>4195</v>
      </c>
      <c r="J338" s="61" t="str">
        <f>VLOOKUP(CONCATENATE(LEFT(C338,8)," - ",LEFT(D338,7)),Discogs!$A$1:$L$990,12,0)</f>
        <v>Original</v>
      </c>
      <c r="M338" s="6">
        <v>0</v>
      </c>
      <c r="N338" s="27" t="e">
        <f>VLOOKUP(D338,'Top2000'!$A$1:$D$2000,4,0)</f>
        <v>#N/A</v>
      </c>
      <c r="O338" s="5">
        <f t="shared" si="34"/>
        <v>13</v>
      </c>
      <c r="P338" s="5">
        <f t="shared" si="35"/>
        <v>8</v>
      </c>
      <c r="Q338" s="5">
        <f t="shared" si="36"/>
        <v>9</v>
      </c>
      <c r="S338" s="5" t="str">
        <f t="shared" si="38"/>
        <v>Black Sabbath</v>
      </c>
    </row>
    <row r="339" spans="1:19">
      <c r="A339" s="55" t="str">
        <f t="shared" si="37"/>
        <v xml:space="preserve">Joe Cock - With A </v>
      </c>
      <c r="B339" s="60" t="str">
        <f>VLOOKUP(CONCATENATE(LEFT(C339,8)," - ",LEFT(D339,7)),Discogs!$A$1:$L$990,2,0)</f>
        <v>FSS 612</v>
      </c>
      <c r="C339" s="5" t="s">
        <v>324</v>
      </c>
      <c r="D339" s="5" t="s">
        <v>797</v>
      </c>
      <c r="E339" s="48" t="s">
        <v>4227</v>
      </c>
      <c r="F339" s="18">
        <v>42750</v>
      </c>
      <c r="G339" s="6">
        <v>1969</v>
      </c>
      <c r="H339" s="61">
        <f>VLOOKUP(CONCATENATE(LEFT(C339,8)," - ",LEFT(D339,7)),Discogs!$A$1:$L$990,8,0)</f>
        <v>1968</v>
      </c>
      <c r="I339" s="34" t="s">
        <v>4195</v>
      </c>
      <c r="J339" s="61" t="str">
        <f>VLOOKUP(CONCATENATE(LEFT(C339,8)," - ",LEFT(D339,7)),Discogs!$A$1:$L$990,12,0)</f>
        <v>No</v>
      </c>
      <c r="M339" s="6">
        <v>0</v>
      </c>
      <c r="N339" s="27">
        <f>VLOOKUP(D339,'Top2000'!$A$1:$D$2000,4,0)</f>
        <v>299</v>
      </c>
      <c r="O339" s="5">
        <f t="shared" si="34"/>
        <v>10</v>
      </c>
      <c r="P339" s="5">
        <f t="shared" si="35"/>
        <v>34</v>
      </c>
      <c r="Q339" s="5">
        <f t="shared" si="36"/>
        <v>21</v>
      </c>
      <c r="S339" s="5" t="str">
        <f t="shared" si="38"/>
        <v>Joe Cocker</v>
      </c>
    </row>
    <row r="340" spans="1:19">
      <c r="A340" s="55" t="str">
        <f t="shared" si="37"/>
        <v>Sky - Toccata</v>
      </c>
      <c r="B340" s="60" t="e">
        <f>VLOOKUP(CONCATENATE(LEFT(C340,8)," - ",LEFT(D340,7)),Discogs!$A$1:$L$990,2,0)</f>
        <v>#N/A</v>
      </c>
      <c r="C340" s="16" t="s">
        <v>4318</v>
      </c>
      <c r="D340" s="16" t="s">
        <v>4317</v>
      </c>
      <c r="E340" s="16" t="s">
        <v>4316</v>
      </c>
      <c r="F340" s="39">
        <v>42753</v>
      </c>
      <c r="G340" s="10">
        <v>1980</v>
      </c>
      <c r="H340" s="61" t="e">
        <f>VLOOKUP(CONCATENATE(LEFT(C340,8)," - ",LEFT(D340,7)),Discogs!$A$1:$L$990,8,0)</f>
        <v>#N/A</v>
      </c>
      <c r="I340" s="33" t="s">
        <v>3437</v>
      </c>
      <c r="J340" s="61" t="e">
        <f>VLOOKUP(CONCATENATE(LEFT(C340,8)," - ",LEFT(D340,7)),Discogs!$A$1:$L$990,12,0)</f>
        <v>#N/A</v>
      </c>
      <c r="M340" s="6">
        <v>0</v>
      </c>
      <c r="N340" s="27" t="e">
        <f>VLOOKUP(D340,'Top2000'!$A$1:$D$2000,4,0)</f>
        <v>#N/A</v>
      </c>
      <c r="O340" s="5">
        <f t="shared" si="34"/>
        <v>3</v>
      </c>
      <c r="P340" s="5">
        <f t="shared" si="35"/>
        <v>7</v>
      </c>
      <c r="Q340" s="5">
        <f t="shared" si="36"/>
        <v>7</v>
      </c>
      <c r="S340" s="5" t="str">
        <f t="shared" si="38"/>
        <v>Sky</v>
      </c>
    </row>
    <row r="341" spans="1:19">
      <c r="A341" s="55" t="str">
        <f t="shared" si="37"/>
        <v>Steve Ha - Make Me</v>
      </c>
      <c r="B341" s="60" t="str">
        <f>VLOOKUP(CONCATENATE(LEFT(C341,8)," - ",LEFT(D341,7)),Discogs!$A$1:$L$990,2,0)</f>
        <v>4C006-05812</v>
      </c>
      <c r="C341" s="16" t="s">
        <v>2023</v>
      </c>
      <c r="D341" s="16" t="s">
        <v>2022</v>
      </c>
      <c r="E341" s="16" t="s">
        <v>4315</v>
      </c>
      <c r="F341" s="39">
        <v>42753</v>
      </c>
      <c r="G341" s="10">
        <v>1975</v>
      </c>
      <c r="H341" s="61">
        <f>VLOOKUP(CONCATENATE(LEFT(C341,8)," - ",LEFT(D341,7)),Discogs!$A$1:$L$990,8,0)</f>
        <v>1975</v>
      </c>
      <c r="I341" s="33" t="s">
        <v>3437</v>
      </c>
      <c r="J341" s="61" t="str">
        <f>VLOOKUP(CONCATENATE(LEFT(C341,8)," - ",LEFT(D341,7)),Discogs!$A$1:$L$990,12,0)</f>
        <v>Printout</v>
      </c>
      <c r="M341" s="6">
        <v>0</v>
      </c>
      <c r="N341" s="27">
        <f>VLOOKUP(D341,'Top2000'!$A$1:$D$2000,4,0)</f>
        <v>1516</v>
      </c>
      <c r="O341" s="5">
        <f t="shared" si="34"/>
        <v>28</v>
      </c>
      <c r="P341" s="5">
        <f t="shared" si="35"/>
        <v>34</v>
      </c>
      <c r="Q341" s="5">
        <f t="shared" si="36"/>
        <v>15</v>
      </c>
      <c r="S341" s="5" t="str">
        <f t="shared" si="38"/>
        <v>Steve Harley &amp; Cockney Rebel</v>
      </c>
    </row>
    <row r="342" spans="1:19">
      <c r="A342" s="55" t="str">
        <f t="shared" si="37"/>
        <v>Eagles - Peacefu</v>
      </c>
      <c r="B342" s="60" t="str">
        <f>VLOOKUP(CONCATENATE(LEFT(C342,8)," - ",LEFT(D342,7)),Discogs!$A$1:$L$990,2,0)</f>
        <v>5C 006-94 145</v>
      </c>
      <c r="C342" s="16" t="s">
        <v>311</v>
      </c>
      <c r="D342" s="16" t="s">
        <v>4314</v>
      </c>
      <c r="E342" s="16" t="s">
        <v>4319</v>
      </c>
      <c r="F342" s="39">
        <v>42753</v>
      </c>
      <c r="G342" s="10">
        <v>1972</v>
      </c>
      <c r="H342" s="61">
        <f>VLOOKUP(CONCATENATE(LEFT(C342,8)," - ",LEFT(D342,7)),Discogs!$A$1:$L$990,8,0)</f>
        <v>1972</v>
      </c>
      <c r="I342" s="33" t="s">
        <v>3437</v>
      </c>
      <c r="J342" s="61" t="str">
        <f>VLOOKUP(CONCATENATE(LEFT(C342,8)," - ",LEFT(D342,7)),Discogs!$A$1:$L$990,12,0)</f>
        <v>Printout</v>
      </c>
      <c r="M342" s="6">
        <v>0</v>
      </c>
      <c r="N342" s="27" t="e">
        <f>VLOOKUP(D342,'Top2000'!$A$1:$D$2000,4,0)</f>
        <v>#N/A</v>
      </c>
      <c r="O342" s="5">
        <f t="shared" si="34"/>
        <v>6</v>
      </c>
      <c r="P342" s="5">
        <f t="shared" si="35"/>
        <v>21</v>
      </c>
      <c r="Q342" s="5">
        <f t="shared" si="36"/>
        <v>6</v>
      </c>
      <c r="S342" s="5" t="str">
        <f t="shared" si="38"/>
        <v>Eagles</v>
      </c>
    </row>
    <row r="343" spans="1:19">
      <c r="A343" s="55" t="str">
        <f t="shared" si="37"/>
        <v>Pink Flo - Run Lik</v>
      </c>
      <c r="B343" s="60" t="str">
        <f>VLOOKUP(CONCATENATE(LEFT(C343,8)," - ",LEFT(D343,7)),Discogs!$A$1:$L$990,2,0)</f>
        <v>13-02165, ORAW 1040</v>
      </c>
      <c r="C343" s="16" t="s">
        <v>416</v>
      </c>
      <c r="D343" s="16" t="s">
        <v>4320</v>
      </c>
      <c r="E343" s="16" t="s">
        <v>503</v>
      </c>
      <c r="F343" s="39">
        <v>42754</v>
      </c>
      <c r="G343" s="10">
        <v>1992</v>
      </c>
      <c r="H343" s="61">
        <f>VLOOKUP(CONCATENATE(LEFT(C343,8)," - ",LEFT(D343,7)),Discogs!$A$1:$L$990,8,0)</f>
        <v>1992</v>
      </c>
      <c r="I343" s="33" t="s">
        <v>3437</v>
      </c>
      <c r="J343" s="61" t="str">
        <f>VLOOKUP(CONCATENATE(LEFT(C343,8)," - ",LEFT(D343,7)),Discogs!$A$1:$L$990,12,0)</f>
        <v>Generic</v>
      </c>
      <c r="M343" s="6">
        <v>0</v>
      </c>
      <c r="N343" s="27" t="e">
        <f>VLOOKUP(D343,'Top2000'!$A$1:$D$2000,4,0)</f>
        <v>#N/A</v>
      </c>
      <c r="O343" s="5">
        <f t="shared" si="34"/>
        <v>10</v>
      </c>
      <c r="P343" s="5">
        <f t="shared" si="35"/>
        <v>13</v>
      </c>
      <c r="Q343" s="5">
        <f t="shared" si="36"/>
        <v>16</v>
      </c>
      <c r="S343" s="5" t="str">
        <f t="shared" si="38"/>
        <v>Pink Floyd</v>
      </c>
    </row>
    <row r="344" spans="1:19">
      <c r="A344" s="55" t="str">
        <f t="shared" si="37"/>
        <v xml:space="preserve">The Beat - Yellow </v>
      </c>
      <c r="B344" s="60" t="str">
        <f>VLOOKUP(CONCATENATE(LEFT(C344,8)," - ",LEFT(D344,7)),Discogs!$A$1:$L$990,2,0)</f>
        <v>R 5493</v>
      </c>
      <c r="C344" s="16" t="s">
        <v>559</v>
      </c>
      <c r="D344" s="16" t="s">
        <v>4321</v>
      </c>
      <c r="E344" s="16" t="s">
        <v>1037</v>
      </c>
      <c r="F344" s="39">
        <v>42755</v>
      </c>
      <c r="G344" s="10">
        <v>1966</v>
      </c>
      <c r="H344" s="61">
        <f>VLOOKUP(CONCATENATE(LEFT(C344,8)," - ",LEFT(D344,7)),Discogs!$A$1:$L$990,8,0)</f>
        <v>1966</v>
      </c>
      <c r="I344" s="34" t="s">
        <v>4195</v>
      </c>
      <c r="J344" s="61" t="str">
        <f>VLOOKUP(CONCATENATE(LEFT(C344,8)," - ",LEFT(D344,7)),Discogs!$A$1:$L$990,12,0)</f>
        <v>Original</v>
      </c>
      <c r="M344" s="6">
        <v>0</v>
      </c>
      <c r="N344" s="27" t="e">
        <f>VLOOKUP(D344,'Top2000'!$A$1:$D$2000,4,0)</f>
        <v>#N/A</v>
      </c>
      <c r="O344" s="5">
        <f t="shared" si="34"/>
        <v>11</v>
      </c>
      <c r="P344" s="5">
        <f t="shared" si="35"/>
        <v>16</v>
      </c>
      <c r="Q344" s="5">
        <f t="shared" si="36"/>
        <v>13</v>
      </c>
      <c r="S344" s="5" t="str">
        <f t="shared" si="38"/>
        <v>Beatles</v>
      </c>
    </row>
    <row r="345" spans="1:19">
      <c r="A345" s="55" t="str">
        <f t="shared" si="37"/>
        <v>Eagles - Life in</v>
      </c>
      <c r="B345" s="60" t="str">
        <f>VLOOKUP(CONCATENATE(LEFT(C345,8)," - ",LEFT(D345,7)),Discogs!$A$1:$L$990,2,0)</f>
        <v>K 13085</v>
      </c>
      <c r="C345" s="16" t="s">
        <v>311</v>
      </c>
      <c r="D345" s="16" t="s">
        <v>4322</v>
      </c>
      <c r="E345" s="16" t="s">
        <v>596</v>
      </c>
      <c r="F345" s="39">
        <v>42755</v>
      </c>
      <c r="G345" s="10">
        <v>1977</v>
      </c>
      <c r="H345" s="61">
        <f>VLOOKUP(CONCATENATE(LEFT(C345,8)," - ",LEFT(D345,7)),Discogs!$A$1:$L$990,8,0)</f>
        <v>1977</v>
      </c>
      <c r="I345" s="33" t="s">
        <v>3437</v>
      </c>
      <c r="J345" s="61" t="str">
        <f>VLOOKUP(CONCATENATE(LEFT(C345,8)," - ",LEFT(D345,7)),Discogs!$A$1:$L$990,12,0)</f>
        <v>No</v>
      </c>
      <c r="M345" s="6">
        <v>0</v>
      </c>
      <c r="N345" s="27" t="e">
        <f>VLOOKUP(D345,'Top2000'!$A$1:$D$2000,4,0)</f>
        <v>#N/A</v>
      </c>
      <c r="O345" s="5">
        <f t="shared" si="34"/>
        <v>6</v>
      </c>
      <c r="P345" s="5">
        <f t="shared" si="35"/>
        <v>21</v>
      </c>
      <c r="Q345" s="5">
        <f t="shared" si="36"/>
        <v>15</v>
      </c>
      <c r="S345" s="5" t="str">
        <f t="shared" si="38"/>
        <v>Eagles</v>
      </c>
    </row>
    <row r="346" spans="1:19">
      <c r="A346" s="55" t="str">
        <f t="shared" si="37"/>
        <v>The Monk - I'm a b</v>
      </c>
      <c r="B346" s="60" t="str">
        <f>VLOOKUP(CONCATENATE(LEFT(C346,8)," - ",LEFT(D346,7)),Discogs!$A$1:$L$990,2,0)</f>
        <v>66-1002</v>
      </c>
      <c r="C346" s="16" t="s">
        <v>2459</v>
      </c>
      <c r="D346" s="16" t="s">
        <v>4323</v>
      </c>
      <c r="E346" s="16" t="s">
        <v>4325</v>
      </c>
      <c r="F346" s="39">
        <v>42755</v>
      </c>
      <c r="G346" s="10">
        <v>1966</v>
      </c>
      <c r="H346" s="61">
        <f>VLOOKUP(CONCATENATE(LEFT(C346,8)," - ",LEFT(D346,7)),Discogs!$A$1:$L$990,8,0)</f>
        <v>1966</v>
      </c>
      <c r="I346" s="34" t="s">
        <v>4195</v>
      </c>
      <c r="J346" s="61" t="str">
        <f>VLOOKUP(CONCATENATE(LEFT(C346,8)," - ",LEFT(D346,7)),Discogs!$A$1:$L$990,12,0)</f>
        <v>Original</v>
      </c>
      <c r="M346" s="6">
        <v>0</v>
      </c>
      <c r="N346" s="27">
        <f>VLOOKUP(D346,'Top2000'!$A$1:$D$2000,4,0)</f>
        <v>1486</v>
      </c>
      <c r="O346" s="5">
        <f t="shared" si="34"/>
        <v>11</v>
      </c>
      <c r="P346" s="5">
        <f t="shared" si="35"/>
        <v>14</v>
      </c>
      <c r="Q346" s="5">
        <f t="shared" si="36"/>
        <v>29</v>
      </c>
      <c r="S346" s="5" t="str">
        <f t="shared" si="38"/>
        <v>Monkees</v>
      </c>
    </row>
    <row r="347" spans="1:19">
      <c r="A347" s="55" t="str">
        <f t="shared" si="37"/>
        <v>Golden E - Back Ho</v>
      </c>
      <c r="B347" s="60" t="str">
        <f>VLOOKUP(CONCATENATE(LEFT(C347,8)," - ",LEFT(D347,7)),Discogs!$A$1:$L$990,2,0)</f>
        <v>2050 039, 2 050 039</v>
      </c>
      <c r="C347" s="16" t="s">
        <v>321</v>
      </c>
      <c r="D347" s="16" t="s">
        <v>2177</v>
      </c>
      <c r="E347" s="16" t="s">
        <v>4324</v>
      </c>
      <c r="F347" s="39">
        <v>42755</v>
      </c>
      <c r="G347" s="10">
        <v>1970</v>
      </c>
      <c r="H347" s="61">
        <f>VLOOKUP(CONCATENATE(LEFT(C347,8)," - ",LEFT(D347,7)),Discogs!$A$1:$L$990,8,0)</f>
        <v>1970</v>
      </c>
      <c r="I347" s="34" t="s">
        <v>4195</v>
      </c>
      <c r="J347" s="61" t="str">
        <f>VLOOKUP(CONCATENATE(LEFT(C347,8)," - ",LEFT(D347,7)),Discogs!$A$1:$L$990,12,0)</f>
        <v>Original</v>
      </c>
      <c r="M347" s="6">
        <v>0</v>
      </c>
      <c r="N347" s="27">
        <f>VLOOKUP(D347,'Top2000'!$A$1:$D$2000,4,0)</f>
        <v>1235</v>
      </c>
      <c r="O347" s="5">
        <f t="shared" si="34"/>
        <v>14</v>
      </c>
      <c r="P347" s="5">
        <f t="shared" si="35"/>
        <v>9</v>
      </c>
      <c r="Q347" s="5">
        <f t="shared" si="36"/>
        <v>28</v>
      </c>
      <c r="S347" s="5" t="str">
        <f t="shared" si="38"/>
        <v>Golden Earring</v>
      </c>
    </row>
    <row r="348" spans="1:19">
      <c r="A348" s="55" t="str">
        <f t="shared" si="37"/>
        <v>Heart  - Alone</v>
      </c>
      <c r="B348" s="60" t="e">
        <f>VLOOKUP(CONCATENATE(LEFT(C348,8)," - ",LEFT(D348,7)),Discogs!$A$1:$L$990,2,0)</f>
        <v>#N/A</v>
      </c>
      <c r="C348" s="16" t="s">
        <v>4337</v>
      </c>
      <c r="D348" s="16" t="s">
        <v>1347</v>
      </c>
      <c r="E348" s="16" t="s">
        <v>3950</v>
      </c>
      <c r="F348" s="39">
        <v>42762</v>
      </c>
      <c r="G348" s="10">
        <v>1987</v>
      </c>
      <c r="H348" s="61" t="e">
        <f>VLOOKUP(CONCATENATE(LEFT(C348,8)," - ",LEFT(D348,7)),Discogs!$A$1:$L$990,8,0)</f>
        <v>#N/A</v>
      </c>
      <c r="I348" s="33" t="s">
        <v>2809</v>
      </c>
      <c r="J348" s="61" t="e">
        <f>VLOOKUP(CONCATENATE(LEFT(C348,8)," - ",LEFT(D348,7)),Discogs!$A$1:$L$990,12,0)</f>
        <v>#N/A</v>
      </c>
      <c r="M348" s="6">
        <v>0</v>
      </c>
      <c r="N348" s="27">
        <f>VLOOKUP(D348,'Top2000'!$A$1:$D$2000,4,0)</f>
        <v>604</v>
      </c>
      <c r="O348" s="5">
        <f t="shared" si="34"/>
        <v>6</v>
      </c>
      <c r="P348" s="5">
        <f t="shared" si="35"/>
        <v>5</v>
      </c>
      <c r="Q348" s="5">
        <f t="shared" si="36"/>
        <v>9</v>
      </c>
      <c r="S348" s="5" t="str">
        <f t="shared" si="38"/>
        <v xml:space="preserve">Heart </v>
      </c>
    </row>
    <row r="349" spans="1:19">
      <c r="A349" s="55" t="str">
        <f t="shared" si="37"/>
        <v>Marillio - Kayleig</v>
      </c>
      <c r="B349" s="60" t="str">
        <f>VLOOKUP(CONCATENATE(LEFT(C349,8)," - ",LEFT(D349,7)),Discogs!$A$1:$L$990,2,0)</f>
        <v>1A 006-2006387</v>
      </c>
      <c r="C349" s="16" t="s">
        <v>731</v>
      </c>
      <c r="D349" s="16" t="s">
        <v>730</v>
      </c>
      <c r="E349" s="16" t="s">
        <v>4753</v>
      </c>
      <c r="F349" s="39">
        <v>42762</v>
      </c>
      <c r="G349" s="10">
        <v>1985</v>
      </c>
      <c r="H349" s="61">
        <f>VLOOKUP(CONCATENATE(LEFT(C349,8)," - ",LEFT(D349,7)),Discogs!$A$1:$L$990,8,0)</f>
        <v>1985</v>
      </c>
      <c r="I349" s="34" t="s">
        <v>4195</v>
      </c>
      <c r="J349" s="61" t="str">
        <f>VLOOKUP(CONCATENATE(LEFT(C349,8)," - ",LEFT(D349,7)),Discogs!$A$1:$L$990,12,0)</f>
        <v>Original</v>
      </c>
      <c r="M349" s="6">
        <v>0</v>
      </c>
      <c r="N349" s="27">
        <f>VLOOKUP(D349,'Top2000'!$A$1:$D$2000,4,0)</f>
        <v>191</v>
      </c>
      <c r="O349" s="5">
        <f t="shared" si="34"/>
        <v>9</v>
      </c>
      <c r="P349" s="5">
        <f t="shared" si="35"/>
        <v>8</v>
      </c>
      <c r="Q349" s="5">
        <f t="shared" si="36"/>
        <v>9</v>
      </c>
      <c r="S349" s="5" t="str">
        <f t="shared" si="38"/>
        <v>Marillion</v>
      </c>
    </row>
    <row r="350" spans="1:19">
      <c r="A350" s="55" t="str">
        <f t="shared" si="37"/>
        <v>Sniff 'n - Driver'</v>
      </c>
      <c r="B350" s="60" t="str">
        <f>VLOOKUP(CONCATENATE(LEFT(C350,8)," - ",LEFT(D350,7)),Discogs!$A$1:$L$990,2,0)</f>
        <v>PB4569</v>
      </c>
      <c r="C350" s="16" t="s">
        <v>4338</v>
      </c>
      <c r="D350" s="16" t="s">
        <v>2025</v>
      </c>
      <c r="E350" s="16" t="s">
        <v>4752</v>
      </c>
      <c r="F350" s="39">
        <v>42762</v>
      </c>
      <c r="G350" s="10">
        <v>1980</v>
      </c>
      <c r="H350" s="61">
        <f>VLOOKUP(CONCATENATE(LEFT(C350,8)," - ",LEFT(D350,7)),Discogs!$A$1:$L$990,8,0)</f>
        <v>1980</v>
      </c>
      <c r="I350" s="34" t="s">
        <v>4195</v>
      </c>
      <c r="J350" s="61" t="str">
        <f>VLOOKUP(CONCATENATE(LEFT(C350,8)," - ",LEFT(D350,7)),Discogs!$A$1:$L$990,12,0)</f>
        <v>Original</v>
      </c>
      <c r="M350" s="6">
        <v>0</v>
      </c>
      <c r="N350" s="27">
        <f>VLOOKUP(D350,'Top2000'!$A$1:$D$2000,4,0)</f>
        <v>931</v>
      </c>
      <c r="O350" s="5">
        <f t="shared" si="34"/>
        <v>19</v>
      </c>
      <c r="P350" s="5">
        <f t="shared" si="35"/>
        <v>13</v>
      </c>
      <c r="Q350" s="5">
        <f t="shared" si="36"/>
        <v>10</v>
      </c>
      <c r="S350" s="5" t="str">
        <f t="shared" si="38"/>
        <v>Sniff 'n' Tears</v>
      </c>
    </row>
    <row r="351" spans="1:19">
      <c r="A351" s="55" t="str">
        <f t="shared" si="37"/>
        <v>Heart - Magic M</v>
      </c>
      <c r="B351" s="60" t="str">
        <f>VLOOKUP(CONCATENATE(LEFT(C351,8)," - ",LEFT(D351,7)),Discogs!$A$1:$L$990,2,0)</f>
        <v>NG 787</v>
      </c>
      <c r="C351" s="16" t="s">
        <v>1348</v>
      </c>
      <c r="D351" s="16" t="s">
        <v>3720</v>
      </c>
      <c r="E351" s="16" t="s">
        <v>4754</v>
      </c>
      <c r="F351" s="39">
        <v>42762</v>
      </c>
      <c r="G351" s="10">
        <v>1976</v>
      </c>
      <c r="H351" s="61">
        <f>VLOOKUP(CONCATENATE(LEFT(C351,8)," - ",LEFT(D351,7)),Discogs!$A$1:$L$990,8,0)</f>
        <v>1976</v>
      </c>
      <c r="I351" s="34" t="s">
        <v>4195</v>
      </c>
      <c r="J351" s="61" t="str">
        <f>VLOOKUP(CONCATENATE(LEFT(C351,8)," - ",LEFT(D351,7)),Discogs!$A$1:$L$990,12,0)</f>
        <v>Original</v>
      </c>
      <c r="M351" s="6">
        <v>0</v>
      </c>
      <c r="N351" s="27">
        <f>VLOOKUP(D351,'Top2000'!$A$1:$D$2000,4,0)</f>
        <v>1960</v>
      </c>
      <c r="O351" s="5">
        <f t="shared" si="34"/>
        <v>5</v>
      </c>
      <c r="P351" s="5">
        <f t="shared" si="35"/>
        <v>9</v>
      </c>
      <c r="Q351" s="5">
        <f t="shared" si="36"/>
        <v>16</v>
      </c>
      <c r="S351" s="5" t="str">
        <f t="shared" si="38"/>
        <v>Heart</v>
      </c>
    </row>
    <row r="352" spans="1:19">
      <c r="A352" s="55" t="str">
        <f t="shared" si="37"/>
        <v>Heart - Crazy O</v>
      </c>
      <c r="B352" s="60" t="str">
        <f>VLOOKUP(CONCATENATE(LEFT(C352,8)," - ",LEFT(D352,7)),Discogs!$A$1:$L$990,2,0)</f>
        <v>NG 812</v>
      </c>
      <c r="C352" s="16" t="s">
        <v>1348</v>
      </c>
      <c r="D352" s="16" t="s">
        <v>1705</v>
      </c>
      <c r="E352" s="16" t="s">
        <v>4755</v>
      </c>
      <c r="F352" s="39">
        <v>42762</v>
      </c>
      <c r="G352" s="10">
        <v>1976</v>
      </c>
      <c r="H352" s="61">
        <f>VLOOKUP(CONCATENATE(LEFT(C352,8)," - ",LEFT(D352,7)),Discogs!$A$1:$L$990,8,0)</f>
        <v>1976</v>
      </c>
      <c r="I352" s="34" t="s">
        <v>4195</v>
      </c>
      <c r="J352" s="61" t="str">
        <f>VLOOKUP(CONCATENATE(LEFT(C352,8)," - ",LEFT(D352,7)),Discogs!$A$1:$L$990,12,0)</f>
        <v>Original</v>
      </c>
      <c r="M352" s="6">
        <v>0</v>
      </c>
      <c r="N352" s="27">
        <f>VLOOKUP(D352,'Top2000'!$A$1:$D$2000,4,0)</f>
        <v>943</v>
      </c>
      <c r="O352" s="5">
        <f t="shared" si="34"/>
        <v>5</v>
      </c>
      <c r="P352" s="5">
        <f t="shared" si="35"/>
        <v>12</v>
      </c>
      <c r="Q352" s="5">
        <f t="shared" si="36"/>
        <v>15</v>
      </c>
      <c r="S352" s="5" t="str">
        <f t="shared" si="38"/>
        <v>Heart</v>
      </c>
    </row>
    <row r="353" spans="1:19">
      <c r="A353" s="55" t="str">
        <f t="shared" si="37"/>
        <v>Yes - Owner o</v>
      </c>
      <c r="B353" s="60" t="str">
        <f>VLOOKUP(CONCATENATE(LEFT(C353,8)," - ",LEFT(D353,7)),Discogs!$A$1:$L$990,2,0)</f>
        <v>79-9817-7</v>
      </c>
      <c r="C353" s="16" t="s">
        <v>1029</v>
      </c>
      <c r="D353" s="16" t="s">
        <v>4339</v>
      </c>
      <c r="E353" s="16" t="s">
        <v>4744</v>
      </c>
      <c r="F353" s="39">
        <v>42762</v>
      </c>
      <c r="G353" s="10">
        <v>1983</v>
      </c>
      <c r="H353" s="61">
        <f>VLOOKUP(CONCATENATE(LEFT(C353,8)," - ",LEFT(D353,7)),Discogs!$A$1:$L$990,8,0)</f>
        <v>1983</v>
      </c>
      <c r="I353" s="34" t="s">
        <v>4195</v>
      </c>
      <c r="J353" s="61" t="str">
        <f>VLOOKUP(CONCATENATE(LEFT(C353,8)," - ",LEFT(D353,7)),Discogs!$A$1:$L$990,12,0)</f>
        <v>Original</v>
      </c>
      <c r="M353" s="6">
        <v>0</v>
      </c>
      <c r="N353" s="27">
        <f>VLOOKUP(D353,'Top2000'!$A$1:$D$2000,4,0)</f>
        <v>412</v>
      </c>
      <c r="O353" s="5">
        <f t="shared" ref="O353:O364" si="39">LEN(C353)</f>
        <v>3</v>
      </c>
      <c r="P353" s="5">
        <f t="shared" ref="P353:P364" si="40">LEN(D353)</f>
        <v>23</v>
      </c>
      <c r="Q353" s="5">
        <f t="shared" si="36"/>
        <v>8</v>
      </c>
      <c r="S353" s="5" t="str">
        <f t="shared" si="38"/>
        <v>Yes</v>
      </c>
    </row>
    <row r="354" spans="1:19">
      <c r="A354" s="55" t="str">
        <f t="shared" si="37"/>
        <v>Yes - Owner o</v>
      </c>
      <c r="B354" s="60" t="str">
        <f>VLOOKUP(CONCATENATE(LEFT(C354,8)," - ",LEFT(D354,7)),Discogs!$A$1:$L$990,2,0)</f>
        <v>79-9817-7</v>
      </c>
      <c r="C354" s="16" t="s">
        <v>1029</v>
      </c>
      <c r="D354" s="16" t="s">
        <v>4333</v>
      </c>
      <c r="E354" s="16" t="s">
        <v>4744</v>
      </c>
      <c r="F354" s="39">
        <v>42762</v>
      </c>
      <c r="G354" s="10">
        <v>1983</v>
      </c>
      <c r="H354" s="61">
        <f>VLOOKUP(CONCATENATE(LEFT(C354,8)," - ",LEFT(D354,7)),Discogs!$A$1:$L$990,8,0)</f>
        <v>1983</v>
      </c>
      <c r="I354" s="34" t="s">
        <v>4195</v>
      </c>
      <c r="J354" s="61" t="str">
        <f>VLOOKUP(CONCATENATE(LEFT(C354,8)," - ",LEFT(D354,7)),Discogs!$A$1:$L$990,12,0)</f>
        <v>Original</v>
      </c>
      <c r="M354" s="6">
        <v>0</v>
      </c>
      <c r="N354" s="27">
        <f>VLOOKUP(D354,'Top2000'!$A$1:$D$2000,4,0)</f>
        <v>412</v>
      </c>
      <c r="O354" s="5">
        <f t="shared" si="39"/>
        <v>3</v>
      </c>
      <c r="P354" s="5">
        <f t="shared" si="40"/>
        <v>23</v>
      </c>
      <c r="Q354" s="5">
        <f t="shared" ref="Q354:Q364" si="41">LEN(E354)</f>
        <v>8</v>
      </c>
      <c r="S354" s="5" t="str">
        <f t="shared" si="38"/>
        <v>Yes</v>
      </c>
    </row>
    <row r="355" spans="1:19">
      <c r="A355" s="55" t="str">
        <f t="shared" si="37"/>
        <v>Fleetwoo - Sara</v>
      </c>
      <c r="B355" s="60" t="str">
        <f>VLOOKUP(CONCATENATE(LEFT(C355,8)," - ",LEFT(D355,7)),Discogs!$A$1:$L$990,2,0)</f>
        <v>K 17533</v>
      </c>
      <c r="C355" s="16" t="s">
        <v>545</v>
      </c>
      <c r="D355" s="16" t="s">
        <v>785</v>
      </c>
      <c r="E355" s="16" t="s">
        <v>4745</v>
      </c>
      <c r="F355" s="39">
        <v>42762</v>
      </c>
      <c r="G355" s="10">
        <v>1979</v>
      </c>
      <c r="H355" s="61">
        <f>VLOOKUP(CONCATENATE(LEFT(C355,8)," - ",LEFT(D355,7)),Discogs!$A$1:$L$990,8,0)</f>
        <v>1979</v>
      </c>
      <c r="I355" s="33" t="s">
        <v>3437</v>
      </c>
      <c r="J355" s="61" t="str">
        <f>VLOOKUP(CONCATENATE(LEFT(C355,8)," - ",LEFT(D355,7)),Discogs!$A$1:$L$990,12,0)</f>
        <v>Generic</v>
      </c>
      <c r="M355" s="6">
        <v>0</v>
      </c>
      <c r="N355" s="27">
        <f>VLOOKUP(D355,'Top2000'!$A$1:$D$2000,4,0)</f>
        <v>268</v>
      </c>
      <c r="O355" s="5">
        <f t="shared" si="39"/>
        <v>13</v>
      </c>
      <c r="P355" s="5">
        <f t="shared" si="40"/>
        <v>4</v>
      </c>
      <c r="Q355" s="5">
        <f t="shared" si="41"/>
        <v>20</v>
      </c>
      <c r="S355" s="5" t="str">
        <f t="shared" si="38"/>
        <v>Fleetwood Mac</v>
      </c>
    </row>
    <row r="356" spans="1:19">
      <c r="A356" s="55" t="str">
        <f t="shared" si="37"/>
        <v>Steve Wi - While Y</v>
      </c>
      <c r="B356" s="60" t="str">
        <f>VLOOKUP(CONCATENATE(LEFT(C356,8)," - ",LEFT(D356,7)),Discogs!$A$1:$L$990,2,0)</f>
        <v>102 729-100, 102 729</v>
      </c>
      <c r="C356" s="5" t="s">
        <v>4577</v>
      </c>
      <c r="D356" s="5" t="s">
        <v>4580</v>
      </c>
      <c r="E356" s="16" t="s">
        <v>4751</v>
      </c>
      <c r="F356" s="39">
        <v>42762</v>
      </c>
      <c r="G356" s="10">
        <v>1980</v>
      </c>
      <c r="H356" s="61">
        <f>VLOOKUP(CONCATENATE(LEFT(C356,8)," - ",LEFT(D356,7)),Discogs!$A$1:$L$990,8,0)</f>
        <v>1980</v>
      </c>
      <c r="I356" s="34" t="s">
        <v>4195</v>
      </c>
      <c r="J356" s="61" t="str">
        <f>VLOOKUP(CONCATENATE(LEFT(C356,8)," - ",LEFT(D356,7)),Discogs!$A$1:$L$990,12,0)</f>
        <v>Original</v>
      </c>
      <c r="M356" s="6">
        <v>0</v>
      </c>
      <c r="N356" s="27" t="e">
        <f>VLOOKUP(D356,'Top2000'!$A$1:$D$2000,4,0)</f>
        <v>#N/A</v>
      </c>
      <c r="O356" s="5">
        <f t="shared" si="39"/>
        <v>13</v>
      </c>
      <c r="P356" s="5">
        <f t="shared" si="40"/>
        <v>22</v>
      </c>
      <c r="Q356" s="5">
        <f t="shared" si="41"/>
        <v>12</v>
      </c>
      <c r="S356" s="5" t="str">
        <f t="shared" si="38"/>
        <v>Steve Winwood</v>
      </c>
    </row>
    <row r="357" spans="1:19">
      <c r="A357" s="55" t="str">
        <f t="shared" si="37"/>
        <v xml:space="preserve">Chris Is - Wicked </v>
      </c>
      <c r="B357" s="60" t="str">
        <f>VLOOKUP(CONCATENATE(LEFT(C357,8)," - ",LEFT(D357,7)),Discogs!$A$1:$L$990,2,0)</f>
        <v>869 228-7, INT 869 228-7, LON 279</v>
      </c>
      <c r="C357" s="5" t="s">
        <v>1474</v>
      </c>
      <c r="D357" s="5" t="s">
        <v>1473</v>
      </c>
      <c r="E357" s="16" t="s">
        <v>4750</v>
      </c>
      <c r="F357" s="39">
        <v>42762</v>
      </c>
      <c r="G357" s="10">
        <v>1990</v>
      </c>
      <c r="H357" s="61">
        <f>VLOOKUP(CONCATENATE(LEFT(C357,8)," - ",LEFT(D357,7)),Discogs!$A$1:$L$990,8,0)</f>
        <v>1990</v>
      </c>
      <c r="I357" s="34" t="s">
        <v>4195</v>
      </c>
      <c r="J357" s="61" t="str">
        <f>VLOOKUP(CONCATENATE(LEFT(C357,8)," - ",LEFT(D357,7)),Discogs!$A$1:$L$990,12,0)</f>
        <v>Original</v>
      </c>
      <c r="M357" s="6">
        <v>0</v>
      </c>
      <c r="N357" s="27">
        <f>VLOOKUP(D357,'Top2000'!$A$1:$D$2000,4,0)</f>
        <v>588</v>
      </c>
      <c r="O357" s="5">
        <f t="shared" si="39"/>
        <v>11</v>
      </c>
      <c r="P357" s="5">
        <f t="shared" si="40"/>
        <v>11</v>
      </c>
      <c r="Q357" s="5">
        <f t="shared" si="41"/>
        <v>13</v>
      </c>
      <c r="S357" s="5" t="str">
        <f t="shared" si="38"/>
        <v>Chris Isaak</v>
      </c>
    </row>
    <row r="358" spans="1:19">
      <c r="A358" s="55" t="str">
        <f t="shared" si="37"/>
        <v xml:space="preserve">Linda Ro - You're </v>
      </c>
      <c r="B358" s="60" t="str">
        <f>VLOOKUP(CONCATENATE(LEFT(C358,8)," - ",LEFT(D358,7)),Discogs!$A$1:$L$990,2,0)</f>
        <v>2C 004-81.832</v>
      </c>
      <c r="C358" s="5" t="s">
        <v>263</v>
      </c>
      <c r="D358" s="5" t="s">
        <v>4382</v>
      </c>
      <c r="E358" s="16" t="s">
        <v>4251</v>
      </c>
      <c r="F358" s="39">
        <v>42762</v>
      </c>
      <c r="G358" s="10">
        <v>1975</v>
      </c>
      <c r="H358" s="61">
        <f>VLOOKUP(CONCATENATE(LEFT(C358,8)," - ",LEFT(D358,7)),Discogs!$A$1:$L$990,8,0)</f>
        <v>1975</v>
      </c>
      <c r="I358" s="34" t="s">
        <v>4195</v>
      </c>
      <c r="J358" s="61" t="str">
        <f>VLOOKUP(CONCATENATE(LEFT(C358,8)," - ",LEFT(D358,7)),Discogs!$A$1:$L$990,12,0)</f>
        <v>Original</v>
      </c>
      <c r="M358" s="6">
        <v>0</v>
      </c>
      <c r="N358" s="27" t="e">
        <f>VLOOKUP(D358,'Top2000'!$A$1:$D$2000,4,0)</f>
        <v>#N/A</v>
      </c>
      <c r="O358" s="5">
        <f t="shared" si="39"/>
        <v>14</v>
      </c>
      <c r="P358" s="5">
        <f t="shared" si="40"/>
        <v>14</v>
      </c>
      <c r="Q358" s="5">
        <f t="shared" si="41"/>
        <v>15</v>
      </c>
      <c r="S358" s="5" t="str">
        <f t="shared" si="38"/>
        <v>Linda Ronstadt</v>
      </c>
    </row>
    <row r="359" spans="1:19">
      <c r="A359" s="55" t="str">
        <f t="shared" si="37"/>
        <v>Steely D - Rikki D</v>
      </c>
      <c r="B359" s="60" t="str">
        <f>VLOOKUP(CONCATENATE(LEFT(C359,8)," - ",LEFT(D359,7)),Discogs!$A$1:$L$990,2,0)</f>
        <v>5C 006-95 438</v>
      </c>
      <c r="C359" s="5" t="s">
        <v>2389</v>
      </c>
      <c r="D359" s="5" t="s">
        <v>3732</v>
      </c>
      <c r="E359" s="16" t="s">
        <v>4748</v>
      </c>
      <c r="F359" s="39">
        <v>42762</v>
      </c>
      <c r="G359" s="10">
        <v>1974</v>
      </c>
      <c r="H359" s="61">
        <f>VLOOKUP(CONCATENATE(LEFT(C359,8)," - ",LEFT(D359,7)),Discogs!$A$1:$L$990,8,0)</f>
        <v>1974</v>
      </c>
      <c r="I359" s="34" t="s">
        <v>4195</v>
      </c>
      <c r="J359" s="61" t="str">
        <f>VLOOKUP(CONCATENATE(LEFT(C359,8)," - ",LEFT(D359,7)),Discogs!$A$1:$L$990,12,0)</f>
        <v>Original</v>
      </c>
      <c r="M359" s="6">
        <v>0</v>
      </c>
      <c r="N359" s="27">
        <f>VLOOKUP(D359,'Top2000'!$A$1:$D$2000,4,0)</f>
        <v>1939</v>
      </c>
      <c r="O359" s="5">
        <f t="shared" si="39"/>
        <v>10</v>
      </c>
      <c r="P359" s="5">
        <f t="shared" si="40"/>
        <v>28</v>
      </c>
      <c r="Q359" s="5">
        <f t="shared" si="41"/>
        <v>28</v>
      </c>
      <c r="S359" s="5" t="str">
        <f t="shared" si="38"/>
        <v>Steely Dan</v>
      </c>
    </row>
    <row r="360" spans="1:19">
      <c r="A360" s="55" t="str">
        <f t="shared" si="37"/>
        <v>Ike &amp; Ti - Nutbush</v>
      </c>
      <c r="B360" s="60" t="str">
        <f>VLOOKUP(CONCATENATE(LEFT(C360,8)," - ",LEFT(D360,7)),Discogs!$A$1:$L$990,2,0)</f>
        <v>5C 006-94740</v>
      </c>
      <c r="C360" s="5" t="s">
        <v>415</v>
      </c>
      <c r="D360" s="5" t="s">
        <v>2621</v>
      </c>
      <c r="E360" s="16" t="s">
        <v>4749</v>
      </c>
      <c r="F360" s="39">
        <v>42762</v>
      </c>
      <c r="G360" s="10">
        <v>1978</v>
      </c>
      <c r="H360" s="61">
        <f>VLOOKUP(CONCATENATE(LEFT(C360,8)," - ",LEFT(D360,7)),Discogs!$A$1:$L$990,8,0)</f>
        <v>1978</v>
      </c>
      <c r="I360" s="34" t="s">
        <v>4195</v>
      </c>
      <c r="J360" s="61" t="str">
        <f>VLOOKUP(CONCATENATE(LEFT(C360,8)," - ",LEFT(D360,7)),Discogs!$A$1:$L$990,12,0)</f>
        <v>Original</v>
      </c>
      <c r="M360" s="6">
        <v>0</v>
      </c>
      <c r="N360" s="27">
        <f>VLOOKUP(D360,'Top2000'!$A$1:$D$2000,4,0)</f>
        <v>1724</v>
      </c>
      <c r="O360" s="5">
        <f t="shared" si="39"/>
        <v>17</v>
      </c>
      <c r="P360" s="5">
        <f t="shared" si="40"/>
        <v>19</v>
      </c>
      <c r="Q360" s="5">
        <f t="shared" si="41"/>
        <v>8</v>
      </c>
      <c r="S360" s="5" t="str">
        <f t="shared" si="38"/>
        <v>Ike &amp; Tina Turner</v>
      </c>
    </row>
    <row r="361" spans="1:19">
      <c r="A361" s="55" t="str">
        <f t="shared" si="37"/>
        <v>Earth An - Memorie</v>
      </c>
      <c r="B361" s="60" t="str">
        <f>VLOOKUP(CONCATENATE(LEFT(C361,8)," - ",LEFT(D361,7)),Discogs!$A$1:$L$990,2,0)</f>
        <v>2050 179</v>
      </c>
      <c r="C361" s="5" t="s">
        <v>3038</v>
      </c>
      <c r="D361" s="5" t="s">
        <v>2219</v>
      </c>
      <c r="E361" s="16" t="s">
        <v>4746</v>
      </c>
      <c r="F361" s="39">
        <v>42762</v>
      </c>
      <c r="G361" s="10">
        <v>1972</v>
      </c>
      <c r="H361" s="61">
        <f>VLOOKUP(CONCATENATE(LEFT(C361,8)," - ",LEFT(D361,7)),Discogs!$A$1:$L$990,8,0)</f>
        <v>1972</v>
      </c>
      <c r="I361" s="34" t="s">
        <v>4195</v>
      </c>
      <c r="J361" s="61" t="str">
        <f>VLOOKUP(CONCATENATE(LEFT(C361,8)," - ",LEFT(D361,7)),Discogs!$A$1:$L$990,12,0)</f>
        <v>Original</v>
      </c>
      <c r="M361" s="6">
        <v>0</v>
      </c>
      <c r="N361" s="27">
        <f>VLOOKUP(D361,'Top2000'!$A$1:$D$2000,4,0)</f>
        <v>1488</v>
      </c>
      <c r="O361" s="5">
        <f t="shared" si="39"/>
        <v>14</v>
      </c>
      <c r="P361" s="5">
        <f t="shared" si="40"/>
        <v>8</v>
      </c>
      <c r="Q361" s="5">
        <f t="shared" si="41"/>
        <v>31</v>
      </c>
      <c r="S361" s="5" t="str">
        <f t="shared" si="38"/>
        <v>Earth And Fire</v>
      </c>
    </row>
    <row r="362" spans="1:19">
      <c r="A362" s="55" t="str">
        <f t="shared" si="37"/>
        <v>Kim Wild - Kids In</v>
      </c>
      <c r="B362" s="60" t="str">
        <f>VLOOKUP(CONCATENATE(LEFT(C362,8)," - ",LEFT(D362,7)),Discogs!$A$1:$L$990,2,0)</f>
        <v>1A 006-64249</v>
      </c>
      <c r="C362" s="5" t="s">
        <v>2083</v>
      </c>
      <c r="D362" s="5" t="s">
        <v>4694</v>
      </c>
      <c r="E362" s="16" t="s">
        <v>4747</v>
      </c>
      <c r="F362" s="39">
        <v>42762</v>
      </c>
      <c r="G362" s="10">
        <v>1981</v>
      </c>
      <c r="H362" s="61">
        <f>VLOOKUP(CONCATENATE(LEFT(C362,8)," - ",LEFT(D362,7)),Discogs!$A$1:$L$990,8,0)</f>
        <v>1981</v>
      </c>
      <c r="I362" s="34" t="s">
        <v>4195</v>
      </c>
      <c r="J362" s="61" t="str">
        <f>VLOOKUP(CONCATENATE(LEFT(C362,8)," - ",LEFT(D362,7)),Discogs!$A$1:$L$990,12,0)</f>
        <v>Original</v>
      </c>
      <c r="M362" s="6">
        <v>0</v>
      </c>
      <c r="N362" s="27" t="e">
        <f>VLOOKUP(D362,'Top2000'!$A$1:$D$2000,4,0)</f>
        <v>#N/A</v>
      </c>
      <c r="O362" s="5">
        <f t="shared" ref="O362:O363" si="42">LEN(C362)</f>
        <v>9</v>
      </c>
      <c r="P362" s="5">
        <f t="shared" ref="P362:P363" si="43">LEN(D362)</f>
        <v>15</v>
      </c>
      <c r="Q362" s="5">
        <f t="shared" ref="Q362:Q363" si="44">LEN(E362)</f>
        <v>19</v>
      </c>
      <c r="S362" s="5" t="str">
        <f t="shared" ref="S362:S363" si="45">SUBSTITUTE(C362,"The ","")</f>
        <v>Kim Wilde</v>
      </c>
    </row>
    <row r="363" spans="1:19">
      <c r="A363" s="55" t="str">
        <f t="shared" si="37"/>
        <v>The Trog - Wild Th</v>
      </c>
      <c r="B363" s="60" t="str">
        <f>VLOOKUP(CONCATENATE(LEFT(C363,8)," - ",LEFT(D363,7)),Discogs!$A$1:$L$990,2,0)</f>
        <v>2135 602</v>
      </c>
      <c r="C363" s="16" t="s">
        <v>4788</v>
      </c>
      <c r="D363" s="16" t="s">
        <v>4335</v>
      </c>
      <c r="E363" s="16" t="s">
        <v>4801</v>
      </c>
      <c r="F363" s="39">
        <v>42765</v>
      </c>
      <c r="G363" s="10">
        <v>1975</v>
      </c>
      <c r="H363" s="61">
        <f>VLOOKUP(CONCATENATE(LEFT(C363,8)," - ",LEFT(D363,7)),Discogs!$A$1:$L$990,8,0)</f>
        <v>1975</v>
      </c>
      <c r="I363" s="34" t="s">
        <v>4195</v>
      </c>
      <c r="J363" s="61" t="str">
        <f>VLOOKUP(CONCATENATE(LEFT(C363,8)," - ",LEFT(D363,7)),Discogs!$A$1:$L$990,12,0)</f>
        <v>Original</v>
      </c>
      <c r="M363" s="6">
        <v>0</v>
      </c>
      <c r="N363" s="27" t="e">
        <f>VLOOKUP(D363,'Top2000'!$A$1:$D$2000,4,0)</f>
        <v>#N/A</v>
      </c>
      <c r="O363" s="5">
        <f t="shared" si="42"/>
        <v>10</v>
      </c>
      <c r="P363" s="5">
        <f t="shared" si="43"/>
        <v>11</v>
      </c>
      <c r="Q363" s="5">
        <f t="shared" si="44"/>
        <v>21</v>
      </c>
      <c r="S363" s="5" t="str">
        <f t="shared" si="45"/>
        <v>Troggs</v>
      </c>
    </row>
    <row r="364" spans="1:19">
      <c r="A364" s="55" t="str">
        <f t="shared" si="37"/>
        <v>Lynyrd S - Sweet H</v>
      </c>
      <c r="B364" s="60" t="str">
        <f>VLOOKUP(CONCATENATE(LEFT(C364,8)," - ",LEFT(D364,7)),Discogs!$A$1:$L$990,2,0)</f>
        <v>MCA-60191</v>
      </c>
      <c r="C364" s="16" t="s">
        <v>911</v>
      </c>
      <c r="D364" s="16" t="s">
        <v>1060</v>
      </c>
      <c r="E364" s="16" t="s">
        <v>4806</v>
      </c>
      <c r="F364" s="39">
        <v>42765</v>
      </c>
      <c r="G364" s="10">
        <v>1980</v>
      </c>
      <c r="H364" s="61">
        <f>VLOOKUP(CONCATENATE(LEFT(C364,8)," - ",LEFT(D364,7)),Discogs!$A$1:$L$990,8,0)</f>
        <v>1980</v>
      </c>
      <c r="I364" s="33" t="s">
        <v>4174</v>
      </c>
      <c r="J364" s="61" t="str">
        <f>VLOOKUP(CONCATENATE(LEFT(C364,8)," - ",LEFT(D364,7)),Discogs!$A$1:$L$990,12,0)</f>
        <v>Generic</v>
      </c>
      <c r="M364" s="6">
        <v>0</v>
      </c>
      <c r="N364" s="27">
        <f>VLOOKUP(D364,'Top2000'!$A$1:$D$2000,4,0)</f>
        <v>401</v>
      </c>
      <c r="O364" s="5">
        <f t="shared" si="39"/>
        <v>14</v>
      </c>
      <c r="P364" s="5">
        <f t="shared" si="40"/>
        <v>18</v>
      </c>
      <c r="Q364" s="5">
        <f t="shared" si="41"/>
        <v>23</v>
      </c>
      <c r="S364" s="5" t="str">
        <f t="shared" ref="S364" si="46">SUBSTITUTE(C364,"The ","")</f>
        <v>Lynyrd Skynyrd</v>
      </c>
    </row>
    <row r="365" spans="1:19">
      <c r="A365" s="55" t="str">
        <f t="shared" si="37"/>
        <v>Sammy Da - Baretta</v>
      </c>
      <c r="B365" s="60" t="str">
        <f>VLOOKUP(CONCATENATE(LEFT(C365,8)," - ",LEFT(D365,7)),Discogs!$A$1:$L$990,2,0)</f>
        <v>6162 078</v>
      </c>
      <c r="C365" s="5" t="s">
        <v>2073</v>
      </c>
      <c r="D365" s="5" t="s">
        <v>4786</v>
      </c>
      <c r="E365" s="16" t="s">
        <v>4815</v>
      </c>
      <c r="F365" s="39">
        <v>42765</v>
      </c>
      <c r="G365" s="10">
        <v>1976</v>
      </c>
      <c r="H365" s="61">
        <f>VLOOKUP(CONCATENATE(LEFT(C365,8)," - ",LEFT(D365,7)),Discogs!$A$1:$L$990,8,0)</f>
        <v>1976</v>
      </c>
      <c r="I365" s="34" t="s">
        <v>4195</v>
      </c>
      <c r="J365" s="61" t="str">
        <f>VLOOKUP(CONCATENATE(LEFT(C365,8)," - ",LEFT(D365,7)),Discogs!$A$1:$L$990,12,0)</f>
        <v>Original</v>
      </c>
      <c r="M365" s="6">
        <v>0</v>
      </c>
      <c r="N365" s="27" t="e">
        <f>VLOOKUP(D365,'Top2000'!$A$1:$D$2000,4,0)</f>
        <v>#N/A</v>
      </c>
      <c r="O365" s="5">
        <f t="shared" ref="O365:O377" si="47">LEN(C365)</f>
        <v>15</v>
      </c>
      <c r="P365" s="5">
        <f t="shared" ref="P365:P377" si="48">LEN(D365)</f>
        <v>15</v>
      </c>
      <c r="Q365" s="5">
        <f t="shared" ref="Q365:Q377" si="49">LEN(E365)</f>
        <v>14</v>
      </c>
      <c r="S365" s="5" t="str">
        <f t="shared" ref="S365:S377" si="50">SUBSTITUTE(C365,"The ","")</f>
        <v>Sammy Davis Jr.</v>
      </c>
    </row>
    <row r="366" spans="1:19">
      <c r="A366" s="55" t="str">
        <f t="shared" si="37"/>
        <v>Wilson P - Hold On</v>
      </c>
      <c r="B366" s="60" t="str">
        <f>VLOOKUP(CONCATENATE(LEFT(C366,8)," - ",LEFT(D366,7)),Discogs!$A$1:$L$990,2,0)</f>
        <v>006-20 3831 7</v>
      </c>
      <c r="C366" s="5" t="s">
        <v>3468</v>
      </c>
      <c r="D366" s="5" t="s">
        <v>4763</v>
      </c>
      <c r="E366" s="16" t="s">
        <v>4814</v>
      </c>
      <c r="F366" s="39">
        <v>42765</v>
      </c>
      <c r="G366" s="10">
        <v>1990</v>
      </c>
      <c r="H366" s="61">
        <f>VLOOKUP(CONCATENATE(LEFT(C366,8)," - ",LEFT(D366,7)),Discogs!$A$1:$L$990,8,0)</f>
        <v>1990</v>
      </c>
      <c r="I366" s="34" t="s">
        <v>4195</v>
      </c>
      <c r="J366" s="61" t="str">
        <f>VLOOKUP(CONCATENATE(LEFT(C366,8)," - ",LEFT(D366,7)),Discogs!$A$1:$L$990,12,0)</f>
        <v>Original</v>
      </c>
      <c r="M366" s="6">
        <v>0</v>
      </c>
      <c r="N366" s="27" t="e">
        <f>VLOOKUP(D366,'Top2000'!$A$1:$D$2000,4,0)</f>
        <v>#N/A</v>
      </c>
      <c r="O366" s="5">
        <f t="shared" si="47"/>
        <v>15</v>
      </c>
      <c r="P366" s="5">
        <f t="shared" si="48"/>
        <v>7</v>
      </c>
      <c r="Q366" s="5">
        <f t="shared" si="49"/>
        <v>13</v>
      </c>
      <c r="S366" s="5" t="str">
        <f t="shared" si="50"/>
        <v>Wilson Phillips</v>
      </c>
    </row>
    <row r="367" spans="1:19">
      <c r="A367" s="55" t="str">
        <f t="shared" si="37"/>
        <v>Linda Ro - Back In</v>
      </c>
      <c r="B367" s="60" t="str">
        <f>VLOOKUP(CONCATENATE(LEFT(C367,8)," - ",LEFT(D367,7)),Discogs!$A$1:$L$990,2,0)</f>
        <v>E-45519</v>
      </c>
      <c r="C367" s="5" t="s">
        <v>263</v>
      </c>
      <c r="D367" s="5" t="s">
        <v>4784</v>
      </c>
      <c r="E367" s="16" t="s">
        <v>4785</v>
      </c>
      <c r="F367" s="39">
        <v>42765</v>
      </c>
      <c r="G367" s="10">
        <v>1978</v>
      </c>
      <c r="H367" s="61">
        <f>VLOOKUP(CONCATENATE(LEFT(C367,8)," - ",LEFT(D367,7)),Discogs!$A$1:$L$990,8,0)</f>
        <v>1978</v>
      </c>
      <c r="I367" s="34" t="s">
        <v>4195</v>
      </c>
      <c r="J367" s="61" t="str">
        <f>VLOOKUP(CONCATENATE(LEFT(C367,8)," - ",LEFT(D367,7)),Discogs!$A$1:$L$990,12,0)</f>
        <v>Original</v>
      </c>
      <c r="M367" s="6">
        <v>0</v>
      </c>
      <c r="N367" s="27" t="e">
        <f>VLOOKUP(D367,'Top2000'!$A$1:$D$2000,4,0)</f>
        <v>#N/A</v>
      </c>
      <c r="O367" s="5">
        <f t="shared" si="47"/>
        <v>14</v>
      </c>
      <c r="P367" s="5">
        <f t="shared" si="48"/>
        <v>19</v>
      </c>
      <c r="Q367" s="5">
        <f t="shared" si="49"/>
        <v>20</v>
      </c>
      <c r="S367" s="5" t="str">
        <f t="shared" si="50"/>
        <v>Linda Ronstadt</v>
      </c>
    </row>
    <row r="368" spans="1:19">
      <c r="A368" s="55" t="str">
        <f t="shared" si="37"/>
        <v>ABBA - Dancing</v>
      </c>
      <c r="B368" s="60" t="str">
        <f>VLOOKUP(CONCATENATE(LEFT(C368,8)," - ",LEFT(D368,7)),Discogs!$A$1:$L$990,2,0)</f>
        <v>2001 680</v>
      </c>
      <c r="C368" s="5" t="s">
        <v>287</v>
      </c>
      <c r="D368" s="5" t="s">
        <v>288</v>
      </c>
      <c r="E368" s="16" t="s">
        <v>4813</v>
      </c>
      <c r="F368" s="39">
        <v>42765</v>
      </c>
      <c r="G368" s="10">
        <v>1976</v>
      </c>
      <c r="H368" s="61">
        <f>VLOOKUP(CONCATENATE(LEFT(C368,8)," - ",LEFT(D368,7)),Discogs!$A$1:$L$990,8,0)</f>
        <v>1976</v>
      </c>
      <c r="I368" s="34" t="s">
        <v>4195</v>
      </c>
      <c r="J368" s="61" t="str">
        <f>VLOOKUP(CONCATENATE(LEFT(C368,8)," - ",LEFT(D368,7)),Discogs!$A$1:$L$990,12,0)</f>
        <v>Original</v>
      </c>
      <c r="M368" s="6">
        <v>0</v>
      </c>
      <c r="N368" s="27">
        <f>VLOOKUP(D368,'Top2000'!$A$1:$D$2000,4,0)</f>
        <v>131</v>
      </c>
      <c r="O368" s="5">
        <f t="shared" si="47"/>
        <v>4</v>
      </c>
      <c r="P368" s="5">
        <f t="shared" si="48"/>
        <v>13</v>
      </c>
      <c r="Q368" s="5">
        <f t="shared" si="49"/>
        <v>9</v>
      </c>
      <c r="S368" s="5" t="str">
        <f t="shared" si="50"/>
        <v>ABBA</v>
      </c>
    </row>
    <row r="369" spans="1:19">
      <c r="A369" s="55" t="str">
        <f t="shared" si="37"/>
        <v>ABBA - Super T</v>
      </c>
      <c r="B369" s="60" t="str">
        <f>VLOOKUP(CONCATENATE(LEFT(C369,8)," - ",LEFT(D369,7)),Discogs!$A$1:$L$990,2,0)</f>
        <v>2002 012</v>
      </c>
      <c r="C369" s="5" t="s">
        <v>287</v>
      </c>
      <c r="D369" s="5" t="s">
        <v>3807</v>
      </c>
      <c r="E369" s="16" t="s">
        <v>4783</v>
      </c>
      <c r="F369" s="39">
        <v>42765</v>
      </c>
      <c r="G369" s="10">
        <v>1980</v>
      </c>
      <c r="H369" s="61">
        <f>VLOOKUP(CONCATENATE(LEFT(C369,8)," - ",LEFT(D369,7)),Discogs!$A$1:$L$990,8,0)</f>
        <v>1980</v>
      </c>
      <c r="I369" s="34" t="s">
        <v>4195</v>
      </c>
      <c r="J369" s="61" t="str">
        <f>VLOOKUP(CONCATENATE(LEFT(C369,8)," - ",LEFT(D369,7)),Discogs!$A$1:$L$990,12,0)</f>
        <v>Original</v>
      </c>
      <c r="M369" s="6">
        <v>0</v>
      </c>
      <c r="N369" s="27">
        <f>VLOOKUP(D369,'Top2000'!$A$1:$D$2000,4,0)</f>
        <v>1746</v>
      </c>
      <c r="O369" s="5">
        <f t="shared" si="47"/>
        <v>4</v>
      </c>
      <c r="P369" s="5">
        <f t="shared" si="48"/>
        <v>13</v>
      </c>
      <c r="Q369" s="5">
        <f t="shared" si="49"/>
        <v>9</v>
      </c>
      <c r="S369" s="5" t="str">
        <f t="shared" si="50"/>
        <v>ABBA</v>
      </c>
    </row>
    <row r="370" spans="1:19">
      <c r="A370" s="55" t="str">
        <f t="shared" si="37"/>
        <v xml:space="preserve">ABBA - I Have </v>
      </c>
      <c r="B370" s="60">
        <f>VLOOKUP(CONCATENATE(LEFT(C370,8)," - ",LEFT(D370,7)),Discogs!$A$1:$L$990,2,0)</f>
        <v>101269</v>
      </c>
      <c r="C370" s="5" t="s">
        <v>287</v>
      </c>
      <c r="D370" s="5" t="s">
        <v>1511</v>
      </c>
      <c r="E370" s="16" t="s">
        <v>4812</v>
      </c>
      <c r="F370" s="39">
        <v>42765</v>
      </c>
      <c r="G370" s="10">
        <v>1979</v>
      </c>
      <c r="H370" s="61">
        <f>VLOOKUP(CONCATENATE(LEFT(C370,8)," - ",LEFT(D370,7)),Discogs!$A$1:$L$990,8,0)</f>
        <v>1979</v>
      </c>
      <c r="I370" s="34" t="s">
        <v>4195</v>
      </c>
      <c r="J370" s="61" t="str">
        <f>VLOOKUP(CONCATENATE(LEFT(C370,8)," - ",LEFT(D370,7)),Discogs!$A$1:$L$990,12,0)</f>
        <v>Original</v>
      </c>
      <c r="M370" s="6">
        <v>0</v>
      </c>
      <c r="N370" s="27">
        <f>VLOOKUP(D370,'Top2000'!$A$1:$D$2000,4,0)</f>
        <v>810</v>
      </c>
      <c r="O370" s="5">
        <f t="shared" si="47"/>
        <v>4</v>
      </c>
      <c r="P370" s="5">
        <f t="shared" si="48"/>
        <v>14</v>
      </c>
      <c r="Q370" s="5">
        <f t="shared" si="49"/>
        <v>19</v>
      </c>
      <c r="S370" s="5" t="str">
        <f t="shared" si="50"/>
        <v>ABBA</v>
      </c>
    </row>
    <row r="371" spans="1:19">
      <c r="A371" s="55" t="str">
        <f t="shared" si="37"/>
        <v>Margriet - Black P</v>
      </c>
      <c r="B371" s="60" t="str">
        <f>VLOOKUP(CONCATENATE(LEFT(C371,8)," - ",LEFT(D371,7)),Discogs!$A$1:$L$990,2,0)</f>
        <v>CBSA 1805, A 1805</v>
      </c>
      <c r="C371" s="5" t="s">
        <v>4771</v>
      </c>
      <c r="D371" s="5" t="s">
        <v>4772</v>
      </c>
      <c r="E371" s="16" t="s">
        <v>4811</v>
      </c>
      <c r="F371" s="39">
        <v>42765</v>
      </c>
      <c r="G371" s="10">
        <v>1981</v>
      </c>
      <c r="H371" s="61">
        <f>VLOOKUP(CONCATENATE(LEFT(C371,8)," - ",LEFT(D371,7)),Discogs!$A$1:$L$990,8,0)</f>
        <v>1981</v>
      </c>
      <c r="I371" s="34" t="s">
        <v>4195</v>
      </c>
      <c r="J371" s="61" t="str">
        <f>VLOOKUP(CONCATENATE(LEFT(C371,8)," - ",LEFT(D371,7)),Discogs!$A$1:$L$990,12,0)</f>
        <v>Original</v>
      </c>
      <c r="M371" s="6">
        <v>0</v>
      </c>
      <c r="N371" s="27" t="e">
        <f>VLOOKUP(D371,'Top2000'!$A$1:$D$2000,4,0)</f>
        <v>#N/A</v>
      </c>
      <c r="O371" s="5">
        <f t="shared" si="47"/>
        <v>21</v>
      </c>
      <c r="P371" s="5">
        <f t="shared" si="48"/>
        <v>11</v>
      </c>
      <c r="Q371" s="5">
        <f t="shared" si="49"/>
        <v>10</v>
      </c>
      <c r="S371" s="5" t="str">
        <f t="shared" si="50"/>
        <v>Margriet Eshuijs Band</v>
      </c>
    </row>
    <row r="372" spans="1:19">
      <c r="A372" s="55" t="str">
        <f t="shared" si="37"/>
        <v>Les Hump - Mexico</v>
      </c>
      <c r="B372" s="60" t="str">
        <f>VLOOKUP(CONCATENATE(LEFT(C372,8)," - ",LEFT(D372,7)),Discogs!$A$1:$L$990,2,0)</f>
        <v>D 29 171, D 29171</v>
      </c>
      <c r="C372" s="5" t="s">
        <v>2788</v>
      </c>
      <c r="D372" s="5" t="s">
        <v>2789</v>
      </c>
      <c r="E372" s="16" t="s">
        <v>4810</v>
      </c>
      <c r="F372" s="39">
        <v>42765</v>
      </c>
      <c r="G372" s="10">
        <v>1972</v>
      </c>
      <c r="H372" s="61">
        <f>VLOOKUP(CONCATENATE(LEFT(C372,8)," - ",LEFT(D372,7)),Discogs!$A$1:$L$990,8,0)</f>
        <v>1972</v>
      </c>
      <c r="I372" s="33" t="s">
        <v>2809</v>
      </c>
      <c r="J372" s="61" t="str">
        <f>VLOOKUP(CONCATENATE(LEFT(C372,8)," - ",LEFT(D372,7)),Discogs!$A$1:$L$990,12,0)</f>
        <v>Printout</v>
      </c>
      <c r="M372" s="6">
        <v>0</v>
      </c>
      <c r="N372" s="27" t="e">
        <f>VLOOKUP(D372,'Top2000'!$A$1:$D$2000,4,0)</f>
        <v>#N/A</v>
      </c>
      <c r="O372" s="5">
        <f t="shared" si="47"/>
        <v>21</v>
      </c>
      <c r="P372" s="5">
        <f t="shared" si="48"/>
        <v>6</v>
      </c>
      <c r="Q372" s="5">
        <f t="shared" si="49"/>
        <v>20</v>
      </c>
      <c r="S372" s="5" t="str">
        <f t="shared" si="50"/>
        <v>Les Humphries Singers</v>
      </c>
    </row>
    <row r="373" spans="1:19">
      <c r="A373" s="55" t="str">
        <f t="shared" si="37"/>
        <v xml:space="preserve">Earth An - Thanks </v>
      </c>
      <c r="B373" s="60" t="str">
        <f>VLOOKUP(CONCATENATE(LEFT(C373,8)," - ",LEFT(D373,7)),Discogs!$A$1:$L$990,2,0)</f>
        <v>2050 376</v>
      </c>
      <c r="C373" s="5" t="s">
        <v>3038</v>
      </c>
      <c r="D373" s="5" t="s">
        <v>4775</v>
      </c>
      <c r="E373" s="16" t="s">
        <v>4816</v>
      </c>
      <c r="F373" s="39">
        <v>42765</v>
      </c>
      <c r="G373" s="10">
        <v>1975</v>
      </c>
      <c r="H373" s="61">
        <f>VLOOKUP(CONCATENATE(LEFT(C373,8)," - ",LEFT(D373,7)),Discogs!$A$1:$L$990,8,0)</f>
        <v>1975</v>
      </c>
      <c r="I373" s="34" t="s">
        <v>4195</v>
      </c>
      <c r="J373" s="61" t="str">
        <f>VLOOKUP(CONCATENATE(LEFT(C373,8)," - ",LEFT(D373,7)),Discogs!$A$1:$L$990,12,0)</f>
        <v>Original</v>
      </c>
      <c r="M373" s="6">
        <v>0</v>
      </c>
      <c r="N373" s="27" t="e">
        <f>VLOOKUP(D373,'Top2000'!$A$1:$D$2000,4,0)</f>
        <v>#N/A</v>
      </c>
      <c r="O373" s="5">
        <f t="shared" si="47"/>
        <v>14</v>
      </c>
      <c r="P373" s="5">
        <f t="shared" si="48"/>
        <v>19</v>
      </c>
      <c r="Q373" s="5">
        <f t="shared" si="49"/>
        <v>26</v>
      </c>
      <c r="S373" s="5" t="str">
        <f t="shared" si="50"/>
        <v>Earth And Fire</v>
      </c>
    </row>
    <row r="374" spans="1:19">
      <c r="A374" s="55" t="str">
        <f t="shared" si="37"/>
        <v>Supertra - Cannonb</v>
      </c>
      <c r="B374" s="60" t="str">
        <f>VLOOKUP(CONCATENATE(LEFT(C374,8)," - ",LEFT(D374,7)),Discogs!$A$1:$L$990,2,0)</f>
        <v>390 012-7</v>
      </c>
      <c r="C374" s="5" t="s">
        <v>563</v>
      </c>
      <c r="D374" s="5" t="s">
        <v>3141</v>
      </c>
      <c r="E374" s="16" t="s">
        <v>3196</v>
      </c>
      <c r="F374" s="39">
        <v>42765</v>
      </c>
      <c r="G374" s="10">
        <v>1985</v>
      </c>
      <c r="H374" s="61">
        <f>VLOOKUP(CONCATENATE(LEFT(C374,8)," - ",LEFT(D374,7)),Discogs!$A$1:$L$990,8,0)</f>
        <v>1985</v>
      </c>
      <c r="I374" s="34" t="s">
        <v>4195</v>
      </c>
      <c r="J374" s="61" t="str">
        <f>VLOOKUP(CONCATENATE(LEFT(C374,8)," - ",LEFT(D374,7)),Discogs!$A$1:$L$990,12,0)</f>
        <v>Original</v>
      </c>
      <c r="M374" s="6">
        <v>0</v>
      </c>
      <c r="N374" s="27" t="e">
        <f>VLOOKUP(D374,'Top2000'!$A$1:$D$2000,4,0)</f>
        <v>#N/A</v>
      </c>
      <c r="O374" s="5">
        <f t="shared" si="47"/>
        <v>10</v>
      </c>
      <c r="P374" s="5">
        <f t="shared" si="48"/>
        <v>10</v>
      </c>
      <c r="Q374" s="5">
        <f t="shared" si="49"/>
        <v>14</v>
      </c>
      <c r="S374" s="5" t="str">
        <f t="shared" si="50"/>
        <v>Supertramp</v>
      </c>
    </row>
    <row r="375" spans="1:19">
      <c r="A375" s="55" t="str">
        <f t="shared" si="37"/>
        <v>Blondie - Denis</v>
      </c>
      <c r="B375" s="60" t="str">
        <f>VLOOKUP(CONCATENATE(LEFT(C375,8)," - ",LEFT(D375,7)),Discogs!$A$1:$L$990,2,0)</f>
        <v>11 821</v>
      </c>
      <c r="C375" s="5" t="s">
        <v>1632</v>
      </c>
      <c r="D375" s="5" t="s">
        <v>1631</v>
      </c>
      <c r="E375" s="16" t="s">
        <v>4809</v>
      </c>
      <c r="F375" s="39">
        <v>42765</v>
      </c>
      <c r="G375" s="10">
        <v>1978</v>
      </c>
      <c r="H375" s="61">
        <f>VLOOKUP(CONCATENATE(LEFT(C375,8)," - ",LEFT(D375,7)),Discogs!$A$1:$L$990,8,0)</f>
        <v>1978</v>
      </c>
      <c r="I375" s="33" t="s">
        <v>2809</v>
      </c>
      <c r="J375" s="61" t="str">
        <f>VLOOKUP(CONCATENATE(LEFT(C375,8)," - ",LEFT(D375,7)),Discogs!$A$1:$L$990,12,0)</f>
        <v>No</v>
      </c>
      <c r="M375" s="6">
        <v>0</v>
      </c>
      <c r="N375" s="27">
        <f>VLOOKUP(D375,'Top2000'!$A$1:$D$2000,4,0)</f>
        <v>707</v>
      </c>
      <c r="O375" s="5">
        <f t="shared" si="47"/>
        <v>7</v>
      </c>
      <c r="P375" s="5">
        <f t="shared" si="48"/>
        <v>5</v>
      </c>
      <c r="Q375" s="5">
        <f t="shared" si="49"/>
        <v>12</v>
      </c>
      <c r="S375" s="5" t="str">
        <f t="shared" si="50"/>
        <v>Blondie</v>
      </c>
    </row>
    <row r="376" spans="1:19">
      <c r="A376" s="55" t="str">
        <f t="shared" si="37"/>
        <v>ABBA - S.O.S</v>
      </c>
      <c r="B376" s="60" t="str">
        <f>VLOOKUP(CONCATENATE(LEFT(C376,8)," - ",LEFT(D376,7)),Discogs!$A$1:$L$990,2,0)</f>
        <v>VF. 421, VF.421</v>
      </c>
      <c r="C376" s="5" t="s">
        <v>287</v>
      </c>
      <c r="D376" s="5" t="s">
        <v>4779</v>
      </c>
      <c r="E376" s="16" t="s">
        <v>4808</v>
      </c>
      <c r="F376" s="39">
        <v>42765</v>
      </c>
      <c r="G376" s="10">
        <v>1975</v>
      </c>
      <c r="H376" s="61">
        <f>VLOOKUP(CONCATENATE(LEFT(C376,8)," - ",LEFT(D376,7)),Discogs!$A$1:$L$990,8,0)</f>
        <v>1975</v>
      </c>
      <c r="I376" s="33" t="s">
        <v>2809</v>
      </c>
      <c r="J376" s="61" t="str">
        <f>VLOOKUP(CONCATENATE(LEFT(C376,8)," - ",LEFT(D376,7)),Discogs!$A$1:$L$990,12,0)</f>
        <v>No</v>
      </c>
      <c r="M376" s="6">
        <v>0</v>
      </c>
      <c r="N376" s="27" t="e">
        <f>VLOOKUP(D376,'Top2000'!$A$1:$D$2000,4,0)</f>
        <v>#N/A</v>
      </c>
      <c r="O376" s="5">
        <f t="shared" si="47"/>
        <v>4</v>
      </c>
      <c r="P376" s="5">
        <f t="shared" si="48"/>
        <v>5</v>
      </c>
      <c r="Q376" s="5">
        <f t="shared" si="49"/>
        <v>17</v>
      </c>
      <c r="S376" s="5" t="str">
        <f t="shared" si="50"/>
        <v>ABBA</v>
      </c>
    </row>
    <row r="377" spans="1:19">
      <c r="A377" s="55" t="str">
        <f t="shared" si="37"/>
        <v>Phil Col - Against</v>
      </c>
      <c r="B377" s="60" t="str">
        <f>VLOOKUP(CONCATENATE(LEFT(C377,8)," - ",LEFT(D377,7)),Discogs!$A$1:$L$990,2,0)</f>
        <v>789 700-7</v>
      </c>
      <c r="C377" s="5" t="s">
        <v>344</v>
      </c>
      <c r="D377" s="5" t="s">
        <v>1034</v>
      </c>
      <c r="E377" s="16" t="s">
        <v>4807</v>
      </c>
      <c r="F377" s="39">
        <v>42765</v>
      </c>
      <c r="G377" s="10">
        <v>1984</v>
      </c>
      <c r="H377" s="61">
        <f>VLOOKUP(CONCATENATE(LEFT(C377,8)," - ",LEFT(D377,7)),Discogs!$A$1:$L$990,8,0)</f>
        <v>1984</v>
      </c>
      <c r="I377" s="34" t="s">
        <v>4195</v>
      </c>
      <c r="J377" s="61" t="str">
        <f>VLOOKUP(CONCATENATE(LEFT(C377,8)," - ",LEFT(D377,7)),Discogs!$A$1:$L$990,12,0)</f>
        <v>Original</v>
      </c>
      <c r="M377" s="6">
        <v>0</v>
      </c>
      <c r="N377" s="27">
        <f>VLOOKUP(D377,'Top2000'!$A$1:$D$2000,4,0)</f>
        <v>352</v>
      </c>
      <c r="O377" s="5">
        <f t="shared" si="47"/>
        <v>12</v>
      </c>
      <c r="P377" s="5">
        <f t="shared" si="48"/>
        <v>16</v>
      </c>
      <c r="Q377" s="5">
        <f t="shared" si="49"/>
        <v>10</v>
      </c>
      <c r="S377" s="5" t="str">
        <f t="shared" si="50"/>
        <v>Phil Collins</v>
      </c>
    </row>
    <row r="378" spans="1:19">
      <c r="A378" s="55" t="str">
        <f t="shared" si="37"/>
        <v>Muddy Wa - Mannish</v>
      </c>
      <c r="B378" s="60" t="str">
        <f>VLOOKUP(CONCATENATE(LEFT(C378,8)," - ",LEFT(D378,7)),Discogs!$A$1:$L$990,2,0)</f>
        <v>651637 7, EPC 651637 7, 12-651637-00</v>
      </c>
      <c r="C378" s="16" t="s">
        <v>1952</v>
      </c>
      <c r="D378" s="16" t="s">
        <v>1951</v>
      </c>
      <c r="E378" s="16" t="s">
        <v>4804</v>
      </c>
      <c r="F378" s="39">
        <v>42773</v>
      </c>
      <c r="G378" s="10">
        <v>1988</v>
      </c>
      <c r="H378" s="61">
        <f>VLOOKUP(CONCATENATE(LEFT(C378,8)," - ",LEFT(D378,7)),Discogs!$A$1:$L$990,8,0)</f>
        <v>1988</v>
      </c>
      <c r="I378" s="34" t="s">
        <v>4195</v>
      </c>
      <c r="J378" s="61" t="str">
        <f>VLOOKUP(CONCATENATE(LEFT(C378,8)," - ",LEFT(D378,7)),Discogs!$A$1:$L$990,12,0)</f>
        <v>Original</v>
      </c>
      <c r="M378" s="6">
        <v>0</v>
      </c>
      <c r="N378" s="27">
        <f>VLOOKUP(D378,'Top2000'!$A$1:$D$2000,4,0)</f>
        <v>1000</v>
      </c>
      <c r="O378" s="5">
        <f t="shared" ref="O378:O381" si="51">LEN(C378)</f>
        <v>12</v>
      </c>
      <c r="P378" s="5">
        <f t="shared" ref="P378:P381" si="52">LEN(D378)</f>
        <v>11</v>
      </c>
      <c r="Q378" s="5">
        <f t="shared" ref="Q378:Q381" si="53">LEN(E378)</f>
        <v>29</v>
      </c>
      <c r="S378" s="5" t="str">
        <f>SUBSTITUTE(C378,"The ","")</f>
        <v>Muddy Waters</v>
      </c>
    </row>
    <row r="379" spans="1:19">
      <c r="A379" s="55" t="str">
        <f t="shared" si="37"/>
        <v>Stealers - Stuck i</v>
      </c>
      <c r="B379" s="60" t="str">
        <f>VLOOKUP(CONCATENATE(LEFT(C379,8)," - ",LEFT(D379,7)),Discogs!$A$1:$L$990,2,0)</f>
        <v>12 593 AT, 12593 AT</v>
      </c>
      <c r="C379" s="16" t="s">
        <v>2086</v>
      </c>
      <c r="D379" s="16" t="s">
        <v>4787</v>
      </c>
      <c r="E379" s="16" t="s">
        <v>4803</v>
      </c>
      <c r="F379" s="39">
        <v>42773</v>
      </c>
      <c r="G379" s="10">
        <v>1972</v>
      </c>
      <c r="H379" s="61">
        <f>VLOOKUP(CONCATENATE(LEFT(C379,8)," - ",LEFT(D379,7)),Discogs!$A$1:$L$990,8,0)</f>
        <v>1972</v>
      </c>
      <c r="I379" s="34" t="s">
        <v>4195</v>
      </c>
      <c r="J379" s="61" t="str">
        <f>VLOOKUP(CONCATENATE(LEFT(C379,8)," - ",LEFT(D379,7)),Discogs!$A$1:$L$990,12,0)</f>
        <v>Original</v>
      </c>
      <c r="M379" s="6">
        <v>0</v>
      </c>
      <c r="N379" s="27">
        <f>VLOOKUP(D379,'Top2000'!$A$1:$D$2000,4,0)</f>
        <v>1133</v>
      </c>
      <c r="O379" s="5">
        <f t="shared" si="51"/>
        <v>14</v>
      </c>
      <c r="P379" s="5">
        <f t="shared" si="52"/>
        <v>28</v>
      </c>
      <c r="Q379" s="5">
        <f t="shared" si="53"/>
        <v>4</v>
      </c>
      <c r="S379" s="5" t="str">
        <f>SUBSTITUTE(C379,"The ","")</f>
        <v>Stealers Wheel</v>
      </c>
    </row>
    <row r="380" spans="1:19">
      <c r="A380" s="55" t="str">
        <f t="shared" si="37"/>
        <v>Electric - Hold on</v>
      </c>
      <c r="B380" s="60" t="str">
        <f>VLOOKUP(CONCATENATE(LEFT(C380,8)," - ",LEFT(D380,7)),Discogs!$A$1:$L$990,2,0)</f>
        <v>JET 7011, 7011</v>
      </c>
      <c r="C380" s="16" t="s">
        <v>571</v>
      </c>
      <c r="D380" s="16" t="s">
        <v>4789</v>
      </c>
      <c r="E380" s="16" t="s">
        <v>4805</v>
      </c>
      <c r="F380" s="39">
        <v>42768</v>
      </c>
      <c r="G380" s="10">
        <v>1981</v>
      </c>
      <c r="H380" s="61">
        <f>VLOOKUP(CONCATENATE(LEFT(C380,8)," - ",LEFT(D380,7)),Discogs!$A$1:$L$990,8,0)</f>
        <v>1981</v>
      </c>
      <c r="I380" s="34" t="s">
        <v>4195</v>
      </c>
      <c r="J380" s="61" t="str">
        <f>VLOOKUP(CONCATENATE(LEFT(C380,8)," - ",LEFT(D380,7)),Discogs!$A$1:$L$990,12,0)</f>
        <v>Original</v>
      </c>
      <c r="M380" s="6">
        <v>0</v>
      </c>
      <c r="N380" s="27" t="e">
        <f>VLOOKUP(D380,'Top2000'!$A$1:$D$2000,4,0)</f>
        <v>#N/A</v>
      </c>
      <c r="O380" s="5">
        <f t="shared" si="51"/>
        <v>24</v>
      </c>
      <c r="P380" s="5">
        <f t="shared" si="52"/>
        <v>13</v>
      </c>
      <c r="Q380" s="5">
        <f t="shared" si="53"/>
        <v>21</v>
      </c>
      <c r="S380" s="5" t="str">
        <f>SUBSTITUTE(C380,"The ","")</f>
        <v>Electric Light Orchestra</v>
      </c>
    </row>
    <row r="381" spans="1:19">
      <c r="A381" s="55" t="str">
        <f t="shared" si="37"/>
        <v>Herman B - Saturda</v>
      </c>
      <c r="B381" s="60" t="str">
        <f>VLOOKUP(CONCATENATE(LEFT(C381,8)," - ",LEFT(D381,7)),Discogs!$A$1:$L$990,2,0)</f>
        <v>657952 7</v>
      </c>
      <c r="C381" s="16" t="s">
        <v>3702</v>
      </c>
      <c r="D381" s="16" t="s">
        <v>708</v>
      </c>
      <c r="E381" s="16" t="s">
        <v>4802</v>
      </c>
      <c r="F381" s="39">
        <v>42770</v>
      </c>
      <c r="G381" s="10">
        <v>1990</v>
      </c>
      <c r="H381" s="61">
        <f>VLOOKUP(CONCATENATE(LEFT(C381,8)," - ",LEFT(D381,7)),Discogs!$A$1:$L$990,8,0)</f>
        <v>1992</v>
      </c>
      <c r="I381" s="34" t="s">
        <v>4195</v>
      </c>
      <c r="J381" s="61" t="str">
        <f>VLOOKUP(CONCATENATE(LEFT(C381,8)," - ",LEFT(D381,7)),Discogs!$A$1:$L$990,12,0)</f>
        <v>Original</v>
      </c>
      <c r="M381" s="6">
        <v>0</v>
      </c>
      <c r="N381" s="27">
        <f>VLOOKUP(D381,'Top2000'!$A$1:$D$2000,4,0)</f>
        <v>136</v>
      </c>
      <c r="O381" s="5">
        <f t="shared" si="51"/>
        <v>31</v>
      </c>
      <c r="P381" s="5">
        <f t="shared" si="52"/>
        <v>14</v>
      </c>
      <c r="Q381" s="5">
        <f t="shared" si="53"/>
        <v>9</v>
      </c>
      <c r="S381" s="5" t="str">
        <f>SUBSTITUTE(C381,"The ","")</f>
        <v>Herman Brood &amp; His Wild Romance</v>
      </c>
    </row>
    <row r="382" spans="1:19">
      <c r="A382" s="55" t="str">
        <f>CONCATENATE(LEFT(C382,8)," - ",LEFT(D382,7))</f>
        <v>Katrina  - Walking</v>
      </c>
      <c r="B382" s="60" t="str">
        <f>VLOOKUP(CONCATENATE(LEFT(C382,8)," - ",LEFT(D382,7)),Discogs!$A$1:$L$990,2,0)</f>
        <v>1C 006-20 0565 7</v>
      </c>
      <c r="C382" s="16" t="s">
        <v>4336</v>
      </c>
      <c r="D382" s="16" t="s">
        <v>4334</v>
      </c>
      <c r="E382" s="16" t="s">
        <v>4818</v>
      </c>
      <c r="F382" s="39">
        <v>42774</v>
      </c>
      <c r="G382" s="10">
        <v>1985</v>
      </c>
      <c r="H382" s="61">
        <f>VLOOKUP(CONCATENATE(LEFT(C382,8)," - ",LEFT(D382,7)),Discogs!$A$1:$L$990,8,0)</f>
        <v>1985</v>
      </c>
      <c r="I382" s="34" t="s">
        <v>4195</v>
      </c>
      <c r="J382" s="61" t="str">
        <f>VLOOKUP(CONCATENATE(LEFT(C382,8)," - ",LEFT(D382,7)),Discogs!$A$1:$L$990,12,0)</f>
        <v>Original</v>
      </c>
      <c r="M382" s="6">
        <v>0</v>
      </c>
      <c r="N382" s="27" t="e">
        <f>VLOOKUP(D382,'Top2000'!$A$1:$D$2000,4,0)</f>
        <v>#N/A</v>
      </c>
      <c r="O382" s="5">
        <f t="shared" ref="O382:O383" si="54">LEN(C382)</f>
        <v>19</v>
      </c>
      <c r="P382" s="5">
        <f t="shared" ref="P382:P383" si="55">LEN(D382)</f>
        <v>19</v>
      </c>
      <c r="Q382" s="5">
        <f t="shared" ref="Q382:Q383" si="56">LEN(E382)</f>
        <v>23</v>
      </c>
      <c r="S382" s="5" t="str">
        <f t="shared" ref="S382:S383" si="57">SUBSTITUTE(C382,"The ","")</f>
        <v>Katrina &amp; Waves</v>
      </c>
    </row>
    <row r="383" spans="1:19">
      <c r="A383" s="55" t="str">
        <f>CONCATENATE(LEFT(C383,8)," - ",LEFT(D383,7))</f>
        <v>Fleetwoo - Rhianno</v>
      </c>
      <c r="B383" s="60" t="str">
        <f>VLOOKUP(CONCATENATE(LEFT(C383,8)," - ",LEFT(D383,7)),Discogs!$A$1:$L$990,2,0)</f>
        <v>REP 14.430, REP 14430</v>
      </c>
      <c r="C383" s="16" t="s">
        <v>545</v>
      </c>
      <c r="D383" s="16" t="s">
        <v>1177</v>
      </c>
      <c r="E383" s="16" t="s">
        <v>4817</v>
      </c>
      <c r="F383" s="39">
        <v>42774</v>
      </c>
      <c r="G383" s="10">
        <v>1976</v>
      </c>
      <c r="H383" s="61">
        <f>VLOOKUP(CONCATENATE(LEFT(C383,8)," - ",LEFT(D383,7)),Discogs!$A$1:$L$990,8,0)</f>
        <v>1976</v>
      </c>
      <c r="I383" s="34" t="s">
        <v>4195</v>
      </c>
      <c r="J383" s="61" t="str">
        <f>VLOOKUP(CONCATENATE(LEFT(C383,8)," - ",LEFT(D383,7)),Discogs!$A$1:$L$990,12,0)</f>
        <v>Original</v>
      </c>
      <c r="M383" s="6">
        <v>0</v>
      </c>
      <c r="N383" s="27">
        <f>VLOOKUP(D383,'Top2000'!$A$1:$D$2000,4,0)</f>
        <v>570</v>
      </c>
      <c r="O383" s="5">
        <f t="shared" si="54"/>
        <v>13</v>
      </c>
      <c r="P383" s="5">
        <f t="shared" si="55"/>
        <v>8</v>
      </c>
      <c r="Q383" s="5">
        <f t="shared" si="56"/>
        <v>11</v>
      </c>
      <c r="S383" s="5" t="str">
        <f t="shared" si="57"/>
        <v>Fleetwood Mac</v>
      </c>
    </row>
    <row r="384" spans="1:19">
      <c r="A384" s="55" t="str">
        <f>CONCATENATE(LEFT(C384,8)," - ",LEFT(D384,7))</f>
        <v xml:space="preserve">Chuck Be - Johnny </v>
      </c>
      <c r="B384" s="60" t="str">
        <f>VLOOKUP(CONCATENATE(LEFT(C384,8)," - ",LEFT(D384,7)),Discogs!$A$1:$L$990,2,0)</f>
        <v>BF 18108</v>
      </c>
      <c r="C384" s="16" t="s">
        <v>1749</v>
      </c>
      <c r="D384" s="16" t="s">
        <v>1748</v>
      </c>
      <c r="E384" s="16" t="s">
        <v>4824</v>
      </c>
      <c r="F384" s="39">
        <v>42778</v>
      </c>
      <c r="G384" s="10">
        <v>1972</v>
      </c>
      <c r="H384" s="61">
        <f>VLOOKUP(CONCATENATE(LEFT(C384,8)," - ",LEFT(D384,7)),Discogs!$A$1:$L$990,8,0)</f>
        <v>1972</v>
      </c>
      <c r="I384" s="34" t="s">
        <v>4195</v>
      </c>
      <c r="J384" s="61" t="str">
        <f>VLOOKUP(CONCATENATE(LEFT(C384,8)," - ",LEFT(D384,7)),Discogs!$A$1:$L$990,12,0)</f>
        <v>Original</v>
      </c>
      <c r="M384" s="6">
        <v>0</v>
      </c>
      <c r="N384" s="27">
        <f>VLOOKUP(D384,'Top2000'!$A$1:$D$2000,4,0)</f>
        <v>901</v>
      </c>
      <c r="O384" s="5">
        <f>LEN(C384)</f>
        <v>11</v>
      </c>
      <c r="P384" s="5">
        <f>LEN(D384)</f>
        <v>15</v>
      </c>
      <c r="Q384" s="5">
        <f>LEN(E384)</f>
        <v>20</v>
      </c>
      <c r="S384" s="5" t="str">
        <f>SUBSTITUTE(C384,"The ","")</f>
        <v>Chuck Berry</v>
      </c>
    </row>
    <row r="385" spans="1:19">
      <c r="A385" s="55" t="str">
        <f>CONCATENATE(LEFT(C385,8)," - ",LEFT(D385,7))</f>
        <v>Camel - No Easy</v>
      </c>
      <c r="B385" s="60" t="str">
        <f>VLOOKUP(CONCATENATE(LEFT(C385,8)," - ",LEFT(D385,7)),Discogs!$A$1:$L$990,2,0)</f>
        <v>9-09 002</v>
      </c>
      <c r="C385" s="16" t="s">
        <v>423</v>
      </c>
      <c r="D385" s="16" t="s">
        <v>4835</v>
      </c>
      <c r="E385" s="16" t="s">
        <v>4822</v>
      </c>
      <c r="F385" s="39">
        <v>42780</v>
      </c>
      <c r="G385" s="10">
        <v>1982</v>
      </c>
      <c r="H385" s="61">
        <f>VLOOKUP(CONCATENATE(LEFT(C385,8)," - ",LEFT(D385,7)),Discogs!$A$1:$L$990,8,0)</f>
        <v>1982</v>
      </c>
      <c r="I385" s="34" t="s">
        <v>4195</v>
      </c>
      <c r="J385" s="61" t="str">
        <f>VLOOKUP(CONCATENATE(LEFT(C385,8)," - ",LEFT(D385,7)),Discogs!$A$1:$L$990,12,0)</f>
        <v>Original</v>
      </c>
      <c r="M385" s="6">
        <v>0</v>
      </c>
      <c r="N385" s="27" t="e">
        <f>VLOOKUP(D385,'Top2000'!$A$1:$D$2000,4,0)</f>
        <v>#N/A</v>
      </c>
      <c r="O385" s="5">
        <f t="shared" ref="O385:O386" si="58">LEN(C385)</f>
        <v>5</v>
      </c>
      <c r="P385" s="5">
        <f t="shared" ref="P385:P386" si="59">LEN(D385)</f>
        <v>14</v>
      </c>
      <c r="Q385" s="5">
        <f t="shared" ref="Q385:Q386" si="60">LEN(E385)</f>
        <v>5</v>
      </c>
      <c r="S385" s="5" t="str">
        <f>SUBSTITUTE(C385,"The ","")</f>
        <v>Camel</v>
      </c>
    </row>
    <row r="386" spans="1:19">
      <c r="A386" s="55" t="str">
        <f>CONCATENATE(LEFT(C386,8)," - ",LEFT(D386,7))</f>
        <v>Camel - Breathl</v>
      </c>
      <c r="B386" s="60" t="str">
        <f>VLOOKUP(CONCATENATE(LEFT(C386,8)," - ",LEFT(D386,7)),Discogs!$A$1:$L$990,2,0)</f>
        <v>820 726-2</v>
      </c>
      <c r="C386" s="16" t="s">
        <v>423</v>
      </c>
      <c r="D386" s="16" t="s">
        <v>3273</v>
      </c>
      <c r="E386" s="16" t="s">
        <v>4823</v>
      </c>
      <c r="F386" s="39">
        <v>42780</v>
      </c>
      <c r="G386" s="10">
        <v>1978</v>
      </c>
      <c r="H386" s="61">
        <f>VLOOKUP(CONCATENATE(LEFT(C386,8)," - ",LEFT(D386,7)),Discogs!$A$1:$L$990,8,0)</f>
        <v>1992</v>
      </c>
      <c r="I386" s="34" t="s">
        <v>4195</v>
      </c>
      <c r="J386" s="61">
        <f>VLOOKUP(CONCATENATE(LEFT(C386,8)," - ",LEFT(D386,7)),Discogs!$A$1:$L$990,12,0)</f>
        <v>0</v>
      </c>
      <c r="M386" s="6">
        <v>0</v>
      </c>
      <c r="N386" s="27" t="e">
        <f>VLOOKUP(D386,'Top2000'!$A$1:$D$2000,4,0)</f>
        <v>#N/A</v>
      </c>
      <c r="O386" s="5">
        <f t="shared" si="58"/>
        <v>5</v>
      </c>
      <c r="P386" s="5">
        <f t="shared" si="59"/>
        <v>10</v>
      </c>
      <c r="Q386" s="5">
        <f t="shared" si="60"/>
        <v>13</v>
      </c>
      <c r="S386" s="5" t="str">
        <f>SUBSTITUTE(C386,"The ","")</f>
        <v>Camel</v>
      </c>
    </row>
    <row r="387" spans="1:19">
      <c r="A387" s="55" t="str">
        <f t="shared" ref="A387:A450" si="61">CONCATENATE(LEFT(C387,8)," - ",LEFT(D387,7))</f>
        <v>Frank Bo - Kronenb</v>
      </c>
      <c r="B387" s="60" t="str">
        <f>VLOOKUP(CONCATENATE(LEFT(C387,8)," - ",LEFT(D387,7)),Discogs!$A$1:$L$990,2,0)</f>
        <v>TSI-4310, 36.004310.00, SKY TSI 4310</v>
      </c>
      <c r="C387" s="5" t="s">
        <v>896</v>
      </c>
      <c r="D387" s="5" t="s">
        <v>4855</v>
      </c>
      <c r="E387" s="5" t="s">
        <v>4856</v>
      </c>
      <c r="F387" s="39">
        <v>42786</v>
      </c>
      <c r="G387" s="10">
        <v>1985</v>
      </c>
      <c r="H387" s="61">
        <f>VLOOKUP(CONCATENATE(LEFT(C387,8)," - ",LEFT(D387,7)),Discogs!$A$1:$L$990,8,0)</f>
        <v>1985</v>
      </c>
      <c r="I387" s="34" t="s">
        <v>4195</v>
      </c>
      <c r="J387" s="61" t="str">
        <f>VLOOKUP(CONCATENATE(LEFT(C387,8)," - ",LEFT(D387,7)),Discogs!$A$1:$L$990,12,0)</f>
        <v>Original</v>
      </c>
      <c r="K387" s="63"/>
      <c r="M387" s="6">
        <v>0</v>
      </c>
      <c r="N387" s="27" t="e">
        <f>VLOOKUP(D387,'Top2000'!$A$1:$D$2000,4,0)</f>
        <v>#N/A</v>
      </c>
      <c r="O387" s="5">
        <f t="shared" ref="O387:O391" si="62">LEN(C387)</f>
        <v>19</v>
      </c>
      <c r="P387" s="5">
        <f t="shared" ref="P387:P391" si="63">LEN(D387)</f>
        <v>35</v>
      </c>
      <c r="Q387" s="5">
        <f t="shared" ref="Q387:Q391" si="64">LEN(E387)</f>
        <v>13</v>
      </c>
      <c r="S387" s="5" t="str">
        <f t="shared" ref="S387:S391" si="65">SUBSTITUTE(C387,"The ","")</f>
        <v>Frank Boeijen Groep</v>
      </c>
    </row>
    <row r="388" spans="1:19">
      <c r="A388" s="55" t="str">
        <f t="shared" si="61"/>
        <v>Status Q - Whateve</v>
      </c>
      <c r="B388" s="60" t="str">
        <f>VLOOKUP(CONCATENATE(LEFT(C388,8)," - ",LEFT(D388,7)),Discogs!$A$1:$L$990,2,0)</f>
        <v>6059 242</v>
      </c>
      <c r="C388" s="5" t="s">
        <v>1308</v>
      </c>
      <c r="D388" s="5" t="s">
        <v>1416</v>
      </c>
      <c r="E388" s="16" t="s">
        <v>4924</v>
      </c>
      <c r="F388" s="39">
        <v>42786</v>
      </c>
      <c r="G388" s="10">
        <v>1979</v>
      </c>
      <c r="H388" s="61">
        <f>VLOOKUP(CONCATENATE(LEFT(C388,8)," - ",LEFT(D388,7)),Discogs!$A$1:$L$990,8,0)</f>
        <v>1979</v>
      </c>
      <c r="I388" s="33" t="s">
        <v>4864</v>
      </c>
      <c r="J388" s="61" t="str">
        <f>VLOOKUP(CONCATENATE(LEFT(C388,8)," - ",LEFT(D388,7)),Discogs!$A$1:$L$990,12,0)</f>
        <v>No</v>
      </c>
      <c r="K388" s="63"/>
      <c r="M388" s="6">
        <v>0</v>
      </c>
      <c r="N388" s="27">
        <f>VLOOKUP(D388,'Top2000'!$A$1:$D$2000,4,0)</f>
        <v>667</v>
      </c>
      <c r="O388" s="5">
        <f t="shared" si="62"/>
        <v>10</v>
      </c>
      <c r="P388" s="5">
        <f t="shared" si="63"/>
        <v>17</v>
      </c>
      <c r="Q388" s="5">
        <f t="shared" si="64"/>
        <v>9</v>
      </c>
      <c r="S388" s="5" t="str">
        <f t="shared" si="65"/>
        <v>Status Quo</v>
      </c>
    </row>
    <row r="389" spans="1:19">
      <c r="A389" s="55" t="str">
        <f t="shared" si="61"/>
        <v>Kim Wild - Four Le</v>
      </c>
      <c r="B389" s="60">
        <f>VLOOKUP(CONCATENATE(LEFT(C389,8)," - ",LEFT(D389,7)),Discogs!$A$1:$L$990,2,0)</f>
        <v>7.2576980000000004</v>
      </c>
      <c r="C389" s="5" t="s">
        <v>2083</v>
      </c>
      <c r="D389" s="5" t="s">
        <v>4858</v>
      </c>
      <c r="E389" s="16" t="s">
        <v>4925</v>
      </c>
      <c r="F389" s="39">
        <v>42786</v>
      </c>
      <c r="G389" s="10">
        <v>1988</v>
      </c>
      <c r="H389" s="61">
        <f>VLOOKUP(CONCATENATE(LEFT(C389,8)," - ",LEFT(D389,7)),Discogs!$A$1:$L$990,8,0)</f>
        <v>1988</v>
      </c>
      <c r="I389" s="34" t="s">
        <v>4195</v>
      </c>
      <c r="J389" s="61" t="str">
        <f>VLOOKUP(CONCATENATE(LEFT(C389,8)," - ",LEFT(D389,7)),Discogs!$A$1:$L$990,12,0)</f>
        <v>Original</v>
      </c>
      <c r="K389" s="63"/>
      <c r="M389" s="6">
        <v>0</v>
      </c>
      <c r="N389" s="27" t="e">
        <f>VLOOKUP(D389,'Top2000'!$A$1:$D$2000,4,0)</f>
        <v>#N/A</v>
      </c>
      <c r="O389" s="5">
        <f t="shared" si="62"/>
        <v>9</v>
      </c>
      <c r="P389" s="5">
        <f t="shared" si="63"/>
        <v>16</v>
      </c>
      <c r="Q389" s="5">
        <f t="shared" si="64"/>
        <v>27</v>
      </c>
      <c r="S389" s="5" t="str">
        <f t="shared" si="65"/>
        <v>Kim Wilde</v>
      </c>
    </row>
    <row r="390" spans="1:19">
      <c r="A390" s="55" t="str">
        <f t="shared" si="61"/>
        <v>Laura Br - Self Co</v>
      </c>
      <c r="B390" s="60" t="str">
        <f>VLOOKUP(CONCATENATE(LEFT(C390,8)," - ",LEFT(D390,7)),Discogs!$A$1:$L$990,2,0)</f>
        <v>7-89676</v>
      </c>
      <c r="C390" s="5" t="s">
        <v>4860</v>
      </c>
      <c r="D390" s="5" t="s">
        <v>4861</v>
      </c>
      <c r="E390" s="16" t="s">
        <v>4926</v>
      </c>
      <c r="F390" s="39">
        <v>42786</v>
      </c>
      <c r="G390" s="10">
        <v>1984</v>
      </c>
      <c r="H390" s="61">
        <f>VLOOKUP(CONCATENATE(LEFT(C390,8)," - ",LEFT(D390,7)),Discogs!$A$1:$L$990,8,0)</f>
        <v>1984</v>
      </c>
      <c r="I390" s="34" t="s">
        <v>4195</v>
      </c>
      <c r="J390" s="61" t="str">
        <f>VLOOKUP(CONCATENATE(LEFT(C390,8)," - ",LEFT(D390,7)),Discogs!$A$1:$L$990,12,0)</f>
        <v>Original</v>
      </c>
      <c r="K390" s="63"/>
      <c r="M390" s="6">
        <v>0</v>
      </c>
      <c r="N390" s="27" t="e">
        <f>VLOOKUP(D390,'Top2000'!$A$1:$D$2000,4,0)</f>
        <v>#N/A</v>
      </c>
      <c r="O390" s="5">
        <f t="shared" si="62"/>
        <v>14</v>
      </c>
      <c r="P390" s="5">
        <f t="shared" si="63"/>
        <v>12</v>
      </c>
      <c r="Q390" s="5">
        <f t="shared" si="64"/>
        <v>15</v>
      </c>
      <c r="S390" s="5" t="str">
        <f t="shared" si="65"/>
        <v>Laura Branigan</v>
      </c>
    </row>
    <row r="391" spans="1:19">
      <c r="A391" s="55" t="str">
        <f t="shared" si="61"/>
        <v>Kim Wild - Chequer</v>
      </c>
      <c r="B391" s="60" t="str">
        <f>VLOOKUP(CONCATENATE(LEFT(C391,8)," - ",LEFT(D391,7)),Discogs!$A$1:$L$990,2,0)</f>
        <v>1A 006-64410</v>
      </c>
      <c r="C391" s="5" t="s">
        <v>2083</v>
      </c>
      <c r="D391" s="5" t="s">
        <v>4863</v>
      </c>
      <c r="E391" s="16" t="s">
        <v>4927</v>
      </c>
      <c r="F391" s="39">
        <v>42786</v>
      </c>
      <c r="G391" s="10">
        <v>1981</v>
      </c>
      <c r="H391" s="61">
        <f>VLOOKUP(CONCATENATE(LEFT(C391,8)," - ",LEFT(D391,7)),Discogs!$A$1:$L$990,8,0)</f>
        <v>1981</v>
      </c>
      <c r="I391" s="34" t="s">
        <v>4195</v>
      </c>
      <c r="J391" s="61" t="str">
        <f>VLOOKUP(CONCATENATE(LEFT(C391,8)," - ",LEFT(D391,7)),Discogs!$A$1:$L$990,12,0)</f>
        <v>Original</v>
      </c>
      <c r="K391" s="63"/>
      <c r="M391" s="6">
        <v>0</v>
      </c>
      <c r="N391" s="27" t="e">
        <f>VLOOKUP(D391,'Top2000'!$A$1:$D$2000,4,0)</f>
        <v>#N/A</v>
      </c>
      <c r="O391" s="5">
        <f t="shared" si="62"/>
        <v>9</v>
      </c>
      <c r="P391" s="5">
        <f t="shared" si="63"/>
        <v>14</v>
      </c>
      <c r="Q391" s="5">
        <f t="shared" si="64"/>
        <v>5</v>
      </c>
      <c r="S391" s="5" t="str">
        <f t="shared" si="65"/>
        <v>Kim Wilde</v>
      </c>
    </row>
    <row r="392" spans="1:19">
      <c r="A392" s="55" t="str">
        <f t="shared" si="61"/>
        <v>Dire Str - Sultans</v>
      </c>
      <c r="B392" s="60" t="str">
        <f>VLOOKUP(CONCATENATE(LEFT(C392,8)," - ",LEFT(D392,7)),Discogs!$A$1:$L$990,2,0)</f>
        <v>6059 206</v>
      </c>
      <c r="C392" s="5" t="s">
        <v>306</v>
      </c>
      <c r="D392" s="5" t="s">
        <v>524</v>
      </c>
      <c r="E392" s="16" t="s">
        <v>308</v>
      </c>
      <c r="F392" s="39">
        <v>42832</v>
      </c>
      <c r="G392" s="6">
        <v>1978</v>
      </c>
      <c r="H392" s="61">
        <f>VLOOKUP(CONCATENATE(LEFT(C392,8)," - ",LEFT(D392,7)),Discogs!$A$1:$L$990,8,0)</f>
        <v>1978</v>
      </c>
      <c r="I392" s="34" t="s">
        <v>4195</v>
      </c>
      <c r="J392" s="61" t="str">
        <f>VLOOKUP(CONCATENATE(LEFT(C392,8)," - ",LEFT(D392,7)),Discogs!$A$1:$L$990,12,0)</f>
        <v>Original</v>
      </c>
      <c r="K392" s="5"/>
      <c r="M392" s="6">
        <v>0</v>
      </c>
      <c r="N392" s="27">
        <f>VLOOKUP(D392,'Top2000'!$A$1:$D$2000,4,0)</f>
        <v>26</v>
      </c>
      <c r="O392" s="5">
        <f t="shared" ref="O392:O415" si="66">LEN(C392)</f>
        <v>12</v>
      </c>
      <c r="P392" s="5">
        <f t="shared" ref="P392:P415" si="67">LEN(D392)</f>
        <v>16</v>
      </c>
      <c r="Q392" s="5">
        <f t="shared" ref="Q392:Q415" si="68">LEN(E392)</f>
        <v>15</v>
      </c>
      <c r="S392" s="5" t="str">
        <f t="shared" ref="S392:S415" si="69">SUBSTITUTE(C392,"The ","")</f>
        <v>Dire Straits</v>
      </c>
    </row>
    <row r="393" spans="1:19">
      <c r="A393" s="55" t="str">
        <f t="shared" si="61"/>
        <v>Dire Str - Money F</v>
      </c>
      <c r="B393" s="60" t="str">
        <f>VLOOKUP(CONCATENATE(LEFT(C393,8)," - ",LEFT(D393,7)),Discogs!$A$1:$L$990,2,0)</f>
        <v>880 916-7</v>
      </c>
      <c r="C393" s="5" t="s">
        <v>306</v>
      </c>
      <c r="D393" s="5" t="s">
        <v>778</v>
      </c>
      <c r="E393" s="16" t="s">
        <v>4928</v>
      </c>
      <c r="F393" s="39">
        <v>42836</v>
      </c>
      <c r="G393" s="6">
        <v>1985</v>
      </c>
      <c r="H393" s="61">
        <f>VLOOKUP(CONCATENATE(LEFT(C393,8)," - ",LEFT(D393,7)),Discogs!$A$1:$L$990,8,0)</f>
        <v>1985</v>
      </c>
      <c r="I393" s="34" t="s">
        <v>4195</v>
      </c>
      <c r="J393" s="61" t="str">
        <f>VLOOKUP(CONCATENATE(LEFT(C393,8)," - ",LEFT(D393,7)),Discogs!$A$1:$L$990,12,0)</f>
        <v>Original</v>
      </c>
      <c r="K393" s="5"/>
      <c r="M393" s="6">
        <v>0</v>
      </c>
      <c r="N393" s="27">
        <f>VLOOKUP(D393,'Top2000'!$A$1:$D$2000,4,0)</f>
        <v>193</v>
      </c>
      <c r="O393" s="5">
        <f t="shared" si="66"/>
        <v>12</v>
      </c>
      <c r="P393" s="5">
        <f t="shared" si="67"/>
        <v>17</v>
      </c>
      <c r="Q393" s="5">
        <f t="shared" si="68"/>
        <v>21</v>
      </c>
      <c r="S393" s="5" t="str">
        <f t="shared" si="69"/>
        <v>Dire Straits</v>
      </c>
    </row>
    <row r="394" spans="1:19">
      <c r="A394" s="55" t="str">
        <f t="shared" si="61"/>
        <v>The Alan - The Tur</v>
      </c>
      <c r="B394" s="60" t="str">
        <f>VLOOKUP(CONCATENATE(LEFT(C394,8)," - ",LEFT(D394,7)),Discogs!$A$1:$L$990,2,0)</f>
        <v>ARCD 8226</v>
      </c>
      <c r="C394" s="5" t="s">
        <v>541</v>
      </c>
      <c r="D394" s="5" t="s">
        <v>1183</v>
      </c>
      <c r="E394" s="16" t="s">
        <v>4910</v>
      </c>
      <c r="F394" s="39">
        <v>42874</v>
      </c>
      <c r="G394" s="6">
        <v>1980</v>
      </c>
      <c r="H394" s="61">
        <f>VLOOKUP(CONCATENATE(LEFT(C394,8)," - ",LEFT(D394,7)),Discogs!$A$1:$L$990,8,0)</f>
        <v>1985</v>
      </c>
      <c r="I394" s="34" t="s">
        <v>4195</v>
      </c>
      <c r="J394" s="61">
        <f>VLOOKUP(CONCATENATE(LEFT(C394,8)," - ",LEFT(D394,7)),Discogs!$A$1:$L$990,12,0)</f>
        <v>0</v>
      </c>
      <c r="K394" s="5"/>
      <c r="M394" s="6">
        <v>0</v>
      </c>
      <c r="N394" s="27">
        <f>VLOOKUP(D394,'Top2000'!$A$1:$D$2000,4,0)</f>
        <v>609</v>
      </c>
      <c r="O394" s="5">
        <f t="shared" si="66"/>
        <v>24</v>
      </c>
      <c r="P394" s="5">
        <f t="shared" si="67"/>
        <v>27</v>
      </c>
      <c r="Q394" s="5">
        <f t="shared" si="68"/>
        <v>10</v>
      </c>
      <c r="S394" s="5" t="str">
        <f t="shared" si="69"/>
        <v>Alan Parsons Project</v>
      </c>
    </row>
    <row r="395" spans="1:19">
      <c r="A395" s="55" t="str">
        <f t="shared" si="61"/>
        <v>Slade - Merry X</v>
      </c>
      <c r="B395" s="60" t="str">
        <f>VLOOKUP(CONCATENATE(LEFT(C395,8)," - ",LEFT(D395,7)),Discogs!$A$1:$L$990,2,0)</f>
        <v>2058 422</v>
      </c>
      <c r="C395" s="5" t="s">
        <v>2683</v>
      </c>
      <c r="D395" s="5" t="s">
        <v>2682</v>
      </c>
      <c r="E395" s="16" t="s">
        <v>4929</v>
      </c>
      <c r="F395" s="39">
        <v>42874</v>
      </c>
      <c r="G395" s="6">
        <v>1981</v>
      </c>
      <c r="H395" s="61">
        <f>VLOOKUP(CONCATENATE(LEFT(C395,8)," - ",LEFT(D395,7)),Discogs!$A$1:$L$990,8,0)</f>
        <v>1981</v>
      </c>
      <c r="I395" s="34" t="s">
        <v>4195</v>
      </c>
      <c r="J395" s="61" t="str">
        <f>VLOOKUP(CONCATENATE(LEFT(C395,8)," - ",LEFT(D395,7)),Discogs!$A$1:$L$990,12,0)</f>
        <v>Original</v>
      </c>
      <c r="K395" s="5"/>
      <c r="M395" s="6">
        <v>0</v>
      </c>
      <c r="N395" s="27">
        <f>VLOOKUP(D395,'Top2000'!$A$1:$D$2000,4,0)</f>
        <v>1821</v>
      </c>
      <c r="O395" s="5">
        <f t="shared" si="66"/>
        <v>5</v>
      </c>
      <c r="P395" s="5">
        <f t="shared" si="67"/>
        <v>20</v>
      </c>
      <c r="Q395" s="5">
        <f t="shared" si="68"/>
        <v>14</v>
      </c>
      <c r="S395" s="5" t="str">
        <f t="shared" si="69"/>
        <v>Slade</v>
      </c>
    </row>
    <row r="396" spans="1:19">
      <c r="A396" s="55" t="str">
        <f t="shared" si="61"/>
        <v>The Alan - The Gol</v>
      </c>
      <c r="B396" s="60" t="str">
        <f>VLOOKUP(CONCATENATE(LEFT(C396,8)," - ",LEFT(D396,7)),Discogs!$A$1:$L$990,2,0)</f>
        <v>102 440, 102 440 - 100</v>
      </c>
      <c r="C396" s="5" t="s">
        <v>541</v>
      </c>
      <c r="D396" s="5" t="s">
        <v>4914</v>
      </c>
      <c r="E396" s="5" t="s">
        <v>4910</v>
      </c>
      <c r="F396" s="39">
        <v>42874</v>
      </c>
      <c r="G396" s="6">
        <v>1980</v>
      </c>
      <c r="H396" s="61">
        <f>VLOOKUP(CONCATENATE(LEFT(C396,8)," - ",LEFT(D396,7)),Discogs!$A$1:$L$990,8,0)</f>
        <v>1980</v>
      </c>
      <c r="I396" s="34" t="s">
        <v>4195</v>
      </c>
      <c r="J396" s="61" t="str">
        <f>VLOOKUP(CONCATENATE(LEFT(C396,8)," - ",LEFT(D396,7)),Discogs!$A$1:$L$990,12,0)</f>
        <v>Original</v>
      </c>
      <c r="K396" s="5"/>
      <c r="M396" s="6">
        <v>0</v>
      </c>
      <c r="N396" s="27" t="e">
        <f>VLOOKUP(D396,'Top2000'!$A$1:$D$2000,4,0)</f>
        <v>#N/A</v>
      </c>
      <c r="O396" s="5">
        <f t="shared" si="66"/>
        <v>24</v>
      </c>
      <c r="P396" s="5">
        <f t="shared" si="67"/>
        <v>12</v>
      </c>
      <c r="Q396" s="5">
        <f t="shared" si="68"/>
        <v>10</v>
      </c>
      <c r="S396" s="5" t="str">
        <f t="shared" si="69"/>
        <v>Alan Parsons Project</v>
      </c>
    </row>
    <row r="397" spans="1:19">
      <c r="A397" s="55" t="str">
        <f t="shared" si="61"/>
        <v xml:space="preserve">The Alan - Damned </v>
      </c>
      <c r="B397" s="60" t="str">
        <f>VLOOKUP(CONCATENATE(LEFT(C397,8)," - ",LEFT(D397,7)),Discogs!$A$1:$L$990,2,0)</f>
        <v>101 771, 101 771-100</v>
      </c>
      <c r="C397" s="5" t="s">
        <v>541</v>
      </c>
      <c r="D397" s="5" t="s">
        <v>4909</v>
      </c>
      <c r="E397" s="5" t="s">
        <v>4908</v>
      </c>
      <c r="F397" s="39">
        <v>42874</v>
      </c>
      <c r="G397" s="6">
        <v>1980</v>
      </c>
      <c r="H397" s="61">
        <f>VLOOKUP(CONCATENATE(LEFT(C397,8)," - ",LEFT(D397,7)),Discogs!$A$1:$L$990,8,0)</f>
        <v>1980</v>
      </c>
      <c r="I397" s="34" t="s">
        <v>4195</v>
      </c>
      <c r="J397" s="61" t="str">
        <f>VLOOKUP(CONCATENATE(LEFT(C397,8)," - ",LEFT(D397,7)),Discogs!$A$1:$L$990,12,0)</f>
        <v>Original</v>
      </c>
      <c r="K397" s="5"/>
      <c r="M397" s="6">
        <v>0</v>
      </c>
      <c r="N397" s="27" t="e">
        <f>VLOOKUP(D397,'Top2000'!$A$1:$D$2000,4,0)</f>
        <v>#N/A</v>
      </c>
      <c r="O397" s="5">
        <f t="shared" si="66"/>
        <v>24</v>
      </c>
      <c r="P397" s="5">
        <f t="shared" si="67"/>
        <v>14</v>
      </c>
      <c r="Q397" s="5">
        <f t="shared" si="68"/>
        <v>22</v>
      </c>
      <c r="S397" s="5" t="str">
        <f t="shared" si="69"/>
        <v>Alan Parsons Project</v>
      </c>
    </row>
    <row r="398" spans="1:19">
      <c r="A398" s="55" t="str">
        <f t="shared" si="61"/>
        <v xml:space="preserve">Eric Cla - I Shot </v>
      </c>
      <c r="B398" s="60" t="str">
        <f>VLOOKUP(CONCATENATE(LEFT(C398,8)," - ",LEFT(D398,7)),Discogs!$A$1:$L$990,2,0)</f>
        <v>2090 132</v>
      </c>
      <c r="C398" s="5" t="s">
        <v>604</v>
      </c>
      <c r="D398" s="5" t="s">
        <v>4883</v>
      </c>
      <c r="E398" s="5" t="s">
        <v>4923</v>
      </c>
      <c r="F398" s="39">
        <v>42874</v>
      </c>
      <c r="G398" s="6">
        <v>1974</v>
      </c>
      <c r="H398" s="61">
        <f>VLOOKUP(CONCATENATE(LEFT(C398,8)," - ",LEFT(D398,7)),Discogs!$A$1:$L$990,8,0)</f>
        <v>1974</v>
      </c>
      <c r="I398" s="34" t="s">
        <v>4195</v>
      </c>
      <c r="J398" s="61" t="str">
        <f>VLOOKUP(CONCATENATE(LEFT(C398,8)," - ",LEFT(D398,7)),Discogs!$A$1:$L$990,12,0)</f>
        <v>Original</v>
      </c>
      <c r="K398" s="5"/>
      <c r="M398" s="6">
        <v>0</v>
      </c>
      <c r="N398" s="27" t="e">
        <f>VLOOKUP(D398,'Top2000'!$A$1:$D$2000,4,0)</f>
        <v>#N/A</v>
      </c>
      <c r="O398" s="5">
        <f t="shared" si="66"/>
        <v>12</v>
      </c>
      <c r="P398" s="5">
        <f t="shared" si="67"/>
        <v>18</v>
      </c>
      <c r="Q398" s="5">
        <f t="shared" si="68"/>
        <v>16</v>
      </c>
      <c r="S398" s="5" t="str">
        <f t="shared" si="69"/>
        <v>Eric Clapton</v>
      </c>
    </row>
    <row r="399" spans="1:19">
      <c r="A399" s="55" t="str">
        <f t="shared" si="61"/>
        <v>ZZ Top - Legs</v>
      </c>
      <c r="B399" s="60" t="str">
        <f>VLOOKUP(CONCATENATE(LEFT(C399,8)," - ",LEFT(D399,7)),Discogs!$A$1:$L$990,2,0)</f>
        <v>929 272-7</v>
      </c>
      <c r="C399" s="5" t="s">
        <v>474</v>
      </c>
      <c r="D399" s="5" t="s">
        <v>2591</v>
      </c>
      <c r="E399" s="5" t="s">
        <v>4922</v>
      </c>
      <c r="F399" s="39">
        <v>42874</v>
      </c>
      <c r="G399" s="6">
        <v>1985</v>
      </c>
      <c r="H399" s="61">
        <f>VLOOKUP(CONCATENATE(LEFT(C399,8)," - ",LEFT(D399,7)),Discogs!$A$1:$L$990,8,0)</f>
        <v>1985</v>
      </c>
      <c r="I399" s="34" t="s">
        <v>4195</v>
      </c>
      <c r="J399" s="61" t="str">
        <f>VLOOKUP(CONCATENATE(LEFT(C399,8)," - ",LEFT(D399,7)),Discogs!$A$1:$L$990,12,0)</f>
        <v>Original</v>
      </c>
      <c r="K399" s="5"/>
      <c r="M399" s="6">
        <v>0</v>
      </c>
      <c r="N399" s="27">
        <f>VLOOKUP(D399,'Top2000'!$A$1:$D$2000,4,0)</f>
        <v>1920</v>
      </c>
      <c r="O399" s="5">
        <f t="shared" si="66"/>
        <v>6</v>
      </c>
      <c r="P399" s="5">
        <f t="shared" si="67"/>
        <v>4</v>
      </c>
      <c r="Q399" s="5">
        <f t="shared" si="68"/>
        <v>8</v>
      </c>
      <c r="S399" s="5" t="str">
        <f t="shared" si="69"/>
        <v>ZZ Top</v>
      </c>
    </row>
    <row r="400" spans="1:19">
      <c r="A400" s="55" t="str">
        <f t="shared" si="61"/>
        <v>Supertra - The Log</v>
      </c>
      <c r="B400" s="60" t="str">
        <f>VLOOKUP(CONCATENATE(LEFT(C400,8)," - ",LEFT(D400,7)),Discogs!$A$1:$L$990,2,0)</f>
        <v>AMS 6892</v>
      </c>
      <c r="C400" s="5" t="s">
        <v>563</v>
      </c>
      <c r="D400" s="5" t="s">
        <v>993</v>
      </c>
      <c r="E400" s="5" t="s">
        <v>4921</v>
      </c>
      <c r="F400" s="39">
        <v>42874</v>
      </c>
      <c r="G400" s="6">
        <v>1979</v>
      </c>
      <c r="H400" s="61">
        <f>VLOOKUP(CONCATENATE(LEFT(C400,8)," - ",LEFT(D400,7)),Discogs!$A$1:$L$990,8,0)</f>
        <v>1979</v>
      </c>
      <c r="I400" s="34" t="s">
        <v>4195</v>
      </c>
      <c r="J400" s="61" t="str">
        <f>VLOOKUP(CONCATENATE(LEFT(C400,8)," - ",LEFT(D400,7)),Discogs!$A$1:$L$990,12,0)</f>
        <v>Original</v>
      </c>
      <c r="K400" s="5"/>
      <c r="M400" s="6">
        <v>0</v>
      </c>
      <c r="N400" s="27">
        <f>VLOOKUP(D400,'Top2000'!$A$1:$D$2000,4,0)</f>
        <v>395</v>
      </c>
      <c r="O400" s="5">
        <f t="shared" si="66"/>
        <v>10</v>
      </c>
      <c r="P400" s="5">
        <f t="shared" si="67"/>
        <v>16</v>
      </c>
      <c r="Q400" s="5">
        <f t="shared" si="68"/>
        <v>26</v>
      </c>
      <c r="S400" s="5" t="str">
        <f t="shared" si="69"/>
        <v>Supertramp</v>
      </c>
    </row>
    <row r="401" spans="1:19">
      <c r="A401" s="55" t="str">
        <f t="shared" si="61"/>
        <v>The Kink - Lola</v>
      </c>
      <c r="B401" s="60" t="str">
        <f>VLOOKUP(CONCATENATE(LEFT(C401,8)," - ",LEFT(D401,7)),Discogs!$A$1:$L$990,2,0)</f>
        <v>45 P.V. 15336, 45 PV. 15336</v>
      </c>
      <c r="C401" s="5" t="s">
        <v>1262</v>
      </c>
      <c r="D401" s="5" t="s">
        <v>1261</v>
      </c>
      <c r="E401" s="5" t="s">
        <v>4920</v>
      </c>
      <c r="F401" s="39">
        <v>42874</v>
      </c>
      <c r="G401" s="6">
        <v>1970</v>
      </c>
      <c r="H401" s="61">
        <f>VLOOKUP(CONCATENATE(LEFT(C401,8)," - ",LEFT(D401,7)),Discogs!$A$1:$L$990,8,0)</f>
        <v>1970</v>
      </c>
      <c r="I401" s="34" t="s">
        <v>4195</v>
      </c>
      <c r="J401" s="61" t="str">
        <f>VLOOKUP(CONCATENATE(LEFT(C401,8)," - ",LEFT(D401,7)),Discogs!$A$1:$L$990,12,0)</f>
        <v>Original</v>
      </c>
      <c r="K401" s="5"/>
      <c r="M401" s="6">
        <v>0</v>
      </c>
      <c r="N401" s="27">
        <f>VLOOKUP(D401,'Top2000'!$A$1:$D$2000,4,0)</f>
        <v>688</v>
      </c>
      <c r="O401" s="5">
        <f t="shared" si="66"/>
        <v>9</v>
      </c>
      <c r="P401" s="5">
        <f t="shared" si="67"/>
        <v>4</v>
      </c>
      <c r="Q401" s="5">
        <f t="shared" si="68"/>
        <v>13</v>
      </c>
      <c r="S401" s="5" t="str">
        <f t="shared" si="69"/>
        <v>Kinks</v>
      </c>
    </row>
    <row r="402" spans="1:19">
      <c r="A402" s="55" t="str">
        <f t="shared" si="61"/>
        <v>Toto - Pamela</v>
      </c>
      <c r="B402" s="60" t="str">
        <f>VLOOKUP(CONCATENATE(LEFT(C402,8)," - ",LEFT(D402,7)),Discogs!$A$1:$L$990,2,0)</f>
        <v>CBS 651603 7</v>
      </c>
      <c r="C402" s="5" t="s">
        <v>549</v>
      </c>
      <c r="D402" s="5" t="s">
        <v>2226</v>
      </c>
      <c r="E402" s="5" t="s">
        <v>4919</v>
      </c>
      <c r="F402" s="39">
        <v>42874</v>
      </c>
      <c r="G402" s="6">
        <v>1988</v>
      </c>
      <c r="H402" s="61">
        <f>VLOOKUP(CONCATENATE(LEFT(C402,8)," - ",LEFT(D402,7)),Discogs!$A$1:$L$990,8,0)</f>
        <v>1988</v>
      </c>
      <c r="I402" s="34" t="s">
        <v>4195</v>
      </c>
      <c r="J402" s="61" t="str">
        <f>VLOOKUP(CONCATENATE(LEFT(C402,8)," - ",LEFT(D402,7)),Discogs!$A$1:$L$990,12,0)</f>
        <v>Original</v>
      </c>
      <c r="K402" s="5"/>
      <c r="M402" s="6">
        <v>0</v>
      </c>
      <c r="N402" s="27">
        <f>VLOOKUP(D402,'Top2000'!$A$1:$D$2000,4,0)</f>
        <v>1419</v>
      </c>
      <c r="O402" s="5">
        <f t="shared" si="66"/>
        <v>4</v>
      </c>
      <c r="P402" s="5">
        <f t="shared" si="67"/>
        <v>6</v>
      </c>
      <c r="Q402" s="5">
        <f t="shared" si="68"/>
        <v>10</v>
      </c>
      <c r="S402" s="5" t="str">
        <f t="shared" si="69"/>
        <v>Toto</v>
      </c>
    </row>
    <row r="403" spans="1:19">
      <c r="A403" s="55" t="str">
        <f t="shared" si="61"/>
        <v>Chris De - The Lad</v>
      </c>
      <c r="B403" s="60" t="str">
        <f>VLOOKUP(CONCATENATE(LEFT(C403,8)," - ",LEFT(D403,7)),Discogs!$A$1:$L$990,2,0)</f>
        <v>3901 147, 390114-7</v>
      </c>
      <c r="C403" s="5" t="s">
        <v>1463</v>
      </c>
      <c r="D403" s="5" t="s">
        <v>1462</v>
      </c>
      <c r="E403" s="5" t="s">
        <v>2749</v>
      </c>
      <c r="F403" s="39">
        <v>42874</v>
      </c>
      <c r="G403" s="6">
        <v>1986</v>
      </c>
      <c r="H403" s="61">
        <f>VLOOKUP(CONCATENATE(LEFT(C403,8)," - ",LEFT(D403,7)),Discogs!$A$1:$L$990,8,0)</f>
        <v>1986</v>
      </c>
      <c r="I403" s="34" t="s">
        <v>4195</v>
      </c>
      <c r="J403" s="61" t="str">
        <f>VLOOKUP(CONCATENATE(LEFT(C403,8)," - ",LEFT(D403,7)),Discogs!$A$1:$L$990,12,0)</f>
        <v>Original</v>
      </c>
      <c r="K403" s="5"/>
      <c r="M403" s="6">
        <v>0</v>
      </c>
      <c r="N403" s="27">
        <f>VLOOKUP(D403,'Top2000'!$A$1:$D$2000,4,0)</f>
        <v>753</v>
      </c>
      <c r="O403" s="5">
        <f t="shared" si="66"/>
        <v>14</v>
      </c>
      <c r="P403" s="5">
        <f t="shared" si="67"/>
        <v>15</v>
      </c>
      <c r="Q403" s="5">
        <f t="shared" si="68"/>
        <v>10</v>
      </c>
      <c r="S403" s="5" t="str">
        <f t="shared" si="69"/>
        <v>Chris De Burgh</v>
      </c>
    </row>
    <row r="404" spans="1:19">
      <c r="A404" s="55" t="str">
        <f t="shared" si="61"/>
        <v>George M - Don't L</v>
      </c>
      <c r="B404" s="60" t="str">
        <f>VLOOKUP(CONCATENATE(LEFT(C404,8)," - ",LEFT(D404,7)),Discogs!$A$1:$L$990,2,0)</f>
        <v>657646 7, 31-657646-04</v>
      </c>
      <c r="C404" s="5" t="s">
        <v>4890</v>
      </c>
      <c r="D404" s="5" t="s">
        <v>2129</v>
      </c>
      <c r="E404" s="5" t="s">
        <v>4918</v>
      </c>
      <c r="F404" s="39">
        <v>42874</v>
      </c>
      <c r="G404" s="6">
        <v>1991</v>
      </c>
      <c r="H404" s="61">
        <f>VLOOKUP(CONCATENATE(LEFT(C404,8)," - ",LEFT(D404,7)),Discogs!$A$1:$L$990,8,0)</f>
        <v>1991</v>
      </c>
      <c r="I404" s="34" t="s">
        <v>4195</v>
      </c>
      <c r="J404" s="61" t="str">
        <f>VLOOKUP(CONCATENATE(LEFT(C404,8)," - ",LEFT(D404,7)),Discogs!$A$1:$L$990,12,0)</f>
        <v>Original</v>
      </c>
      <c r="K404" s="5"/>
      <c r="M404" s="6">
        <v>0</v>
      </c>
      <c r="N404" s="27">
        <f>VLOOKUP(D404,'Top2000'!$A$1:$D$2000,4,0)</f>
        <v>1266</v>
      </c>
      <c r="O404" s="5">
        <f t="shared" si="66"/>
        <v>26</v>
      </c>
      <c r="P404" s="5">
        <f t="shared" si="67"/>
        <v>31</v>
      </c>
      <c r="Q404" s="5">
        <f t="shared" si="68"/>
        <v>9</v>
      </c>
      <c r="S404" s="5" t="str">
        <f t="shared" si="69"/>
        <v>George Michael, Elton John</v>
      </c>
    </row>
    <row r="405" spans="1:19">
      <c r="A405" s="55" t="str">
        <f t="shared" si="61"/>
        <v>Wham! - Last Ch</v>
      </c>
      <c r="B405" s="60" t="str">
        <f>VLOOKUP(CONCATENATE(LEFT(C405,8)," - ",LEFT(D405,7)),Discogs!$A$1:$L$990,2,0)</f>
        <v>GA 4949, GA4949</v>
      </c>
      <c r="C405" s="5" t="s">
        <v>1233</v>
      </c>
      <c r="D405" s="5" t="s">
        <v>1232</v>
      </c>
      <c r="E405" s="5" t="s">
        <v>4911</v>
      </c>
      <c r="F405" s="39">
        <v>42874</v>
      </c>
      <c r="G405" s="6">
        <v>1984</v>
      </c>
      <c r="H405" s="61">
        <f>VLOOKUP(CONCATENATE(LEFT(C405,8)," - ",LEFT(D405,7)),Discogs!$A$1:$L$990,8,0)</f>
        <v>1984</v>
      </c>
      <c r="I405" s="34" t="s">
        <v>4195</v>
      </c>
      <c r="J405" s="61" t="str">
        <f>VLOOKUP(CONCATENATE(LEFT(C405,8)," - ",LEFT(D405,7)),Discogs!$A$1:$L$990,12,0)</f>
        <v>Original</v>
      </c>
      <c r="K405" s="5"/>
      <c r="M405" s="6">
        <v>0</v>
      </c>
      <c r="N405" s="27">
        <f>VLOOKUP(D405,'Top2000'!$A$1:$D$2000,4,0)</f>
        <v>530</v>
      </c>
      <c r="O405" s="5">
        <f t="shared" si="66"/>
        <v>5</v>
      </c>
      <c r="P405" s="5">
        <f t="shared" si="67"/>
        <v>14</v>
      </c>
      <c r="Q405" s="5">
        <f t="shared" si="68"/>
        <v>20</v>
      </c>
      <c r="S405" s="5" t="str">
        <f t="shared" si="69"/>
        <v>Wham!</v>
      </c>
    </row>
    <row r="406" spans="1:19">
      <c r="A406" s="55" t="str">
        <f t="shared" si="61"/>
        <v>The Kink - Lola</v>
      </c>
      <c r="B406" s="60" t="str">
        <f>VLOOKUP(CONCATENATE(LEFT(C406,8)," - ",LEFT(D406,7)),Discogs!$A$1:$L$990,2,0)</f>
        <v>45 P.V. 15336, 45 PV. 15336</v>
      </c>
      <c r="C406" s="5" t="s">
        <v>1262</v>
      </c>
      <c r="D406" s="5" t="s">
        <v>1261</v>
      </c>
      <c r="E406" s="5" t="s">
        <v>4912</v>
      </c>
      <c r="F406" s="39">
        <v>42874</v>
      </c>
      <c r="G406" s="6">
        <v>1980</v>
      </c>
      <c r="H406" s="61">
        <f>VLOOKUP(CONCATENATE(LEFT(C406,8)," - ",LEFT(D406,7)),Discogs!$A$1:$L$990,8,0)</f>
        <v>1970</v>
      </c>
      <c r="I406" s="34" t="s">
        <v>4195</v>
      </c>
      <c r="J406" s="61" t="str">
        <f>VLOOKUP(CONCATENATE(LEFT(C406,8)," - ",LEFT(D406,7)),Discogs!$A$1:$L$990,12,0)</f>
        <v>Original</v>
      </c>
      <c r="K406" s="5"/>
      <c r="M406" s="6">
        <v>0</v>
      </c>
      <c r="N406" s="27">
        <f>VLOOKUP(D406,'Top2000'!$A$1:$D$2000,4,0)</f>
        <v>688</v>
      </c>
      <c r="O406" s="5">
        <f t="shared" si="66"/>
        <v>9</v>
      </c>
      <c r="P406" s="5">
        <f t="shared" si="67"/>
        <v>4</v>
      </c>
      <c r="Q406" s="5">
        <f t="shared" si="68"/>
        <v>16</v>
      </c>
      <c r="S406" s="5" t="str">
        <f t="shared" si="69"/>
        <v>Kinks</v>
      </c>
    </row>
    <row r="407" spans="1:19">
      <c r="A407" s="55" t="str">
        <f t="shared" si="61"/>
        <v xml:space="preserve">Glenn Mi - In The </v>
      </c>
      <c r="B407" s="60" t="str">
        <f>VLOOKUP(CONCATENATE(LEFT(C407,8)," - ",LEFT(D407,7)),Discogs!$A$1:$L$990,2,0)</f>
        <v>JTU 774</v>
      </c>
      <c r="C407" s="5" t="s">
        <v>476</v>
      </c>
      <c r="D407" s="5" t="s">
        <v>4915</v>
      </c>
      <c r="E407" s="5" t="s">
        <v>2766</v>
      </c>
      <c r="F407" s="39">
        <v>42874</v>
      </c>
      <c r="G407" s="6">
        <v>1955</v>
      </c>
      <c r="H407" s="61">
        <f>VLOOKUP(CONCATENATE(LEFT(C407,8)," - ",LEFT(D407,7)),Discogs!$A$1:$L$990,8,0)</f>
        <v>0</v>
      </c>
      <c r="I407" s="34" t="s">
        <v>4195</v>
      </c>
      <c r="J407" s="61" t="str">
        <f>VLOOKUP(CONCATENATE(LEFT(C407,8)," - ",LEFT(D407,7)),Discogs!$A$1:$L$990,12,0)</f>
        <v>Original</v>
      </c>
      <c r="K407" s="5"/>
      <c r="M407" s="6">
        <v>0</v>
      </c>
      <c r="N407" s="27" t="e">
        <f>VLOOKUP(D407,'Top2000'!$A$1:$D$2000,4,0)</f>
        <v>#N/A</v>
      </c>
      <c r="O407" s="5">
        <f t="shared" si="66"/>
        <v>12</v>
      </c>
      <c r="P407" s="5">
        <f t="shared" si="67"/>
        <v>11</v>
      </c>
      <c r="Q407" s="5">
        <f t="shared" si="68"/>
        <v>18</v>
      </c>
      <c r="S407" s="5" t="str">
        <f t="shared" si="69"/>
        <v>Glenn Miller</v>
      </c>
    </row>
    <row r="408" spans="1:19">
      <c r="A408" s="55" t="str">
        <f t="shared" si="61"/>
        <v>Alice Co - Hello H</v>
      </c>
      <c r="B408" s="60" t="str">
        <f>VLOOKUP(CONCATENATE(LEFT(C408,8)," - ",LEFT(D408,7)),Discogs!$A$1:$L$990,2,0)</f>
        <v>WB 16 248</v>
      </c>
      <c r="C408" s="5" t="s">
        <v>248</v>
      </c>
      <c r="D408" s="5" t="s">
        <v>4899</v>
      </c>
      <c r="E408" s="5" t="s">
        <v>4917</v>
      </c>
      <c r="F408" s="39">
        <v>42874</v>
      </c>
      <c r="G408" s="6">
        <v>1973</v>
      </c>
      <c r="H408" s="61">
        <f>VLOOKUP(CONCATENATE(LEFT(C408,8)," - ",LEFT(D408,7)),Discogs!$A$1:$L$990,8,0)</f>
        <v>1973</v>
      </c>
      <c r="I408" s="34" t="s">
        <v>4195</v>
      </c>
      <c r="J408" s="61" t="str">
        <f>VLOOKUP(CONCATENATE(LEFT(C408,8)," - ",LEFT(D408,7)),Discogs!$A$1:$L$990,12,0)</f>
        <v>Original</v>
      </c>
      <c r="K408" s="5"/>
      <c r="M408" s="6">
        <v>0</v>
      </c>
      <c r="N408" s="27" t="e">
        <f>VLOOKUP(D408,'Top2000'!$A$1:$D$2000,4,0)</f>
        <v>#N/A</v>
      </c>
      <c r="O408" s="5">
        <f t="shared" si="66"/>
        <v>12</v>
      </c>
      <c r="P408" s="5">
        <f t="shared" si="67"/>
        <v>12</v>
      </c>
      <c r="Q408" s="5">
        <f t="shared" si="68"/>
        <v>20</v>
      </c>
      <c r="S408" s="5" t="str">
        <f t="shared" si="69"/>
        <v>Alice Cooper</v>
      </c>
    </row>
    <row r="409" spans="1:19">
      <c r="A409" s="55" t="str">
        <f t="shared" si="61"/>
        <v>The Art  - Peter G</v>
      </c>
      <c r="B409" s="60" t="str">
        <f>VLOOKUP(CONCATENATE(LEFT(C409,8)," - ",LEFT(D409,7)),Discogs!$A$1:$L$990,2,0)</f>
        <v>108 071</v>
      </c>
      <c r="C409" s="5" t="s">
        <v>4943</v>
      </c>
      <c r="D409" s="5" t="s">
        <v>3171</v>
      </c>
      <c r="E409" s="5" t="s">
        <v>4916</v>
      </c>
      <c r="F409" s="39">
        <v>42874</v>
      </c>
      <c r="G409" s="6">
        <v>1986</v>
      </c>
      <c r="H409" s="61">
        <f>VLOOKUP(CONCATENATE(LEFT(C409,8)," - ",LEFT(D409,7)),Discogs!$A$1:$L$990,8,0)</f>
        <v>1986</v>
      </c>
      <c r="I409" s="34" t="s">
        <v>4195</v>
      </c>
      <c r="J409" s="61" t="str">
        <f>VLOOKUP(CONCATENATE(LEFT(C409,8)," - ",LEFT(D409,7)),Discogs!$A$1:$L$990,12,0)</f>
        <v>Original</v>
      </c>
      <c r="K409" s="5"/>
      <c r="M409" s="6">
        <v>0</v>
      </c>
      <c r="N409" s="27" t="e">
        <f>VLOOKUP(D409,'Top2000'!$A$1:$D$2000,4,0)</f>
        <v>#N/A</v>
      </c>
      <c r="O409" s="5">
        <f t="shared" si="66"/>
        <v>16</v>
      </c>
      <c r="P409" s="5">
        <f t="shared" si="67"/>
        <v>10</v>
      </c>
      <c r="Q409" s="5">
        <f t="shared" si="68"/>
        <v>24</v>
      </c>
      <c r="S409" s="5" t="str">
        <f t="shared" si="69"/>
        <v>Art Of Noise</v>
      </c>
    </row>
    <row r="410" spans="1:19">
      <c r="A410" s="55" t="str">
        <f t="shared" si="61"/>
        <v xml:space="preserve">Louis Ar - What A </v>
      </c>
      <c r="B410" s="60" t="str">
        <f>VLOOKUP(CONCATENATE(LEFT(C410,8)," - ",LEFT(D410,7)),Discogs!$A$1:$L$990,2,0)</f>
        <v>259 546-7 N, 259 546-7</v>
      </c>
      <c r="C410" s="5" t="s">
        <v>1003</v>
      </c>
      <c r="D410" s="5" t="s">
        <v>1002</v>
      </c>
      <c r="E410" s="5" t="s">
        <v>4913</v>
      </c>
      <c r="F410" s="39">
        <v>42874</v>
      </c>
      <c r="G410" s="6">
        <v>1984</v>
      </c>
      <c r="H410" s="61">
        <f>VLOOKUP(CONCATENATE(LEFT(C410,8)," - ",LEFT(D410,7)),Discogs!$A$1:$L$990,8,0)</f>
        <v>1984</v>
      </c>
      <c r="I410" s="34" t="s">
        <v>4195</v>
      </c>
      <c r="J410" s="61" t="str">
        <f>VLOOKUP(CONCATENATE(LEFT(C410,8)," - ",LEFT(D410,7)),Discogs!$A$1:$L$990,12,0)</f>
        <v>Original</v>
      </c>
      <c r="K410" s="5"/>
      <c r="M410" s="6">
        <v>0</v>
      </c>
      <c r="N410" s="27">
        <f>VLOOKUP(D410,'Top2000'!$A$1:$D$2000,4,0)</f>
        <v>525</v>
      </c>
      <c r="O410" s="5">
        <f t="shared" si="66"/>
        <v>15</v>
      </c>
      <c r="P410" s="5">
        <f t="shared" si="67"/>
        <v>22</v>
      </c>
      <c r="Q410" s="5">
        <f t="shared" si="68"/>
        <v>7</v>
      </c>
      <c r="S410" s="5" t="str">
        <f t="shared" si="69"/>
        <v>Louis Armstrong</v>
      </c>
    </row>
    <row r="411" spans="1:19">
      <c r="A411" s="55" t="str">
        <f t="shared" si="61"/>
        <v>Frank Si - Strange</v>
      </c>
      <c r="B411" s="60" t="str">
        <f>VLOOKUP(CONCATENATE(LEFT(C411,8)," - ",LEFT(D411,7)),Discogs!$A$1:$L$990,2,0)</f>
        <v>REP 14148, 14148</v>
      </c>
      <c r="C411" s="5" t="s">
        <v>460</v>
      </c>
      <c r="D411" s="5" t="s">
        <v>2490</v>
      </c>
      <c r="E411" s="5" t="s">
        <v>1007</v>
      </c>
      <c r="F411" s="39">
        <v>42874</v>
      </c>
      <c r="G411" s="6">
        <v>1969</v>
      </c>
      <c r="H411" s="61">
        <f>VLOOKUP(CONCATENATE(LEFT(C411,8)," - ",LEFT(D411,7)),Discogs!$A$1:$L$990,8,0)</f>
        <v>0</v>
      </c>
      <c r="I411" s="34" t="s">
        <v>4195</v>
      </c>
      <c r="J411" s="61" t="str">
        <f>VLOOKUP(CONCATENATE(LEFT(C411,8)," - ",LEFT(D411,7)),Discogs!$A$1:$L$990,12,0)</f>
        <v>Original</v>
      </c>
      <c r="K411" s="5"/>
      <c r="M411" s="6">
        <v>0</v>
      </c>
      <c r="N411" s="27">
        <f>VLOOKUP(D411,'Top2000'!$A$1:$D$2000,4,0)</f>
        <v>1554</v>
      </c>
      <c r="O411" s="5">
        <f t="shared" si="66"/>
        <v>13</v>
      </c>
      <c r="P411" s="5">
        <f t="shared" si="67"/>
        <v>22</v>
      </c>
      <c r="Q411" s="5">
        <f t="shared" si="68"/>
        <v>6</v>
      </c>
      <c r="S411" s="5" t="str">
        <f t="shared" si="69"/>
        <v>Frank Sinatra</v>
      </c>
    </row>
    <row r="412" spans="1:19">
      <c r="A412" s="55" t="str">
        <f t="shared" si="61"/>
        <v>The Char - The Dev</v>
      </c>
      <c r="B412" s="60" t="str">
        <f>VLOOKUP(CONCATENATE(LEFT(C412,8)," - ",LEFT(D412,7)),Discogs!$A$1:$L$990,2,0)</f>
        <v>EPC 7737</v>
      </c>
      <c r="C412" s="5" t="s">
        <v>4937</v>
      </c>
      <c r="D412" s="5" t="s">
        <v>2487</v>
      </c>
      <c r="E412" s="5" t="s">
        <v>4939</v>
      </c>
      <c r="F412" s="39">
        <v>42880</v>
      </c>
      <c r="G412" s="6">
        <v>1979</v>
      </c>
      <c r="H412" s="61">
        <f>VLOOKUP(CONCATENATE(LEFT(C412,8)," - ",LEFT(D412,7)),Discogs!$A$1:$L$990,8,0)</f>
        <v>1979</v>
      </c>
      <c r="I412" s="34" t="s">
        <v>4195</v>
      </c>
      <c r="J412" s="61" t="str">
        <f>VLOOKUP(CONCATENATE(LEFT(C412,8)," - ",LEFT(D412,7)),Discogs!$A$1:$L$990,12,0)</f>
        <v>Original</v>
      </c>
      <c r="K412" s="5"/>
      <c r="M412" s="6">
        <v>0</v>
      </c>
      <c r="N412" s="27">
        <f>VLOOKUP(D412,'Top2000'!$A$1:$D$2000,4,0)</f>
        <v>1652</v>
      </c>
      <c r="P412" s="5">
        <f t="shared" si="67"/>
        <v>30</v>
      </c>
      <c r="Q412" s="5">
        <f t="shared" si="68"/>
        <v>12</v>
      </c>
      <c r="S412" s="5" t="str">
        <f t="shared" si="69"/>
        <v xml:space="preserve">Charlie Daniels Band </v>
      </c>
    </row>
    <row r="413" spans="1:19">
      <c r="A413" s="55" t="str">
        <f t="shared" si="61"/>
        <v>The Mark - Worn Do</v>
      </c>
      <c r="B413" s="60" t="str">
        <f>VLOOKUP(CONCATENATE(LEFT(C413,8)," - ",LEFT(D413,7)),Discogs!$A$1:$L$990,2,0)</f>
        <v>CBS 5296</v>
      </c>
      <c r="C413" s="5" t="s">
        <v>4940</v>
      </c>
      <c r="D413" s="5" t="s">
        <v>680</v>
      </c>
      <c r="E413" s="5" t="s">
        <v>4942</v>
      </c>
      <c r="F413" s="39">
        <v>42880</v>
      </c>
      <c r="G413" s="6">
        <v>1977</v>
      </c>
      <c r="H413" s="61">
        <f>VLOOKUP(CONCATENATE(LEFT(C413,8)," - ",LEFT(D413,7)),Discogs!$A$1:$L$990,8,0)</f>
        <v>1977</v>
      </c>
      <c r="I413" s="34" t="s">
        <v>4195</v>
      </c>
      <c r="J413" s="61" t="str">
        <f>VLOOKUP(CONCATENATE(LEFT(C413,8)," - ",LEFT(D413,7)),Discogs!$A$1:$L$990,12,0)</f>
        <v>Original</v>
      </c>
      <c r="K413" s="5"/>
      <c r="M413" s="6">
        <v>0</v>
      </c>
      <c r="N413" s="27">
        <f>VLOOKUP(D413,'Top2000'!$A$1:$D$2000,4,0)</f>
        <v>216</v>
      </c>
      <c r="P413" s="5">
        <f t="shared" si="67"/>
        <v>15</v>
      </c>
      <c r="S413" s="5" t="str">
        <f t="shared" si="69"/>
        <v>Mark &amp; Clark Band</v>
      </c>
    </row>
    <row r="414" spans="1:19">
      <c r="A414" s="55" t="str">
        <f t="shared" si="61"/>
        <v>Beatles - Help!</v>
      </c>
      <c r="B414" s="60" t="e">
        <f>VLOOKUP(CONCATENATE(LEFT(C414,8)," - ",LEFT(D414,7)),Discogs!$A$1:$L$990,2,0)</f>
        <v>#N/A</v>
      </c>
      <c r="C414" s="16" t="s">
        <v>4930</v>
      </c>
      <c r="D414" s="16" t="s">
        <v>228</v>
      </c>
      <c r="E414" s="16" t="s">
        <v>3358</v>
      </c>
      <c r="F414" s="39">
        <v>42891</v>
      </c>
      <c r="G414" s="6">
        <v>1969</v>
      </c>
      <c r="H414" s="61" t="e">
        <f>VLOOKUP(CONCATENATE(LEFT(C414,8)," - ",LEFT(D414,7)),Discogs!$A$1:$L$990,8,0)</f>
        <v>#N/A</v>
      </c>
      <c r="I414" s="34" t="s">
        <v>4195</v>
      </c>
      <c r="J414" s="61" t="e">
        <f>VLOOKUP(CONCATENATE(LEFT(C414,8)," - ",LEFT(D414,7)),Discogs!$A$1:$L$990,12,0)</f>
        <v>#N/A</v>
      </c>
      <c r="K414" s="5"/>
      <c r="M414" s="6">
        <v>0</v>
      </c>
      <c r="N414" s="27" t="e">
        <f>VLOOKUP(D414,'Top2000'!$A$1:$D$2000,4,0)</f>
        <v>#N/A</v>
      </c>
      <c r="O414" s="5">
        <f t="shared" si="66"/>
        <v>7</v>
      </c>
      <c r="P414" s="5">
        <f t="shared" si="67"/>
        <v>5</v>
      </c>
      <c r="Q414" s="5">
        <f t="shared" si="68"/>
        <v>8</v>
      </c>
      <c r="S414" s="5" t="str">
        <f t="shared" si="69"/>
        <v>Beatles</v>
      </c>
    </row>
    <row r="415" spans="1:19">
      <c r="A415" s="55" t="str">
        <f t="shared" si="61"/>
        <v xml:space="preserve">Emmylou  - Mister </v>
      </c>
      <c r="B415" s="60" t="str">
        <f>VLOOKUP(CONCATENATE(LEFT(C415,8)," - ",LEFT(D415,7)),Discogs!$A$1:$L$990,2,0)</f>
        <v>WB 17.758</v>
      </c>
      <c r="C415" s="16" t="s">
        <v>4934</v>
      </c>
      <c r="D415" s="16" t="s">
        <v>4932</v>
      </c>
      <c r="E415" s="16" t="s">
        <v>4931</v>
      </c>
      <c r="F415" s="39">
        <v>42891</v>
      </c>
      <c r="G415" s="6">
        <v>1969</v>
      </c>
      <c r="H415" s="61">
        <f>VLOOKUP(CONCATENATE(LEFT(C415,8)," - ",LEFT(D415,7)),Discogs!$A$1:$L$990,8,0)</f>
        <v>1981</v>
      </c>
      <c r="I415" s="34" t="s">
        <v>4195</v>
      </c>
      <c r="J415" s="61" t="str">
        <f>VLOOKUP(CONCATENATE(LEFT(C415,8)," - ",LEFT(D415,7)),Discogs!$A$1:$L$990,12,0)</f>
        <v>Original</v>
      </c>
      <c r="K415" s="5"/>
      <c r="M415" s="6">
        <v>0</v>
      </c>
      <c r="N415" s="27" t="e">
        <f>VLOOKUP(D415,'Top2000'!$A$1:$D$2000,4,0)</f>
        <v>#N/A</v>
      </c>
      <c r="O415" s="5">
        <f t="shared" si="66"/>
        <v>14</v>
      </c>
      <c r="P415" s="5">
        <f t="shared" si="67"/>
        <v>14</v>
      </c>
      <c r="Q415" s="5">
        <f t="shared" si="68"/>
        <v>12</v>
      </c>
      <c r="S415" s="5" t="str">
        <f t="shared" si="69"/>
        <v>Emmylou Harris</v>
      </c>
    </row>
    <row r="416" spans="1:19">
      <c r="A416" s="55" t="str">
        <f t="shared" si="61"/>
        <v>10cc - I'm Not</v>
      </c>
      <c r="B416" s="60" t="str">
        <f>VLOOKUP(CONCATENATE(LEFT(C416,8)," - ",LEFT(D416,7)),Discogs!$A$1:$L$990,2,0)</f>
        <v>6008 014</v>
      </c>
      <c r="C416" s="5" t="s">
        <v>3228</v>
      </c>
      <c r="D416" s="5" t="s">
        <v>1001</v>
      </c>
      <c r="E416" s="5" t="s">
        <v>5008</v>
      </c>
      <c r="F416" s="39">
        <v>42906</v>
      </c>
      <c r="G416" s="6">
        <v>1975</v>
      </c>
      <c r="H416" s="61">
        <f>VLOOKUP(CONCATENATE(LEFT(C416,8)," - ",LEFT(D416,7)),Discogs!$A$1:$L$990,8,0)</f>
        <v>1975</v>
      </c>
      <c r="I416" s="34" t="s">
        <v>4195</v>
      </c>
      <c r="J416" s="61" t="str">
        <f>VLOOKUP(CONCATENATE(LEFT(C416,8)," - ",LEFT(D416,7)),Discogs!$A$1:$L$990,12,0)</f>
        <v>Original</v>
      </c>
      <c r="K416" s="5"/>
      <c r="M416" s="6">
        <v>0</v>
      </c>
      <c r="N416" s="27">
        <f>VLOOKUP(D416,'Top2000'!$A$1:$D$2000,4,0)</f>
        <v>372</v>
      </c>
      <c r="O416" s="5">
        <f t="shared" ref="O416:O420" si="70">LEN(C416)</f>
        <v>4</v>
      </c>
      <c r="P416" s="5">
        <f t="shared" ref="P416:P420" si="71">LEN(D416)</f>
        <v>15</v>
      </c>
      <c r="Q416" s="5">
        <f t="shared" ref="Q416:Q420" si="72">LEN(E416)</f>
        <v>9</v>
      </c>
      <c r="S416" s="5" t="str">
        <f t="shared" ref="S416:S420" si="73">SUBSTITUTE(C416,"The ","")</f>
        <v>10cc</v>
      </c>
    </row>
    <row r="417" spans="1:19">
      <c r="A417" s="55" t="str">
        <f t="shared" si="61"/>
        <v>Creedenc - I Put A</v>
      </c>
      <c r="B417" s="60">
        <f>VLOOKUP(CONCATENATE(LEFT(C417,8)," - ",LEFT(D417,7)),Discogs!$A$1:$L$990,2,0)</f>
        <v>617</v>
      </c>
      <c r="C417" s="5" t="s">
        <v>705</v>
      </c>
      <c r="D417" s="5" t="s">
        <v>704</v>
      </c>
      <c r="E417" s="5" t="s">
        <v>4971</v>
      </c>
      <c r="F417" s="39">
        <v>42906</v>
      </c>
      <c r="G417" s="6">
        <v>1972</v>
      </c>
      <c r="H417" s="61">
        <f>VLOOKUP(CONCATENATE(LEFT(C417,8)," - ",LEFT(D417,7)),Discogs!$A$1:$L$990,8,0)</f>
        <v>0</v>
      </c>
      <c r="I417" s="34" t="s">
        <v>4195</v>
      </c>
      <c r="J417" s="61" t="str">
        <f>VLOOKUP(CONCATENATE(LEFT(C417,8)," - ",LEFT(D417,7)),Discogs!$A$1:$L$990,12,0)</f>
        <v>Original</v>
      </c>
      <c r="K417" s="5"/>
      <c r="M417" s="6">
        <v>0</v>
      </c>
      <c r="N417" s="27">
        <f>VLOOKUP(D417,'Top2000'!$A$1:$D$2000,4,0)</f>
        <v>148</v>
      </c>
      <c r="O417" s="5">
        <f t="shared" si="70"/>
        <v>28</v>
      </c>
      <c r="P417" s="5">
        <f t="shared" si="71"/>
        <v>20</v>
      </c>
      <c r="Q417" s="5">
        <f t="shared" si="72"/>
        <v>17</v>
      </c>
      <c r="S417" s="5" t="str">
        <f t="shared" si="73"/>
        <v>Creedence Clearwater Revival</v>
      </c>
    </row>
    <row r="418" spans="1:19">
      <c r="A418" s="55" t="str">
        <f t="shared" si="61"/>
        <v>Jean-Mic - Oxygène</v>
      </c>
      <c r="B418" s="60" t="str">
        <f>VLOOKUP(CONCATENATE(LEFT(C418,8)," - ",LEFT(D418,7)),Discogs!$A$1:$L$990,2,0)</f>
        <v>2097 214</v>
      </c>
      <c r="C418" s="5" t="s">
        <v>4964</v>
      </c>
      <c r="D418" s="5" t="s">
        <v>4965</v>
      </c>
      <c r="E418" s="5" t="s">
        <v>5009</v>
      </c>
      <c r="F418" s="39">
        <v>42918</v>
      </c>
      <c r="G418" s="6">
        <v>1977</v>
      </c>
      <c r="H418" s="61">
        <f>VLOOKUP(CONCATENATE(LEFT(C418,8)," - ",LEFT(D418,7)),Discogs!$A$1:$L$990,8,0)</f>
        <v>1977</v>
      </c>
      <c r="I418" s="33" t="s">
        <v>4864</v>
      </c>
      <c r="J418" s="61" t="str">
        <f>VLOOKUP(CONCATENATE(LEFT(C418,8)," - ",LEFT(D418,7)),Discogs!$A$1:$L$990,12,0)</f>
        <v>No</v>
      </c>
      <c r="K418" s="5"/>
      <c r="M418" s="6">
        <v>0</v>
      </c>
      <c r="N418" s="27" t="e">
        <f>VLOOKUP(D418,'Top2000'!$A$1:$D$2000,4,0)</f>
        <v>#N/A</v>
      </c>
      <c r="O418" s="5">
        <f t="shared" si="70"/>
        <v>17</v>
      </c>
      <c r="P418" s="5">
        <f t="shared" si="71"/>
        <v>7</v>
      </c>
      <c r="Q418" s="5">
        <f t="shared" si="72"/>
        <v>16</v>
      </c>
      <c r="S418" s="5" t="str">
        <f t="shared" si="73"/>
        <v>Jean-Michel Jarre</v>
      </c>
    </row>
    <row r="419" spans="1:19">
      <c r="A419" s="55" t="str">
        <f t="shared" si="61"/>
        <v xml:space="preserve">Zager &amp;  - In The </v>
      </c>
      <c r="B419" s="60" t="str">
        <f>VLOOKUP(CONCATENATE(LEFT(C419,8)," - ",LEFT(D419,7)),Discogs!$A$1:$L$990,2,0)</f>
        <v>74-0174</v>
      </c>
      <c r="C419" s="5" t="s">
        <v>2048</v>
      </c>
      <c r="D419" s="5" t="s">
        <v>2047</v>
      </c>
      <c r="E419" s="5" t="s">
        <v>3272</v>
      </c>
      <c r="F419" s="39">
        <v>42918</v>
      </c>
      <c r="G419" s="6">
        <v>1969</v>
      </c>
      <c r="H419" s="61">
        <f>VLOOKUP(CONCATENATE(LEFT(C419,8)," - ",LEFT(D419,7)),Discogs!$A$1:$L$990,8,0)</f>
        <v>1969</v>
      </c>
      <c r="I419" s="33" t="s">
        <v>4864</v>
      </c>
      <c r="J419" s="61" t="str">
        <f>VLOOKUP(CONCATENATE(LEFT(C419,8)," - ",LEFT(D419,7)),Discogs!$A$1:$L$990,12,0)</f>
        <v>Original</v>
      </c>
      <c r="K419" s="5"/>
      <c r="M419" s="6">
        <v>0</v>
      </c>
      <c r="N419" s="27">
        <f>VLOOKUP(D419,'Top2000'!$A$1:$D$2000,4,0)</f>
        <v>1377</v>
      </c>
      <c r="O419" s="5">
        <f t="shared" si="70"/>
        <v>13</v>
      </c>
      <c r="P419" s="5">
        <f t="shared" si="71"/>
        <v>16</v>
      </c>
      <c r="Q419" s="5">
        <f t="shared" si="72"/>
        <v>11</v>
      </c>
      <c r="S419" s="5" t="str">
        <f t="shared" si="73"/>
        <v>Zager &amp; Evans</v>
      </c>
    </row>
    <row r="420" spans="1:19">
      <c r="A420" s="55" t="str">
        <f t="shared" si="61"/>
        <v>Jewel Ak - The Bir</v>
      </c>
      <c r="B420" s="60" t="str">
        <f>VLOOKUP(CONCATENATE(LEFT(C420,8)," - ",LEFT(D420,7)),Discogs!$A$1:$L$990,2,0)</f>
        <v>HLN 9954</v>
      </c>
      <c r="C420" s="5" t="s">
        <v>4969</v>
      </c>
      <c r="D420" s="5" t="s">
        <v>4970</v>
      </c>
      <c r="E420" s="5"/>
      <c r="F420" s="39">
        <v>42918</v>
      </c>
      <c r="G420" s="6">
        <v>1965</v>
      </c>
      <c r="H420" s="61">
        <f>VLOOKUP(CONCATENATE(LEFT(C420,8)," - ",LEFT(D420,7)),Discogs!$A$1:$L$990,8,0)</f>
        <v>1965</v>
      </c>
      <c r="I420" s="33" t="s">
        <v>4864</v>
      </c>
      <c r="J420" s="61" t="str">
        <f>VLOOKUP(CONCATENATE(LEFT(C420,8)," - ",LEFT(D420,7)),Discogs!$A$1:$L$990,12,0)</f>
        <v>No</v>
      </c>
      <c r="K420" s="5"/>
      <c r="M420" s="6">
        <v>0</v>
      </c>
      <c r="N420" s="27" t="e">
        <f>VLOOKUP(D420,'Top2000'!$A$1:$D$2000,4,0)</f>
        <v>#N/A</v>
      </c>
      <c r="O420" s="5">
        <f t="shared" si="70"/>
        <v>11</v>
      </c>
      <c r="P420" s="5">
        <f t="shared" si="71"/>
        <v>22</v>
      </c>
      <c r="Q420" s="5">
        <f t="shared" si="72"/>
        <v>0</v>
      </c>
      <c r="S420" s="5" t="str">
        <f t="shared" si="73"/>
        <v>Jewel Akens</v>
      </c>
    </row>
    <row r="421" spans="1:19">
      <c r="A421" s="55" t="str">
        <f t="shared" si="61"/>
        <v>Camel - Highway</v>
      </c>
      <c r="B421" s="60" t="str">
        <f>VLOOKUP(CONCATENATE(LEFT(C421,8)," - ",LEFT(D421,7)),Discogs!$A$1:$L$990,2,0)</f>
        <v>FR 13729</v>
      </c>
      <c r="C421" s="5" t="s">
        <v>423</v>
      </c>
      <c r="D421" s="5" t="s">
        <v>4973</v>
      </c>
      <c r="E421" s="5"/>
      <c r="F421" s="39">
        <v>42918</v>
      </c>
      <c r="G421" s="6">
        <v>1977</v>
      </c>
      <c r="H421" s="61">
        <f>VLOOKUP(CONCATENATE(LEFT(C421,8)," - ",LEFT(D421,7)),Discogs!$A$1:$L$990,8,0)</f>
        <v>1977</v>
      </c>
      <c r="I421" s="33" t="s">
        <v>4864</v>
      </c>
      <c r="J421" s="61" t="str">
        <f>VLOOKUP(CONCATENATE(LEFT(C421,8)," - ",LEFT(D421,7)),Discogs!$A$1:$L$990,12,0)</f>
        <v>Generic</v>
      </c>
      <c r="K421" s="5"/>
      <c r="M421" s="6">
        <v>0</v>
      </c>
      <c r="N421" s="27" t="e">
        <f>VLOOKUP(D421,'Top2000'!$A$1:$D$2000,4,0)</f>
        <v>#N/A</v>
      </c>
      <c r="O421" s="5">
        <f t="shared" ref="O421:O437" si="74">LEN(C421)</f>
        <v>5</v>
      </c>
      <c r="P421" s="5">
        <f t="shared" ref="P421:P437" si="75">LEN(D421)</f>
        <v>19</v>
      </c>
      <c r="Q421" s="5">
        <f t="shared" ref="Q421:Q437" si="76">LEN(E421)</f>
        <v>0</v>
      </c>
      <c r="S421" s="5" t="str">
        <f t="shared" ref="S421:S449" si="77">SUBSTITUTE(C421,"The ","")</f>
        <v>Camel</v>
      </c>
    </row>
    <row r="422" spans="1:19">
      <c r="A422" s="55" t="str">
        <f t="shared" si="61"/>
        <v>Dire Str - Sultans</v>
      </c>
      <c r="B422" s="60" t="str">
        <f>VLOOKUP(CONCATENATE(LEFT(C422,8)," - ",LEFT(D422,7)),Discogs!$A$1:$L$990,2,0)</f>
        <v>6059 206</v>
      </c>
      <c r="C422" s="5" t="s">
        <v>306</v>
      </c>
      <c r="D422" s="5" t="s">
        <v>524</v>
      </c>
      <c r="E422" s="5"/>
      <c r="F422" s="39">
        <v>42918</v>
      </c>
      <c r="G422" s="6">
        <v>1978</v>
      </c>
      <c r="H422" s="61">
        <f>VLOOKUP(CONCATENATE(LEFT(C422,8)," - ",LEFT(D422,7)),Discogs!$A$1:$L$990,8,0)</f>
        <v>1978</v>
      </c>
      <c r="I422" s="34" t="s">
        <v>4195</v>
      </c>
      <c r="J422" s="61" t="str">
        <f>VLOOKUP(CONCATENATE(LEFT(C422,8)," - ",LEFT(D422,7)),Discogs!$A$1:$L$990,12,0)</f>
        <v>Original</v>
      </c>
      <c r="K422" s="5"/>
      <c r="M422" s="6">
        <v>0</v>
      </c>
      <c r="N422" s="27">
        <f>VLOOKUP(D422,'Top2000'!$A$1:$D$2000,4,0)</f>
        <v>26</v>
      </c>
      <c r="O422" s="5">
        <f t="shared" si="74"/>
        <v>12</v>
      </c>
      <c r="P422" s="5">
        <f t="shared" si="75"/>
        <v>16</v>
      </c>
      <c r="Q422" s="5">
        <f t="shared" si="76"/>
        <v>0</v>
      </c>
      <c r="S422" s="5" t="str">
        <f t="shared" si="77"/>
        <v>Dire Straits</v>
      </c>
    </row>
    <row r="423" spans="1:19">
      <c r="A423" s="55" t="str">
        <f t="shared" si="61"/>
        <v>Dire Str - Brother</v>
      </c>
      <c r="B423" s="60" t="str">
        <f>VLOOKUP(CONCATENATE(LEFT(C423,8)," - ",LEFT(D423,7)),Discogs!$A$1:$L$990,2,0)</f>
        <v>824 499-2</v>
      </c>
      <c r="C423" s="5" t="s">
        <v>306</v>
      </c>
      <c r="D423" s="5" t="s">
        <v>509</v>
      </c>
      <c r="E423" s="5"/>
      <c r="F423" s="39">
        <v>42918</v>
      </c>
      <c r="G423" s="6">
        <v>1985</v>
      </c>
      <c r="H423" s="61">
        <f>VLOOKUP(CONCATENATE(LEFT(C423,8)," - ",LEFT(D423,7)),Discogs!$A$1:$L$990,8,0)</f>
        <v>1985</v>
      </c>
      <c r="I423" s="34" t="s">
        <v>4195</v>
      </c>
      <c r="J423" s="61">
        <f>VLOOKUP(CONCATENATE(LEFT(C423,8)," - ",LEFT(D423,7)),Discogs!$A$1:$L$990,12,0)</f>
        <v>0</v>
      </c>
      <c r="K423" s="5"/>
      <c r="M423" s="6">
        <v>0</v>
      </c>
      <c r="N423" s="27">
        <f>VLOOKUP(D423,'Top2000'!$A$1:$D$2000,4,0)</f>
        <v>19</v>
      </c>
      <c r="O423" s="5">
        <f t="shared" si="74"/>
        <v>12</v>
      </c>
      <c r="P423" s="5">
        <f t="shared" si="75"/>
        <v>16</v>
      </c>
      <c r="Q423" s="5">
        <f t="shared" si="76"/>
        <v>0</v>
      </c>
      <c r="S423" s="5" t="str">
        <f t="shared" si="77"/>
        <v>Dire Straits</v>
      </c>
    </row>
    <row r="424" spans="1:19">
      <c r="A424" s="55" t="str">
        <f t="shared" si="61"/>
        <v>Bruce Sp - The Riv</v>
      </c>
      <c r="B424" s="60" t="str">
        <f>VLOOKUP(CONCATENATE(LEFT(C424,8)," - ",LEFT(D424,7)),Discogs!$A$1:$L$990,2,0)</f>
        <v>CBSA 1179, A 1179</v>
      </c>
      <c r="C424" s="5" t="s">
        <v>513</v>
      </c>
      <c r="D424" s="5" t="s">
        <v>512</v>
      </c>
      <c r="E424" s="5"/>
      <c r="F424" s="39">
        <v>42918</v>
      </c>
      <c r="G424" s="6">
        <v>1981</v>
      </c>
      <c r="H424" s="61">
        <f>VLOOKUP(CONCATENATE(LEFT(C424,8)," - ",LEFT(D424,7)),Discogs!$A$1:$L$990,8,0)</f>
        <v>1981</v>
      </c>
      <c r="I424" s="34" t="s">
        <v>4195</v>
      </c>
      <c r="J424" s="61">
        <f>VLOOKUP(CONCATENATE(LEFT(C424,8)," - ",LEFT(D424,7)),Discogs!$A$1:$L$990,12,0)</f>
        <v>0</v>
      </c>
      <c r="K424" s="5"/>
      <c r="M424" s="6">
        <v>0</v>
      </c>
      <c r="N424" s="27">
        <f>VLOOKUP(D424,'Top2000'!$A$1:$D$2000,4,0)</f>
        <v>14</v>
      </c>
      <c r="O424" s="5">
        <f t="shared" si="74"/>
        <v>17</v>
      </c>
      <c r="P424" s="5">
        <f t="shared" si="75"/>
        <v>9</v>
      </c>
      <c r="Q424" s="5">
        <f t="shared" si="76"/>
        <v>0</v>
      </c>
      <c r="S424" s="5" t="str">
        <f t="shared" si="77"/>
        <v>Bruce Springsteen</v>
      </c>
    </row>
    <row r="425" spans="1:19">
      <c r="A425" s="55" t="str">
        <f t="shared" si="61"/>
        <v>Eagles - Hotel C</v>
      </c>
      <c r="B425" s="60" t="str">
        <f>VLOOKUP(CONCATENATE(LEFT(C425,8)," - ",LEFT(D425,7)),Discogs!$A$1:$L$990,2,0)</f>
        <v>AS 13 079</v>
      </c>
      <c r="C425" s="5" t="s">
        <v>311</v>
      </c>
      <c r="D425" s="5" t="s">
        <v>312</v>
      </c>
      <c r="E425" s="5"/>
      <c r="F425" s="39">
        <v>42918</v>
      </c>
      <c r="G425" s="6">
        <v>1976</v>
      </c>
      <c r="H425" s="61">
        <f>VLOOKUP(CONCATENATE(LEFT(C425,8)," - ",LEFT(D425,7)),Discogs!$A$1:$L$990,8,0)</f>
        <v>1977</v>
      </c>
      <c r="I425" s="34" t="s">
        <v>4195</v>
      </c>
      <c r="J425" s="61"/>
      <c r="K425" s="5"/>
      <c r="M425" s="6">
        <v>0</v>
      </c>
      <c r="N425" s="27">
        <f>VLOOKUP(D425,'Top2000'!$A$1:$D$2000,4,0)</f>
        <v>2</v>
      </c>
      <c r="O425" s="5">
        <f t="shared" si="74"/>
        <v>6</v>
      </c>
      <c r="P425" s="5">
        <f t="shared" si="75"/>
        <v>16</v>
      </c>
      <c r="Q425" s="5">
        <f t="shared" si="76"/>
        <v>0</v>
      </c>
      <c r="S425" s="5" t="str">
        <f t="shared" si="77"/>
        <v>Eagles</v>
      </c>
    </row>
    <row r="426" spans="1:19">
      <c r="A426" s="55" t="str">
        <f t="shared" si="61"/>
        <v>Led Zepp - Stairwa</v>
      </c>
      <c r="B426" s="60" t="str">
        <f>VLOOKUP(CONCATENATE(LEFT(C426,8)," - ",LEFT(D426,7)),Discogs!$A$1:$L$990,2,0)</f>
        <v>LZ 3 LC, 7567-98844-7</v>
      </c>
      <c r="C426" s="5" t="s">
        <v>495</v>
      </c>
      <c r="D426" s="5" t="s">
        <v>494</v>
      </c>
      <c r="E426" s="5" t="s">
        <v>667</v>
      </c>
      <c r="F426" s="39">
        <v>42927</v>
      </c>
      <c r="G426" s="6">
        <v>1971</v>
      </c>
      <c r="H426" s="61">
        <f>VLOOKUP(CONCATENATE(LEFT(C426,8)," - ",LEFT(D426,7)),Discogs!$A$1:$L$990,8,0)</f>
        <v>1990</v>
      </c>
      <c r="I426" s="33" t="s">
        <v>4864</v>
      </c>
      <c r="J426" s="61">
        <f>VLOOKUP(CONCATENATE(LEFT(C426,8)," - ",LEFT(D426,7)),Discogs!$A$1:$L$990,12,0)</f>
        <v>0</v>
      </c>
      <c r="K426" s="5"/>
      <c r="L426" s="144" t="s">
        <v>4094</v>
      </c>
      <c r="M426" s="6">
        <v>0</v>
      </c>
      <c r="N426" s="27">
        <f>VLOOKUP(D426,'Top2000'!$A$1:$D$2000,4,0)</f>
        <v>3</v>
      </c>
      <c r="O426" s="5">
        <f t="shared" si="74"/>
        <v>12</v>
      </c>
      <c r="P426" s="5">
        <f t="shared" si="75"/>
        <v>18</v>
      </c>
      <c r="Q426" s="5">
        <f t="shared" si="76"/>
        <v>16</v>
      </c>
      <c r="S426" s="5" t="str">
        <f t="shared" si="77"/>
        <v>Led Zeppelin</v>
      </c>
    </row>
    <row r="427" spans="1:19">
      <c r="A427" s="55" t="str">
        <f t="shared" si="61"/>
        <v>Jan Akke - She's S</v>
      </c>
      <c r="B427" s="60" t="str">
        <f>VLOOKUP(CONCATENATE(LEFT(C427,8)," - ",LEFT(D427,7)),Discogs!$A$1:$L$990,2,0)</f>
        <v>K 11374</v>
      </c>
      <c r="C427" s="5" t="s">
        <v>2770</v>
      </c>
      <c r="D427" s="5" t="s">
        <v>4981</v>
      </c>
      <c r="E427" s="5"/>
      <c r="F427" s="39">
        <v>42955</v>
      </c>
      <c r="G427" s="6">
        <v>1979</v>
      </c>
      <c r="H427" s="61">
        <f>VLOOKUP(CONCATENATE(LEFT(C427,8)," - ",LEFT(D427,7)),Discogs!$A$1:$L$990,8,0)</f>
        <v>1979</v>
      </c>
      <c r="I427" s="33" t="s">
        <v>4864</v>
      </c>
      <c r="J427" s="61">
        <f>VLOOKUP(CONCATENATE(LEFT(C427,8)," - ",LEFT(D427,7)),Discogs!$A$1:$L$990,12,0)</f>
        <v>0</v>
      </c>
      <c r="K427" s="5"/>
      <c r="M427" s="6">
        <v>0</v>
      </c>
      <c r="N427" s="27" t="e">
        <f>VLOOKUP(D427,'Top2000'!$A$1:$D$2000,4,0)</f>
        <v>#N/A</v>
      </c>
      <c r="O427" s="5">
        <f t="shared" si="74"/>
        <v>12</v>
      </c>
      <c r="P427" s="5">
        <f t="shared" si="75"/>
        <v>15</v>
      </c>
      <c r="Q427" s="5">
        <f t="shared" si="76"/>
        <v>0</v>
      </c>
      <c r="S427" s="5" t="str">
        <f t="shared" si="77"/>
        <v>Jan Akkerman</v>
      </c>
    </row>
    <row r="428" spans="1:19">
      <c r="A428" s="55" t="str">
        <f t="shared" si="61"/>
        <v>David Bo - Let's D</v>
      </c>
      <c r="B428" s="60" t="str">
        <f>VLOOKUP(CONCATENATE(LEFT(C428,8)," - ",LEFT(D428,7)),Discogs!$A$1:$L$990,2,0)</f>
        <v>EA 152</v>
      </c>
      <c r="C428" s="5" t="s">
        <v>467</v>
      </c>
      <c r="D428" s="5" t="s">
        <v>1569</v>
      </c>
      <c r="E428" s="5"/>
      <c r="F428" s="39">
        <v>42955</v>
      </c>
      <c r="G428" s="6">
        <v>1983</v>
      </c>
      <c r="H428" s="61">
        <f>VLOOKUP(CONCATENATE(LEFT(C428,8)," - ",LEFT(D428,7)),Discogs!$A$1:$L$990,8,0)</f>
        <v>1983</v>
      </c>
      <c r="J428" s="61">
        <f>VLOOKUP(CONCATENATE(LEFT(C428,8)," - ",LEFT(D428,7)),Discogs!$A$1:$L$990,12,0)</f>
        <v>0</v>
      </c>
      <c r="K428" s="5"/>
      <c r="M428" s="6">
        <v>0</v>
      </c>
      <c r="N428" s="27">
        <f>VLOOKUP(D428,'Top2000'!$A$1:$D$2000,4,0)</f>
        <v>162</v>
      </c>
      <c r="O428" s="5">
        <f t="shared" si="74"/>
        <v>11</v>
      </c>
      <c r="P428" s="5">
        <f t="shared" si="75"/>
        <v>11</v>
      </c>
      <c r="Q428" s="5">
        <f t="shared" si="76"/>
        <v>0</v>
      </c>
      <c r="S428" s="5" t="str">
        <f t="shared" si="77"/>
        <v>David Bowie</v>
      </c>
    </row>
    <row r="429" spans="1:19">
      <c r="A429" s="55" t="str">
        <f t="shared" si="61"/>
        <v>Steve Mi - Abracad</v>
      </c>
      <c r="B429" s="60" t="str">
        <f>VLOOKUP(CONCATENATE(LEFT(C429,8)," - ",LEFT(D429,7)),Discogs!$A$1:$L$990,2,0)</f>
        <v>STEVE 3</v>
      </c>
      <c r="C429" s="5" t="s">
        <v>2507</v>
      </c>
      <c r="D429" s="5" t="s">
        <v>4984</v>
      </c>
      <c r="E429" s="5"/>
      <c r="F429" s="39">
        <v>42955</v>
      </c>
      <c r="G429" s="6">
        <v>1982</v>
      </c>
      <c r="H429" s="61">
        <f>VLOOKUP(CONCATENATE(LEFT(C429,8)," - ",LEFT(D429,7)),Discogs!$A$1:$L$990,8,0)</f>
        <v>1982</v>
      </c>
      <c r="J429" s="61">
        <f>VLOOKUP(CONCATENATE(LEFT(C429,8)," - ",LEFT(D429,7)),Discogs!$A$1:$L$990,12,0)</f>
        <v>0</v>
      </c>
      <c r="K429" s="5"/>
      <c r="M429" s="6">
        <v>0</v>
      </c>
      <c r="N429" s="27" t="e">
        <f>VLOOKUP(D429,'Top2000'!$A$1:$D$2000,4,0)</f>
        <v>#N/A</v>
      </c>
      <c r="O429" s="5">
        <f t="shared" si="74"/>
        <v>17</v>
      </c>
      <c r="P429" s="5">
        <f t="shared" si="75"/>
        <v>11</v>
      </c>
      <c r="Q429" s="5">
        <f t="shared" si="76"/>
        <v>0</v>
      </c>
      <c r="S429" s="5" t="str">
        <f t="shared" si="77"/>
        <v>Steve Miller Band</v>
      </c>
    </row>
    <row r="430" spans="1:19">
      <c r="A430" s="55" t="str">
        <f t="shared" si="61"/>
        <v>Agnetha  - The Hea</v>
      </c>
      <c r="B430" s="60" t="str">
        <f>VLOOKUP(CONCATENATE(LEFT(C430,8)," - ",LEFT(D430,7)),Discogs!$A$1:$L$990,2,0)</f>
        <v>A3436</v>
      </c>
      <c r="C430" s="5" t="s">
        <v>5003</v>
      </c>
      <c r="D430" s="5" t="s">
        <v>4987</v>
      </c>
      <c r="E430" s="5"/>
      <c r="F430" s="39">
        <v>42955</v>
      </c>
      <c r="G430" s="6">
        <v>1983</v>
      </c>
      <c r="H430" s="61">
        <f>VLOOKUP(CONCATENATE(LEFT(C430,8)," - ",LEFT(D430,7)),Discogs!$A$1:$L$990,8,0)</f>
        <v>1983</v>
      </c>
      <c r="I430" s="34" t="s">
        <v>4195</v>
      </c>
      <c r="J430" s="61">
        <f>VLOOKUP(CONCATENATE(LEFT(C430,8)," - ",LEFT(D430,7)),Discogs!$A$1:$L$990,12,0)</f>
        <v>0</v>
      </c>
      <c r="K430" s="5"/>
      <c r="M430" s="6">
        <v>0</v>
      </c>
      <c r="N430" s="27" t="e">
        <f>VLOOKUP(D430,'Top2000'!$A$1:$D$2000,4,0)</f>
        <v>#N/A</v>
      </c>
      <c r="O430" s="5">
        <f t="shared" si="74"/>
        <v>16</v>
      </c>
      <c r="P430" s="5">
        <f t="shared" si="75"/>
        <v>14</v>
      </c>
      <c r="Q430" s="5">
        <f t="shared" si="76"/>
        <v>0</v>
      </c>
      <c r="S430" s="5" t="str">
        <f t="shared" si="77"/>
        <v>Agnetha Faltskog</v>
      </c>
    </row>
    <row r="431" spans="1:19">
      <c r="A431" s="55" t="str">
        <f t="shared" si="61"/>
        <v>Manfred  - Ha! Ha!</v>
      </c>
      <c r="B431" s="60" t="str">
        <f>VLOOKUP(CONCATENATE(LEFT(C431,8)," - ",LEFT(D431,7)),Discogs!$A$1:$L$990,2,0)</f>
        <v>267 698 TF</v>
      </c>
      <c r="C431" s="5" t="s">
        <v>3387</v>
      </c>
      <c r="D431" s="5" t="s">
        <v>4989</v>
      </c>
      <c r="E431" s="5"/>
      <c r="F431" s="39">
        <v>42955</v>
      </c>
      <c r="G431" s="6">
        <v>1967</v>
      </c>
      <c r="H431" s="61">
        <f>VLOOKUP(CONCATENATE(LEFT(C431,8)," - ",LEFT(D431,7)),Discogs!$A$1:$L$990,8,0)</f>
        <v>1967</v>
      </c>
      <c r="J431" s="61" t="str">
        <f>VLOOKUP(CONCATENATE(LEFT(C431,8)," - ",LEFT(D431,7)),Discogs!$A$1:$L$990,12,0)</f>
        <v>Printout</v>
      </c>
      <c r="K431" s="5"/>
      <c r="M431" s="6">
        <v>0</v>
      </c>
      <c r="N431" s="27" t="e">
        <f>VLOOKUP(D431,'Top2000'!$A$1:$D$2000,4,0)</f>
        <v>#N/A</v>
      </c>
      <c r="O431" s="5">
        <f t="shared" si="74"/>
        <v>12</v>
      </c>
      <c r="P431" s="5">
        <f t="shared" si="75"/>
        <v>22</v>
      </c>
      <c r="Q431" s="5">
        <f t="shared" si="76"/>
        <v>0</v>
      </c>
      <c r="S431" s="5" t="str">
        <f t="shared" si="77"/>
        <v>Manfred Mann</v>
      </c>
    </row>
    <row r="432" spans="1:19">
      <c r="A432" s="55" t="str">
        <f t="shared" si="61"/>
        <v>Sting - Russian</v>
      </c>
      <c r="B432" s="60" t="str">
        <f>VLOOKUP(CONCATENATE(LEFT(C432,8)," - ",LEFT(D432,7)),Discogs!$A$1:$L$990,2,0)</f>
        <v>390 061-7</v>
      </c>
      <c r="C432" s="5" t="s">
        <v>444</v>
      </c>
      <c r="D432" s="5" t="s">
        <v>1326</v>
      </c>
      <c r="E432" s="5" t="s">
        <v>5007</v>
      </c>
      <c r="F432" s="39">
        <v>42955</v>
      </c>
      <c r="G432" s="6">
        <v>1985</v>
      </c>
      <c r="H432" s="61">
        <f>VLOOKUP(CONCATENATE(LEFT(C432,8)," - ",LEFT(D432,7)),Discogs!$A$1:$L$990,8,0)</f>
        <v>1985</v>
      </c>
      <c r="I432" s="34" t="s">
        <v>4195</v>
      </c>
      <c r="J432" s="61" t="str">
        <f>VLOOKUP(CONCATENATE(LEFT(C432,8)," - ",LEFT(D432,7)),Discogs!$A$1:$L$990,12,0)</f>
        <v>Original</v>
      </c>
      <c r="K432" s="5"/>
      <c r="M432" s="6">
        <v>0</v>
      </c>
      <c r="N432" s="27">
        <f>VLOOKUP(D432,'Top2000'!$A$1:$D$2000,4,0)</f>
        <v>730</v>
      </c>
      <c r="O432" s="5">
        <f t="shared" si="74"/>
        <v>5</v>
      </c>
      <c r="P432" s="5">
        <f t="shared" si="75"/>
        <v>8</v>
      </c>
      <c r="Q432" s="5">
        <f t="shared" si="76"/>
        <v>17</v>
      </c>
      <c r="S432" s="5" t="str">
        <f t="shared" si="77"/>
        <v>Sting</v>
      </c>
    </row>
    <row r="433" spans="1:19">
      <c r="A433" s="55" t="str">
        <f t="shared" si="61"/>
        <v xml:space="preserve">George H - Got My </v>
      </c>
      <c r="B433" s="60" t="str">
        <f>VLOOKUP(CONCATENATE(LEFT(C433,8)," - ",LEFT(D433,7)),Discogs!$A$1:$L$990,2,0)</f>
        <v>W8178, W 8178, 928 178-7</v>
      </c>
      <c r="C433" s="5" t="s">
        <v>1856</v>
      </c>
      <c r="D433" s="5" t="s">
        <v>4993</v>
      </c>
      <c r="E433" s="5" t="s">
        <v>5006</v>
      </c>
      <c r="F433" s="39">
        <v>42955</v>
      </c>
      <c r="G433" s="6">
        <v>1987</v>
      </c>
      <c r="H433" s="61">
        <f>VLOOKUP(CONCATENATE(LEFT(C433,8)," - ",LEFT(D433,7)),Discogs!$A$1:$L$990,8,0)</f>
        <v>1987</v>
      </c>
      <c r="J433" s="61">
        <f>VLOOKUP(CONCATENATE(LEFT(C433,8)," - ",LEFT(D433,7)),Discogs!$A$1:$L$990,12,0)</f>
        <v>0</v>
      </c>
      <c r="K433" s="5"/>
      <c r="M433" s="6">
        <v>0</v>
      </c>
      <c r="N433" s="27" t="e">
        <f>VLOOKUP(D433,'Top2000'!$A$1:$D$2000,4,0)</f>
        <v>#N/A</v>
      </c>
      <c r="O433" s="5">
        <f t="shared" si="74"/>
        <v>15</v>
      </c>
      <c r="P433" s="5">
        <f t="shared" si="75"/>
        <v>22</v>
      </c>
      <c r="Q433" s="5">
        <f t="shared" si="76"/>
        <v>13</v>
      </c>
      <c r="S433" s="5" t="str">
        <f t="shared" si="77"/>
        <v>George Harrison</v>
      </c>
    </row>
    <row r="434" spans="1:19">
      <c r="A434" s="55" t="str">
        <f t="shared" si="61"/>
        <v>Aretha F - I Say A</v>
      </c>
      <c r="B434" s="60" t="str">
        <f>VLOOKUP(CONCATENATE(LEFT(C434,8)," - ",LEFT(D434,7)),Discogs!$A$1:$L$990,2,0)</f>
        <v>OG 9102</v>
      </c>
      <c r="C434" s="5" t="s">
        <v>1584</v>
      </c>
      <c r="D434" s="5" t="s">
        <v>1724</v>
      </c>
      <c r="E434" s="5" t="s">
        <v>1583</v>
      </c>
      <c r="F434" s="39">
        <v>42955</v>
      </c>
      <c r="G434" s="6">
        <v>1980</v>
      </c>
      <c r="H434" s="61">
        <f>VLOOKUP(CONCATENATE(LEFT(C434,8)," - ",LEFT(D434,7)),Discogs!$A$1:$L$990,8,0)</f>
        <v>1980</v>
      </c>
      <c r="J434" s="61">
        <f>VLOOKUP(CONCATENATE(LEFT(C434,8)," - ",LEFT(D434,7)),Discogs!$A$1:$L$990,12,0)</f>
        <v>0</v>
      </c>
      <c r="K434" s="5"/>
      <c r="M434" s="6">
        <v>0</v>
      </c>
      <c r="N434" s="27">
        <f>VLOOKUP(D434,'Top2000'!$A$1:$D$2000,4,0)</f>
        <v>942</v>
      </c>
      <c r="O434" s="5">
        <f t="shared" si="74"/>
        <v>15</v>
      </c>
      <c r="P434" s="5">
        <f t="shared" si="75"/>
        <v>21</v>
      </c>
      <c r="Q434" s="5">
        <f t="shared" si="76"/>
        <v>7</v>
      </c>
      <c r="S434" s="5" t="str">
        <f t="shared" si="77"/>
        <v>Aretha Franklin</v>
      </c>
    </row>
    <row r="435" spans="1:19">
      <c r="A435" s="55" t="str">
        <f t="shared" si="61"/>
        <v>Ike &amp; Ti - River D</v>
      </c>
      <c r="B435" s="60" t="str">
        <f>VLOOKUP(CONCATENATE(LEFT(C435,8)," - ",LEFT(D435,7)),Discogs!$A$1:$L$990,2,0)</f>
        <v>AMS 7039</v>
      </c>
      <c r="C435" s="5" t="s">
        <v>415</v>
      </c>
      <c r="D435" s="5" t="s">
        <v>4999</v>
      </c>
      <c r="E435" s="5" t="s">
        <v>5005</v>
      </c>
      <c r="F435" s="39">
        <v>42955</v>
      </c>
      <c r="G435" s="6">
        <v>1972</v>
      </c>
      <c r="H435" s="61">
        <f>VLOOKUP(CONCATENATE(LEFT(C435,8)," - ",LEFT(D435,7)),Discogs!$A$1:$L$990,8,0)</f>
        <v>1972</v>
      </c>
      <c r="J435" s="61">
        <f>VLOOKUP(CONCATENATE(LEFT(C435,8)," - ",LEFT(D435,7)),Discogs!$A$1:$L$990,12,0)</f>
        <v>0</v>
      </c>
      <c r="K435" s="5"/>
      <c r="M435" s="6">
        <v>0</v>
      </c>
      <c r="N435" s="27" t="e">
        <f>VLOOKUP(D435,'Top2000'!$A$1:$D$2000,4,0)</f>
        <v>#N/A</v>
      </c>
      <c r="O435" s="5">
        <f t="shared" si="74"/>
        <v>17</v>
      </c>
      <c r="P435" s="5">
        <f t="shared" si="75"/>
        <v>26</v>
      </c>
      <c r="Q435" s="5">
        <f t="shared" si="76"/>
        <v>18</v>
      </c>
      <c r="S435" s="5" t="str">
        <f t="shared" si="77"/>
        <v>Ike &amp; Tina Turner</v>
      </c>
    </row>
    <row r="436" spans="1:19">
      <c r="A436" s="55" t="str">
        <f t="shared" si="61"/>
        <v xml:space="preserve">Queen - A Kind </v>
      </c>
      <c r="B436" s="60" t="str">
        <f>VLOOKUP(CONCATENATE(LEFT(C436,8)," - ",LEFT(D436,7)),Discogs!$A$1:$L$990,2,0)</f>
        <v>QUEEN 7</v>
      </c>
      <c r="C436" s="5" t="s">
        <v>346</v>
      </c>
      <c r="D436" s="5" t="s">
        <v>1656</v>
      </c>
      <c r="E436" s="5" t="s">
        <v>5010</v>
      </c>
      <c r="F436" s="39">
        <v>42955</v>
      </c>
      <c r="G436" s="6">
        <v>1986</v>
      </c>
      <c r="H436" s="61">
        <f>VLOOKUP(CONCATENATE(LEFT(C436,8)," - ",LEFT(D436,7)),Discogs!$A$1:$L$990,8,0)</f>
        <v>1986</v>
      </c>
      <c r="I436" s="34" t="s">
        <v>4195</v>
      </c>
      <c r="J436" s="61">
        <f>VLOOKUP(CONCATENATE(LEFT(C436,8)," - ",LEFT(D436,7)),Discogs!$A$1:$L$990,12,0)</f>
        <v>0</v>
      </c>
      <c r="K436" s="5"/>
      <c r="M436" s="6">
        <v>0</v>
      </c>
      <c r="N436" s="27">
        <f>VLOOKUP(D436,'Top2000'!$A$1:$D$2000,4,0)</f>
        <v>733</v>
      </c>
      <c r="O436" s="5">
        <f t="shared" si="74"/>
        <v>5</v>
      </c>
      <c r="P436" s="5">
        <f t="shared" si="75"/>
        <v>15</v>
      </c>
      <c r="Q436" s="5">
        <f t="shared" si="76"/>
        <v>18</v>
      </c>
      <c r="S436" s="5" t="str">
        <f t="shared" si="77"/>
        <v>Queen</v>
      </c>
    </row>
    <row r="437" spans="1:19">
      <c r="A437" s="55" t="str">
        <f t="shared" si="61"/>
        <v>Free - All Rig</v>
      </c>
      <c r="B437" s="64" t="str">
        <f>VLOOKUP(CONCATENATE(LEFT(C437,8)," - ",LEFT(D437,7)),Discogs!$A$1:$L$990,2,0)</f>
        <v>6014 016</v>
      </c>
      <c r="C437" s="5" t="s">
        <v>3372</v>
      </c>
      <c r="D437" s="5" t="s">
        <v>3373</v>
      </c>
      <c r="E437" s="5" t="s">
        <v>5004</v>
      </c>
      <c r="F437" s="39">
        <v>42955</v>
      </c>
      <c r="G437" s="6">
        <v>1970</v>
      </c>
      <c r="H437" s="61">
        <f>VLOOKUP(CONCATENATE(LEFT(C437,8)," - ",LEFT(D437,7)),Discogs!$A$1:$L$990,8,0)</f>
        <v>1970</v>
      </c>
      <c r="I437" s="34" t="s">
        <v>4195</v>
      </c>
      <c r="J437" s="61" t="str">
        <f>VLOOKUP(CONCATENATE(LEFT(C437,8)," - ",LEFT(D437,7)),Discogs!$A$1:$L$990,12,0)</f>
        <v>Original</v>
      </c>
      <c r="K437" s="5"/>
      <c r="M437" s="6">
        <v>0</v>
      </c>
      <c r="N437" s="27" t="e">
        <f>VLOOKUP(D437,'Top2000'!$A$1:$D$2000,4,0)</f>
        <v>#N/A</v>
      </c>
      <c r="O437" s="5">
        <f t="shared" si="74"/>
        <v>4</v>
      </c>
      <c r="P437" s="5">
        <f t="shared" si="75"/>
        <v>13</v>
      </c>
      <c r="Q437" s="5">
        <f t="shared" si="76"/>
        <v>11</v>
      </c>
      <c r="S437" s="5" t="str">
        <f t="shared" si="77"/>
        <v>Free</v>
      </c>
    </row>
    <row r="438" spans="1:19">
      <c r="A438" s="55" t="str">
        <f t="shared" si="61"/>
        <v xml:space="preserve">U2 - Sunday </v>
      </c>
      <c r="B438" s="65" t="s">
        <v>5016</v>
      </c>
      <c r="C438" s="16" t="s">
        <v>523</v>
      </c>
      <c r="D438" s="16" t="s">
        <v>569</v>
      </c>
      <c r="E438" s="16" t="s">
        <v>5063</v>
      </c>
      <c r="F438" s="39">
        <v>43023</v>
      </c>
      <c r="G438" s="6">
        <v>1983</v>
      </c>
      <c r="H438" s="61">
        <f>VLOOKUP(CONCATENATE(LEFT(C438,8)," - ",LEFT(D438,7)),Discogs!$A$1:$L$990,8,0)</f>
        <v>1983</v>
      </c>
      <c r="I438" s="34" t="s">
        <v>4195</v>
      </c>
      <c r="J438" s="61" t="str">
        <f>VLOOKUP(CONCATENATE(LEFT(C438,8)," - ",LEFT(D438,7)),Discogs!$A$1:$L$990,12,0)</f>
        <v>Original</v>
      </c>
      <c r="M438" s="6">
        <v>0</v>
      </c>
      <c r="N438" s="27">
        <f>VLOOKUP(D438,'Top2000'!$A$1:$D$2000,4,0)</f>
        <v>49</v>
      </c>
      <c r="O438" s="5">
        <f t="shared" ref="O438:O442" si="78">LEN(C438)</f>
        <v>2</v>
      </c>
      <c r="P438" s="5">
        <f t="shared" ref="P438:P442" si="79">LEN(D438)</f>
        <v>20</v>
      </c>
      <c r="Q438" s="5">
        <f t="shared" ref="Q438:Q442" si="80">LEN(E438)</f>
        <v>12</v>
      </c>
      <c r="S438" s="5" t="str">
        <f t="shared" si="77"/>
        <v>U2</v>
      </c>
    </row>
    <row r="439" spans="1:19">
      <c r="A439" s="55" t="str">
        <f t="shared" si="61"/>
        <v>U2 - One</v>
      </c>
      <c r="B439" s="65" t="s">
        <v>5015</v>
      </c>
      <c r="C439" s="16" t="s">
        <v>523</v>
      </c>
      <c r="D439" s="16" t="s">
        <v>517</v>
      </c>
      <c r="E439" s="16" t="s">
        <v>5064</v>
      </c>
      <c r="F439" s="39">
        <v>43023</v>
      </c>
      <c r="G439" s="6">
        <v>1992</v>
      </c>
      <c r="H439" s="61">
        <f>VLOOKUP(CONCATENATE(LEFT(C439,8)," - ",LEFT(D439,7)),Discogs!$A$1:$L$990,8,0)</f>
        <v>1992</v>
      </c>
      <c r="I439" s="34" t="s">
        <v>4195</v>
      </c>
      <c r="J439" s="61" t="str">
        <f>VLOOKUP(CONCATENATE(LEFT(C439,8)," - ",LEFT(D439,7)),Discogs!$A$1:$L$990,12,0)</f>
        <v>Original</v>
      </c>
      <c r="M439" s="6">
        <v>0</v>
      </c>
      <c r="N439" s="27">
        <f>VLOOKUP(D439,'Top2000'!$A$1:$D$2000,4,0)</f>
        <v>25</v>
      </c>
      <c r="O439" s="5">
        <f t="shared" si="78"/>
        <v>2</v>
      </c>
      <c r="P439" s="5">
        <f t="shared" si="79"/>
        <v>3</v>
      </c>
      <c r="Q439" s="5">
        <f t="shared" si="80"/>
        <v>27</v>
      </c>
      <c r="S439" s="5" t="str">
        <f t="shared" si="77"/>
        <v>U2</v>
      </c>
    </row>
    <row r="440" spans="1:19">
      <c r="A440" s="55" t="str">
        <f t="shared" si="61"/>
        <v>Simon &amp;  - The Sou</v>
      </c>
      <c r="B440" s="65" t="s">
        <v>5014</v>
      </c>
      <c r="C440" s="16" t="s">
        <v>552</v>
      </c>
      <c r="D440" s="16" t="s">
        <v>5017</v>
      </c>
      <c r="E440" s="16" t="s">
        <v>2448</v>
      </c>
      <c r="F440" s="39">
        <v>43023</v>
      </c>
      <c r="G440" s="6">
        <v>1968</v>
      </c>
      <c r="H440" s="61">
        <f>VLOOKUP(CONCATENATE(LEFT(C440,8)," - ",LEFT(D440,7)),Discogs!$A$1:$L$990,8,0)</f>
        <v>1968</v>
      </c>
      <c r="I440" s="34" t="s">
        <v>4195</v>
      </c>
      <c r="J440" s="61" t="str">
        <f>VLOOKUP(CONCATENATE(LEFT(C440,8)," - ",LEFT(D440,7)),Discogs!$A$1:$L$990,12,0)</f>
        <v>Original</v>
      </c>
      <c r="M440" s="6">
        <v>0</v>
      </c>
      <c r="N440" s="27">
        <f>VLOOKUP(D440,'Top2000'!$A$1:$D$2000,4,0)</f>
        <v>23</v>
      </c>
      <c r="O440" s="5">
        <f t="shared" si="78"/>
        <v>17</v>
      </c>
      <c r="P440" s="5">
        <f t="shared" si="79"/>
        <v>21</v>
      </c>
      <c r="Q440" s="5">
        <f t="shared" si="80"/>
        <v>14</v>
      </c>
      <c r="S440" s="5" t="str">
        <f t="shared" si="77"/>
        <v>Simon &amp; Garfunkel</v>
      </c>
    </row>
    <row r="441" spans="1:19">
      <c r="A441" s="55" t="str">
        <f t="shared" si="61"/>
        <v>Simon &amp;  - Mrs. Ro</v>
      </c>
      <c r="B441" s="65" t="s">
        <v>5013</v>
      </c>
      <c r="C441" s="16" t="s">
        <v>552</v>
      </c>
      <c r="D441" s="16" t="s">
        <v>1364</v>
      </c>
      <c r="E441" s="16" t="s">
        <v>5066</v>
      </c>
      <c r="F441" s="39">
        <v>43023</v>
      </c>
      <c r="G441" s="6">
        <v>1982</v>
      </c>
      <c r="H441" s="61">
        <f>VLOOKUP(CONCATENATE(LEFT(C441,8)," - ",LEFT(D441,7)),Discogs!$A$1:$L$990,8,0)</f>
        <v>1982</v>
      </c>
      <c r="I441" s="34" t="s">
        <v>4195</v>
      </c>
      <c r="J441" s="61" t="str">
        <f>VLOOKUP(CONCATENATE(LEFT(C441,8)," - ",LEFT(D441,7)),Discogs!$A$1:$L$990,12,0)</f>
        <v>Original</v>
      </c>
      <c r="M441" s="6">
        <v>0</v>
      </c>
      <c r="N441" s="27">
        <f>VLOOKUP(D441,'Top2000'!$A$1:$D$2000,4,0)</f>
        <v>575</v>
      </c>
      <c r="O441" s="5">
        <f t="shared" si="78"/>
        <v>17</v>
      </c>
      <c r="P441" s="5">
        <f t="shared" si="79"/>
        <v>13</v>
      </c>
      <c r="Q441" s="5">
        <f t="shared" si="80"/>
        <v>25</v>
      </c>
      <c r="S441" s="5" t="str">
        <f t="shared" si="77"/>
        <v>Simon &amp; Garfunkel</v>
      </c>
    </row>
    <row r="442" spans="1:19">
      <c r="A442" s="55" t="str">
        <f t="shared" si="61"/>
        <v>Joe Cock - Delta L</v>
      </c>
      <c r="B442" s="65" t="s">
        <v>5012</v>
      </c>
      <c r="C442" s="16" t="s">
        <v>324</v>
      </c>
      <c r="D442" s="16" t="s">
        <v>5018</v>
      </c>
      <c r="E442" s="16" t="s">
        <v>5065</v>
      </c>
      <c r="F442" s="39">
        <v>43023</v>
      </c>
      <c r="G442" s="6">
        <v>1969</v>
      </c>
      <c r="H442" s="61">
        <f>VLOOKUP(CONCATENATE(LEFT(C442,8)," - ",LEFT(D442,7)),Discogs!$A$1:$L$990,8,0)</f>
        <v>1969</v>
      </c>
      <c r="I442" s="34" t="s">
        <v>4195</v>
      </c>
      <c r="J442" s="61" t="str">
        <f>VLOOKUP(CONCATENATE(LEFT(C442,8)," - ",LEFT(D442,7)),Discogs!$A$1:$L$990,12,0)</f>
        <v>Original</v>
      </c>
      <c r="M442" s="6">
        <v>0</v>
      </c>
      <c r="N442" s="27" t="e">
        <f>VLOOKUP(D442,'Top2000'!$A$1:$D$2000,4,0)</f>
        <v>#N/A</v>
      </c>
      <c r="O442" s="5">
        <f t="shared" si="78"/>
        <v>10</v>
      </c>
      <c r="P442" s="5">
        <f t="shared" si="79"/>
        <v>10</v>
      </c>
      <c r="Q442" s="5">
        <f t="shared" si="80"/>
        <v>19</v>
      </c>
      <c r="S442" s="5" t="str">
        <f t="shared" si="77"/>
        <v>Joe Cocker</v>
      </c>
    </row>
    <row r="443" spans="1:19">
      <c r="A443" s="55" t="str">
        <f t="shared" si="61"/>
        <v>Duran Du - Notorio</v>
      </c>
      <c r="B443" s="66" t="s">
        <v>5026</v>
      </c>
      <c r="C443" t="s">
        <v>375</v>
      </c>
      <c r="D443" t="s">
        <v>5027</v>
      </c>
      <c r="F443" s="39">
        <v>43009</v>
      </c>
      <c r="G443" s="10">
        <v>1986</v>
      </c>
      <c r="H443" s="61">
        <f>VLOOKUP(CONCATENATE(LEFT(C443,8)," - ",LEFT(D443,7)),Discogs!$A$1:$L$990,8,0)</f>
        <v>1986</v>
      </c>
      <c r="I443" s="34" t="s">
        <v>4195</v>
      </c>
      <c r="J443" s="61" t="str">
        <f>VLOOKUP(CONCATENATE(LEFT(C443,8)," - ",LEFT(D443,7)),Discogs!$A$1:$L$990,12,0)</f>
        <v>Original</v>
      </c>
      <c r="M443" s="6">
        <v>0</v>
      </c>
      <c r="N443" s="27" t="e">
        <f>VLOOKUP(D443,'Top2000'!$A$1:$D$2000,4,0)</f>
        <v>#N/A</v>
      </c>
      <c r="O443" s="5">
        <f t="shared" ref="O443:O449" si="81">LEN(C443)</f>
        <v>11</v>
      </c>
      <c r="P443" s="5">
        <f t="shared" ref="P443:P449" si="82">LEN(D443)</f>
        <v>9</v>
      </c>
      <c r="Q443" s="5">
        <f t="shared" ref="Q443:Q449" si="83">LEN(E443)</f>
        <v>0</v>
      </c>
      <c r="S443" s="5" t="str">
        <f t="shared" si="77"/>
        <v>Duran Duran</v>
      </c>
    </row>
    <row r="444" spans="1:19">
      <c r="A444" s="55" t="str">
        <f t="shared" si="61"/>
        <v xml:space="preserve">The Crys - He's A </v>
      </c>
      <c r="B444" s="66" t="s">
        <v>5028</v>
      </c>
      <c r="C444" t="s">
        <v>3629</v>
      </c>
      <c r="D444" t="s">
        <v>5048</v>
      </c>
      <c r="E444" t="s">
        <v>5049</v>
      </c>
      <c r="F444" s="39">
        <v>43009</v>
      </c>
      <c r="G444" s="10">
        <v>1963</v>
      </c>
      <c r="H444" s="61">
        <f>VLOOKUP(CONCATENATE(LEFT(C444,8)," - ",LEFT(D444,7)),Discogs!$A$1:$L$990,8,0)</f>
        <v>1986</v>
      </c>
      <c r="I444" s="33" t="s">
        <v>4864</v>
      </c>
      <c r="J444" s="61" t="str">
        <f>VLOOKUP(CONCATENATE(LEFT(C444,8)," - ",LEFT(D444,7)),Discogs!$A$1:$L$990,12,0)</f>
        <v>No</v>
      </c>
      <c r="M444" s="6">
        <v>0</v>
      </c>
      <c r="N444" s="27" t="e">
        <f>VLOOKUP(D444,'Top2000'!$A$1:$D$2000,4,0)</f>
        <v>#N/A</v>
      </c>
      <c r="O444" s="5">
        <f t="shared" si="81"/>
        <v>12</v>
      </c>
      <c r="P444" s="5">
        <f t="shared" si="82"/>
        <v>12</v>
      </c>
      <c r="Q444" s="5">
        <f t="shared" si="83"/>
        <v>35</v>
      </c>
      <c r="S444" s="5" t="str">
        <f t="shared" si="77"/>
        <v>Crystals</v>
      </c>
    </row>
    <row r="445" spans="1:19">
      <c r="A445" s="55" t="str">
        <f t="shared" si="61"/>
        <v>The Crys - Then He</v>
      </c>
      <c r="B445" s="66" t="s">
        <v>5031</v>
      </c>
      <c r="C445" t="s">
        <v>3629</v>
      </c>
      <c r="D445" t="s">
        <v>5046</v>
      </c>
      <c r="E445" t="s">
        <v>5047</v>
      </c>
      <c r="F445" s="39">
        <v>43009</v>
      </c>
      <c r="G445" s="10">
        <v>1963</v>
      </c>
      <c r="H445" s="61">
        <f>VLOOKUP(CONCATENATE(LEFT(C445,8)," - ",LEFT(D445,7)),Discogs!$A$1:$L$990,8,0)</f>
        <v>1986</v>
      </c>
      <c r="I445" s="33" t="s">
        <v>4864</v>
      </c>
      <c r="J445" s="61" t="str">
        <f>VLOOKUP(CONCATENATE(LEFT(C445,8)," - ",LEFT(D445,7)),Discogs!$A$1:$L$990,12,0)</f>
        <v>No</v>
      </c>
      <c r="M445" s="6">
        <v>0</v>
      </c>
      <c r="N445" s="27" t="e">
        <f>VLOOKUP(D445,'Top2000'!$A$1:$D$2000,4,0)</f>
        <v>#N/A</v>
      </c>
      <c r="O445" s="5">
        <f t="shared" si="81"/>
        <v>12</v>
      </c>
      <c r="P445" s="5">
        <f t="shared" si="82"/>
        <v>17</v>
      </c>
      <c r="Q445" s="5">
        <f t="shared" si="83"/>
        <v>15</v>
      </c>
      <c r="S445" s="5" t="str">
        <f t="shared" si="77"/>
        <v>Crystals</v>
      </c>
    </row>
    <row r="446" spans="1:19">
      <c r="A446" s="55" t="str">
        <f t="shared" si="61"/>
        <v>The Crys - Uptown</v>
      </c>
      <c r="B446" s="66" t="s">
        <v>5035</v>
      </c>
      <c r="C446" t="s">
        <v>3629</v>
      </c>
      <c r="D446" t="s">
        <v>5054</v>
      </c>
      <c r="E446" t="s">
        <v>5055</v>
      </c>
      <c r="F446" s="39">
        <v>43009</v>
      </c>
      <c r="G446" s="10">
        <v>1962</v>
      </c>
      <c r="H446" s="61" t="e">
        <f>VLOOKUP(CONCATENATE(LEFT(C446,8)," - ",LEFT(D446,7)),Discogs!$A$1:$L$990,8,0)</f>
        <v>#N/A</v>
      </c>
      <c r="I446" s="33" t="s">
        <v>4864</v>
      </c>
      <c r="J446" s="61" t="e">
        <f>VLOOKUP(CONCATENATE(LEFT(C446,8)," - ",LEFT(D446,7)),Discogs!$A$1:$L$990,12,0)</f>
        <v>#N/A</v>
      </c>
      <c r="M446" s="6">
        <v>0</v>
      </c>
      <c r="N446" s="27" t="e">
        <f>VLOOKUP(D446,'Top2000'!$A$1:$D$2000,4,0)</f>
        <v>#N/A</v>
      </c>
      <c r="O446" s="5">
        <f t="shared" si="81"/>
        <v>12</v>
      </c>
      <c r="P446" s="5">
        <f t="shared" si="82"/>
        <v>6</v>
      </c>
      <c r="Q446" s="5">
        <f t="shared" si="83"/>
        <v>24</v>
      </c>
      <c r="S446" s="5" t="str">
        <f t="shared" si="77"/>
        <v>Crystals</v>
      </c>
    </row>
    <row r="447" spans="1:19">
      <c r="A447" s="55" t="str">
        <f t="shared" si="61"/>
        <v>The Rone - Walking</v>
      </c>
      <c r="B447" s="66" t="s">
        <v>5037</v>
      </c>
      <c r="C447" t="s">
        <v>5038</v>
      </c>
      <c r="D447" t="s">
        <v>5052</v>
      </c>
      <c r="E447" t="s">
        <v>5053</v>
      </c>
      <c r="F447" s="39">
        <v>43009</v>
      </c>
      <c r="G447" s="10">
        <v>1962</v>
      </c>
      <c r="H447" s="61">
        <f>VLOOKUP(CONCATENATE(LEFT(C447,8)," - ",LEFT(D447,7)),Discogs!$A$1:$L$990,8,0)</f>
        <v>0</v>
      </c>
      <c r="I447" s="33" t="s">
        <v>4864</v>
      </c>
      <c r="J447" s="61" t="str">
        <f>VLOOKUP(CONCATENATE(LEFT(C447,8)," - ",LEFT(D447,7)),Discogs!$A$1:$L$990,12,0)</f>
        <v>No</v>
      </c>
      <c r="M447" s="6">
        <v>0</v>
      </c>
      <c r="N447" s="27" t="e">
        <f>VLOOKUP(D447,'Top2000'!$A$1:$D$2000,4,0)</f>
        <v>#N/A</v>
      </c>
      <c r="O447" s="5">
        <f t="shared" si="81"/>
        <v>12</v>
      </c>
      <c r="P447" s="5">
        <f t="shared" si="82"/>
        <v>19</v>
      </c>
      <c r="Q447" s="5">
        <f t="shared" si="83"/>
        <v>19</v>
      </c>
      <c r="S447" s="5" t="str">
        <f t="shared" si="77"/>
        <v>Ronettes</v>
      </c>
    </row>
    <row r="448" spans="1:19">
      <c r="A448" s="55" t="str">
        <f t="shared" si="61"/>
        <v>Darlene  - Today I</v>
      </c>
      <c r="B448" s="66" t="s">
        <v>5040</v>
      </c>
      <c r="C448" t="s">
        <v>5041</v>
      </c>
      <c r="D448" t="s">
        <v>5042</v>
      </c>
      <c r="E448"/>
      <c r="F448" s="39">
        <v>43009</v>
      </c>
      <c r="G448" s="10">
        <v>1962</v>
      </c>
      <c r="H448" s="61">
        <f>VLOOKUP(CONCATENATE(LEFT(C448,8)," - ",LEFT(D448,7)),Discogs!$A$1:$L$990,8,0)</f>
        <v>0</v>
      </c>
      <c r="I448" s="33" t="s">
        <v>4864</v>
      </c>
      <c r="J448" s="61" t="str">
        <f>VLOOKUP(CONCATENATE(LEFT(C448,8)," - ",LEFT(D448,7)),Discogs!$A$1:$L$990,12,0)</f>
        <v>No</v>
      </c>
      <c r="M448" s="6">
        <v>0</v>
      </c>
      <c r="N448" s="27" t="e">
        <f>VLOOKUP(D448,'Top2000'!$A$1:$D$2000,4,0)</f>
        <v>#N/A</v>
      </c>
      <c r="O448" s="5">
        <f t="shared" si="81"/>
        <v>12</v>
      </c>
      <c r="P448" s="5">
        <f t="shared" si="82"/>
        <v>35</v>
      </c>
      <c r="Q448" s="5">
        <f t="shared" si="83"/>
        <v>0</v>
      </c>
      <c r="S448" s="5" t="str">
        <f t="shared" si="77"/>
        <v>Darlene Love</v>
      </c>
    </row>
    <row r="449" spans="1:19">
      <c r="A449" s="55" t="str">
        <f t="shared" si="61"/>
        <v>The Rone - Do I Lo</v>
      </c>
      <c r="B449" s="66" t="s">
        <v>5044</v>
      </c>
      <c r="C449" t="s">
        <v>5038</v>
      </c>
      <c r="D449" t="s">
        <v>5050</v>
      </c>
      <c r="E449" t="s">
        <v>5051</v>
      </c>
      <c r="F449" s="39">
        <v>43009</v>
      </c>
      <c r="G449" s="10">
        <v>1964</v>
      </c>
      <c r="H449" s="61">
        <f>VLOOKUP(CONCATENATE(LEFT(C449,8)," - ",LEFT(D449,7)),Discogs!$A$1:$L$990,8,0)</f>
        <v>0</v>
      </c>
      <c r="I449" s="33" t="s">
        <v>4864</v>
      </c>
      <c r="J449" s="61" t="str">
        <f>VLOOKUP(CONCATENATE(LEFT(C449,8)," - ",LEFT(D449,7)),Discogs!$A$1:$L$990,12,0)</f>
        <v>No</v>
      </c>
      <c r="M449" s="6">
        <v>0</v>
      </c>
      <c r="N449" s="27" t="e">
        <f>VLOOKUP(D449,'Top2000'!$A$1:$D$2000,4,0)</f>
        <v>#N/A</v>
      </c>
      <c r="O449" s="5">
        <f t="shared" si="81"/>
        <v>12</v>
      </c>
      <c r="P449" s="5">
        <f t="shared" si="82"/>
        <v>14</v>
      </c>
      <c r="Q449" s="5">
        <f t="shared" si="83"/>
        <v>14</v>
      </c>
      <c r="S449" s="5" t="str">
        <f t="shared" si="77"/>
        <v>Ronettes</v>
      </c>
    </row>
    <row r="450" spans="1:19">
      <c r="A450" s="67" t="str">
        <f t="shared" si="61"/>
        <v>The Dave - Take Fi</v>
      </c>
      <c r="B450" s="68" t="s">
        <v>5058</v>
      </c>
      <c r="C450" s="16" t="s">
        <v>5056</v>
      </c>
      <c r="D450" s="16" t="s">
        <v>1602</v>
      </c>
      <c r="E450" s="16" t="s">
        <v>5057</v>
      </c>
      <c r="F450" s="39">
        <v>43255</v>
      </c>
      <c r="G450" s="10">
        <v>1959</v>
      </c>
      <c r="H450" s="61">
        <f>VLOOKUP(CONCATENATE(LEFT(C450,8)," - ",LEFT(D450,7)),Discogs!$A$1:$L$990,8,0)</f>
        <v>1962</v>
      </c>
      <c r="I450" s="34" t="s">
        <v>4195</v>
      </c>
      <c r="J450" s="61">
        <f>VLOOKUP(CONCATENATE(LEFT(C450,8)," - ",LEFT(D450,7)),Discogs!$A$1:$L$990,12,0)</f>
        <v>0</v>
      </c>
      <c r="L450" s="144" t="s">
        <v>4096</v>
      </c>
      <c r="M450" s="6">
        <v>0</v>
      </c>
      <c r="N450" s="27">
        <f>VLOOKUP(D450,'Top2000'!$A$1:$D$2000,4,0)</f>
        <v>1165</v>
      </c>
      <c r="O450" s="5">
        <f t="shared" ref="O450" si="84">LEN(C450)</f>
        <v>25</v>
      </c>
      <c r="P450" s="5">
        <f t="shared" ref="P450" si="85">LEN(D450)</f>
        <v>9</v>
      </c>
      <c r="Q450" s="5">
        <f t="shared" ref="Q450" si="86">LEN(E450)</f>
        <v>20</v>
      </c>
      <c r="S450" s="5" t="str">
        <f t="shared" ref="S450" si="87">SUBSTITUTE(C450,"The ","")</f>
        <v xml:space="preserve">Dave Brubeck Quartet </v>
      </c>
    </row>
  </sheetData>
  <autoFilter ref="A1:S450" xr:uid="{00000000-0009-0000-0000-000000000000}">
    <sortState ref="A2:R374">
      <sortCondition ref="F4"/>
    </sortState>
  </autoFilter>
  <sortState ref="A2:R347">
    <sortCondition ref="F2:F347"/>
  </sortState>
  <conditionalFormatting sqref="P2:P186 P188:P415">
    <cfRule type="cellIs" dxfId="45" priority="74" operator="between">
      <formula>25</formula>
      <formula>99</formula>
    </cfRule>
  </conditionalFormatting>
  <conditionalFormatting sqref="Q2:Q120 Q122:Q186 Q188:Q222 Q224:Q415">
    <cfRule type="cellIs" dxfId="44" priority="73" operator="between">
      <formula>24</formula>
      <formula>99</formula>
    </cfRule>
  </conditionalFormatting>
  <conditionalFormatting sqref="O2:O120 O122:O186 O188:O222 O224:O415">
    <cfRule type="cellIs" dxfId="43" priority="71" operator="between">
      <formula>21</formula>
      <formula>99</formula>
    </cfRule>
  </conditionalFormatting>
  <conditionalFormatting sqref="Q121">
    <cfRule type="cellIs" dxfId="42" priority="69" operator="between">
      <formula>24</formula>
      <formula>99</formula>
    </cfRule>
  </conditionalFormatting>
  <conditionalFormatting sqref="O121">
    <cfRule type="cellIs" dxfId="41" priority="68" operator="between">
      <formula>21</formula>
      <formula>99</formula>
    </cfRule>
  </conditionalFormatting>
  <conditionalFormatting sqref="Q223">
    <cfRule type="cellIs" dxfId="40" priority="66" operator="between">
      <formula>24</formula>
      <formula>99</formula>
    </cfRule>
  </conditionalFormatting>
  <conditionalFormatting sqref="O223">
    <cfRule type="cellIs" dxfId="39" priority="65" operator="between">
      <formula>21</formula>
      <formula>99</formula>
    </cfRule>
  </conditionalFormatting>
  <conditionalFormatting sqref="N216:N227 N229:N297 N2:N214 N299:N343 N355:N415 N451:N1048576">
    <cfRule type="cellIs" dxfId="38" priority="57" operator="between">
      <formula>1</formula>
      <formula>2000</formula>
    </cfRule>
  </conditionalFormatting>
  <conditionalFormatting sqref="N298">
    <cfRule type="cellIs" dxfId="37" priority="43" operator="between">
      <formula>1</formula>
      <formula>2000</formula>
    </cfRule>
  </conditionalFormatting>
  <conditionalFormatting sqref="N215">
    <cfRule type="cellIs" dxfId="36" priority="41" operator="between">
      <formula>1</formula>
      <formula>2000</formula>
    </cfRule>
  </conditionalFormatting>
  <conditionalFormatting sqref="N228">
    <cfRule type="cellIs" dxfId="35" priority="39" operator="between">
      <formula>1</formula>
      <formula>2000</formula>
    </cfRule>
  </conditionalFormatting>
  <conditionalFormatting sqref="N1">
    <cfRule type="cellIs" dxfId="34" priority="36" operator="between">
      <formula>1</formula>
      <formula>2000</formula>
    </cfRule>
  </conditionalFormatting>
  <conditionalFormatting sqref="H1">
    <cfRule type="cellIs" dxfId="33" priority="35" operator="between">
      <formula>1900</formula>
      <formula>2100</formula>
    </cfRule>
  </conditionalFormatting>
  <conditionalFormatting sqref="J1">
    <cfRule type="cellIs" dxfId="32" priority="34" operator="between">
      <formula>1900</formula>
      <formula>2100</formula>
    </cfRule>
  </conditionalFormatting>
  <conditionalFormatting sqref="N344:N354">
    <cfRule type="cellIs" dxfId="31" priority="33" operator="between">
      <formula>1</formula>
      <formula>2000</formula>
    </cfRule>
  </conditionalFormatting>
  <conditionalFormatting sqref="P187">
    <cfRule type="cellIs" dxfId="30" priority="32" operator="between">
      <formula>25</formula>
      <formula>99</formula>
    </cfRule>
  </conditionalFormatting>
  <conditionalFormatting sqref="Q187">
    <cfRule type="cellIs" dxfId="29" priority="31" operator="between">
      <formula>24</formula>
      <formula>99</formula>
    </cfRule>
  </conditionalFormatting>
  <conditionalFormatting sqref="O187">
    <cfRule type="cellIs" dxfId="28" priority="30" operator="between">
      <formula>21</formula>
      <formula>99</formula>
    </cfRule>
  </conditionalFormatting>
  <conditionalFormatting sqref="P416">
    <cfRule type="cellIs" dxfId="27" priority="28" operator="between">
      <formula>25</formula>
      <formula>99</formula>
    </cfRule>
  </conditionalFormatting>
  <conditionalFormatting sqref="Q416">
    <cfRule type="cellIs" dxfId="26" priority="27" operator="between">
      <formula>24</formula>
      <formula>99</formula>
    </cfRule>
  </conditionalFormatting>
  <conditionalFormatting sqref="O416">
    <cfRule type="cellIs" dxfId="25" priority="26" operator="between">
      <formula>21</formula>
      <formula>99</formula>
    </cfRule>
  </conditionalFormatting>
  <conditionalFormatting sqref="N416">
    <cfRule type="cellIs" dxfId="24" priority="25" operator="between">
      <formula>1</formula>
      <formula>2000</formula>
    </cfRule>
  </conditionalFormatting>
  <conditionalFormatting sqref="P417">
    <cfRule type="cellIs" dxfId="23" priority="24" operator="between">
      <formula>25</formula>
      <formula>99</formula>
    </cfRule>
  </conditionalFormatting>
  <conditionalFormatting sqref="Q417">
    <cfRule type="cellIs" dxfId="22" priority="23" operator="between">
      <formula>24</formula>
      <formula>99</formula>
    </cfRule>
  </conditionalFormatting>
  <conditionalFormatting sqref="O417">
    <cfRule type="cellIs" dxfId="21" priority="22" operator="between">
      <formula>21</formula>
      <formula>99</formula>
    </cfRule>
  </conditionalFormatting>
  <conditionalFormatting sqref="N417">
    <cfRule type="cellIs" dxfId="20" priority="21" operator="between">
      <formula>1</formula>
      <formula>2000</formula>
    </cfRule>
  </conditionalFormatting>
  <conditionalFormatting sqref="P418">
    <cfRule type="cellIs" dxfId="19" priority="20" operator="between">
      <formula>25</formula>
      <formula>99</formula>
    </cfRule>
  </conditionalFormatting>
  <conditionalFormatting sqref="Q418">
    <cfRule type="cellIs" dxfId="18" priority="19" operator="between">
      <formula>24</formula>
      <formula>99</formula>
    </cfRule>
  </conditionalFormatting>
  <conditionalFormatting sqref="O418">
    <cfRule type="cellIs" dxfId="17" priority="18" operator="between">
      <formula>21</formula>
      <formula>99</formula>
    </cfRule>
  </conditionalFormatting>
  <conditionalFormatting sqref="N418">
    <cfRule type="cellIs" dxfId="16" priority="17" operator="between">
      <formula>1</formula>
      <formula>2000</formula>
    </cfRule>
  </conditionalFormatting>
  <conditionalFormatting sqref="P419">
    <cfRule type="cellIs" dxfId="15" priority="16" operator="between">
      <formula>25</formula>
      <formula>99</formula>
    </cfRule>
  </conditionalFormatting>
  <conditionalFormatting sqref="Q419">
    <cfRule type="cellIs" dxfId="14" priority="15" operator="between">
      <formula>24</formula>
      <formula>99</formula>
    </cfRule>
  </conditionalFormatting>
  <conditionalFormatting sqref="O419">
    <cfRule type="cellIs" dxfId="13" priority="14" operator="between">
      <formula>21</formula>
      <formula>99</formula>
    </cfRule>
  </conditionalFormatting>
  <conditionalFormatting sqref="N419">
    <cfRule type="cellIs" dxfId="12" priority="13" operator="between">
      <formula>1</formula>
      <formula>2000</formula>
    </cfRule>
  </conditionalFormatting>
  <conditionalFormatting sqref="P420">
    <cfRule type="cellIs" dxfId="11" priority="12" operator="between">
      <formula>25</formula>
      <formula>99</formula>
    </cfRule>
  </conditionalFormatting>
  <conditionalFormatting sqref="Q420">
    <cfRule type="cellIs" dxfId="10" priority="11" operator="between">
      <formula>24</formula>
      <formula>99</formula>
    </cfRule>
  </conditionalFormatting>
  <conditionalFormatting sqref="O420">
    <cfRule type="cellIs" dxfId="9" priority="10" operator="between">
      <formula>21</formula>
      <formula>99</formula>
    </cfRule>
  </conditionalFormatting>
  <conditionalFormatting sqref="N420">
    <cfRule type="cellIs" dxfId="8" priority="9" operator="between">
      <formula>1</formula>
      <formula>2000</formula>
    </cfRule>
  </conditionalFormatting>
  <conditionalFormatting sqref="P421:P449">
    <cfRule type="cellIs" dxfId="7" priority="8" operator="between">
      <formula>25</formula>
      <formula>99</formula>
    </cfRule>
  </conditionalFormatting>
  <conditionalFormatting sqref="Q421:Q449">
    <cfRule type="cellIs" dxfId="6" priority="7" operator="between">
      <formula>24</formula>
      <formula>99</formula>
    </cfRule>
  </conditionalFormatting>
  <conditionalFormatting sqref="O421:O449">
    <cfRule type="cellIs" dxfId="5" priority="6" operator="between">
      <formula>21</formula>
      <formula>99</formula>
    </cfRule>
  </conditionalFormatting>
  <conditionalFormatting sqref="N421:N449">
    <cfRule type="cellIs" dxfId="4" priority="5" operator="between">
      <formula>1</formula>
      <formula>2000</formula>
    </cfRule>
  </conditionalFormatting>
  <conditionalFormatting sqref="N450">
    <cfRule type="cellIs" dxfId="3" priority="4" operator="between">
      <formula>1</formula>
      <formula>2000</formula>
    </cfRule>
  </conditionalFormatting>
  <conditionalFormatting sqref="P450">
    <cfRule type="cellIs" dxfId="2" priority="3" operator="between">
      <formula>25</formula>
      <formula>99</formula>
    </cfRule>
  </conditionalFormatting>
  <conditionalFormatting sqref="Q450">
    <cfRule type="cellIs" dxfId="1" priority="2" operator="between">
      <formula>24</formula>
      <formula>99</formula>
    </cfRule>
  </conditionalFormatting>
  <conditionalFormatting sqref="O450">
    <cfRule type="cellIs" dxfId="0" priority="1" operator="between">
      <formula>21</formula>
      <formula>99</formula>
    </cfRule>
  </conditionalFormatting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3F57-3E87-4AB8-A82C-F7A9A234186C}">
  <sheetPr>
    <tabColor theme="0" tint="-0.499984740745262"/>
  </sheetPr>
  <dimension ref="A1:K17"/>
  <sheetViews>
    <sheetView tabSelected="1" workbookViewId="0">
      <selection activeCell="P9" sqref="P9"/>
    </sheetView>
  </sheetViews>
  <sheetFormatPr defaultRowHeight="14.4"/>
  <sheetData>
    <row r="1" spans="1:11" ht="15" thickBot="1">
      <c r="A1" t="s">
        <v>5370</v>
      </c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</row>
    <row r="2" spans="1:11">
      <c r="A2">
        <v>1</v>
      </c>
      <c r="B2" s="164" t="s">
        <v>4094</v>
      </c>
      <c r="C2" s="165" t="s">
        <v>4096</v>
      </c>
      <c r="D2" s="166" t="s">
        <v>4168</v>
      </c>
      <c r="E2" s="165" t="s">
        <v>4112</v>
      </c>
      <c r="F2" s="166" t="s">
        <v>4099</v>
      </c>
      <c r="G2" s="165" t="s">
        <v>4104</v>
      </c>
      <c r="H2" s="166" t="s">
        <v>4100</v>
      </c>
      <c r="I2" s="165" t="s">
        <v>4126</v>
      </c>
      <c r="J2" s="166" t="s">
        <v>4128</v>
      </c>
      <c r="K2" s="167" t="s">
        <v>4133</v>
      </c>
    </row>
    <row r="3" spans="1:11">
      <c r="A3">
        <v>1</v>
      </c>
      <c r="B3" s="168" t="s">
        <v>5290</v>
      </c>
      <c r="C3" s="169" t="s">
        <v>5291</v>
      </c>
      <c r="D3" s="170" t="s">
        <v>5292</v>
      </c>
      <c r="E3" s="169" t="s">
        <v>5293</v>
      </c>
      <c r="F3" s="170" t="s">
        <v>5294</v>
      </c>
      <c r="G3" s="169" t="s">
        <v>5295</v>
      </c>
      <c r="H3" s="170" t="s">
        <v>5296</v>
      </c>
      <c r="I3" s="169" t="s">
        <v>5297</v>
      </c>
      <c r="J3" s="170" t="s">
        <v>5298</v>
      </c>
      <c r="K3" s="171" t="s">
        <v>5299</v>
      </c>
    </row>
    <row r="4" spans="1:11">
      <c r="A4">
        <v>2</v>
      </c>
      <c r="B4" s="172" t="s">
        <v>4097</v>
      </c>
      <c r="C4" s="173" t="s">
        <v>4105</v>
      </c>
      <c r="D4" s="174" t="s">
        <v>4107</v>
      </c>
      <c r="E4" s="173" t="s">
        <v>4113</v>
      </c>
      <c r="F4" s="174" t="s">
        <v>4115</v>
      </c>
      <c r="G4" s="173" t="s">
        <v>4118</v>
      </c>
      <c r="H4" s="174" t="s">
        <v>4169</v>
      </c>
      <c r="I4" s="173" t="s">
        <v>4127</v>
      </c>
      <c r="J4" s="174" t="s">
        <v>4129</v>
      </c>
      <c r="K4" s="175" t="s">
        <v>4134</v>
      </c>
    </row>
    <row r="5" spans="1:11">
      <c r="A5">
        <v>2</v>
      </c>
      <c r="B5" s="168" t="s">
        <v>5300</v>
      </c>
      <c r="C5" s="169" t="s">
        <v>5301</v>
      </c>
      <c r="D5" s="170" t="s">
        <v>5302</v>
      </c>
      <c r="E5" s="169" t="s">
        <v>5303</v>
      </c>
      <c r="F5" s="170" t="s">
        <v>5304</v>
      </c>
      <c r="G5" s="169" t="s">
        <v>5305</v>
      </c>
      <c r="H5" s="170" t="s">
        <v>5306</v>
      </c>
      <c r="I5" s="169" t="s">
        <v>5307</v>
      </c>
      <c r="J5" s="170" t="s">
        <v>5308</v>
      </c>
      <c r="K5" s="171" t="s">
        <v>5309</v>
      </c>
    </row>
    <row r="6" spans="1:11">
      <c r="A6">
        <v>3</v>
      </c>
      <c r="B6" s="172" t="s">
        <v>4102</v>
      </c>
      <c r="C6" s="173" t="s">
        <v>4123</v>
      </c>
      <c r="D6" s="174" t="s">
        <v>4110</v>
      </c>
      <c r="E6" s="173" t="s">
        <v>4121</v>
      </c>
      <c r="F6" s="174" t="s">
        <v>4116</v>
      </c>
      <c r="G6" s="173" t="s">
        <v>4119</v>
      </c>
      <c r="H6" s="174" t="s">
        <v>4170</v>
      </c>
      <c r="I6" s="173" t="s">
        <v>4171</v>
      </c>
      <c r="J6" s="174" t="s">
        <v>4130</v>
      </c>
      <c r="K6" s="175" t="s">
        <v>4135</v>
      </c>
    </row>
    <row r="7" spans="1:11">
      <c r="A7">
        <v>3</v>
      </c>
      <c r="B7" s="168" t="s">
        <v>5310</v>
      </c>
      <c r="C7" s="169" t="s">
        <v>5311</v>
      </c>
      <c r="D7" s="170" t="s">
        <v>5312</v>
      </c>
      <c r="E7" s="169" t="s">
        <v>5313</v>
      </c>
      <c r="F7" s="170" t="s">
        <v>5314</v>
      </c>
      <c r="G7" s="169" t="s">
        <v>5315</v>
      </c>
      <c r="H7" s="170" t="s">
        <v>5316</v>
      </c>
      <c r="I7" s="169" t="s">
        <v>5317</v>
      </c>
      <c r="J7" s="170" t="s">
        <v>5318</v>
      </c>
      <c r="K7" s="171" t="s">
        <v>5319</v>
      </c>
    </row>
    <row r="8" spans="1:11">
      <c r="A8">
        <v>4</v>
      </c>
      <c r="B8" s="172" t="s">
        <v>4103</v>
      </c>
      <c r="C8" s="173" t="s">
        <v>4095</v>
      </c>
      <c r="D8" s="174" t="s">
        <v>4108</v>
      </c>
      <c r="E8" s="173" t="s">
        <v>4122</v>
      </c>
      <c r="F8" s="174" t="s">
        <v>4106</v>
      </c>
      <c r="G8" s="173" t="s">
        <v>4114</v>
      </c>
      <c r="H8" s="174" t="s">
        <v>4124</v>
      </c>
      <c r="I8" s="173" t="s">
        <v>4167</v>
      </c>
      <c r="J8" s="174" t="s">
        <v>4131</v>
      </c>
      <c r="K8" s="175" t="s">
        <v>4136</v>
      </c>
    </row>
    <row r="9" spans="1:11">
      <c r="A9">
        <v>4</v>
      </c>
      <c r="B9" s="168" t="s">
        <v>5320</v>
      </c>
      <c r="C9" s="169" t="s">
        <v>5321</v>
      </c>
      <c r="D9" s="170" t="s">
        <v>5322</v>
      </c>
      <c r="E9" s="169" t="s">
        <v>5323</v>
      </c>
      <c r="F9" s="170" t="s">
        <v>5324</v>
      </c>
      <c r="G9" s="169" t="s">
        <v>5325</v>
      </c>
      <c r="H9" s="170" t="s">
        <v>5326</v>
      </c>
      <c r="I9" s="169" t="s">
        <v>5327</v>
      </c>
      <c r="J9" s="170" t="s">
        <v>5328</v>
      </c>
      <c r="K9" s="171" t="s">
        <v>5329</v>
      </c>
    </row>
    <row r="10" spans="1:11">
      <c r="A10">
        <v>5</v>
      </c>
      <c r="B10" s="172" t="s">
        <v>4098</v>
      </c>
      <c r="C10" s="173" t="s">
        <v>4109</v>
      </c>
      <c r="D10" s="174" t="s">
        <v>4111</v>
      </c>
      <c r="E10" s="173" t="s">
        <v>523</v>
      </c>
      <c r="F10" s="174" t="s">
        <v>4117</v>
      </c>
      <c r="G10" s="173" t="s">
        <v>4120</v>
      </c>
      <c r="H10" s="174" t="s">
        <v>4125</v>
      </c>
      <c r="I10" s="173" t="s">
        <v>4172</v>
      </c>
      <c r="J10" s="174" t="s">
        <v>4132</v>
      </c>
      <c r="K10" s="175" t="s">
        <v>4137</v>
      </c>
    </row>
    <row r="11" spans="1:11" ht="15" thickBot="1">
      <c r="A11">
        <v>5</v>
      </c>
      <c r="B11" s="176" t="s">
        <v>5330</v>
      </c>
      <c r="C11" s="177" t="s">
        <v>5331</v>
      </c>
      <c r="D11" s="178" t="s">
        <v>5332</v>
      </c>
      <c r="E11" s="177" t="s">
        <v>5333</v>
      </c>
      <c r="F11" s="178" t="s">
        <v>5334</v>
      </c>
      <c r="G11" s="177" t="s">
        <v>5335</v>
      </c>
      <c r="H11" s="178" t="s">
        <v>5336</v>
      </c>
      <c r="I11" s="177" t="s">
        <v>5337</v>
      </c>
      <c r="J11" s="178" t="s">
        <v>5338</v>
      </c>
      <c r="K11" s="179" t="s">
        <v>5339</v>
      </c>
    </row>
    <row r="12" spans="1:11">
      <c r="A12">
        <v>6</v>
      </c>
      <c r="B12" s="164" t="s">
        <v>4138</v>
      </c>
      <c r="C12" s="165" t="s">
        <v>4141</v>
      </c>
      <c r="D12" s="166" t="s">
        <v>4144</v>
      </c>
      <c r="E12" s="165" t="s">
        <v>4147</v>
      </c>
      <c r="F12" s="166" t="s">
        <v>4160</v>
      </c>
      <c r="G12" s="165" t="s">
        <v>4162</v>
      </c>
      <c r="H12" s="166" t="s">
        <v>4150</v>
      </c>
      <c r="I12" s="165" t="s">
        <v>4152</v>
      </c>
      <c r="J12" s="166" t="s">
        <v>4155</v>
      </c>
      <c r="K12" s="167" t="s">
        <v>4158</v>
      </c>
    </row>
    <row r="13" spans="1:11">
      <c r="A13">
        <v>6</v>
      </c>
      <c r="B13" s="168" t="s">
        <v>5340</v>
      </c>
      <c r="C13" s="169" t="s">
        <v>5341</v>
      </c>
      <c r="D13" s="170" t="s">
        <v>5342</v>
      </c>
      <c r="E13" s="169" t="s">
        <v>5343</v>
      </c>
      <c r="F13" s="170" t="s">
        <v>5344</v>
      </c>
      <c r="G13" s="169" t="s">
        <v>5345</v>
      </c>
      <c r="H13" s="170" t="s">
        <v>5346</v>
      </c>
      <c r="I13" s="169" t="s">
        <v>5347</v>
      </c>
      <c r="J13" s="170" t="s">
        <v>5348</v>
      </c>
      <c r="K13" s="171" t="s">
        <v>5349</v>
      </c>
    </row>
    <row r="14" spans="1:11">
      <c r="A14">
        <v>7</v>
      </c>
      <c r="B14" s="172" t="s">
        <v>4139</v>
      </c>
      <c r="C14" s="173" t="s">
        <v>4142</v>
      </c>
      <c r="D14" s="174" t="s">
        <v>4145</v>
      </c>
      <c r="E14" s="173" t="s">
        <v>4148</v>
      </c>
      <c r="F14" s="174" t="s">
        <v>4161</v>
      </c>
      <c r="G14" s="173" t="s">
        <v>4163</v>
      </c>
      <c r="H14" s="174" t="s">
        <v>4149</v>
      </c>
      <c r="I14" s="173" t="s">
        <v>4153</v>
      </c>
      <c r="J14" s="174" t="s">
        <v>4156</v>
      </c>
      <c r="K14" s="175" t="s">
        <v>4151</v>
      </c>
    </row>
    <row r="15" spans="1:11">
      <c r="A15">
        <v>7</v>
      </c>
      <c r="B15" s="168" t="s">
        <v>5350</v>
      </c>
      <c r="C15" s="169" t="s">
        <v>5351</v>
      </c>
      <c r="D15" s="170" t="s">
        <v>5352</v>
      </c>
      <c r="E15" s="169" t="s">
        <v>5353</v>
      </c>
      <c r="F15" s="170" t="s">
        <v>5354</v>
      </c>
      <c r="G15" s="169" t="s">
        <v>5355</v>
      </c>
      <c r="H15" s="170" t="s">
        <v>5356</v>
      </c>
      <c r="I15" s="169" t="s">
        <v>5357</v>
      </c>
      <c r="J15" s="170" t="s">
        <v>5358</v>
      </c>
      <c r="K15" s="171" t="s">
        <v>5359</v>
      </c>
    </row>
    <row r="16" spans="1:11">
      <c r="A16">
        <v>8</v>
      </c>
      <c r="B16" s="172" t="s">
        <v>4140</v>
      </c>
      <c r="C16" s="173" t="s">
        <v>4143</v>
      </c>
      <c r="D16" s="174" t="s">
        <v>4146</v>
      </c>
      <c r="E16" s="173" t="s">
        <v>4159</v>
      </c>
      <c r="F16" s="174" t="s">
        <v>4165</v>
      </c>
      <c r="G16" s="173" t="s">
        <v>4164</v>
      </c>
      <c r="H16" s="174" t="s">
        <v>4166</v>
      </c>
      <c r="I16" s="173" t="s">
        <v>4154</v>
      </c>
      <c r="J16" s="174" t="s">
        <v>4157</v>
      </c>
      <c r="K16" s="175" t="s">
        <v>4173</v>
      </c>
    </row>
    <row r="17" spans="1:11" ht="15" thickBot="1">
      <c r="A17">
        <v>8</v>
      </c>
      <c r="B17" s="176" t="s">
        <v>5360</v>
      </c>
      <c r="C17" s="177" t="s">
        <v>5361</v>
      </c>
      <c r="D17" s="178" t="s">
        <v>5362</v>
      </c>
      <c r="E17" s="177" t="s">
        <v>5363</v>
      </c>
      <c r="F17" s="178" t="s">
        <v>5364</v>
      </c>
      <c r="G17" s="177" t="s">
        <v>5365</v>
      </c>
      <c r="H17" s="178" t="s">
        <v>5366</v>
      </c>
      <c r="I17" s="177" t="s">
        <v>5367</v>
      </c>
      <c r="J17" s="178" t="s">
        <v>5368</v>
      </c>
      <c r="K17" s="179" t="s">
        <v>5369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L602"/>
  <sheetViews>
    <sheetView topLeftCell="D586" workbookViewId="0">
      <selection activeCell="G601" sqref="G601:G602"/>
    </sheetView>
  </sheetViews>
  <sheetFormatPr defaultRowHeight="14.4"/>
  <cols>
    <col min="1" max="1" width="20.44140625" style="45" customWidth="1"/>
    <col min="2" max="2" width="15.109375" style="51" customWidth="1"/>
    <col min="3" max="3" width="17.109375" style="45" customWidth="1"/>
    <col min="4" max="4" width="26" style="45" customWidth="1"/>
    <col min="5" max="5" width="12" style="45" customWidth="1"/>
    <col min="6" max="6" width="16" style="45" customWidth="1"/>
    <col min="7" max="7" width="6.109375" customWidth="1"/>
    <col min="8" max="8" width="8.33203125" customWidth="1"/>
    <col min="9" max="9" width="9.33203125" customWidth="1"/>
    <col min="10" max="10" width="14.109375" customWidth="1"/>
    <col min="11" max="11" width="14.44140625" customWidth="1"/>
    <col min="12" max="12" width="14.88671875" customWidth="1"/>
  </cols>
  <sheetData>
    <row r="1" spans="1:12">
      <c r="B1" s="52" t="s">
        <v>2810</v>
      </c>
      <c r="C1" s="53" t="s">
        <v>2811</v>
      </c>
      <c r="D1" s="53" t="s">
        <v>2812</v>
      </c>
      <c r="E1" s="53" t="s">
        <v>2813</v>
      </c>
      <c r="F1" s="53" t="s">
        <v>2814</v>
      </c>
      <c r="G1" s="26" t="s">
        <v>2815</v>
      </c>
      <c r="H1" s="26" t="s">
        <v>2816</v>
      </c>
      <c r="I1" s="26" t="s">
        <v>2817</v>
      </c>
      <c r="J1" s="26" t="s">
        <v>2818</v>
      </c>
      <c r="K1" s="26" t="s">
        <v>2819</v>
      </c>
      <c r="L1" s="26" t="s">
        <v>3406</v>
      </c>
    </row>
    <row r="2" spans="1:12">
      <c r="A2" s="14" t="str">
        <f t="shared" ref="A2:A22" si="0">CONCATENATE(LEFT(C2,8)," - ",LEFT(D2,7))</f>
        <v>The Alan - Old And</v>
      </c>
      <c r="B2" s="2" t="s">
        <v>3123</v>
      </c>
      <c r="C2" t="s">
        <v>541</v>
      </c>
      <c r="D2" t="s">
        <v>540</v>
      </c>
      <c r="E2" t="s">
        <v>2844</v>
      </c>
      <c r="F2" t="s">
        <v>2822</v>
      </c>
      <c r="G2">
        <v>5</v>
      </c>
      <c r="H2">
        <v>1982</v>
      </c>
      <c r="I2">
        <v>1000297</v>
      </c>
      <c r="J2" t="s">
        <v>3232</v>
      </c>
      <c r="K2" s="17">
        <v>42398.183796296296</v>
      </c>
      <c r="L2" t="s">
        <v>3438</v>
      </c>
    </row>
    <row r="3" spans="1:12">
      <c r="A3" s="14" t="str">
        <f t="shared" si="0"/>
        <v>Eagles - Tequila</v>
      </c>
      <c r="B3" s="2" t="s">
        <v>2850</v>
      </c>
      <c r="C3" t="s">
        <v>311</v>
      </c>
      <c r="D3" t="s">
        <v>3278</v>
      </c>
      <c r="E3" t="s">
        <v>2846</v>
      </c>
      <c r="F3" t="s">
        <v>2851</v>
      </c>
      <c r="G3">
        <v>5</v>
      </c>
      <c r="H3">
        <v>1976</v>
      </c>
      <c r="I3">
        <v>3917394</v>
      </c>
      <c r="J3" t="s">
        <v>3232</v>
      </c>
      <c r="K3" s="17">
        <v>42398.484502314815</v>
      </c>
      <c r="L3" t="s">
        <v>3439</v>
      </c>
    </row>
    <row r="4" spans="1:12">
      <c r="A4" s="14" t="str">
        <f t="shared" si="0"/>
        <v>Supertra - School</v>
      </c>
      <c r="B4" s="2" t="s">
        <v>2826</v>
      </c>
      <c r="C4" t="s">
        <v>563</v>
      </c>
      <c r="D4" t="s">
        <v>562</v>
      </c>
      <c r="E4" t="s">
        <v>2827</v>
      </c>
      <c r="F4" t="s">
        <v>2822</v>
      </c>
      <c r="G4">
        <v>5</v>
      </c>
      <c r="H4">
        <v>1989</v>
      </c>
      <c r="I4">
        <v>1736172</v>
      </c>
      <c r="J4" t="s">
        <v>3232</v>
      </c>
      <c r="K4" s="17">
        <v>42398.484722222223</v>
      </c>
      <c r="L4" t="s">
        <v>3438</v>
      </c>
    </row>
    <row r="5" spans="1:12">
      <c r="A5" s="14" t="str">
        <f t="shared" si="0"/>
        <v>Glenn Fr - Smuggle</v>
      </c>
      <c r="B5" s="2" t="s">
        <v>3003</v>
      </c>
      <c r="C5" t="s">
        <v>2806</v>
      </c>
      <c r="D5" t="s">
        <v>3004</v>
      </c>
      <c r="E5" t="s">
        <v>3000</v>
      </c>
      <c r="F5" t="s">
        <v>2845</v>
      </c>
      <c r="G5">
        <v>4</v>
      </c>
      <c r="H5">
        <v>1984</v>
      </c>
      <c r="I5">
        <v>513648</v>
      </c>
      <c r="J5" t="s">
        <v>3232</v>
      </c>
      <c r="K5" s="17">
        <v>42398.488437499997</v>
      </c>
      <c r="L5" t="s">
        <v>3438</v>
      </c>
    </row>
    <row r="6" spans="1:12">
      <c r="A6" s="14" t="str">
        <f t="shared" si="0"/>
        <v>Metallic - Nothing</v>
      </c>
      <c r="B6" s="2" t="s">
        <v>3109</v>
      </c>
      <c r="C6" t="s">
        <v>511</v>
      </c>
      <c r="D6" t="s">
        <v>510</v>
      </c>
      <c r="E6" t="s">
        <v>3110</v>
      </c>
      <c r="F6" t="s">
        <v>2822</v>
      </c>
      <c r="G6">
        <v>4</v>
      </c>
      <c r="H6">
        <v>1992</v>
      </c>
      <c r="I6">
        <v>943162</v>
      </c>
      <c r="J6" t="s">
        <v>3232</v>
      </c>
      <c r="K6" s="17">
        <v>42398.488564814812</v>
      </c>
      <c r="L6" t="s">
        <v>3438</v>
      </c>
    </row>
    <row r="7" spans="1:12">
      <c r="A7" s="14" t="str">
        <f t="shared" si="0"/>
        <v>Kate Bus - The Man</v>
      </c>
      <c r="B7" s="2" t="s">
        <v>2953</v>
      </c>
      <c r="C7" t="s">
        <v>672</v>
      </c>
      <c r="D7" t="s">
        <v>876</v>
      </c>
      <c r="E7" t="s">
        <v>2951</v>
      </c>
      <c r="F7" t="s">
        <v>3562</v>
      </c>
      <c r="G7">
        <v>3</v>
      </c>
      <c r="H7">
        <v>1978</v>
      </c>
      <c r="I7">
        <v>679688</v>
      </c>
      <c r="J7" t="s">
        <v>3232</v>
      </c>
      <c r="K7" s="17">
        <v>42398.488703703704</v>
      </c>
      <c r="L7" t="s">
        <v>3438</v>
      </c>
    </row>
    <row r="8" spans="1:12">
      <c r="A8" s="14" t="str">
        <f t="shared" si="0"/>
        <v xml:space="preserve">George B - Little </v>
      </c>
      <c r="B8" s="2" t="s">
        <v>3015</v>
      </c>
      <c r="C8" t="s">
        <v>1454</v>
      </c>
      <c r="D8" t="s">
        <v>1453</v>
      </c>
      <c r="E8" t="s">
        <v>3016</v>
      </c>
      <c r="F8" t="s">
        <v>2822</v>
      </c>
      <c r="G8">
        <v>3</v>
      </c>
      <c r="H8">
        <v>1969</v>
      </c>
      <c r="I8">
        <v>3056082</v>
      </c>
      <c r="J8" t="s">
        <v>3232</v>
      </c>
      <c r="K8" s="17">
        <v>42398.488842592589</v>
      </c>
      <c r="L8" t="s">
        <v>3439</v>
      </c>
    </row>
    <row r="9" spans="1:12">
      <c r="A9" s="14" t="str">
        <f t="shared" si="0"/>
        <v>Wim Sonn - Het Dor</v>
      </c>
      <c r="B9" s="2" t="s">
        <v>3029</v>
      </c>
      <c r="C9" t="s">
        <v>554</v>
      </c>
      <c r="D9" t="s">
        <v>553</v>
      </c>
      <c r="E9" t="s">
        <v>3027</v>
      </c>
      <c r="F9" t="s">
        <v>2822</v>
      </c>
      <c r="G9">
        <v>4</v>
      </c>
      <c r="H9">
        <v>1974</v>
      </c>
      <c r="I9">
        <v>1846203</v>
      </c>
      <c r="J9" t="s">
        <v>3232</v>
      </c>
      <c r="K9" s="17">
        <v>42398.488946759258</v>
      </c>
      <c r="L9" t="s">
        <v>3438</v>
      </c>
    </row>
    <row r="10" spans="1:12">
      <c r="A10" s="14" t="str">
        <f t="shared" si="0"/>
        <v>Linda Ro - Despera</v>
      </c>
      <c r="B10" s="2" t="s">
        <v>2852</v>
      </c>
      <c r="C10" t="s">
        <v>263</v>
      </c>
      <c r="D10" t="s">
        <v>446</v>
      </c>
      <c r="E10" t="s">
        <v>2846</v>
      </c>
      <c r="F10" t="s">
        <v>2829</v>
      </c>
      <c r="G10">
        <v>5</v>
      </c>
      <c r="H10">
        <v>1976</v>
      </c>
      <c r="I10">
        <v>2238885</v>
      </c>
      <c r="J10" t="s">
        <v>3232</v>
      </c>
      <c r="K10" s="17">
        <v>42398.489120370374</v>
      </c>
      <c r="L10" t="s">
        <v>3437</v>
      </c>
    </row>
    <row r="11" spans="1:12">
      <c r="A11" s="14" t="str">
        <f t="shared" si="0"/>
        <v xml:space="preserve">Bryan Ad - Summer </v>
      </c>
      <c r="B11" s="2" t="s">
        <v>2820</v>
      </c>
      <c r="C11" t="s">
        <v>697</v>
      </c>
      <c r="D11" t="s">
        <v>696</v>
      </c>
      <c r="E11" t="s">
        <v>2821</v>
      </c>
      <c r="F11" t="s">
        <v>2822</v>
      </c>
      <c r="G11">
        <v>4</v>
      </c>
      <c r="H11">
        <v>1985</v>
      </c>
      <c r="I11">
        <v>1808153</v>
      </c>
      <c r="J11" t="s">
        <v>3232</v>
      </c>
      <c r="K11" s="17">
        <v>42398.489340277774</v>
      </c>
      <c r="L11" t="s">
        <v>3438</v>
      </c>
    </row>
    <row r="12" spans="1:12">
      <c r="A12" s="14" t="str">
        <f t="shared" si="0"/>
        <v>Camel - Lies</v>
      </c>
      <c r="B12" s="2" t="s">
        <v>2925</v>
      </c>
      <c r="C12" t="s">
        <v>423</v>
      </c>
      <c r="D12" t="s">
        <v>2768</v>
      </c>
      <c r="E12" t="s">
        <v>2918</v>
      </c>
      <c r="F12" t="s">
        <v>2822</v>
      </c>
      <c r="G12">
        <v>4</v>
      </c>
      <c r="H12">
        <v>1981</v>
      </c>
      <c r="I12">
        <v>679765</v>
      </c>
      <c r="J12" t="s">
        <v>3232</v>
      </c>
      <c r="K12" s="17">
        <v>42398.489444444444</v>
      </c>
      <c r="L12" t="s">
        <v>3438</v>
      </c>
    </row>
    <row r="13" spans="1:12">
      <c r="A13" s="14" t="str">
        <f t="shared" si="0"/>
        <v>Jan Akke - Prima D</v>
      </c>
      <c r="B13" s="2" t="s">
        <v>2975</v>
      </c>
      <c r="C13" t="s">
        <v>2770</v>
      </c>
      <c r="D13" t="s">
        <v>2771</v>
      </c>
      <c r="E13" t="s">
        <v>2976</v>
      </c>
      <c r="F13" t="s">
        <v>2845</v>
      </c>
      <c r="G13">
        <v>5</v>
      </c>
      <c r="H13">
        <v>1990</v>
      </c>
      <c r="I13">
        <v>1113427</v>
      </c>
      <c r="J13" t="s">
        <v>3232</v>
      </c>
      <c r="K13" s="17">
        <v>42398.48951388889</v>
      </c>
      <c r="L13" t="s">
        <v>3438</v>
      </c>
    </row>
    <row r="14" spans="1:12">
      <c r="A14" s="14" t="str">
        <f t="shared" si="0"/>
        <v>Hildegar - Für Mic</v>
      </c>
      <c r="B14" s="2" t="s">
        <v>2928</v>
      </c>
      <c r="C14" t="s">
        <v>2772</v>
      </c>
      <c r="D14" t="s">
        <v>4836</v>
      </c>
      <c r="E14" t="s">
        <v>2918</v>
      </c>
      <c r="F14" t="s">
        <v>2822</v>
      </c>
      <c r="G14">
        <v>2</v>
      </c>
      <c r="H14">
        <v>1968</v>
      </c>
      <c r="I14">
        <v>1810266</v>
      </c>
      <c r="J14" t="s">
        <v>3232</v>
      </c>
      <c r="K14" s="17">
        <v>42398.489837962959</v>
      </c>
      <c r="L14" t="s">
        <v>3438</v>
      </c>
    </row>
    <row r="15" spans="1:12">
      <c r="A15" s="14" t="str">
        <f t="shared" si="0"/>
        <v>a-ha - Take On</v>
      </c>
      <c r="B15" s="2" t="s">
        <v>3119</v>
      </c>
      <c r="C15" t="s">
        <v>1642</v>
      </c>
      <c r="D15" t="s">
        <v>806</v>
      </c>
      <c r="E15" t="s">
        <v>3120</v>
      </c>
      <c r="F15" t="s">
        <v>2822</v>
      </c>
      <c r="G15">
        <v>4</v>
      </c>
      <c r="H15">
        <v>1985</v>
      </c>
      <c r="I15">
        <v>396247</v>
      </c>
      <c r="J15" t="s">
        <v>3232</v>
      </c>
      <c r="K15" s="17">
        <v>42398.500023148146</v>
      </c>
      <c r="L15" t="s">
        <v>3438</v>
      </c>
    </row>
    <row r="16" spans="1:12">
      <c r="A16" s="14" t="str">
        <f t="shared" si="0"/>
        <v>ABBA - Voulez-</v>
      </c>
      <c r="B16" s="2" t="s">
        <v>3039</v>
      </c>
      <c r="C16" t="s">
        <v>287</v>
      </c>
      <c r="D16" t="s">
        <v>3040</v>
      </c>
      <c r="E16" t="s">
        <v>3035</v>
      </c>
      <c r="F16" t="s">
        <v>2822</v>
      </c>
      <c r="G16">
        <v>4</v>
      </c>
      <c r="H16">
        <v>1979</v>
      </c>
      <c r="I16">
        <v>1750765</v>
      </c>
      <c r="J16" t="s">
        <v>3232</v>
      </c>
      <c r="K16" s="17">
        <v>42398.50136574074</v>
      </c>
      <c r="L16" t="s">
        <v>3438</v>
      </c>
    </row>
    <row r="17" spans="1:12">
      <c r="A17" s="14" t="str">
        <f t="shared" si="0"/>
        <v>ABBA, Bj - Waterlo</v>
      </c>
      <c r="B17" s="2" t="s">
        <v>3115</v>
      </c>
      <c r="C17" t="s">
        <v>4837</v>
      </c>
      <c r="D17" t="s">
        <v>397</v>
      </c>
      <c r="E17" t="s">
        <v>2187</v>
      </c>
      <c r="F17" t="s">
        <v>2822</v>
      </c>
      <c r="G17">
        <v>3</v>
      </c>
      <c r="H17">
        <v>1974</v>
      </c>
      <c r="I17">
        <v>4870403</v>
      </c>
      <c r="J17" t="s">
        <v>3232</v>
      </c>
      <c r="K17" s="17">
        <v>42398.502418981479</v>
      </c>
      <c r="L17" t="s">
        <v>3438</v>
      </c>
    </row>
    <row r="18" spans="1:12">
      <c r="A18" s="14" t="str">
        <f t="shared" si="0"/>
        <v>ABBA - Dancing</v>
      </c>
      <c r="B18" s="2" t="s">
        <v>3034</v>
      </c>
      <c r="C18" t="s">
        <v>287</v>
      </c>
      <c r="D18" t="s">
        <v>288</v>
      </c>
      <c r="E18" t="s">
        <v>3035</v>
      </c>
      <c r="F18" t="s">
        <v>2822</v>
      </c>
      <c r="G18">
        <v>4</v>
      </c>
      <c r="H18">
        <v>1976</v>
      </c>
      <c r="I18">
        <v>7076297</v>
      </c>
      <c r="J18" t="s">
        <v>3232</v>
      </c>
      <c r="K18" s="17">
        <v>42398.505497685182</v>
      </c>
      <c r="L18" t="s">
        <v>3438</v>
      </c>
    </row>
    <row r="19" spans="1:12">
      <c r="A19" s="14" t="str">
        <f t="shared" si="0"/>
        <v>The Anim - House O</v>
      </c>
      <c r="B19" s="2" t="s">
        <v>2868</v>
      </c>
      <c r="C19" t="s">
        <v>606</v>
      </c>
      <c r="D19" t="s">
        <v>2869</v>
      </c>
      <c r="E19" t="s">
        <v>2865</v>
      </c>
      <c r="F19" t="s">
        <v>2845</v>
      </c>
      <c r="G19">
        <v>4</v>
      </c>
      <c r="H19">
        <v>1989</v>
      </c>
      <c r="I19">
        <v>777555</v>
      </c>
      <c r="J19" t="s">
        <v>3232</v>
      </c>
      <c r="K19" s="17">
        <v>42398.506296296298</v>
      </c>
      <c r="L19" t="s">
        <v>3438</v>
      </c>
    </row>
    <row r="20" spans="1:12">
      <c r="A20" s="14" t="str">
        <f t="shared" si="0"/>
        <v xml:space="preserve">Bobby Da - Splish </v>
      </c>
      <c r="B20" s="2" t="s">
        <v>2860</v>
      </c>
      <c r="C20" t="s">
        <v>253</v>
      </c>
      <c r="D20" t="s">
        <v>2861</v>
      </c>
      <c r="E20" t="s">
        <v>2857</v>
      </c>
      <c r="F20" t="s">
        <v>2822</v>
      </c>
      <c r="G20">
        <v>3</v>
      </c>
      <c r="H20">
        <v>0</v>
      </c>
      <c r="I20">
        <v>4612031</v>
      </c>
      <c r="J20" t="s">
        <v>3232</v>
      </c>
      <c r="K20" s="17">
        <v>42398.508460648147</v>
      </c>
      <c r="L20" t="s">
        <v>3438</v>
      </c>
    </row>
    <row r="21" spans="1:12">
      <c r="A21" s="14" t="str">
        <f t="shared" si="0"/>
        <v>The Beat - Ob-La-D</v>
      </c>
      <c r="B21" s="2">
        <v>4347</v>
      </c>
      <c r="C21" t="s">
        <v>559</v>
      </c>
      <c r="D21" t="s">
        <v>2881</v>
      </c>
      <c r="E21" t="s">
        <v>2879</v>
      </c>
      <c r="F21" t="s">
        <v>2882</v>
      </c>
      <c r="G21">
        <v>3</v>
      </c>
      <c r="H21">
        <v>1976</v>
      </c>
      <c r="I21">
        <v>3150143</v>
      </c>
      <c r="J21" t="s">
        <v>3232</v>
      </c>
      <c r="K21" s="17">
        <v>42398.512025462966</v>
      </c>
      <c r="L21" t="s">
        <v>3438</v>
      </c>
    </row>
    <row r="22" spans="1:12">
      <c r="A22" s="14" t="str">
        <f t="shared" si="0"/>
        <v xml:space="preserve">The Beat - Hello, </v>
      </c>
      <c r="B22" s="2" t="s">
        <v>3023</v>
      </c>
      <c r="C22" t="s">
        <v>559</v>
      </c>
      <c r="D22" t="s">
        <v>3024</v>
      </c>
      <c r="E22" t="s">
        <v>3022</v>
      </c>
      <c r="F22" t="s">
        <v>2822</v>
      </c>
      <c r="G22">
        <v>3</v>
      </c>
      <c r="H22">
        <v>1967</v>
      </c>
      <c r="I22">
        <v>1093842</v>
      </c>
      <c r="J22" t="s">
        <v>3232</v>
      </c>
      <c r="K22" s="17">
        <v>42398.51258101852</v>
      </c>
      <c r="L22" t="s">
        <v>3438</v>
      </c>
    </row>
    <row r="23" spans="1:12">
      <c r="A23" s="14" t="str">
        <f t="shared" ref="A23:A86" si="1">CONCATENATE(LEFT(C23,8)," - ",LEFT(D23,7))</f>
        <v>The Buoy - Give Up</v>
      </c>
      <c r="B23" s="2">
        <v>45145</v>
      </c>
      <c r="C23" t="s">
        <v>1924</v>
      </c>
      <c r="D23" t="s">
        <v>2864</v>
      </c>
      <c r="E23" t="s">
        <v>2865</v>
      </c>
      <c r="F23" t="s">
        <v>2845</v>
      </c>
      <c r="G23">
        <v>4</v>
      </c>
      <c r="H23">
        <v>1984</v>
      </c>
      <c r="I23">
        <v>1645523</v>
      </c>
      <c r="J23" t="s">
        <v>3232</v>
      </c>
      <c r="K23" s="17">
        <v>42398.51326388889</v>
      </c>
      <c r="L23" t="s">
        <v>3438</v>
      </c>
    </row>
    <row r="24" spans="1:12">
      <c r="A24" s="14" t="str">
        <f t="shared" si="1"/>
        <v>The Beat - Hey Jud</v>
      </c>
      <c r="B24" s="2" t="s">
        <v>3020</v>
      </c>
      <c r="C24" t="s">
        <v>559</v>
      </c>
      <c r="D24" t="s">
        <v>3021</v>
      </c>
      <c r="E24" t="s">
        <v>3022</v>
      </c>
      <c r="F24" t="s">
        <v>2822</v>
      </c>
      <c r="G24">
        <v>4</v>
      </c>
      <c r="H24">
        <v>1968</v>
      </c>
      <c r="I24">
        <v>1095152</v>
      </c>
      <c r="J24" t="s">
        <v>3232</v>
      </c>
      <c r="K24" s="17">
        <v>42398.515474537038</v>
      </c>
      <c r="L24" t="s">
        <v>3438</v>
      </c>
    </row>
    <row r="25" spans="1:12">
      <c r="A25" s="14" t="str">
        <f t="shared" si="1"/>
        <v>The Beac - Good Vi</v>
      </c>
      <c r="B25" s="2" t="s">
        <v>2891</v>
      </c>
      <c r="C25" t="s">
        <v>516</v>
      </c>
      <c r="D25" t="s">
        <v>221</v>
      </c>
      <c r="E25" t="s">
        <v>2890</v>
      </c>
      <c r="F25" t="s">
        <v>2822</v>
      </c>
      <c r="G25">
        <v>4</v>
      </c>
      <c r="H25">
        <v>1966</v>
      </c>
      <c r="I25">
        <v>1347840</v>
      </c>
      <c r="J25" t="s">
        <v>3232</v>
      </c>
      <c r="K25" s="17">
        <v>42398.516817129632</v>
      </c>
      <c r="L25" t="s">
        <v>3438</v>
      </c>
    </row>
    <row r="26" spans="1:12">
      <c r="A26" s="14" t="str">
        <f t="shared" si="1"/>
        <v>Barry Ry - Eloise</v>
      </c>
      <c r="B26" s="2" t="s">
        <v>3008</v>
      </c>
      <c r="C26" t="s">
        <v>368</v>
      </c>
      <c r="D26" t="s">
        <v>369</v>
      </c>
      <c r="E26" t="s">
        <v>3009</v>
      </c>
      <c r="F26" t="s">
        <v>2822</v>
      </c>
      <c r="G26">
        <v>1</v>
      </c>
      <c r="H26">
        <v>1968</v>
      </c>
      <c r="I26">
        <v>395196</v>
      </c>
      <c r="J26" t="s">
        <v>3232</v>
      </c>
      <c r="K26" s="17">
        <v>42398.517314814817</v>
      </c>
      <c r="L26" t="s">
        <v>3438</v>
      </c>
    </row>
    <row r="27" spans="1:12">
      <c r="A27" s="14" t="str">
        <f t="shared" si="1"/>
        <v>The Beat - The Lon</v>
      </c>
      <c r="B27" s="2">
        <v>2832</v>
      </c>
      <c r="C27" t="s">
        <v>559</v>
      </c>
      <c r="D27" t="s">
        <v>1078</v>
      </c>
      <c r="E27" t="s">
        <v>2831</v>
      </c>
      <c r="F27" t="s">
        <v>2832</v>
      </c>
      <c r="G27">
        <v>2</v>
      </c>
      <c r="H27">
        <v>1970</v>
      </c>
      <c r="I27">
        <v>1599209</v>
      </c>
      <c r="J27" t="s">
        <v>3232</v>
      </c>
      <c r="K27" s="17">
        <v>42398.521493055552</v>
      </c>
      <c r="L27" t="s">
        <v>3438</v>
      </c>
    </row>
    <row r="28" spans="1:12">
      <c r="A28" s="14" t="str">
        <f t="shared" si="1"/>
        <v>Berlin - Take My</v>
      </c>
      <c r="B28" s="2" t="s">
        <v>2901</v>
      </c>
      <c r="C28" t="s">
        <v>399</v>
      </c>
      <c r="D28" t="s">
        <v>2902</v>
      </c>
      <c r="E28" t="s">
        <v>2900</v>
      </c>
      <c r="F28" t="s">
        <v>2822</v>
      </c>
      <c r="G28">
        <v>2</v>
      </c>
      <c r="H28">
        <v>1986</v>
      </c>
      <c r="I28">
        <v>413977</v>
      </c>
      <c r="J28" t="s">
        <v>3232</v>
      </c>
      <c r="K28" s="17">
        <v>42398.523287037038</v>
      </c>
      <c r="L28" t="s">
        <v>3438</v>
      </c>
    </row>
    <row r="29" spans="1:12">
      <c r="A29" s="14" t="str">
        <f t="shared" si="1"/>
        <v>Bananara - Venus</v>
      </c>
      <c r="B29" s="2" t="s">
        <v>2994</v>
      </c>
      <c r="C29" t="s">
        <v>291</v>
      </c>
      <c r="D29" t="s">
        <v>292</v>
      </c>
      <c r="E29" t="s">
        <v>2995</v>
      </c>
      <c r="F29" t="s">
        <v>2822</v>
      </c>
      <c r="G29">
        <v>3</v>
      </c>
      <c r="H29">
        <v>1986</v>
      </c>
      <c r="I29">
        <v>984356</v>
      </c>
      <c r="J29" t="s">
        <v>3232</v>
      </c>
      <c r="K29" s="17">
        <v>42398.524525462963</v>
      </c>
      <c r="L29" t="s">
        <v>3438</v>
      </c>
    </row>
    <row r="30" spans="1:12">
      <c r="A30" s="14" t="str">
        <f t="shared" si="1"/>
        <v>Bee Gees - Stayin'</v>
      </c>
      <c r="B30" s="2" t="s">
        <v>3090</v>
      </c>
      <c r="C30" t="s">
        <v>373</v>
      </c>
      <c r="D30" t="s">
        <v>3091</v>
      </c>
      <c r="E30" t="s">
        <v>3092</v>
      </c>
      <c r="F30" t="s">
        <v>2822</v>
      </c>
      <c r="G30">
        <v>1</v>
      </c>
      <c r="H30">
        <v>1977</v>
      </c>
      <c r="I30">
        <v>200231</v>
      </c>
      <c r="J30" t="s">
        <v>3232</v>
      </c>
      <c r="K30" s="17">
        <v>42398.5393287037</v>
      </c>
      <c r="L30" t="s">
        <v>3438</v>
      </c>
    </row>
    <row r="31" spans="1:12">
      <c r="A31" s="14" t="str">
        <f t="shared" si="1"/>
        <v xml:space="preserve">Bon Jovi - Livin' </v>
      </c>
      <c r="B31" s="2" t="s">
        <v>3005</v>
      </c>
      <c r="C31" t="s">
        <v>298</v>
      </c>
      <c r="D31" t="s">
        <v>3006</v>
      </c>
      <c r="E31" t="s">
        <v>3007</v>
      </c>
      <c r="F31" t="s">
        <v>2822</v>
      </c>
      <c r="G31">
        <v>3</v>
      </c>
      <c r="H31">
        <v>1986</v>
      </c>
      <c r="I31">
        <v>423584</v>
      </c>
      <c r="J31" t="s">
        <v>3232</v>
      </c>
      <c r="K31" s="17">
        <v>42398.540671296294</v>
      </c>
      <c r="L31" t="s">
        <v>3438</v>
      </c>
    </row>
    <row r="32" spans="1:12">
      <c r="A32" s="14" t="str">
        <f t="shared" si="1"/>
        <v>The Beac - Sloop J</v>
      </c>
      <c r="B32" s="2" t="s">
        <v>2888</v>
      </c>
      <c r="C32" t="s">
        <v>516</v>
      </c>
      <c r="D32" t="s">
        <v>2889</v>
      </c>
      <c r="E32" t="s">
        <v>2890</v>
      </c>
      <c r="F32" t="s">
        <v>2845</v>
      </c>
      <c r="G32">
        <v>3</v>
      </c>
      <c r="H32">
        <v>0</v>
      </c>
      <c r="I32">
        <v>2070304</v>
      </c>
      <c r="J32" t="s">
        <v>3232</v>
      </c>
      <c r="K32" s="17">
        <v>42398.541180555556</v>
      </c>
      <c r="L32" t="s">
        <v>3438</v>
      </c>
    </row>
    <row r="33" spans="1:12">
      <c r="A33" s="14" t="str">
        <f t="shared" si="1"/>
        <v>Bill Med - (I've H</v>
      </c>
      <c r="B33" s="2" t="s">
        <v>3058</v>
      </c>
      <c r="C33" t="s">
        <v>2648</v>
      </c>
      <c r="D33" t="s">
        <v>3059</v>
      </c>
      <c r="E33" t="s">
        <v>3057</v>
      </c>
      <c r="F33" t="s">
        <v>4194</v>
      </c>
      <c r="G33">
        <v>1</v>
      </c>
      <c r="H33">
        <v>1987</v>
      </c>
      <c r="I33">
        <v>6309863</v>
      </c>
      <c r="J33" t="s">
        <v>3232</v>
      </c>
      <c r="K33" s="17">
        <v>42398.549189814818</v>
      </c>
      <c r="L33" t="s">
        <v>3438</v>
      </c>
    </row>
    <row r="34" spans="1:12">
      <c r="A34" s="14" t="str">
        <f t="shared" si="1"/>
        <v>The Beat - Can't B</v>
      </c>
      <c r="B34" s="2" t="s">
        <v>3017</v>
      </c>
      <c r="C34" t="s">
        <v>559</v>
      </c>
      <c r="D34" t="s">
        <v>3018</v>
      </c>
      <c r="E34" t="s">
        <v>3019</v>
      </c>
      <c r="F34" t="s">
        <v>2822</v>
      </c>
      <c r="G34">
        <v>3</v>
      </c>
      <c r="H34">
        <v>1964</v>
      </c>
      <c r="I34">
        <v>7834166</v>
      </c>
      <c r="J34" t="s">
        <v>3232</v>
      </c>
      <c r="K34" s="17">
        <v>42398.550879629627</v>
      </c>
      <c r="L34" t="s">
        <v>3439</v>
      </c>
    </row>
    <row r="35" spans="1:12">
      <c r="A35" s="14" t="str">
        <f t="shared" si="1"/>
        <v>Bob Sege - Old Tim</v>
      </c>
      <c r="B35" s="2" t="s">
        <v>2885</v>
      </c>
      <c r="C35" t="s">
        <v>2886</v>
      </c>
      <c r="D35" t="s">
        <v>2887</v>
      </c>
      <c r="E35" t="s">
        <v>2879</v>
      </c>
      <c r="F35" t="s">
        <v>2845</v>
      </c>
      <c r="G35">
        <v>4</v>
      </c>
      <c r="H35">
        <v>1983</v>
      </c>
      <c r="I35">
        <v>3572462</v>
      </c>
      <c r="J35" t="s">
        <v>3232</v>
      </c>
      <c r="K35" s="17">
        <v>42398.554780092592</v>
      </c>
      <c r="L35" t="s">
        <v>3438</v>
      </c>
    </row>
    <row r="36" spans="1:12">
      <c r="A36" s="14" t="str">
        <f t="shared" si="1"/>
        <v>Bill Hal - Rock Ar</v>
      </c>
      <c r="B36" s="2" t="s">
        <v>2873</v>
      </c>
      <c r="C36" t="s">
        <v>2874</v>
      </c>
      <c r="D36" t="s">
        <v>2875</v>
      </c>
      <c r="E36" t="s">
        <v>2876</v>
      </c>
      <c r="F36" t="s">
        <v>2877</v>
      </c>
      <c r="G36">
        <v>3</v>
      </c>
      <c r="H36">
        <v>1957</v>
      </c>
      <c r="I36">
        <v>1860251</v>
      </c>
      <c r="J36" t="s">
        <v>3232</v>
      </c>
      <c r="K36" s="17">
        <v>42398.556030092594</v>
      </c>
      <c r="L36" t="s">
        <v>3438</v>
      </c>
    </row>
    <row r="37" spans="1:12">
      <c r="A37" s="14" t="str">
        <f t="shared" si="1"/>
        <v xml:space="preserve">The Crus - Street </v>
      </c>
      <c r="B37" s="2" t="s">
        <v>3001</v>
      </c>
      <c r="C37" t="s">
        <v>3002</v>
      </c>
      <c r="D37" t="s">
        <v>479</v>
      </c>
      <c r="E37" t="s">
        <v>3000</v>
      </c>
      <c r="F37" t="s">
        <v>2822</v>
      </c>
      <c r="G37">
        <v>5</v>
      </c>
      <c r="H37">
        <v>1979</v>
      </c>
      <c r="I37">
        <v>1033692</v>
      </c>
      <c r="J37" t="s">
        <v>3232</v>
      </c>
      <c r="K37" s="17">
        <v>42398.558587962965</v>
      </c>
      <c r="L37" t="s">
        <v>3438</v>
      </c>
    </row>
    <row r="38" spans="1:12">
      <c r="A38" s="14" t="str">
        <f t="shared" si="1"/>
        <v>Chic - Freak O</v>
      </c>
      <c r="B38" s="2" t="s">
        <v>2858</v>
      </c>
      <c r="C38" t="s">
        <v>302</v>
      </c>
      <c r="D38" t="s">
        <v>2859</v>
      </c>
      <c r="E38" t="s">
        <v>2857</v>
      </c>
      <c r="F38" t="s">
        <v>2822</v>
      </c>
      <c r="G38">
        <v>2</v>
      </c>
      <c r="H38">
        <v>1978</v>
      </c>
      <c r="I38">
        <v>68289</v>
      </c>
      <c r="J38" t="s">
        <v>3232</v>
      </c>
      <c r="K38" s="17">
        <v>42398.562557870369</v>
      </c>
      <c r="L38" t="s">
        <v>3438</v>
      </c>
    </row>
    <row r="39" spans="1:12">
      <c r="A39" s="14" t="str">
        <f t="shared" si="1"/>
        <v>Commodor - Three T</v>
      </c>
      <c r="B39" s="2" t="s">
        <v>3012</v>
      </c>
      <c r="C39" t="s">
        <v>305</v>
      </c>
      <c r="D39" t="s">
        <v>3013</v>
      </c>
      <c r="E39" t="s">
        <v>3014</v>
      </c>
      <c r="F39" t="s">
        <v>2822</v>
      </c>
      <c r="G39">
        <v>2</v>
      </c>
      <c r="H39">
        <v>1978</v>
      </c>
      <c r="I39">
        <v>878391</v>
      </c>
      <c r="J39" t="s">
        <v>3232</v>
      </c>
      <c r="K39" s="17">
        <v>42398.56354166667</v>
      </c>
      <c r="L39" t="s">
        <v>3438</v>
      </c>
    </row>
    <row r="40" spans="1:12">
      <c r="A40" s="14" t="str">
        <f t="shared" si="1"/>
        <v>The Cham - Tequila</v>
      </c>
      <c r="B40" s="2" t="s">
        <v>2922</v>
      </c>
      <c r="C40" t="s">
        <v>2923</v>
      </c>
      <c r="D40" t="s">
        <v>2924</v>
      </c>
      <c r="E40" t="s">
        <v>2918</v>
      </c>
      <c r="F40" t="s">
        <v>2829</v>
      </c>
      <c r="G40">
        <v>3</v>
      </c>
      <c r="H40">
        <v>0</v>
      </c>
      <c r="I40">
        <v>1861833</v>
      </c>
      <c r="J40" t="s">
        <v>3232</v>
      </c>
      <c r="K40" s="17">
        <v>42398.564675925925</v>
      </c>
      <c r="L40" t="s">
        <v>3438</v>
      </c>
    </row>
    <row r="41" spans="1:12">
      <c r="A41" s="14" t="str">
        <f t="shared" si="1"/>
        <v>Creedenc - Proud M</v>
      </c>
      <c r="B41" s="2">
        <v>17008</v>
      </c>
      <c r="C41" t="s">
        <v>705</v>
      </c>
      <c r="D41" t="s">
        <v>435</v>
      </c>
      <c r="E41" t="s">
        <v>2828</v>
      </c>
      <c r="F41" t="s">
        <v>2829</v>
      </c>
      <c r="G41">
        <v>5</v>
      </c>
      <c r="H41">
        <v>0</v>
      </c>
      <c r="I41">
        <v>4538366</v>
      </c>
      <c r="J41" t="s">
        <v>3232</v>
      </c>
      <c r="K41" s="17">
        <v>42398.567881944444</v>
      </c>
      <c r="L41" t="s">
        <v>3438</v>
      </c>
    </row>
    <row r="42" spans="1:12">
      <c r="A42" s="14" t="str">
        <f t="shared" si="1"/>
        <v>Deep Pur - Smoke O</v>
      </c>
      <c r="B42" s="2" t="s">
        <v>4945</v>
      </c>
      <c r="C42" t="s">
        <v>256</v>
      </c>
      <c r="D42" t="s">
        <v>698</v>
      </c>
      <c r="E42" t="s">
        <v>4946</v>
      </c>
      <c r="F42" t="s">
        <v>3049</v>
      </c>
      <c r="G42">
        <v>4</v>
      </c>
      <c r="H42">
        <v>1973</v>
      </c>
      <c r="I42">
        <v>3887753</v>
      </c>
      <c r="J42" t="s">
        <v>3232</v>
      </c>
      <c r="K42" s="17">
        <v>42398.575439814813</v>
      </c>
      <c r="L42" t="s">
        <v>3438</v>
      </c>
    </row>
    <row r="43" spans="1:12">
      <c r="A43" s="14" t="str">
        <f t="shared" si="1"/>
        <v>Deep Pur - Child I</v>
      </c>
      <c r="B43" s="2" t="s">
        <v>3046</v>
      </c>
      <c r="C43" t="s">
        <v>256</v>
      </c>
      <c r="D43" t="s">
        <v>3047</v>
      </c>
      <c r="E43" t="s">
        <v>3048</v>
      </c>
      <c r="F43" t="s">
        <v>2822</v>
      </c>
      <c r="G43">
        <v>4</v>
      </c>
      <c r="H43">
        <v>1981</v>
      </c>
      <c r="I43">
        <v>5482017</v>
      </c>
      <c r="J43" t="s">
        <v>3232</v>
      </c>
      <c r="K43" s="17">
        <v>42398.576261574075</v>
      </c>
      <c r="L43" t="s">
        <v>3438</v>
      </c>
    </row>
    <row r="44" spans="1:12">
      <c r="A44" s="14" t="str">
        <f t="shared" si="1"/>
        <v>Del Shan - Runaway</v>
      </c>
      <c r="B44" s="2">
        <v>4107</v>
      </c>
      <c r="C44" t="s">
        <v>232</v>
      </c>
      <c r="D44" t="s">
        <v>2942</v>
      </c>
      <c r="E44" t="s">
        <v>4947</v>
      </c>
      <c r="F44" t="s">
        <v>2822</v>
      </c>
      <c r="G44">
        <v>2</v>
      </c>
      <c r="H44">
        <v>1979</v>
      </c>
      <c r="I44">
        <v>4325192</v>
      </c>
      <c r="J44" t="s">
        <v>3232</v>
      </c>
      <c r="K44" s="17">
        <v>42398.57880787037</v>
      </c>
      <c r="L44" t="s">
        <v>3438</v>
      </c>
    </row>
    <row r="45" spans="1:12">
      <c r="A45" s="14" t="str">
        <f t="shared" si="1"/>
        <v>Dire Str - Sultans</v>
      </c>
      <c r="B45" s="2" t="s">
        <v>3107</v>
      </c>
      <c r="C45" t="s">
        <v>306</v>
      </c>
      <c r="D45" t="s">
        <v>524</v>
      </c>
      <c r="E45" t="s">
        <v>2039</v>
      </c>
      <c r="F45" t="s">
        <v>2822</v>
      </c>
      <c r="G45">
        <v>5</v>
      </c>
      <c r="H45">
        <v>1978</v>
      </c>
      <c r="I45">
        <v>1809398</v>
      </c>
      <c r="J45" t="s">
        <v>3232</v>
      </c>
      <c r="K45" s="17">
        <v>42398.579467592594</v>
      </c>
      <c r="L45" t="s">
        <v>3438</v>
      </c>
    </row>
    <row r="46" spans="1:12">
      <c r="A46" s="14" t="str">
        <f t="shared" si="1"/>
        <v>Dire Str - Private</v>
      </c>
      <c r="B46" s="2" t="s">
        <v>3108</v>
      </c>
      <c r="C46" t="s">
        <v>306</v>
      </c>
      <c r="D46" t="s">
        <v>457</v>
      </c>
      <c r="E46" t="s">
        <v>2039</v>
      </c>
      <c r="F46" t="s">
        <v>2877</v>
      </c>
      <c r="G46">
        <v>4</v>
      </c>
      <c r="H46">
        <v>1982</v>
      </c>
      <c r="I46">
        <v>452781</v>
      </c>
      <c r="J46" t="s">
        <v>3232</v>
      </c>
      <c r="K46" s="17">
        <v>42398.580347222225</v>
      </c>
      <c r="L46" t="s">
        <v>3438</v>
      </c>
    </row>
    <row r="47" spans="1:12">
      <c r="A47" s="14" t="str">
        <f t="shared" si="1"/>
        <v>Duran Du - The Ref</v>
      </c>
      <c r="B47" s="2" t="s">
        <v>2950</v>
      </c>
      <c r="C47" t="s">
        <v>375</v>
      </c>
      <c r="D47" t="s">
        <v>376</v>
      </c>
      <c r="E47" t="s">
        <v>2951</v>
      </c>
      <c r="F47" t="s">
        <v>2822</v>
      </c>
      <c r="G47">
        <v>3</v>
      </c>
      <c r="H47">
        <v>1984</v>
      </c>
      <c r="I47">
        <v>442682</v>
      </c>
      <c r="J47" t="s">
        <v>3232</v>
      </c>
      <c r="K47" s="17">
        <v>42398.594282407408</v>
      </c>
      <c r="L47" t="s">
        <v>3438</v>
      </c>
    </row>
    <row r="48" spans="1:12">
      <c r="A48" s="14" t="str">
        <f t="shared" si="1"/>
        <v>Eagles - Hotel C</v>
      </c>
      <c r="B48" s="2" t="s">
        <v>2847</v>
      </c>
      <c r="C48" t="s">
        <v>311</v>
      </c>
      <c r="D48" t="s">
        <v>312</v>
      </c>
      <c r="E48" t="s">
        <v>2846</v>
      </c>
      <c r="F48" t="s">
        <v>2822</v>
      </c>
      <c r="G48">
        <v>5</v>
      </c>
      <c r="H48">
        <v>1977</v>
      </c>
      <c r="I48">
        <v>388741</v>
      </c>
      <c r="J48" t="s">
        <v>3232</v>
      </c>
      <c r="K48" s="17">
        <v>42398.60056712963</v>
      </c>
      <c r="L48" t="s">
        <v>3439</v>
      </c>
    </row>
    <row r="49" spans="1:12">
      <c r="A49" s="14" t="str">
        <f t="shared" si="1"/>
        <v>Ennio Mo - Spiel M</v>
      </c>
      <c r="B49" s="2" t="s">
        <v>2835</v>
      </c>
      <c r="C49" t="s">
        <v>315</v>
      </c>
      <c r="D49" t="s">
        <v>2836</v>
      </c>
      <c r="E49" t="s">
        <v>2837</v>
      </c>
      <c r="F49" t="s">
        <v>2838</v>
      </c>
      <c r="G49">
        <v>4</v>
      </c>
      <c r="H49">
        <v>0</v>
      </c>
      <c r="I49">
        <v>2468118</v>
      </c>
      <c r="J49" t="s">
        <v>3232</v>
      </c>
      <c r="K49" s="17">
        <v>42398.601006944446</v>
      </c>
      <c r="L49" t="s">
        <v>3438</v>
      </c>
    </row>
    <row r="50" spans="1:12">
      <c r="A50" s="14" t="str">
        <f t="shared" si="1"/>
        <v>Europe ( - The Fin</v>
      </c>
      <c r="B50" s="2" t="s">
        <v>3172</v>
      </c>
      <c r="C50" t="s">
        <v>2962</v>
      </c>
      <c r="D50" t="s">
        <v>317</v>
      </c>
      <c r="E50" t="s">
        <v>2967</v>
      </c>
      <c r="F50" t="s">
        <v>2822</v>
      </c>
      <c r="G50">
        <v>1</v>
      </c>
      <c r="H50">
        <v>1986</v>
      </c>
      <c r="I50">
        <v>4494477</v>
      </c>
      <c r="J50" t="s">
        <v>3232</v>
      </c>
      <c r="K50" s="17">
        <v>42398.601770833331</v>
      </c>
      <c r="L50" t="s">
        <v>3438</v>
      </c>
    </row>
    <row r="51" spans="1:12">
      <c r="A51" s="14" t="str">
        <f t="shared" si="1"/>
        <v>Earth An - Weekend</v>
      </c>
      <c r="B51" s="2" t="s">
        <v>3106</v>
      </c>
      <c r="C51" t="s">
        <v>3038</v>
      </c>
      <c r="D51" t="s">
        <v>420</v>
      </c>
      <c r="E51" t="s">
        <v>2039</v>
      </c>
      <c r="F51" t="s">
        <v>2822</v>
      </c>
      <c r="G51">
        <v>2</v>
      </c>
      <c r="H51">
        <v>1979</v>
      </c>
      <c r="I51">
        <v>724970</v>
      </c>
      <c r="J51" t="s">
        <v>3232</v>
      </c>
      <c r="K51" s="17">
        <v>42398.602361111109</v>
      </c>
      <c r="L51" t="s">
        <v>3438</v>
      </c>
    </row>
    <row r="52" spans="1:12">
      <c r="A52" s="14" t="str">
        <f t="shared" si="1"/>
        <v>Earth An - 78th Av</v>
      </c>
      <c r="B52" s="2" t="s">
        <v>3037</v>
      </c>
      <c r="C52" t="s">
        <v>3038</v>
      </c>
      <c r="D52" t="s">
        <v>402</v>
      </c>
      <c r="E52" t="s">
        <v>3035</v>
      </c>
      <c r="F52" t="s">
        <v>2822</v>
      </c>
      <c r="G52">
        <v>3</v>
      </c>
      <c r="H52">
        <v>1977</v>
      </c>
      <c r="I52">
        <v>2234677</v>
      </c>
      <c r="J52" t="s">
        <v>3232</v>
      </c>
      <c r="K52" s="17">
        <v>42398.605868055558</v>
      </c>
      <c r="L52" t="s">
        <v>3438</v>
      </c>
    </row>
    <row r="53" spans="1:12">
      <c r="A53" s="14" t="str">
        <f t="shared" si="1"/>
        <v>Electric - Roll Ov</v>
      </c>
      <c r="B53" s="2" t="s">
        <v>2968</v>
      </c>
      <c r="C53" t="s">
        <v>571</v>
      </c>
      <c r="D53" t="s">
        <v>2969</v>
      </c>
      <c r="E53" t="s">
        <v>2970</v>
      </c>
      <c r="F53" t="s">
        <v>2822</v>
      </c>
      <c r="G53">
        <v>4</v>
      </c>
      <c r="H53">
        <v>1973</v>
      </c>
      <c r="I53">
        <v>2771457</v>
      </c>
      <c r="J53" t="s">
        <v>3232</v>
      </c>
      <c r="K53" s="17">
        <v>42398.607048611113</v>
      </c>
      <c r="L53" t="s">
        <v>3438</v>
      </c>
    </row>
    <row r="54" spans="1:12">
      <c r="A54" s="14" t="str">
        <f t="shared" si="1"/>
        <v>Eagles - Heartac</v>
      </c>
      <c r="B54" s="2" t="s">
        <v>2855</v>
      </c>
      <c r="C54" t="s">
        <v>311</v>
      </c>
      <c r="D54" t="s">
        <v>313</v>
      </c>
      <c r="E54" t="s">
        <v>2854</v>
      </c>
      <c r="F54" t="s">
        <v>2845</v>
      </c>
      <c r="G54">
        <v>4</v>
      </c>
      <c r="H54">
        <v>1979</v>
      </c>
      <c r="I54">
        <v>1765039</v>
      </c>
      <c r="J54" t="s">
        <v>3232</v>
      </c>
      <c r="K54" s="17">
        <v>42398.607916666668</v>
      </c>
      <c r="L54" t="s">
        <v>3438</v>
      </c>
    </row>
    <row r="55" spans="1:12">
      <c r="A55" s="14" t="str">
        <f t="shared" si="1"/>
        <v>Electric - Don't B</v>
      </c>
      <c r="B55" s="2" t="s">
        <v>2990</v>
      </c>
      <c r="C55" t="s">
        <v>571</v>
      </c>
      <c r="D55" t="s">
        <v>2142</v>
      </c>
      <c r="E55" t="s">
        <v>2991</v>
      </c>
      <c r="F55" t="s">
        <v>2822</v>
      </c>
      <c r="G55">
        <v>3</v>
      </c>
      <c r="H55">
        <v>1979</v>
      </c>
      <c r="I55">
        <v>384767</v>
      </c>
      <c r="J55" t="s">
        <v>3232</v>
      </c>
      <c r="K55" s="17">
        <v>42398.608587962961</v>
      </c>
      <c r="L55" t="s">
        <v>3438</v>
      </c>
    </row>
    <row r="56" spans="1:12">
      <c r="A56" s="14" t="str">
        <f t="shared" si="1"/>
        <v xml:space="preserve">Eagles - One Of </v>
      </c>
      <c r="B56" s="2" t="s">
        <v>2853</v>
      </c>
      <c r="C56" t="s">
        <v>311</v>
      </c>
      <c r="D56" t="s">
        <v>1021</v>
      </c>
      <c r="E56" t="s">
        <v>2854</v>
      </c>
      <c r="F56" t="s">
        <v>2822</v>
      </c>
      <c r="G56">
        <v>5</v>
      </c>
      <c r="H56">
        <v>1975</v>
      </c>
      <c r="I56">
        <v>1755959</v>
      </c>
      <c r="J56" t="s">
        <v>3232</v>
      </c>
      <c r="K56" s="17">
        <v>42398.609699074077</v>
      </c>
      <c r="L56" t="s">
        <v>3438</v>
      </c>
    </row>
    <row r="57" spans="1:12">
      <c r="A57" s="14" t="str">
        <f t="shared" si="1"/>
        <v xml:space="preserve">Elvis Pr - In The </v>
      </c>
      <c r="B57" s="2" t="s">
        <v>4869</v>
      </c>
      <c r="C57" t="s">
        <v>234</v>
      </c>
      <c r="D57" t="s">
        <v>856</v>
      </c>
      <c r="E57" t="s">
        <v>3057</v>
      </c>
      <c r="F57" t="s">
        <v>3281</v>
      </c>
      <c r="G57">
        <v>3</v>
      </c>
      <c r="H57">
        <v>1977</v>
      </c>
      <c r="I57">
        <v>2445759</v>
      </c>
      <c r="J57" t="s">
        <v>3232</v>
      </c>
      <c r="K57" s="17">
        <v>42398.620312500003</v>
      </c>
      <c r="L57" t="s">
        <v>3438</v>
      </c>
    </row>
    <row r="58" spans="1:12">
      <c r="A58" s="14" t="str">
        <f t="shared" si="1"/>
        <v>Elvis Pr - Hound D</v>
      </c>
      <c r="B58" s="2" t="s">
        <v>3060</v>
      </c>
      <c r="C58" t="s">
        <v>234</v>
      </c>
      <c r="D58" t="s">
        <v>3061</v>
      </c>
      <c r="E58" t="s">
        <v>3057</v>
      </c>
      <c r="F58" t="s">
        <v>3062</v>
      </c>
      <c r="G58">
        <v>3</v>
      </c>
      <c r="H58">
        <v>1977</v>
      </c>
      <c r="I58">
        <v>3121569</v>
      </c>
      <c r="J58" t="s">
        <v>3232</v>
      </c>
      <c r="K58" s="17">
        <v>42398.621145833335</v>
      </c>
      <c r="L58" t="s">
        <v>3439</v>
      </c>
    </row>
    <row r="59" spans="1:12">
      <c r="A59" s="14" t="str">
        <f t="shared" si="1"/>
        <v>Elvis Pr - Suspici</v>
      </c>
      <c r="B59" s="2" t="s">
        <v>3067</v>
      </c>
      <c r="C59" t="s">
        <v>234</v>
      </c>
      <c r="D59" t="s">
        <v>3068</v>
      </c>
      <c r="E59" t="s">
        <v>3069</v>
      </c>
      <c r="F59" t="s">
        <v>2845</v>
      </c>
      <c r="G59">
        <v>3</v>
      </c>
      <c r="H59">
        <v>1969</v>
      </c>
      <c r="I59">
        <v>1577504</v>
      </c>
      <c r="J59" t="s">
        <v>3232</v>
      </c>
      <c r="K59" s="17">
        <v>42398.622187499997</v>
      </c>
      <c r="L59" t="s">
        <v>3438</v>
      </c>
    </row>
    <row r="60" spans="1:12">
      <c r="A60" s="14" t="str">
        <f t="shared" si="1"/>
        <v>Elvis Pr - Are You</v>
      </c>
      <c r="B60" s="2" t="s">
        <v>3063</v>
      </c>
      <c r="C60" t="s">
        <v>234</v>
      </c>
      <c r="D60" t="s">
        <v>3279</v>
      </c>
      <c r="E60" t="s">
        <v>3057</v>
      </c>
      <c r="F60" t="s">
        <v>3280</v>
      </c>
      <c r="G60">
        <v>2</v>
      </c>
      <c r="H60">
        <v>1977</v>
      </c>
      <c r="I60">
        <v>3931112</v>
      </c>
      <c r="J60" t="s">
        <v>3232</v>
      </c>
      <c r="K60" s="17">
        <v>42398.622569444444</v>
      </c>
      <c r="L60" t="s">
        <v>3438</v>
      </c>
    </row>
    <row r="61" spans="1:12">
      <c r="A61" s="14" t="str">
        <f t="shared" si="1"/>
        <v>Elvis Pr - All Sho</v>
      </c>
      <c r="B61" s="2" t="s">
        <v>3064</v>
      </c>
      <c r="C61" t="s">
        <v>3065</v>
      </c>
      <c r="D61" t="s">
        <v>3066</v>
      </c>
      <c r="E61" t="s">
        <v>3057</v>
      </c>
      <c r="F61" t="s">
        <v>3281</v>
      </c>
      <c r="G61">
        <v>2</v>
      </c>
      <c r="H61">
        <v>1977</v>
      </c>
      <c r="I61">
        <v>3275263</v>
      </c>
      <c r="J61" t="s">
        <v>3232</v>
      </c>
      <c r="K61" s="17">
        <v>42398.62295138889</v>
      </c>
      <c r="L61" t="s">
        <v>3438</v>
      </c>
    </row>
    <row r="62" spans="1:12">
      <c r="A62" s="14" t="str">
        <f t="shared" si="1"/>
        <v xml:space="preserve">The Door - Riders </v>
      </c>
      <c r="B62" s="2" t="s">
        <v>2946</v>
      </c>
      <c r="C62" t="s">
        <v>477</v>
      </c>
      <c r="D62" t="s">
        <v>2947</v>
      </c>
      <c r="E62" t="s">
        <v>2944</v>
      </c>
      <c r="F62" t="s">
        <v>2822</v>
      </c>
      <c r="G62">
        <v>4</v>
      </c>
      <c r="H62">
        <v>1971</v>
      </c>
      <c r="I62">
        <v>2115291</v>
      </c>
      <c r="J62" t="s">
        <v>3232</v>
      </c>
      <c r="K62" s="17">
        <v>42399.473020833335</v>
      </c>
      <c r="L62" t="s">
        <v>3439</v>
      </c>
    </row>
    <row r="63" spans="1:12">
      <c r="A63" s="14" t="str">
        <f t="shared" si="1"/>
        <v>The Door - Light M</v>
      </c>
      <c r="B63" s="2" t="s">
        <v>2939</v>
      </c>
      <c r="C63" t="s">
        <v>477</v>
      </c>
      <c r="D63" t="s">
        <v>2940</v>
      </c>
      <c r="E63" t="s">
        <v>2941</v>
      </c>
      <c r="F63" t="s">
        <v>2822</v>
      </c>
      <c r="G63">
        <v>4</v>
      </c>
      <c r="H63">
        <v>1967</v>
      </c>
      <c r="I63">
        <v>2115221</v>
      </c>
      <c r="J63" t="s">
        <v>3232</v>
      </c>
      <c r="K63" s="17">
        <v>42399.482511574075</v>
      </c>
      <c r="L63" t="s">
        <v>3439</v>
      </c>
    </row>
    <row r="64" spans="1:12">
      <c r="A64" s="14" t="str">
        <f t="shared" si="1"/>
        <v>David Bo - Space O</v>
      </c>
      <c r="B64" s="2" t="s">
        <v>3070</v>
      </c>
      <c r="C64" t="s">
        <v>467</v>
      </c>
      <c r="D64" t="s">
        <v>3071</v>
      </c>
      <c r="E64" t="s">
        <v>3069</v>
      </c>
      <c r="F64" t="s">
        <v>2822</v>
      </c>
      <c r="G64">
        <v>3</v>
      </c>
      <c r="H64">
        <v>1973</v>
      </c>
      <c r="I64">
        <v>4022889</v>
      </c>
      <c r="J64" t="s">
        <v>3232</v>
      </c>
      <c r="K64" s="17">
        <v>42399.484386574077</v>
      </c>
      <c r="L64" t="s">
        <v>3439</v>
      </c>
    </row>
    <row r="65" spans="1:12">
      <c r="A65" s="14" t="str">
        <f t="shared" si="1"/>
        <v xml:space="preserve">Dillinge - Cokane </v>
      </c>
      <c r="B65" s="2" t="s">
        <v>2983</v>
      </c>
      <c r="C65" t="s">
        <v>2780</v>
      </c>
      <c r="D65" t="s">
        <v>2984</v>
      </c>
      <c r="E65" t="s">
        <v>2985</v>
      </c>
      <c r="F65" t="s">
        <v>2986</v>
      </c>
      <c r="G65">
        <v>1</v>
      </c>
      <c r="H65">
        <v>1976</v>
      </c>
      <c r="I65">
        <v>260793</v>
      </c>
      <c r="J65" t="s">
        <v>3232</v>
      </c>
      <c r="K65" s="17">
        <v>42399.485219907408</v>
      </c>
      <c r="L65" t="s">
        <v>3439</v>
      </c>
    </row>
    <row r="66" spans="1:12">
      <c r="A66" s="14" t="str">
        <f t="shared" si="1"/>
        <v xml:space="preserve">Everly B - ('Til) </v>
      </c>
      <c r="B66" s="2">
        <v>453051</v>
      </c>
      <c r="C66" t="s">
        <v>241</v>
      </c>
      <c r="D66" t="s">
        <v>2973</v>
      </c>
      <c r="E66" t="s">
        <v>2974</v>
      </c>
      <c r="F66" t="s">
        <v>2822</v>
      </c>
      <c r="G66">
        <v>1</v>
      </c>
      <c r="H66">
        <v>1959</v>
      </c>
      <c r="I66">
        <v>2706747</v>
      </c>
      <c r="J66" t="s">
        <v>3232</v>
      </c>
      <c r="K66" s="17">
        <v>42399.488125000003</v>
      </c>
      <c r="L66" t="s">
        <v>3439</v>
      </c>
    </row>
    <row r="67" spans="1:12">
      <c r="A67" s="14" t="str">
        <f t="shared" si="1"/>
        <v>Foreigne - Waiting</v>
      </c>
      <c r="B67" s="2" t="s">
        <v>2862</v>
      </c>
      <c r="C67" t="s">
        <v>403</v>
      </c>
      <c r="D67" t="s">
        <v>2690</v>
      </c>
      <c r="E67" t="s">
        <v>2863</v>
      </c>
      <c r="F67" t="s">
        <v>2822</v>
      </c>
      <c r="G67">
        <v>2</v>
      </c>
      <c r="H67">
        <v>1981</v>
      </c>
      <c r="I67">
        <v>386109</v>
      </c>
      <c r="J67" t="s">
        <v>3232</v>
      </c>
      <c r="K67" s="17">
        <v>42399.489340277774</v>
      </c>
      <c r="L67" t="s">
        <v>3438</v>
      </c>
    </row>
    <row r="68" spans="1:12">
      <c r="A68" s="14" t="str">
        <f t="shared" si="1"/>
        <v>Frank Si - Theme F</v>
      </c>
      <c r="B68" s="2" t="s">
        <v>3084</v>
      </c>
      <c r="C68" t="s">
        <v>460</v>
      </c>
      <c r="D68" t="s">
        <v>3085</v>
      </c>
      <c r="E68" t="s">
        <v>3083</v>
      </c>
      <c r="F68" t="s">
        <v>2822</v>
      </c>
      <c r="G68">
        <v>2</v>
      </c>
      <c r="H68">
        <v>1980</v>
      </c>
      <c r="I68">
        <v>1054733</v>
      </c>
      <c r="J68" t="s">
        <v>3232</v>
      </c>
      <c r="K68" s="17">
        <v>42399.489965277775</v>
      </c>
      <c r="L68" t="s">
        <v>3438</v>
      </c>
    </row>
    <row r="69" spans="1:12">
      <c r="A69" s="14" t="str">
        <f t="shared" si="1"/>
        <v>The Four - Oh What</v>
      </c>
      <c r="B69" s="2" t="s">
        <v>2866</v>
      </c>
      <c r="C69" t="s">
        <v>2738</v>
      </c>
      <c r="D69" t="s">
        <v>2867</v>
      </c>
      <c r="E69" t="s">
        <v>2865</v>
      </c>
      <c r="F69" t="s">
        <v>2822</v>
      </c>
      <c r="G69">
        <v>1</v>
      </c>
      <c r="H69">
        <v>1988</v>
      </c>
      <c r="I69">
        <v>389972</v>
      </c>
      <c r="J69" t="s">
        <v>3232</v>
      </c>
      <c r="K69" s="17">
        <v>42399.491331018522</v>
      </c>
      <c r="L69" t="s">
        <v>3438</v>
      </c>
    </row>
    <row r="70" spans="1:12">
      <c r="A70" s="14" t="str">
        <f t="shared" si="1"/>
        <v xml:space="preserve">Focus (2 - Sylvia </v>
      </c>
      <c r="B70" s="2" t="s">
        <v>3563</v>
      </c>
      <c r="C70" t="s">
        <v>2977</v>
      </c>
      <c r="D70" t="s">
        <v>2978</v>
      </c>
      <c r="E70" t="s">
        <v>3564</v>
      </c>
      <c r="F70" t="s">
        <v>3565</v>
      </c>
      <c r="G70">
        <v>5</v>
      </c>
      <c r="H70">
        <v>1972</v>
      </c>
      <c r="I70">
        <v>1286327</v>
      </c>
      <c r="J70" t="s">
        <v>3232</v>
      </c>
      <c r="K70" s="17">
        <v>42399.492615740739</v>
      </c>
      <c r="L70" t="s">
        <v>3438</v>
      </c>
    </row>
    <row r="71" spans="1:12">
      <c r="A71" s="14" t="str">
        <f t="shared" si="1"/>
        <v>Fats Dom - Blueber</v>
      </c>
      <c r="B71" s="2" t="s">
        <v>3100</v>
      </c>
      <c r="C71" t="s">
        <v>243</v>
      </c>
      <c r="D71" t="s">
        <v>3101</v>
      </c>
      <c r="E71" t="s">
        <v>3102</v>
      </c>
      <c r="F71" t="s">
        <v>3103</v>
      </c>
      <c r="G71">
        <v>2</v>
      </c>
      <c r="H71">
        <v>1976</v>
      </c>
      <c r="I71">
        <v>1027954</v>
      </c>
      <c r="J71" t="s">
        <v>3232</v>
      </c>
      <c r="K71" s="17">
        <v>42399.493136574078</v>
      </c>
      <c r="L71" t="s">
        <v>3438</v>
      </c>
    </row>
    <row r="72" spans="1:12">
      <c r="A72" s="14" t="str">
        <f t="shared" si="1"/>
        <v>Genesis - Abacab</v>
      </c>
      <c r="B72" s="2" t="s">
        <v>2903</v>
      </c>
      <c r="C72" t="s">
        <v>319</v>
      </c>
      <c r="D72" t="s">
        <v>405</v>
      </c>
      <c r="E72" t="s">
        <v>2904</v>
      </c>
      <c r="F72" t="s">
        <v>2845</v>
      </c>
      <c r="G72">
        <v>2</v>
      </c>
      <c r="H72">
        <v>1981</v>
      </c>
      <c r="I72">
        <v>688474</v>
      </c>
      <c r="J72" t="s">
        <v>3232</v>
      </c>
      <c r="K72" s="17">
        <v>42399.495208333334</v>
      </c>
      <c r="L72" t="s">
        <v>3438</v>
      </c>
    </row>
    <row r="73" spans="1:12">
      <c r="A73" s="14" t="str">
        <f t="shared" si="1"/>
        <v>Genesis - I Can't</v>
      </c>
      <c r="B73" s="2" t="s">
        <v>3114</v>
      </c>
      <c r="C73" t="s">
        <v>319</v>
      </c>
      <c r="D73" t="s">
        <v>2588</v>
      </c>
      <c r="E73" t="s">
        <v>3113</v>
      </c>
      <c r="F73" t="s">
        <v>2822</v>
      </c>
      <c r="G73">
        <v>3</v>
      </c>
      <c r="H73">
        <v>1991</v>
      </c>
      <c r="I73">
        <v>1410297</v>
      </c>
      <c r="J73" t="s">
        <v>3232</v>
      </c>
      <c r="K73" s="17">
        <v>42399.497673611113</v>
      </c>
      <c r="L73" t="s">
        <v>3438</v>
      </c>
    </row>
    <row r="74" spans="1:12">
      <c r="A74" s="14" t="str">
        <f t="shared" si="1"/>
        <v>Golden E - Radar L</v>
      </c>
      <c r="B74" s="2" t="s">
        <v>3036</v>
      </c>
      <c r="C74" t="s">
        <v>321</v>
      </c>
      <c r="D74" t="s">
        <v>322</v>
      </c>
      <c r="E74" t="s">
        <v>3035</v>
      </c>
      <c r="F74" t="s">
        <v>2822</v>
      </c>
      <c r="G74">
        <v>4</v>
      </c>
      <c r="H74">
        <v>1973</v>
      </c>
      <c r="I74">
        <v>2138078</v>
      </c>
      <c r="J74" t="s">
        <v>3232</v>
      </c>
      <c r="K74" s="17">
        <v>42399.498217592591</v>
      </c>
      <c r="L74" t="s">
        <v>3438</v>
      </c>
    </row>
    <row r="75" spans="1:12">
      <c r="A75" s="14" t="str">
        <f t="shared" si="1"/>
        <v>Glenn Mi - Glenn M</v>
      </c>
      <c r="B75" s="2" t="s">
        <v>3056</v>
      </c>
      <c r="C75" t="s">
        <v>476</v>
      </c>
      <c r="D75" t="s">
        <v>476</v>
      </c>
      <c r="E75" t="s">
        <v>3057</v>
      </c>
      <c r="F75" t="s">
        <v>2877</v>
      </c>
      <c r="G75">
        <v>2</v>
      </c>
      <c r="H75">
        <v>1958</v>
      </c>
      <c r="I75">
        <v>619479</v>
      </c>
      <c r="J75" t="s">
        <v>3232</v>
      </c>
      <c r="K75" s="17">
        <v>42399.498761574076</v>
      </c>
      <c r="L75" t="s">
        <v>3438</v>
      </c>
    </row>
    <row r="76" spans="1:12">
      <c r="A76" s="14" t="str">
        <f t="shared" si="1"/>
        <v>Herman's - No Milk</v>
      </c>
      <c r="B76" s="2" t="s">
        <v>2914</v>
      </c>
      <c r="C76" t="s">
        <v>2915</v>
      </c>
      <c r="D76" t="s">
        <v>260</v>
      </c>
      <c r="E76" t="s">
        <v>2913</v>
      </c>
      <c r="F76" t="s">
        <v>2822</v>
      </c>
      <c r="G76">
        <v>3</v>
      </c>
      <c r="H76">
        <v>1966</v>
      </c>
      <c r="I76">
        <v>613824</v>
      </c>
      <c r="J76" t="s">
        <v>3232</v>
      </c>
      <c r="K76" s="17">
        <v>42399.501238425924</v>
      </c>
      <c r="L76" t="s">
        <v>3439</v>
      </c>
    </row>
    <row r="77" spans="1:12">
      <c r="A77" s="14" t="str">
        <f t="shared" si="1"/>
        <v>John Len - Jealous</v>
      </c>
      <c r="B77" s="2" t="s">
        <v>2883</v>
      </c>
      <c r="C77" t="s">
        <v>469</v>
      </c>
      <c r="D77" t="s">
        <v>2884</v>
      </c>
      <c r="E77" t="s">
        <v>2879</v>
      </c>
      <c r="F77" t="s">
        <v>2822</v>
      </c>
      <c r="G77">
        <v>3</v>
      </c>
      <c r="H77">
        <v>1988</v>
      </c>
      <c r="I77">
        <v>4270299</v>
      </c>
      <c r="J77" t="s">
        <v>3232</v>
      </c>
      <c r="K77" s="17">
        <v>42399.502662037034</v>
      </c>
      <c r="L77" t="s">
        <v>3438</v>
      </c>
    </row>
    <row r="78" spans="1:12">
      <c r="A78" s="14" t="str">
        <f t="shared" si="1"/>
        <v>John Len - Imagine</v>
      </c>
      <c r="B78" s="2" t="s">
        <v>2830</v>
      </c>
      <c r="C78" t="s">
        <v>4178</v>
      </c>
      <c r="D78" t="s">
        <v>470</v>
      </c>
      <c r="E78" t="s">
        <v>2831</v>
      </c>
      <c r="F78" t="s">
        <v>2829</v>
      </c>
      <c r="G78">
        <v>4</v>
      </c>
      <c r="H78">
        <v>1975</v>
      </c>
      <c r="I78">
        <v>6917749</v>
      </c>
      <c r="J78" t="s">
        <v>3232</v>
      </c>
      <c r="K78" s="17">
        <v>42399.505358796298</v>
      </c>
      <c r="L78" t="s">
        <v>3438</v>
      </c>
    </row>
    <row r="79" spans="1:12">
      <c r="A79" s="14" t="str">
        <f t="shared" si="1"/>
        <v>John Mil - Music</v>
      </c>
      <c r="B79" s="2" t="s">
        <v>2921</v>
      </c>
      <c r="C79" t="s">
        <v>327</v>
      </c>
      <c r="D79" t="s">
        <v>328</v>
      </c>
      <c r="E79" t="s">
        <v>2918</v>
      </c>
      <c r="F79" t="s">
        <v>2822</v>
      </c>
      <c r="G79">
        <v>5</v>
      </c>
      <c r="H79">
        <v>1976</v>
      </c>
      <c r="I79">
        <v>790199</v>
      </c>
      <c r="J79" t="s">
        <v>3232</v>
      </c>
      <c r="K79" s="17">
        <v>42399.50644675926</v>
      </c>
      <c r="L79" t="s">
        <v>3438</v>
      </c>
    </row>
    <row r="80" spans="1:12">
      <c r="A80" s="14" t="str">
        <f t="shared" si="1"/>
        <v>John Mil - Music</v>
      </c>
      <c r="B80" s="2" t="s">
        <v>2921</v>
      </c>
      <c r="C80" t="s">
        <v>327</v>
      </c>
      <c r="D80" t="s">
        <v>328</v>
      </c>
      <c r="E80" t="s">
        <v>2918</v>
      </c>
      <c r="F80" t="s">
        <v>2822</v>
      </c>
      <c r="G80">
        <v>5</v>
      </c>
      <c r="H80">
        <v>1976</v>
      </c>
      <c r="I80">
        <v>790199</v>
      </c>
      <c r="J80" t="s">
        <v>3232</v>
      </c>
      <c r="K80" s="17">
        <v>42399.506516203706</v>
      </c>
      <c r="L80" t="s">
        <v>3438</v>
      </c>
    </row>
    <row r="81" spans="1:12">
      <c r="A81" s="14" t="str">
        <f t="shared" si="1"/>
        <v>Joe Cock - You Can</v>
      </c>
      <c r="B81" s="2" t="s">
        <v>2878</v>
      </c>
      <c r="C81" t="s">
        <v>324</v>
      </c>
      <c r="D81" t="s">
        <v>1955</v>
      </c>
      <c r="E81" t="s">
        <v>2879</v>
      </c>
      <c r="F81" t="s">
        <v>2822</v>
      </c>
      <c r="G81">
        <v>4</v>
      </c>
      <c r="H81">
        <v>1986</v>
      </c>
      <c r="I81">
        <v>1501483</v>
      </c>
      <c r="J81" t="s">
        <v>3232</v>
      </c>
      <c r="K81" s="17">
        <v>42399.507187499999</v>
      </c>
      <c r="L81" t="s">
        <v>3438</v>
      </c>
    </row>
    <row r="82" spans="1:12">
      <c r="A82" s="14" t="str">
        <f t="shared" si="1"/>
        <v>Iron But - In-A-Ga</v>
      </c>
      <c r="B82" s="2" t="s">
        <v>2856</v>
      </c>
      <c r="C82" t="s">
        <v>261</v>
      </c>
      <c r="D82" t="s">
        <v>1359</v>
      </c>
      <c r="E82" t="s">
        <v>2857</v>
      </c>
      <c r="F82" t="s">
        <v>2822</v>
      </c>
      <c r="G82">
        <v>3</v>
      </c>
      <c r="H82">
        <v>1970</v>
      </c>
      <c r="I82">
        <v>2540114</v>
      </c>
      <c r="J82" t="s">
        <v>3232</v>
      </c>
      <c r="K82" s="17">
        <v>42399.518101851849</v>
      </c>
      <c r="L82" t="s">
        <v>3439</v>
      </c>
    </row>
    <row r="83" spans="1:12">
      <c r="A83" s="14" t="str">
        <f t="shared" si="1"/>
        <v>Ike &amp; Ti - Proud M</v>
      </c>
      <c r="B83" s="2" t="s">
        <v>2992</v>
      </c>
      <c r="C83" t="s">
        <v>415</v>
      </c>
      <c r="D83" t="s">
        <v>435</v>
      </c>
      <c r="E83" t="s">
        <v>2993</v>
      </c>
      <c r="F83" t="s">
        <v>2845</v>
      </c>
      <c r="G83">
        <v>4</v>
      </c>
      <c r="H83">
        <v>1970</v>
      </c>
      <c r="I83">
        <v>829290</v>
      </c>
      <c r="J83" t="s">
        <v>3232</v>
      </c>
      <c r="K83" s="17">
        <v>42399.519918981481</v>
      </c>
      <c r="L83" t="s">
        <v>3439</v>
      </c>
    </row>
    <row r="84" spans="1:12">
      <c r="A84" s="14" t="str">
        <f t="shared" si="1"/>
        <v>Kayak - Ruthles</v>
      </c>
      <c r="B84" s="2" t="s">
        <v>3104</v>
      </c>
      <c r="C84" t="s">
        <v>378</v>
      </c>
      <c r="D84" t="s">
        <v>3105</v>
      </c>
      <c r="E84" t="s">
        <v>2039</v>
      </c>
      <c r="F84" t="s">
        <v>2822</v>
      </c>
      <c r="G84">
        <v>4</v>
      </c>
      <c r="H84">
        <v>1979</v>
      </c>
      <c r="I84">
        <v>1752572</v>
      </c>
      <c r="J84" t="s">
        <v>3232</v>
      </c>
      <c r="K84" s="17">
        <v>42399.521122685182</v>
      </c>
      <c r="L84" t="s">
        <v>3438</v>
      </c>
    </row>
    <row r="85" spans="1:12">
      <c r="A85" s="14" t="str">
        <f t="shared" si="1"/>
        <v>Kiss - I Was M</v>
      </c>
      <c r="B85" s="2" t="s">
        <v>2892</v>
      </c>
      <c r="C85" t="s">
        <v>329</v>
      </c>
      <c r="D85" t="s">
        <v>2893</v>
      </c>
      <c r="E85" t="s">
        <v>3282</v>
      </c>
      <c r="F85" t="s">
        <v>2822</v>
      </c>
      <c r="G85">
        <v>1</v>
      </c>
      <c r="H85">
        <v>1979</v>
      </c>
      <c r="I85">
        <v>395479</v>
      </c>
      <c r="J85" t="s">
        <v>3232</v>
      </c>
      <c r="K85" s="17">
        <v>42399.521597222221</v>
      </c>
      <c r="L85" t="s">
        <v>3438</v>
      </c>
    </row>
    <row r="86" spans="1:12">
      <c r="A86" s="14" t="str">
        <f t="shared" si="1"/>
        <v>Lucille  - Jolie J</v>
      </c>
      <c r="B86" s="2" t="s">
        <v>2996</v>
      </c>
      <c r="C86" t="s">
        <v>334</v>
      </c>
      <c r="D86" t="s">
        <v>473</v>
      </c>
      <c r="E86" t="s">
        <v>2997</v>
      </c>
      <c r="F86" t="s">
        <v>2822</v>
      </c>
      <c r="G86">
        <v>2</v>
      </c>
      <c r="H86">
        <v>1965</v>
      </c>
      <c r="I86">
        <v>6176490</v>
      </c>
      <c r="J86" t="s">
        <v>3232</v>
      </c>
      <c r="K86" s="17">
        <v>42399.52380787037</v>
      </c>
      <c r="L86" t="s">
        <v>3438</v>
      </c>
    </row>
    <row r="87" spans="1:12">
      <c r="A87" s="14" t="str">
        <f t="shared" ref="A87:A150" si="2">CONCATENATE(LEFT(C87,8)," - ",LEFT(D87,7))</f>
        <v>Loïs Lan - Fortune</v>
      </c>
      <c r="B87" s="2" t="s">
        <v>3043</v>
      </c>
      <c r="C87" t="s">
        <v>4212</v>
      </c>
      <c r="D87" t="s">
        <v>2785</v>
      </c>
      <c r="E87" t="s">
        <v>3044</v>
      </c>
      <c r="F87" t="s">
        <v>2845</v>
      </c>
      <c r="G87">
        <v>3</v>
      </c>
      <c r="H87">
        <v>1990</v>
      </c>
      <c r="I87">
        <v>1105445</v>
      </c>
      <c r="J87" t="s">
        <v>3232</v>
      </c>
      <c r="K87" s="17">
        <v>42399.524340277778</v>
      </c>
      <c r="L87" t="s">
        <v>3438</v>
      </c>
    </row>
    <row r="88" spans="1:12">
      <c r="A88" s="14" t="str">
        <f t="shared" si="2"/>
        <v>Level 42 - Lessons</v>
      </c>
      <c r="B88" s="2" t="s">
        <v>4838</v>
      </c>
      <c r="C88" t="s">
        <v>417</v>
      </c>
      <c r="D88" t="s">
        <v>2138</v>
      </c>
      <c r="E88" t="s">
        <v>3045</v>
      </c>
      <c r="F88" t="s">
        <v>2822</v>
      </c>
      <c r="G88">
        <v>3</v>
      </c>
      <c r="H88">
        <v>1986</v>
      </c>
      <c r="I88">
        <v>1452408</v>
      </c>
      <c r="J88" t="s">
        <v>3232</v>
      </c>
      <c r="K88" s="17">
        <v>42399.524768518517</v>
      </c>
      <c r="L88" t="s">
        <v>3438</v>
      </c>
    </row>
    <row r="89" spans="1:12">
      <c r="A89" s="14" t="str">
        <f t="shared" si="2"/>
        <v>Les Hump - Mexico</v>
      </c>
      <c r="B89" s="2" t="s">
        <v>2932</v>
      </c>
      <c r="C89" t="s">
        <v>2788</v>
      </c>
      <c r="D89" t="s">
        <v>2789</v>
      </c>
      <c r="E89" t="s">
        <v>2933</v>
      </c>
      <c r="F89" t="s">
        <v>2822</v>
      </c>
      <c r="G89">
        <v>3</v>
      </c>
      <c r="H89">
        <v>1972</v>
      </c>
      <c r="I89">
        <v>571259</v>
      </c>
      <c r="J89" t="s">
        <v>3232</v>
      </c>
      <c r="K89" s="17">
        <v>42399.525729166664</v>
      </c>
      <c r="L89" t="s">
        <v>3439</v>
      </c>
    </row>
    <row r="90" spans="1:12">
      <c r="A90" s="14" t="str">
        <f t="shared" si="2"/>
        <v xml:space="preserve">Lieutena - Mouldy </v>
      </c>
      <c r="B90" s="2" t="s">
        <v>2919</v>
      </c>
      <c r="C90" t="s">
        <v>2786</v>
      </c>
      <c r="D90" t="s">
        <v>2920</v>
      </c>
      <c r="E90" t="s">
        <v>2918</v>
      </c>
      <c r="F90" t="s">
        <v>2822</v>
      </c>
      <c r="G90">
        <v>3</v>
      </c>
      <c r="H90">
        <v>1972</v>
      </c>
      <c r="I90">
        <v>873059</v>
      </c>
      <c r="J90" t="s">
        <v>3232</v>
      </c>
      <c r="K90" s="17">
        <v>42399.526805555557</v>
      </c>
      <c r="L90" t="s">
        <v>3439</v>
      </c>
    </row>
    <row r="91" spans="1:12">
      <c r="A91" s="14" t="str">
        <f t="shared" si="2"/>
        <v>Linda Ro - It's So</v>
      </c>
      <c r="B91" s="2" t="s">
        <v>2848</v>
      </c>
      <c r="C91" t="s">
        <v>263</v>
      </c>
      <c r="D91" t="s">
        <v>2849</v>
      </c>
      <c r="E91" t="s">
        <v>2846</v>
      </c>
      <c r="F91" t="s">
        <v>2822</v>
      </c>
      <c r="G91">
        <v>3</v>
      </c>
      <c r="H91">
        <v>1977</v>
      </c>
      <c r="I91">
        <v>2238899</v>
      </c>
      <c r="J91" t="s">
        <v>3232</v>
      </c>
      <c r="K91" s="17">
        <v>42399.527708333335</v>
      </c>
      <c r="L91" t="s">
        <v>3438</v>
      </c>
    </row>
    <row r="92" spans="1:12">
      <c r="A92" s="14" t="str">
        <f t="shared" si="2"/>
        <v>LaBelle - Lady Ma</v>
      </c>
      <c r="B92" s="2" t="s">
        <v>2959</v>
      </c>
      <c r="C92" t="s">
        <v>2960</v>
      </c>
      <c r="D92" t="s">
        <v>2961</v>
      </c>
      <c r="E92" t="s">
        <v>2958</v>
      </c>
      <c r="F92" t="s">
        <v>2822</v>
      </c>
      <c r="G92">
        <v>3</v>
      </c>
      <c r="H92">
        <v>1980</v>
      </c>
      <c r="I92">
        <v>2405955</v>
      </c>
      <c r="J92" t="s">
        <v>3232</v>
      </c>
      <c r="K92" s="17">
        <v>42399.528032407405</v>
      </c>
      <c r="L92" t="s">
        <v>3438</v>
      </c>
    </row>
    <row r="93" spans="1:12">
      <c r="A93" s="14" t="str">
        <f t="shared" si="2"/>
        <v>Meat Loa - Paradis</v>
      </c>
      <c r="B93" s="2" t="s">
        <v>2963</v>
      </c>
      <c r="C93" t="s">
        <v>532</v>
      </c>
      <c r="D93" t="s">
        <v>531</v>
      </c>
      <c r="E93" t="s">
        <v>2964</v>
      </c>
      <c r="F93" t="s">
        <v>2822</v>
      </c>
      <c r="G93">
        <v>5</v>
      </c>
      <c r="H93">
        <v>1978</v>
      </c>
      <c r="I93">
        <v>783080</v>
      </c>
      <c r="J93" t="s">
        <v>3232</v>
      </c>
      <c r="K93" s="17">
        <v>42399.529270833336</v>
      </c>
      <c r="L93" t="s">
        <v>3438</v>
      </c>
    </row>
    <row r="94" spans="1:12">
      <c r="A94" s="14" t="str">
        <f t="shared" si="2"/>
        <v>Marvin G - I Heard</v>
      </c>
      <c r="B94" s="2" t="s">
        <v>3098</v>
      </c>
      <c r="C94" t="s">
        <v>265</v>
      </c>
      <c r="D94" t="s">
        <v>1553</v>
      </c>
      <c r="E94" t="s">
        <v>3099</v>
      </c>
      <c r="F94" t="s">
        <v>2822</v>
      </c>
      <c r="G94">
        <v>3</v>
      </c>
      <c r="H94">
        <v>1968</v>
      </c>
      <c r="I94">
        <v>3258612</v>
      </c>
      <c r="J94" t="s">
        <v>3232</v>
      </c>
      <c r="K94" s="17">
        <v>42399.530081018522</v>
      </c>
      <c r="L94" t="s">
        <v>3439</v>
      </c>
    </row>
    <row r="95" spans="1:12">
      <c r="A95" s="14" t="str">
        <f t="shared" si="2"/>
        <v>Michael  - Bad</v>
      </c>
      <c r="B95" s="2" t="s">
        <v>2957</v>
      </c>
      <c r="C95" t="s">
        <v>337</v>
      </c>
      <c r="D95" t="s">
        <v>338</v>
      </c>
      <c r="E95" t="s">
        <v>2958</v>
      </c>
      <c r="F95" t="s">
        <v>2822</v>
      </c>
      <c r="G95">
        <v>4</v>
      </c>
      <c r="H95">
        <v>1987</v>
      </c>
      <c r="I95">
        <v>4868546</v>
      </c>
      <c r="J95" t="s">
        <v>3232</v>
      </c>
      <c r="K95" s="17">
        <v>42399.534907407404</v>
      </c>
      <c r="L95" t="s">
        <v>3438</v>
      </c>
    </row>
    <row r="96" spans="1:12">
      <c r="A96" s="14" t="str">
        <f t="shared" si="2"/>
        <v>Michael  - Thrille</v>
      </c>
      <c r="B96" s="2" t="s">
        <v>2965</v>
      </c>
      <c r="C96" t="s">
        <v>337</v>
      </c>
      <c r="D96" t="s">
        <v>2966</v>
      </c>
      <c r="E96" t="s">
        <v>2967</v>
      </c>
      <c r="F96" t="s">
        <v>2822</v>
      </c>
      <c r="G96">
        <v>4</v>
      </c>
      <c r="H96">
        <v>1983</v>
      </c>
      <c r="I96">
        <v>661936</v>
      </c>
      <c r="J96" t="s">
        <v>3232</v>
      </c>
      <c r="K96" s="17">
        <v>42399.535300925927</v>
      </c>
      <c r="L96" t="s">
        <v>3438</v>
      </c>
    </row>
    <row r="97" spans="1:12">
      <c r="A97" s="14" t="str">
        <f t="shared" si="2"/>
        <v xml:space="preserve">The Mood - Nights </v>
      </c>
      <c r="B97" s="2" t="s">
        <v>2934</v>
      </c>
      <c r="C97" t="s">
        <v>632</v>
      </c>
      <c r="D97" t="s">
        <v>631</v>
      </c>
      <c r="E97" t="s">
        <v>2935</v>
      </c>
      <c r="F97" t="s">
        <v>2822</v>
      </c>
      <c r="G97">
        <v>4</v>
      </c>
      <c r="H97">
        <v>1967</v>
      </c>
      <c r="I97">
        <v>669426</v>
      </c>
      <c r="J97" t="s">
        <v>3232</v>
      </c>
      <c r="K97" s="17">
        <v>42399.535763888889</v>
      </c>
      <c r="L97" t="s">
        <v>3438</v>
      </c>
    </row>
    <row r="98" spans="1:12">
      <c r="A98" s="14" t="str">
        <f t="shared" si="2"/>
        <v xml:space="preserve">Middle O - Chirpy </v>
      </c>
      <c r="B98" s="2" t="s">
        <v>3073</v>
      </c>
      <c r="C98" t="s">
        <v>3074</v>
      </c>
      <c r="D98" t="s">
        <v>382</v>
      </c>
      <c r="E98" t="s">
        <v>3075</v>
      </c>
      <c r="F98" t="s">
        <v>2822</v>
      </c>
      <c r="G98">
        <v>1</v>
      </c>
      <c r="H98">
        <v>1971</v>
      </c>
      <c r="I98">
        <v>466615</v>
      </c>
      <c r="J98" t="s">
        <v>3232</v>
      </c>
      <c r="K98" s="17">
        <v>42399.536145833335</v>
      </c>
      <c r="L98" t="s">
        <v>3438</v>
      </c>
    </row>
    <row r="99" spans="1:12">
      <c r="A99" s="14" t="str">
        <f t="shared" si="2"/>
        <v>Madonna - Holiday</v>
      </c>
      <c r="B99" s="2" t="s">
        <v>3096</v>
      </c>
      <c r="C99" t="s">
        <v>407</v>
      </c>
      <c r="D99" t="s">
        <v>408</v>
      </c>
      <c r="E99" t="s">
        <v>3097</v>
      </c>
      <c r="F99" t="s">
        <v>2822</v>
      </c>
      <c r="G99">
        <v>1</v>
      </c>
      <c r="H99">
        <v>1983</v>
      </c>
      <c r="I99">
        <v>479236</v>
      </c>
      <c r="J99" t="s">
        <v>3232</v>
      </c>
      <c r="K99" s="17">
        <v>42399.536782407406</v>
      </c>
      <c r="L99" t="s">
        <v>3438</v>
      </c>
    </row>
    <row r="100" spans="1:12">
      <c r="A100" s="14" t="str">
        <f t="shared" si="2"/>
        <v xml:space="preserve">USA For  - We Are </v>
      </c>
      <c r="B100" s="2" t="s">
        <v>2898</v>
      </c>
      <c r="C100" t="s">
        <v>2899</v>
      </c>
      <c r="D100" t="s">
        <v>2460</v>
      </c>
      <c r="E100" t="s">
        <v>2900</v>
      </c>
      <c r="F100" t="s">
        <v>2822</v>
      </c>
      <c r="G100">
        <v>1</v>
      </c>
      <c r="H100">
        <v>1985</v>
      </c>
      <c r="I100">
        <v>390145</v>
      </c>
      <c r="J100" t="s">
        <v>3232</v>
      </c>
      <c r="K100" s="17">
        <v>42399.53738425926</v>
      </c>
      <c r="L100" t="s">
        <v>3439</v>
      </c>
    </row>
    <row r="101" spans="1:12">
      <c r="A101" s="14" t="str">
        <f t="shared" si="2"/>
        <v xml:space="preserve">Mungo Je - In The </v>
      </c>
      <c r="B101" s="2" t="s">
        <v>3053</v>
      </c>
      <c r="C101" t="s">
        <v>341</v>
      </c>
      <c r="D101" t="s">
        <v>3054</v>
      </c>
      <c r="E101" t="s">
        <v>3055</v>
      </c>
      <c r="F101" t="s">
        <v>2822</v>
      </c>
      <c r="G101">
        <v>3</v>
      </c>
      <c r="H101">
        <v>1970</v>
      </c>
      <c r="I101">
        <v>501818</v>
      </c>
      <c r="J101" t="s">
        <v>3232</v>
      </c>
      <c r="K101" s="17">
        <v>42399.537951388891</v>
      </c>
      <c r="L101" t="s">
        <v>3438</v>
      </c>
    </row>
    <row r="102" spans="1:12">
      <c r="A102" s="14" t="str">
        <f t="shared" si="2"/>
        <v>The Osmo - Down By</v>
      </c>
      <c r="B102" s="2" t="s">
        <v>3010</v>
      </c>
      <c r="C102" t="s">
        <v>387</v>
      </c>
      <c r="D102" t="s">
        <v>3173</v>
      </c>
      <c r="E102" t="s">
        <v>3011</v>
      </c>
      <c r="F102" t="s">
        <v>2822</v>
      </c>
      <c r="G102">
        <v>1</v>
      </c>
      <c r="H102">
        <v>1973</v>
      </c>
      <c r="I102">
        <v>2203147</v>
      </c>
      <c r="J102" t="s">
        <v>3232</v>
      </c>
      <c r="K102" s="17">
        <v>42399.542951388888</v>
      </c>
      <c r="L102" t="s">
        <v>3438</v>
      </c>
    </row>
    <row r="103" spans="1:12">
      <c r="A103" s="14" t="str">
        <f t="shared" si="2"/>
        <v>Orchestr - Maid Of</v>
      </c>
      <c r="B103" s="2" t="s">
        <v>2936</v>
      </c>
      <c r="C103" t="s">
        <v>1047</v>
      </c>
      <c r="D103" t="s">
        <v>2937</v>
      </c>
      <c r="E103" t="s">
        <v>2938</v>
      </c>
      <c r="F103" t="s">
        <v>3283</v>
      </c>
      <c r="G103">
        <v>2</v>
      </c>
      <c r="H103">
        <v>1982</v>
      </c>
      <c r="I103">
        <v>484325</v>
      </c>
      <c r="J103" t="s">
        <v>3232</v>
      </c>
      <c r="K103" s="17">
        <v>42399.543379629627</v>
      </c>
      <c r="L103" t="s">
        <v>3439</v>
      </c>
    </row>
    <row r="104" spans="1:12">
      <c r="A104" s="14" t="str">
        <f t="shared" si="2"/>
        <v>Pink Flo - Another</v>
      </c>
      <c r="B104" s="2" t="s">
        <v>2971</v>
      </c>
      <c r="C104" t="s">
        <v>416</v>
      </c>
      <c r="D104" t="s">
        <v>2972</v>
      </c>
      <c r="E104" t="s">
        <v>2970</v>
      </c>
      <c r="F104" t="s">
        <v>2822</v>
      </c>
      <c r="G104">
        <v>4</v>
      </c>
      <c r="H104">
        <v>1979</v>
      </c>
      <c r="I104">
        <v>403141</v>
      </c>
      <c r="J104" t="s">
        <v>3232</v>
      </c>
      <c r="K104" s="17">
        <v>42399.544062499997</v>
      </c>
      <c r="L104" t="s">
        <v>3438</v>
      </c>
    </row>
    <row r="105" spans="1:12">
      <c r="A105" s="14" t="str">
        <f t="shared" si="2"/>
        <v>Queen - Crazy L</v>
      </c>
      <c r="B105" s="2" t="s">
        <v>2952</v>
      </c>
      <c r="C105" t="s">
        <v>346</v>
      </c>
      <c r="D105" t="s">
        <v>347</v>
      </c>
      <c r="E105" t="s">
        <v>2951</v>
      </c>
      <c r="F105" t="s">
        <v>2822</v>
      </c>
      <c r="G105">
        <v>3</v>
      </c>
      <c r="H105">
        <v>1979</v>
      </c>
      <c r="I105">
        <v>3765458</v>
      </c>
      <c r="J105" t="s">
        <v>3232</v>
      </c>
      <c r="K105" s="17">
        <v>42399.544502314813</v>
      </c>
      <c r="L105" t="s">
        <v>3438</v>
      </c>
    </row>
    <row r="106" spans="1:12">
      <c r="A106" s="14" t="str">
        <f t="shared" si="2"/>
        <v>Phil Col - You Can</v>
      </c>
      <c r="B106" s="2" t="s">
        <v>4872</v>
      </c>
      <c r="C106" t="s">
        <v>344</v>
      </c>
      <c r="D106" t="s">
        <v>2450</v>
      </c>
      <c r="E106" t="s">
        <v>4741</v>
      </c>
      <c r="F106" t="s">
        <v>2822</v>
      </c>
      <c r="G106">
        <v>3</v>
      </c>
      <c r="H106">
        <v>1982</v>
      </c>
      <c r="I106">
        <v>385545</v>
      </c>
      <c r="J106" t="s">
        <v>3232</v>
      </c>
      <c r="K106" s="17">
        <v>42399.545312499999</v>
      </c>
      <c r="L106" t="s">
        <v>3438</v>
      </c>
    </row>
    <row r="107" spans="1:12">
      <c r="A107" s="14" t="str">
        <f t="shared" si="2"/>
        <v>Queen - Bohemia</v>
      </c>
      <c r="B107" s="2" t="s">
        <v>2954</v>
      </c>
      <c r="C107" t="s">
        <v>346</v>
      </c>
      <c r="D107" t="s">
        <v>349</v>
      </c>
      <c r="E107" t="s">
        <v>2955</v>
      </c>
      <c r="F107" t="s">
        <v>2956</v>
      </c>
      <c r="G107">
        <v>5</v>
      </c>
      <c r="H107">
        <v>1975</v>
      </c>
      <c r="I107">
        <v>4632526</v>
      </c>
      <c r="J107" t="s">
        <v>3232</v>
      </c>
      <c r="K107" s="17">
        <v>42399.545891203707</v>
      </c>
      <c r="L107" t="s">
        <v>3438</v>
      </c>
    </row>
    <row r="108" spans="1:12">
      <c r="A108" s="14" t="str">
        <f t="shared" si="2"/>
        <v>Queen - Bohemia</v>
      </c>
      <c r="B108" s="2" t="s">
        <v>2943</v>
      </c>
      <c r="C108" t="s">
        <v>346</v>
      </c>
      <c r="D108" t="s">
        <v>349</v>
      </c>
      <c r="E108" t="s">
        <v>2944</v>
      </c>
      <c r="F108" t="s">
        <v>2945</v>
      </c>
      <c r="G108">
        <v>5</v>
      </c>
      <c r="H108">
        <v>1975</v>
      </c>
      <c r="I108">
        <v>2690745</v>
      </c>
      <c r="J108" t="s">
        <v>3232</v>
      </c>
      <c r="K108" s="17">
        <v>42399.546412037038</v>
      </c>
      <c r="L108" t="s">
        <v>3439</v>
      </c>
    </row>
    <row r="109" spans="1:12">
      <c r="A109" s="14" t="str">
        <f t="shared" si="2"/>
        <v>Pointer  - Fire</v>
      </c>
      <c r="B109" s="2" t="s">
        <v>2948</v>
      </c>
      <c r="C109" t="s">
        <v>345</v>
      </c>
      <c r="D109" t="s">
        <v>251</v>
      </c>
      <c r="E109" t="s">
        <v>2949</v>
      </c>
      <c r="F109" t="s">
        <v>2845</v>
      </c>
      <c r="G109">
        <v>3</v>
      </c>
      <c r="H109">
        <v>1978</v>
      </c>
      <c r="I109">
        <v>1361331</v>
      </c>
      <c r="J109" t="s">
        <v>3232</v>
      </c>
      <c r="K109" s="17">
        <v>42399.5469212963</v>
      </c>
      <c r="L109" t="s">
        <v>3439</v>
      </c>
    </row>
    <row r="110" spans="1:12">
      <c r="A110" s="14" t="str">
        <f t="shared" si="2"/>
        <v>Peret - Borriqu</v>
      </c>
      <c r="B110" s="2" t="s">
        <v>2839</v>
      </c>
      <c r="C110" t="s">
        <v>2792</v>
      </c>
      <c r="D110" t="s">
        <v>2840</v>
      </c>
      <c r="E110" t="s">
        <v>2837</v>
      </c>
      <c r="F110" t="s">
        <v>2841</v>
      </c>
      <c r="G110">
        <v>1</v>
      </c>
      <c r="H110">
        <v>1971</v>
      </c>
      <c r="I110">
        <v>1770391</v>
      </c>
      <c r="J110" t="s">
        <v>3232</v>
      </c>
      <c r="K110" s="17">
        <v>42399.547824074078</v>
      </c>
      <c r="L110" t="s">
        <v>3439</v>
      </c>
    </row>
    <row r="111" spans="1:12">
      <c r="A111" s="14" t="str">
        <f t="shared" si="2"/>
        <v>Pratt &amp;  - Happy D</v>
      </c>
      <c r="B111" s="2" t="s">
        <v>3082</v>
      </c>
      <c r="C111" t="s">
        <v>266</v>
      </c>
      <c r="D111" t="s">
        <v>267</v>
      </c>
      <c r="E111" t="s">
        <v>3083</v>
      </c>
      <c r="F111" t="s">
        <v>2822</v>
      </c>
      <c r="G111">
        <v>2</v>
      </c>
      <c r="H111">
        <v>1976</v>
      </c>
      <c r="I111">
        <v>5775977</v>
      </c>
      <c r="J111" t="s">
        <v>3232</v>
      </c>
      <c r="K111" s="17">
        <v>42399.550069444442</v>
      </c>
      <c r="L111" t="s">
        <v>3439</v>
      </c>
    </row>
    <row r="112" spans="1:12">
      <c r="A112" s="14" t="str">
        <f t="shared" si="2"/>
        <v xml:space="preserve">The Righ - You've </v>
      </c>
      <c r="B112" s="2" t="s">
        <v>3041</v>
      </c>
      <c r="C112" t="s">
        <v>1531</v>
      </c>
      <c r="D112" t="s">
        <v>3042</v>
      </c>
      <c r="E112" t="s">
        <v>3035</v>
      </c>
      <c r="F112" t="s">
        <v>2851</v>
      </c>
      <c r="G112">
        <v>3</v>
      </c>
      <c r="H112">
        <v>1988</v>
      </c>
      <c r="I112">
        <v>1805682</v>
      </c>
      <c r="J112" t="s">
        <v>3232</v>
      </c>
      <c r="K112" s="17">
        <v>42399.552997685183</v>
      </c>
      <c r="L112" t="s">
        <v>3438</v>
      </c>
    </row>
    <row r="113" spans="1:12">
      <c r="A113" s="14" t="str">
        <f t="shared" si="2"/>
        <v>Robert P - Bad Cas</v>
      </c>
      <c r="B113" s="2" t="s">
        <v>2987</v>
      </c>
      <c r="C113" t="s">
        <v>350</v>
      </c>
      <c r="D113" t="s">
        <v>2988</v>
      </c>
      <c r="E113" t="s">
        <v>2989</v>
      </c>
      <c r="F113" t="s">
        <v>2822</v>
      </c>
      <c r="G113">
        <v>3</v>
      </c>
      <c r="H113">
        <v>1979</v>
      </c>
      <c r="I113">
        <v>3365019</v>
      </c>
      <c r="J113" t="s">
        <v>3232</v>
      </c>
      <c r="K113" s="17">
        <v>42399.554050925923</v>
      </c>
      <c r="L113" t="s">
        <v>3438</v>
      </c>
    </row>
    <row r="114" spans="1:12">
      <c r="A114" s="14" t="str">
        <f t="shared" si="2"/>
        <v>The Roll - Start M</v>
      </c>
      <c r="B114" s="2" t="s">
        <v>4948</v>
      </c>
      <c r="C114" t="s">
        <v>556</v>
      </c>
      <c r="D114" t="s">
        <v>4949</v>
      </c>
      <c r="E114" t="s">
        <v>4950</v>
      </c>
      <c r="F114" t="s">
        <v>2822</v>
      </c>
      <c r="G114">
        <v>3</v>
      </c>
      <c r="H114">
        <v>1981</v>
      </c>
      <c r="I114">
        <v>650057</v>
      </c>
      <c r="J114" t="s">
        <v>3232</v>
      </c>
      <c r="K114" s="17">
        <v>42399.554594907408</v>
      </c>
      <c r="L114" t="s">
        <v>3439</v>
      </c>
    </row>
    <row r="115" spans="1:12">
      <c r="A115" s="14" t="str">
        <f t="shared" si="2"/>
        <v>Ray Park - Ghostbu</v>
      </c>
      <c r="B115" s="2" t="s">
        <v>2842</v>
      </c>
      <c r="C115" t="s">
        <v>395</v>
      </c>
      <c r="D115" t="s">
        <v>396</v>
      </c>
      <c r="E115" t="s">
        <v>2844</v>
      </c>
      <c r="F115" t="s">
        <v>2822</v>
      </c>
      <c r="G115">
        <v>3</v>
      </c>
      <c r="H115">
        <v>1984</v>
      </c>
      <c r="I115">
        <v>1467376</v>
      </c>
      <c r="J115" t="s">
        <v>3232</v>
      </c>
      <c r="K115" s="17">
        <v>42399.556481481479</v>
      </c>
      <c r="L115" t="s">
        <v>3438</v>
      </c>
    </row>
    <row r="116" spans="1:12">
      <c r="A116" s="14" t="str">
        <f t="shared" si="2"/>
        <v xml:space="preserve">The Roll - Harlem </v>
      </c>
      <c r="B116" s="2" t="s">
        <v>3088</v>
      </c>
      <c r="C116" t="s">
        <v>556</v>
      </c>
      <c r="D116" t="s">
        <v>272</v>
      </c>
      <c r="E116" t="s">
        <v>3089</v>
      </c>
      <c r="F116" t="s">
        <v>2822</v>
      </c>
      <c r="G116">
        <v>3</v>
      </c>
      <c r="H116">
        <v>1986</v>
      </c>
      <c r="I116">
        <v>867126</v>
      </c>
      <c r="J116" t="s">
        <v>3232</v>
      </c>
      <c r="K116" s="17">
        <v>42399.556863425925</v>
      </c>
      <c r="L116" t="s">
        <v>3438</v>
      </c>
    </row>
    <row r="117" spans="1:12">
      <c r="A117" s="14" t="str">
        <f t="shared" si="2"/>
        <v>The Roll - (I Can'</v>
      </c>
      <c r="B117" s="2" t="s">
        <v>2926</v>
      </c>
      <c r="C117" t="s">
        <v>556</v>
      </c>
      <c r="D117" t="s">
        <v>817</v>
      </c>
      <c r="E117" t="s">
        <v>2918</v>
      </c>
      <c r="F117" t="s">
        <v>2927</v>
      </c>
      <c r="G117">
        <v>4</v>
      </c>
      <c r="H117">
        <v>1965</v>
      </c>
      <c r="I117">
        <v>1104821</v>
      </c>
      <c r="J117" t="s">
        <v>3232</v>
      </c>
      <c r="K117" s="17">
        <v>42399.557268518518</v>
      </c>
      <c r="L117" t="s">
        <v>3438</v>
      </c>
    </row>
    <row r="118" spans="1:12">
      <c r="A118" s="14" t="str">
        <f t="shared" si="2"/>
        <v>The Roll - (I Can'</v>
      </c>
      <c r="B118" s="2" t="s">
        <v>2926</v>
      </c>
      <c r="C118" t="s">
        <v>556</v>
      </c>
      <c r="D118" t="s">
        <v>817</v>
      </c>
      <c r="E118" t="s">
        <v>2918</v>
      </c>
      <c r="F118" t="s">
        <v>2927</v>
      </c>
      <c r="G118">
        <v>4</v>
      </c>
      <c r="H118">
        <v>1965</v>
      </c>
      <c r="I118">
        <v>1104821</v>
      </c>
      <c r="J118" t="s">
        <v>3232</v>
      </c>
      <c r="K118" s="17">
        <v>42399.557349537034</v>
      </c>
      <c r="L118" t="s">
        <v>3438</v>
      </c>
    </row>
    <row r="119" spans="1:12">
      <c r="A119" s="14" t="str">
        <f t="shared" si="2"/>
        <v>Ricky Ne - Traveli</v>
      </c>
      <c r="B119" s="2" t="s">
        <v>2980</v>
      </c>
      <c r="C119" t="s">
        <v>2981</v>
      </c>
      <c r="D119" t="s">
        <v>2982</v>
      </c>
      <c r="E119" t="s">
        <v>2979</v>
      </c>
      <c r="F119" t="s">
        <v>2822</v>
      </c>
      <c r="G119">
        <v>2</v>
      </c>
      <c r="H119">
        <v>1961</v>
      </c>
      <c r="I119">
        <v>1617635</v>
      </c>
      <c r="J119" t="s">
        <v>3232</v>
      </c>
      <c r="K119" s="17">
        <v>42399.557835648149</v>
      </c>
      <c r="L119" t="s">
        <v>3439</v>
      </c>
    </row>
    <row r="120" spans="1:12">
      <c r="A120" s="14" t="str">
        <f t="shared" si="2"/>
        <v>The Roll - Paint I</v>
      </c>
      <c r="B120" s="2" t="s">
        <v>2929</v>
      </c>
      <c r="C120" t="s">
        <v>556</v>
      </c>
      <c r="D120" t="s">
        <v>2930</v>
      </c>
      <c r="E120" t="s">
        <v>2918</v>
      </c>
      <c r="F120" t="s">
        <v>2822</v>
      </c>
      <c r="G120">
        <v>3</v>
      </c>
      <c r="H120">
        <v>1966</v>
      </c>
      <c r="I120">
        <v>1493514</v>
      </c>
      <c r="J120" t="s">
        <v>3232</v>
      </c>
      <c r="K120" s="17">
        <v>42399.558553240742</v>
      </c>
      <c r="L120" t="s">
        <v>3439</v>
      </c>
    </row>
    <row r="121" spans="1:12">
      <c r="A121" s="14" t="str">
        <f t="shared" si="2"/>
        <v>The Roll - Angie</v>
      </c>
      <c r="B121" s="2" t="s">
        <v>3086</v>
      </c>
      <c r="C121" t="s">
        <v>556</v>
      </c>
      <c r="D121" t="s">
        <v>276</v>
      </c>
      <c r="E121" t="s">
        <v>3087</v>
      </c>
      <c r="F121" t="s">
        <v>2822</v>
      </c>
      <c r="G121">
        <v>3</v>
      </c>
      <c r="H121">
        <v>1973</v>
      </c>
      <c r="I121">
        <v>3257253</v>
      </c>
      <c r="J121" t="s">
        <v>3232</v>
      </c>
      <c r="K121" s="17">
        <v>42399.558958333335</v>
      </c>
      <c r="L121" t="s">
        <v>3439</v>
      </c>
    </row>
    <row r="122" spans="1:12">
      <c r="A122" s="14" t="str">
        <f t="shared" si="2"/>
        <v>Scott Mc - San Fra</v>
      </c>
      <c r="B122" s="2">
        <v>2816</v>
      </c>
      <c r="C122" t="s">
        <v>278</v>
      </c>
      <c r="D122" t="s">
        <v>279</v>
      </c>
      <c r="E122" t="s">
        <v>2894</v>
      </c>
      <c r="F122" t="s">
        <v>2822</v>
      </c>
      <c r="G122">
        <v>3</v>
      </c>
      <c r="H122">
        <v>1967</v>
      </c>
      <c r="I122">
        <v>1268933</v>
      </c>
      <c r="J122" t="s">
        <v>3232</v>
      </c>
      <c r="K122" s="17">
        <v>42400.008020833331</v>
      </c>
      <c r="L122" t="s">
        <v>3438</v>
      </c>
    </row>
    <row r="123" spans="1:12">
      <c r="A123" s="14" t="str">
        <f t="shared" si="2"/>
        <v xml:space="preserve">Sandie S - Puppet </v>
      </c>
      <c r="B123" s="2" t="s">
        <v>3050</v>
      </c>
      <c r="C123" t="s">
        <v>353</v>
      </c>
      <c r="D123" t="s">
        <v>3051</v>
      </c>
      <c r="E123" t="s">
        <v>3052</v>
      </c>
      <c r="F123" t="s">
        <v>2927</v>
      </c>
      <c r="G123">
        <v>2</v>
      </c>
      <c r="H123">
        <v>1967</v>
      </c>
      <c r="I123">
        <v>1725458</v>
      </c>
      <c r="J123" t="s">
        <v>3232</v>
      </c>
      <c r="K123" s="17">
        <v>42400.008576388886</v>
      </c>
      <c r="L123" t="s">
        <v>3438</v>
      </c>
    </row>
    <row r="124" spans="1:12">
      <c r="A124" s="14" t="str">
        <f t="shared" si="2"/>
        <v>Simple M - All The</v>
      </c>
      <c r="B124" s="2" t="s">
        <v>3111</v>
      </c>
      <c r="C124" t="s">
        <v>393</v>
      </c>
      <c r="D124" t="s">
        <v>3112</v>
      </c>
      <c r="E124" t="s">
        <v>3113</v>
      </c>
      <c r="F124" t="s">
        <v>2822</v>
      </c>
      <c r="G124">
        <v>3</v>
      </c>
      <c r="H124">
        <v>1986</v>
      </c>
      <c r="I124">
        <v>591760</v>
      </c>
      <c r="J124" t="s">
        <v>3232</v>
      </c>
      <c r="K124" s="17">
        <v>42400.009004629632</v>
      </c>
      <c r="L124" t="s">
        <v>3438</v>
      </c>
    </row>
    <row r="125" spans="1:12">
      <c r="A125" s="14" t="str">
        <f t="shared" si="2"/>
        <v>The Shad - Apache</v>
      </c>
      <c r="B125" s="2" t="s">
        <v>2912</v>
      </c>
      <c r="C125" t="s">
        <v>1728</v>
      </c>
      <c r="D125" t="s">
        <v>280</v>
      </c>
      <c r="E125" t="s">
        <v>2913</v>
      </c>
      <c r="F125" t="s">
        <v>2822</v>
      </c>
      <c r="G125">
        <v>3</v>
      </c>
      <c r="H125">
        <v>1960</v>
      </c>
      <c r="I125">
        <v>2734939</v>
      </c>
      <c r="J125" t="s">
        <v>3232</v>
      </c>
      <c r="K125" s="17">
        <v>42400.009571759256</v>
      </c>
      <c r="L125" t="s">
        <v>3438</v>
      </c>
    </row>
    <row r="126" spans="1:12">
      <c r="A126" s="14" t="str">
        <f t="shared" si="2"/>
        <v>Sting - We'll B</v>
      </c>
      <c r="B126" s="2" t="s">
        <v>2824</v>
      </c>
      <c r="C126" t="s">
        <v>444</v>
      </c>
      <c r="D126" t="s">
        <v>2825</v>
      </c>
      <c r="E126" t="s">
        <v>2821</v>
      </c>
      <c r="F126" t="s">
        <v>4825</v>
      </c>
      <c r="G126">
        <v>4</v>
      </c>
      <c r="H126">
        <v>1987</v>
      </c>
      <c r="I126">
        <v>1767741</v>
      </c>
      <c r="J126" t="s">
        <v>3232</v>
      </c>
      <c r="K126" s="17">
        <v>42400.009942129633</v>
      </c>
      <c r="L126" t="s">
        <v>3438</v>
      </c>
    </row>
    <row r="127" spans="1:12">
      <c r="A127" s="14" t="str">
        <f t="shared" si="2"/>
        <v>The Swee - Poppa J</v>
      </c>
      <c r="B127" s="2" t="s">
        <v>3072</v>
      </c>
      <c r="C127" t="s">
        <v>2734</v>
      </c>
      <c r="D127" t="s">
        <v>383</v>
      </c>
      <c r="E127" t="s">
        <v>3069</v>
      </c>
      <c r="F127" t="s">
        <v>2822</v>
      </c>
      <c r="G127">
        <v>1</v>
      </c>
      <c r="H127">
        <v>1972</v>
      </c>
      <c r="I127">
        <v>2210356</v>
      </c>
      <c r="J127" t="s">
        <v>3232</v>
      </c>
      <c r="K127" s="17">
        <v>42400.010416666664</v>
      </c>
      <c r="L127" t="s">
        <v>3438</v>
      </c>
    </row>
    <row r="128" spans="1:12">
      <c r="A128" s="14" t="str">
        <f t="shared" si="2"/>
        <v>Steppenw - Born To</v>
      </c>
      <c r="B128" s="2" t="s">
        <v>2998</v>
      </c>
      <c r="C128" t="s">
        <v>281</v>
      </c>
      <c r="D128" t="s">
        <v>2999</v>
      </c>
      <c r="E128" t="s">
        <v>3000</v>
      </c>
      <c r="F128" t="s">
        <v>2822</v>
      </c>
      <c r="G128">
        <v>3</v>
      </c>
      <c r="H128">
        <v>1980</v>
      </c>
      <c r="I128">
        <v>5137623</v>
      </c>
      <c r="J128" t="s">
        <v>3232</v>
      </c>
      <c r="K128" s="17">
        <v>42400.011469907404</v>
      </c>
      <c r="L128" t="s">
        <v>3438</v>
      </c>
    </row>
    <row r="129" spans="1:12">
      <c r="A129" s="14" t="str">
        <f t="shared" si="2"/>
        <v>Saskia &amp; - Zomer I</v>
      </c>
      <c r="B129" s="2" t="s">
        <v>3025</v>
      </c>
      <c r="C129" t="s">
        <v>390</v>
      </c>
      <c r="D129" t="s">
        <v>3026</v>
      </c>
      <c r="E129" t="s">
        <v>3027</v>
      </c>
      <c r="F129" t="s">
        <v>2927</v>
      </c>
      <c r="G129">
        <v>2</v>
      </c>
      <c r="H129">
        <v>1970</v>
      </c>
      <c r="I129">
        <v>1736945</v>
      </c>
      <c r="J129" t="s">
        <v>3232</v>
      </c>
      <c r="K129" s="17">
        <v>42400.01185185185</v>
      </c>
      <c r="L129" t="s">
        <v>3438</v>
      </c>
    </row>
    <row r="130" spans="1:12">
      <c r="A130" s="14" t="str">
        <f t="shared" si="2"/>
        <v xml:space="preserve">Santana - Europa </v>
      </c>
      <c r="B130" s="2" t="s">
        <v>2895</v>
      </c>
      <c r="C130" t="s">
        <v>358</v>
      </c>
      <c r="D130" t="s">
        <v>2896</v>
      </c>
      <c r="E130" t="s">
        <v>2894</v>
      </c>
      <c r="F130" t="s">
        <v>2822</v>
      </c>
      <c r="G130">
        <v>4</v>
      </c>
      <c r="H130">
        <v>1976</v>
      </c>
      <c r="I130">
        <v>2215941</v>
      </c>
      <c r="J130" t="s">
        <v>3232</v>
      </c>
      <c r="K130" s="17">
        <v>42400.012511574074</v>
      </c>
      <c r="L130" t="s">
        <v>3438</v>
      </c>
    </row>
    <row r="131" spans="1:12">
      <c r="A131" s="14" t="str">
        <f t="shared" si="2"/>
        <v>Sting - Fragile</v>
      </c>
      <c r="B131" s="2" t="s">
        <v>2823</v>
      </c>
      <c r="C131" t="s">
        <v>444</v>
      </c>
      <c r="D131" t="s">
        <v>4839</v>
      </c>
      <c r="E131" t="s">
        <v>2821</v>
      </c>
      <c r="F131" t="s">
        <v>2822</v>
      </c>
      <c r="G131">
        <v>5</v>
      </c>
      <c r="H131">
        <v>1988</v>
      </c>
      <c r="I131">
        <v>2250698</v>
      </c>
      <c r="J131" t="s">
        <v>3232</v>
      </c>
      <c r="K131" s="17">
        <v>42400.012766203705</v>
      </c>
      <c r="L131" t="s">
        <v>3438</v>
      </c>
    </row>
    <row r="132" spans="1:12">
      <c r="A132" s="14" t="str">
        <f t="shared" si="2"/>
        <v>The Scor - Hello J</v>
      </c>
      <c r="B132" s="2" t="s">
        <v>3078</v>
      </c>
      <c r="C132" t="s">
        <v>4870</v>
      </c>
      <c r="D132" t="s">
        <v>3080</v>
      </c>
      <c r="E132" t="s">
        <v>3081</v>
      </c>
      <c r="F132" t="s">
        <v>2851</v>
      </c>
      <c r="G132">
        <v>2</v>
      </c>
      <c r="H132">
        <v>0</v>
      </c>
      <c r="I132">
        <v>4239065</v>
      </c>
      <c r="J132" t="s">
        <v>3232</v>
      </c>
      <c r="K132" s="17">
        <v>42400.013993055552</v>
      </c>
      <c r="L132" t="s">
        <v>3438</v>
      </c>
    </row>
    <row r="133" spans="1:12">
      <c r="A133" s="14" t="str">
        <f t="shared" si="2"/>
        <v>Santana - She's N</v>
      </c>
      <c r="B133" s="2" t="s">
        <v>2897</v>
      </c>
      <c r="C133" t="s">
        <v>358</v>
      </c>
      <c r="D133" t="s">
        <v>932</v>
      </c>
      <c r="E133" t="s">
        <v>2894</v>
      </c>
      <c r="F133" t="s">
        <v>2822</v>
      </c>
      <c r="G133">
        <v>4</v>
      </c>
      <c r="H133">
        <v>1977</v>
      </c>
      <c r="I133">
        <v>1208329</v>
      </c>
      <c r="J133" t="s">
        <v>3232</v>
      </c>
      <c r="K133" s="17">
        <v>42400.014444444445</v>
      </c>
      <c r="L133" t="s">
        <v>3438</v>
      </c>
    </row>
    <row r="134" spans="1:12">
      <c r="A134" s="14" t="str">
        <f t="shared" si="2"/>
        <v>The Scor - Hello J</v>
      </c>
      <c r="B134" s="2" t="s">
        <v>2908</v>
      </c>
      <c r="C134" t="s">
        <v>2909</v>
      </c>
      <c r="D134" t="s">
        <v>367</v>
      </c>
      <c r="E134" t="s">
        <v>2910</v>
      </c>
      <c r="F134" t="s">
        <v>2911</v>
      </c>
      <c r="G134">
        <v>2</v>
      </c>
      <c r="H134">
        <v>0</v>
      </c>
      <c r="I134">
        <v>733093</v>
      </c>
      <c r="J134" t="s">
        <v>3232</v>
      </c>
      <c r="K134" s="17">
        <v>42400.014965277776</v>
      </c>
      <c r="L134" t="s">
        <v>3439</v>
      </c>
    </row>
    <row r="135" spans="1:12">
      <c r="A135" s="14" t="str">
        <f t="shared" si="2"/>
        <v>The Torn - Telstar</v>
      </c>
      <c r="B135" s="2" t="s">
        <v>2916</v>
      </c>
      <c r="C135" t="s">
        <v>2917</v>
      </c>
      <c r="D135" t="s">
        <v>284</v>
      </c>
      <c r="E135" t="s">
        <v>2918</v>
      </c>
      <c r="F135" t="s">
        <v>2829</v>
      </c>
      <c r="G135">
        <v>2</v>
      </c>
      <c r="H135">
        <v>0</v>
      </c>
      <c r="I135">
        <v>5730446</v>
      </c>
      <c r="J135" t="s">
        <v>3232</v>
      </c>
      <c r="K135" s="17">
        <v>42400.015949074077</v>
      </c>
      <c r="L135" t="s">
        <v>3438</v>
      </c>
    </row>
    <row r="136" spans="1:12">
      <c r="A136" s="14" t="str">
        <f t="shared" si="2"/>
        <v>Uriah He - Lady In</v>
      </c>
      <c r="B136" s="2" t="s">
        <v>2870</v>
      </c>
      <c r="C136" t="s">
        <v>428</v>
      </c>
      <c r="D136" t="s">
        <v>2871</v>
      </c>
      <c r="E136" t="s">
        <v>2872</v>
      </c>
      <c r="F136" t="s">
        <v>2822</v>
      </c>
      <c r="G136">
        <v>3</v>
      </c>
      <c r="H136">
        <v>1981</v>
      </c>
      <c r="I136">
        <v>1424510</v>
      </c>
      <c r="J136" t="s">
        <v>3232</v>
      </c>
      <c r="K136" s="17">
        <v>42400.016388888886</v>
      </c>
      <c r="L136" t="s">
        <v>3438</v>
      </c>
    </row>
    <row r="137" spans="1:12">
      <c r="A137" s="14" t="str">
        <f t="shared" si="2"/>
        <v>Teach-In - Ding-A-</v>
      </c>
      <c r="B137" s="2">
        <v>141.30099999999999</v>
      </c>
      <c r="C137" t="s">
        <v>2905</v>
      </c>
      <c r="D137" t="s">
        <v>2906</v>
      </c>
      <c r="E137" t="s">
        <v>2907</v>
      </c>
      <c r="F137" t="s">
        <v>2822</v>
      </c>
      <c r="G137">
        <v>1</v>
      </c>
      <c r="H137">
        <v>1975</v>
      </c>
      <c r="I137">
        <v>407024</v>
      </c>
      <c r="J137" t="s">
        <v>3232</v>
      </c>
      <c r="K137" s="17">
        <v>42400.016898148147</v>
      </c>
      <c r="L137" t="s">
        <v>3439</v>
      </c>
    </row>
    <row r="138" spans="1:12">
      <c r="A138" s="14" t="str">
        <f t="shared" si="2"/>
        <v>ZZ Top - Gimme A</v>
      </c>
      <c r="B138" s="2" t="s">
        <v>3116</v>
      </c>
      <c r="C138" t="s">
        <v>474</v>
      </c>
      <c r="D138" t="s">
        <v>3117</v>
      </c>
      <c r="E138" t="s">
        <v>3118</v>
      </c>
      <c r="F138" t="s">
        <v>2822</v>
      </c>
      <c r="G138">
        <v>3</v>
      </c>
      <c r="H138">
        <v>1983</v>
      </c>
      <c r="I138">
        <v>3905370</v>
      </c>
      <c r="J138" t="s">
        <v>3232</v>
      </c>
      <c r="K138" s="17">
        <v>42400.018611111111</v>
      </c>
      <c r="L138" t="s">
        <v>3438</v>
      </c>
    </row>
    <row r="139" spans="1:12">
      <c r="A139" s="14" t="str">
        <f t="shared" si="2"/>
        <v>The Zomb - She's N</v>
      </c>
      <c r="B139" s="2" t="s">
        <v>2931</v>
      </c>
      <c r="C139" t="s">
        <v>2755</v>
      </c>
      <c r="D139" t="s">
        <v>932</v>
      </c>
      <c r="E139" t="s">
        <v>2918</v>
      </c>
      <c r="F139" t="s">
        <v>2822</v>
      </c>
      <c r="G139">
        <v>3</v>
      </c>
      <c r="H139">
        <v>1964</v>
      </c>
      <c r="I139">
        <v>7992641</v>
      </c>
      <c r="J139" t="s">
        <v>3232</v>
      </c>
      <c r="K139" s="17">
        <v>42400.02003472222</v>
      </c>
      <c r="L139" t="s">
        <v>3439</v>
      </c>
    </row>
    <row r="140" spans="1:12">
      <c r="A140" s="14" t="str">
        <f t="shared" si="2"/>
        <v xml:space="preserve">Zen (8) - Hair / </v>
      </c>
      <c r="B140" s="2" t="s">
        <v>3031</v>
      </c>
      <c r="C140" t="s">
        <v>3032</v>
      </c>
      <c r="D140" t="s">
        <v>3033</v>
      </c>
      <c r="E140" t="s">
        <v>3027</v>
      </c>
      <c r="F140" t="s">
        <v>2927</v>
      </c>
      <c r="G140">
        <v>3</v>
      </c>
      <c r="H140">
        <v>0</v>
      </c>
      <c r="I140">
        <v>4198244</v>
      </c>
      <c r="J140" t="s">
        <v>3232</v>
      </c>
      <c r="K140" s="17">
        <v>42400.020532407405</v>
      </c>
      <c r="L140" t="s">
        <v>3438</v>
      </c>
    </row>
    <row r="141" spans="1:12">
      <c r="A141" s="14" t="str">
        <f t="shared" si="2"/>
        <v>Wings (2 - Live An</v>
      </c>
      <c r="B141" s="2" t="s">
        <v>2833</v>
      </c>
      <c r="C141" t="s">
        <v>2834</v>
      </c>
      <c r="D141" t="s">
        <v>1415</v>
      </c>
      <c r="E141" t="s">
        <v>2831</v>
      </c>
      <c r="F141" t="s">
        <v>2822</v>
      </c>
      <c r="G141">
        <v>4</v>
      </c>
      <c r="H141">
        <v>1973</v>
      </c>
      <c r="I141">
        <v>1933087</v>
      </c>
      <c r="J141" t="s">
        <v>3232</v>
      </c>
      <c r="K141" s="17">
        <v>42400.021782407406</v>
      </c>
      <c r="L141" t="s">
        <v>3439</v>
      </c>
    </row>
    <row r="142" spans="1:12">
      <c r="A142" s="14" t="str">
        <f t="shared" si="2"/>
        <v>Village  - Y.M.C.A</v>
      </c>
      <c r="B142" s="2" t="s">
        <v>3030</v>
      </c>
      <c r="C142" t="s">
        <v>356</v>
      </c>
      <c r="D142" t="s">
        <v>3175</v>
      </c>
      <c r="E142" t="s">
        <v>3027</v>
      </c>
      <c r="F142" t="s">
        <v>2822</v>
      </c>
      <c r="G142">
        <v>1</v>
      </c>
      <c r="H142">
        <v>1978</v>
      </c>
      <c r="I142">
        <v>932658</v>
      </c>
      <c r="J142" t="s">
        <v>3232</v>
      </c>
      <c r="K142" s="17">
        <v>42400.022245370368</v>
      </c>
      <c r="L142" t="s">
        <v>3438</v>
      </c>
    </row>
    <row r="143" spans="1:12">
      <c r="A143" s="14" t="str">
        <f t="shared" si="2"/>
        <v xml:space="preserve">Eagles - Witchy </v>
      </c>
      <c r="B143" s="2" t="s">
        <v>3124</v>
      </c>
      <c r="C143" t="s">
        <v>311</v>
      </c>
      <c r="D143" t="s">
        <v>2614</v>
      </c>
      <c r="E143" t="s">
        <v>2846</v>
      </c>
      <c r="F143" t="s">
        <v>2845</v>
      </c>
      <c r="G143">
        <v>4</v>
      </c>
      <c r="H143">
        <v>1972</v>
      </c>
      <c r="I143">
        <v>5464938</v>
      </c>
      <c r="J143" t="s">
        <v>3232</v>
      </c>
      <c r="K143" s="17">
        <v>42402.456238425926</v>
      </c>
      <c r="L143" t="s">
        <v>3438</v>
      </c>
    </row>
    <row r="144" spans="1:12">
      <c r="A144" s="14" t="str">
        <f t="shared" si="2"/>
        <v>Shocking - Venus /</v>
      </c>
      <c r="B144" s="2">
        <v>22.015000000000001</v>
      </c>
      <c r="C144" t="s">
        <v>1663</v>
      </c>
      <c r="D144" t="s">
        <v>3130</v>
      </c>
      <c r="E144" t="s">
        <v>3131</v>
      </c>
      <c r="F144" t="s">
        <v>3132</v>
      </c>
      <c r="G144">
        <v>3</v>
      </c>
      <c r="H144">
        <v>1969</v>
      </c>
      <c r="I144">
        <v>3691480</v>
      </c>
      <c r="J144" t="s">
        <v>3232</v>
      </c>
      <c r="K144" s="17">
        <v>42403.382974537039</v>
      </c>
      <c r="L144" t="s">
        <v>3438</v>
      </c>
    </row>
    <row r="145" spans="1:12">
      <c r="A145" s="14" t="str">
        <f t="shared" si="2"/>
        <v>Jackson  - Stay B/</v>
      </c>
      <c r="B145" s="2" t="s">
        <v>3125</v>
      </c>
      <c r="C145" t="s">
        <v>636</v>
      </c>
      <c r="D145" t="s">
        <v>3126</v>
      </c>
      <c r="E145" t="s">
        <v>2846</v>
      </c>
      <c r="F145" t="s">
        <v>2822</v>
      </c>
      <c r="G145">
        <v>4</v>
      </c>
      <c r="H145">
        <v>1978</v>
      </c>
      <c r="I145">
        <v>1034342</v>
      </c>
      <c r="J145" t="s">
        <v>3232</v>
      </c>
      <c r="K145" s="17">
        <v>42409.960543981484</v>
      </c>
      <c r="L145" t="s">
        <v>3438</v>
      </c>
    </row>
    <row r="146" spans="1:12">
      <c r="A146" s="14" t="str">
        <f t="shared" si="2"/>
        <v>Gerry Ra - Baker S</v>
      </c>
      <c r="B146" s="2" t="s">
        <v>3133</v>
      </c>
      <c r="C146" t="s">
        <v>1009</v>
      </c>
      <c r="D146" t="s">
        <v>1008</v>
      </c>
      <c r="E146" t="s">
        <v>3134</v>
      </c>
      <c r="F146" t="s">
        <v>2822</v>
      </c>
      <c r="G146">
        <v>5</v>
      </c>
      <c r="H146">
        <v>1978</v>
      </c>
      <c r="I146">
        <v>2210770</v>
      </c>
      <c r="J146" t="s">
        <v>3232</v>
      </c>
      <c r="K146" s="17">
        <v>42409.960810185185</v>
      </c>
      <c r="L146" t="s">
        <v>3438</v>
      </c>
    </row>
    <row r="147" spans="1:12">
      <c r="A147" s="14" t="str">
        <f t="shared" si="2"/>
        <v>Aerosmit - Dream O</v>
      </c>
      <c r="B147" s="2" t="s">
        <v>3127</v>
      </c>
      <c r="C147" t="s">
        <v>776</v>
      </c>
      <c r="D147" t="s">
        <v>3128</v>
      </c>
      <c r="E147" t="s">
        <v>2894</v>
      </c>
      <c r="F147" t="s">
        <v>2822</v>
      </c>
      <c r="G147">
        <v>4</v>
      </c>
      <c r="H147">
        <v>1976</v>
      </c>
      <c r="I147">
        <v>2113730</v>
      </c>
      <c r="J147" t="s">
        <v>3232</v>
      </c>
      <c r="K147" s="17">
        <v>42409.961134259262</v>
      </c>
      <c r="L147" t="s">
        <v>3438</v>
      </c>
    </row>
    <row r="148" spans="1:12">
      <c r="A148" s="14" t="str">
        <f t="shared" si="2"/>
        <v>David Bo - The Jea</v>
      </c>
      <c r="B148" s="2" t="s">
        <v>3176</v>
      </c>
      <c r="C148" t="s">
        <v>467</v>
      </c>
      <c r="D148" t="s">
        <v>2408</v>
      </c>
      <c r="E148" t="s">
        <v>3162</v>
      </c>
      <c r="F148" t="s">
        <v>2822</v>
      </c>
      <c r="G148">
        <v>4</v>
      </c>
      <c r="H148">
        <v>1973</v>
      </c>
      <c r="I148">
        <v>848963</v>
      </c>
      <c r="J148" t="s">
        <v>3232</v>
      </c>
      <c r="K148" s="17">
        <v>42409.961238425924</v>
      </c>
      <c r="L148" t="s">
        <v>3438</v>
      </c>
    </row>
    <row r="149" spans="1:12">
      <c r="A149" s="14" t="str">
        <f t="shared" si="2"/>
        <v>Led Zepp - Whole L</v>
      </c>
      <c r="B149" s="2">
        <v>2690</v>
      </c>
      <c r="C149" t="s">
        <v>495</v>
      </c>
      <c r="D149" t="s">
        <v>667</v>
      </c>
      <c r="E149" t="s">
        <v>2857</v>
      </c>
      <c r="F149" t="s">
        <v>2822</v>
      </c>
      <c r="G149">
        <v>3</v>
      </c>
      <c r="H149">
        <v>1969</v>
      </c>
      <c r="I149">
        <v>2517971</v>
      </c>
      <c r="J149" t="s">
        <v>3232</v>
      </c>
      <c r="K149" s="17">
        <v>42409.961331018516</v>
      </c>
      <c r="L149" t="s">
        <v>3438</v>
      </c>
    </row>
    <row r="150" spans="1:12">
      <c r="A150" s="14" t="str">
        <f t="shared" si="2"/>
        <v>Al Stewa - Year Of</v>
      </c>
      <c r="B150" s="2" t="s">
        <v>3137</v>
      </c>
      <c r="C150" t="s">
        <v>1103</v>
      </c>
      <c r="D150" t="s">
        <v>3138</v>
      </c>
      <c r="E150" t="s">
        <v>3139</v>
      </c>
      <c r="F150" t="s">
        <v>2822</v>
      </c>
      <c r="G150">
        <v>4</v>
      </c>
      <c r="H150">
        <v>1977</v>
      </c>
      <c r="I150">
        <v>388322</v>
      </c>
      <c r="J150" t="s">
        <v>3232</v>
      </c>
      <c r="K150" s="17">
        <v>42428.311655092592</v>
      </c>
      <c r="L150" t="s">
        <v>3438</v>
      </c>
    </row>
    <row r="151" spans="1:12">
      <c r="A151" s="14" t="str">
        <f t="shared" ref="A151:A214" si="3">CONCATENATE(LEFT(C151,8)," - ",LEFT(D151,7))</f>
        <v>Supertra - Cannonb</v>
      </c>
      <c r="B151" s="2" t="s">
        <v>3140</v>
      </c>
      <c r="C151" t="s">
        <v>563</v>
      </c>
      <c r="D151" t="s">
        <v>3141</v>
      </c>
      <c r="E151" t="s">
        <v>2821</v>
      </c>
      <c r="F151" t="s">
        <v>2822</v>
      </c>
      <c r="G151">
        <v>3</v>
      </c>
      <c r="H151">
        <v>1985</v>
      </c>
      <c r="I151">
        <v>1434740</v>
      </c>
      <c r="J151" t="s">
        <v>3232</v>
      </c>
      <c r="K151" s="17">
        <v>42428.3127662037</v>
      </c>
      <c r="L151" t="s">
        <v>3438</v>
      </c>
    </row>
    <row r="152" spans="1:12">
      <c r="A152" s="14" t="str">
        <f t="shared" si="3"/>
        <v>Mike Bat - Lady Of</v>
      </c>
      <c r="B152" s="2" t="s">
        <v>3142</v>
      </c>
      <c r="C152" t="s">
        <v>3143</v>
      </c>
      <c r="D152" t="s">
        <v>3144</v>
      </c>
      <c r="E152" t="s">
        <v>2958</v>
      </c>
      <c r="F152" t="s">
        <v>2822</v>
      </c>
      <c r="G152">
        <v>2</v>
      </c>
      <c r="H152">
        <v>1979</v>
      </c>
      <c r="I152">
        <v>1438323</v>
      </c>
      <c r="J152" t="s">
        <v>3232</v>
      </c>
      <c r="K152" s="17">
        <v>42428.313287037039</v>
      </c>
      <c r="L152" t="s">
        <v>3438</v>
      </c>
    </row>
    <row r="153" spans="1:12">
      <c r="A153" s="14" t="str">
        <f t="shared" si="3"/>
        <v>Golden E - Buddy J</v>
      </c>
      <c r="B153" s="2" t="s">
        <v>3145</v>
      </c>
      <c r="C153" t="s">
        <v>321</v>
      </c>
      <c r="D153" t="s">
        <v>3146</v>
      </c>
      <c r="E153" t="s">
        <v>3035</v>
      </c>
      <c r="F153" t="s">
        <v>2822</v>
      </c>
      <c r="G153">
        <v>3</v>
      </c>
      <c r="H153">
        <v>1972</v>
      </c>
      <c r="I153">
        <v>3386023</v>
      </c>
      <c r="J153" t="s">
        <v>3232</v>
      </c>
      <c r="K153" s="17">
        <v>42428.313657407409</v>
      </c>
      <c r="L153" t="s">
        <v>3438</v>
      </c>
    </row>
    <row r="154" spans="1:12">
      <c r="A154" s="14" t="str">
        <f t="shared" si="3"/>
        <v>Steve Mi - Fly Lik</v>
      </c>
      <c r="B154" s="2" t="s">
        <v>3147</v>
      </c>
      <c r="C154" t="s">
        <v>2507</v>
      </c>
      <c r="D154" t="s">
        <v>2506</v>
      </c>
      <c r="E154" t="s">
        <v>3007</v>
      </c>
      <c r="F154" t="s">
        <v>2822</v>
      </c>
      <c r="G154">
        <v>3</v>
      </c>
      <c r="H154">
        <v>1976</v>
      </c>
      <c r="I154">
        <v>2211942</v>
      </c>
      <c r="J154" t="s">
        <v>3232</v>
      </c>
      <c r="K154" s="17">
        <v>42428.314560185187</v>
      </c>
      <c r="L154" t="s">
        <v>3438</v>
      </c>
    </row>
    <row r="155" spans="1:12">
      <c r="A155" s="14" t="str">
        <f t="shared" si="3"/>
        <v>Ram Jam - Black B</v>
      </c>
      <c r="B155" s="2" t="s">
        <v>3148</v>
      </c>
      <c r="C155" t="s">
        <v>1191</v>
      </c>
      <c r="D155" t="s">
        <v>1190</v>
      </c>
      <c r="E155" t="s">
        <v>2958</v>
      </c>
      <c r="F155" t="s">
        <v>2822</v>
      </c>
      <c r="G155">
        <v>2</v>
      </c>
      <c r="H155">
        <v>1977</v>
      </c>
      <c r="I155">
        <v>1176880</v>
      </c>
      <c r="J155" t="s">
        <v>3232</v>
      </c>
      <c r="K155" s="17">
        <v>42428.316631944443</v>
      </c>
      <c r="L155" t="s">
        <v>3438</v>
      </c>
    </row>
    <row r="156" spans="1:12">
      <c r="A156" s="14" t="str">
        <f t="shared" si="3"/>
        <v>Emerson, - In Conc</v>
      </c>
      <c r="B156" s="2" t="s">
        <v>3566</v>
      </c>
      <c r="C156" t="s">
        <v>3149</v>
      </c>
      <c r="D156" t="s">
        <v>3150</v>
      </c>
      <c r="E156" t="s">
        <v>2843</v>
      </c>
      <c r="F156" t="s">
        <v>2822</v>
      </c>
      <c r="G156">
        <v>4</v>
      </c>
      <c r="H156">
        <v>1979</v>
      </c>
      <c r="I156">
        <v>186540</v>
      </c>
      <c r="J156" t="s">
        <v>3232</v>
      </c>
      <c r="K156" s="17">
        <v>42428.317384259259</v>
      </c>
      <c r="L156" t="s">
        <v>3438</v>
      </c>
    </row>
    <row r="157" spans="1:12">
      <c r="A157" s="14" t="str">
        <f t="shared" si="3"/>
        <v>Cream (2 - White R</v>
      </c>
      <c r="B157" s="2" t="s">
        <v>3151</v>
      </c>
      <c r="C157" t="s">
        <v>3152</v>
      </c>
      <c r="D157" t="s">
        <v>1362</v>
      </c>
      <c r="E157" t="s">
        <v>3045</v>
      </c>
      <c r="F157" t="s">
        <v>2927</v>
      </c>
      <c r="G157">
        <v>4</v>
      </c>
      <c r="H157">
        <v>1968</v>
      </c>
      <c r="I157">
        <v>1160964</v>
      </c>
      <c r="J157" t="s">
        <v>3232</v>
      </c>
      <c r="K157" s="17">
        <v>42428.317974537036</v>
      </c>
      <c r="L157" t="s">
        <v>3438</v>
      </c>
    </row>
    <row r="158" spans="1:12">
      <c r="A158" s="14" t="str">
        <f t="shared" si="3"/>
        <v>Alice Co - Halo Of</v>
      </c>
      <c r="B158" s="2" t="s">
        <v>3153</v>
      </c>
      <c r="C158" t="s">
        <v>248</v>
      </c>
      <c r="D158" t="s">
        <v>845</v>
      </c>
      <c r="E158" t="s">
        <v>3118</v>
      </c>
      <c r="F158" t="s">
        <v>2822</v>
      </c>
      <c r="G158">
        <v>4</v>
      </c>
      <c r="H158">
        <v>1973</v>
      </c>
      <c r="I158">
        <v>586088</v>
      </c>
      <c r="J158" t="s">
        <v>3232</v>
      </c>
      <c r="K158" s="17">
        <v>42428.318773148145</v>
      </c>
      <c r="L158" t="s">
        <v>3438</v>
      </c>
    </row>
    <row r="159" spans="1:12">
      <c r="A159" s="14" t="str">
        <f t="shared" si="3"/>
        <v>David Bo - Dancing</v>
      </c>
      <c r="B159" s="2" t="s">
        <v>3154</v>
      </c>
      <c r="C159" t="s">
        <v>3155</v>
      </c>
      <c r="D159" t="s">
        <v>1838</v>
      </c>
      <c r="E159" t="s">
        <v>3156</v>
      </c>
      <c r="F159" t="s">
        <v>2822</v>
      </c>
      <c r="G159">
        <v>3</v>
      </c>
      <c r="H159">
        <v>1985</v>
      </c>
      <c r="I159">
        <v>940968</v>
      </c>
      <c r="J159" t="s">
        <v>3232</v>
      </c>
      <c r="K159" s="17">
        <v>42428.319548611114</v>
      </c>
      <c r="L159" t="s">
        <v>3438</v>
      </c>
    </row>
    <row r="160" spans="1:12">
      <c r="A160" s="14" t="str">
        <f t="shared" si="3"/>
        <v xml:space="preserve">Hawkwind - Silver </v>
      </c>
      <c r="B160" s="2" t="s">
        <v>3157</v>
      </c>
      <c r="C160" t="s">
        <v>3158</v>
      </c>
      <c r="D160" t="s">
        <v>3159</v>
      </c>
      <c r="E160" t="s">
        <v>3160</v>
      </c>
      <c r="F160" t="s">
        <v>2845</v>
      </c>
      <c r="G160">
        <v>3</v>
      </c>
      <c r="H160">
        <v>1986</v>
      </c>
      <c r="I160">
        <v>3556061</v>
      </c>
      <c r="J160" t="s">
        <v>3232</v>
      </c>
      <c r="K160" s="17">
        <v>42428.319988425923</v>
      </c>
      <c r="L160" t="s">
        <v>3438</v>
      </c>
    </row>
    <row r="161" spans="1:12">
      <c r="A161" s="14" t="str">
        <f t="shared" si="3"/>
        <v>David Bo - Ashes T</v>
      </c>
      <c r="B161" s="2" t="s">
        <v>3161</v>
      </c>
      <c r="C161" t="s">
        <v>467</v>
      </c>
      <c r="D161" t="s">
        <v>1624</v>
      </c>
      <c r="E161" t="s">
        <v>3075</v>
      </c>
      <c r="F161" t="s">
        <v>2822</v>
      </c>
      <c r="G161">
        <v>3</v>
      </c>
      <c r="H161">
        <v>1980</v>
      </c>
      <c r="I161">
        <v>802718</v>
      </c>
      <c r="J161" t="s">
        <v>3232</v>
      </c>
      <c r="K161" s="17">
        <v>42428.320636574077</v>
      </c>
      <c r="L161" t="s">
        <v>3438</v>
      </c>
    </row>
    <row r="162" spans="1:12">
      <c r="A162" s="14" t="str">
        <f t="shared" si="3"/>
        <v>David Bo - Fame</v>
      </c>
      <c r="B162" s="2" t="s">
        <v>4873</v>
      </c>
      <c r="C162" t="s">
        <v>467</v>
      </c>
      <c r="D162" t="s">
        <v>2636</v>
      </c>
      <c r="E162" t="s">
        <v>3163</v>
      </c>
      <c r="F162" t="s">
        <v>2822</v>
      </c>
      <c r="G162">
        <v>3</v>
      </c>
      <c r="H162">
        <v>1975</v>
      </c>
      <c r="I162">
        <v>369996</v>
      </c>
      <c r="J162" t="s">
        <v>3232</v>
      </c>
      <c r="K162" s="17">
        <v>42428.321192129632</v>
      </c>
      <c r="L162" t="s">
        <v>3438</v>
      </c>
    </row>
    <row r="163" spans="1:12">
      <c r="A163" s="14" t="str">
        <f t="shared" si="3"/>
        <v>Earth An - Seasons</v>
      </c>
      <c r="B163" s="2" t="s">
        <v>3164</v>
      </c>
      <c r="C163" t="s">
        <v>3038</v>
      </c>
      <c r="D163" t="s">
        <v>2726</v>
      </c>
      <c r="E163" t="s">
        <v>3035</v>
      </c>
      <c r="F163" t="s">
        <v>2822</v>
      </c>
      <c r="G163">
        <v>2</v>
      </c>
      <c r="H163">
        <v>1969</v>
      </c>
      <c r="I163">
        <v>990445</v>
      </c>
      <c r="J163" t="s">
        <v>3232</v>
      </c>
      <c r="K163" s="17">
        <v>42428.32199074074</v>
      </c>
      <c r="L163" t="s">
        <v>3439</v>
      </c>
    </row>
    <row r="164" spans="1:12">
      <c r="A164" s="14" t="str">
        <f t="shared" si="3"/>
        <v>Wings (2 - Mull Of</v>
      </c>
      <c r="B164" s="2" t="s">
        <v>3165</v>
      </c>
      <c r="C164" t="s">
        <v>2834</v>
      </c>
      <c r="D164" t="s">
        <v>1677</v>
      </c>
      <c r="E164" t="s">
        <v>4951</v>
      </c>
      <c r="F164" t="s">
        <v>2822</v>
      </c>
      <c r="G164">
        <v>3</v>
      </c>
      <c r="H164">
        <v>1977</v>
      </c>
      <c r="I164">
        <v>592404</v>
      </c>
      <c r="J164" t="s">
        <v>3232</v>
      </c>
      <c r="K164" s="17">
        <v>42428.322685185187</v>
      </c>
      <c r="L164" t="s">
        <v>3438</v>
      </c>
    </row>
    <row r="165" spans="1:12">
      <c r="A165" s="14" t="str">
        <f t="shared" si="3"/>
        <v>Jeff Way - The Eve</v>
      </c>
      <c r="B165" s="2" t="s">
        <v>3166</v>
      </c>
      <c r="C165" t="s">
        <v>3167</v>
      </c>
      <c r="D165" t="s">
        <v>1793</v>
      </c>
      <c r="E165" t="s">
        <v>3168</v>
      </c>
      <c r="F165" t="s">
        <v>2822</v>
      </c>
      <c r="G165">
        <v>4</v>
      </c>
      <c r="H165">
        <v>1989</v>
      </c>
      <c r="I165">
        <v>553440</v>
      </c>
      <c r="J165" t="s">
        <v>3232</v>
      </c>
      <c r="K165" s="17">
        <v>42428.323229166665</v>
      </c>
      <c r="L165" t="s">
        <v>3438</v>
      </c>
    </row>
    <row r="166" spans="1:12">
      <c r="A166" s="14" t="str">
        <f t="shared" si="3"/>
        <v>The Zomb - Time Of</v>
      </c>
      <c r="B166" s="2">
        <v>3380</v>
      </c>
      <c r="C166" t="s">
        <v>2755</v>
      </c>
      <c r="D166" t="s">
        <v>2754</v>
      </c>
      <c r="E166" t="s">
        <v>2894</v>
      </c>
      <c r="F166" t="s">
        <v>2822</v>
      </c>
      <c r="G166">
        <v>4</v>
      </c>
      <c r="H166">
        <v>1969</v>
      </c>
      <c r="I166">
        <v>386213</v>
      </c>
      <c r="J166" t="s">
        <v>3232</v>
      </c>
      <c r="K166" s="17">
        <v>42432.363136574073</v>
      </c>
      <c r="L166" t="s">
        <v>3438</v>
      </c>
    </row>
    <row r="167" spans="1:12">
      <c r="A167" s="14" t="str">
        <f t="shared" si="3"/>
        <v xml:space="preserve">Pink Flo - Have A </v>
      </c>
      <c r="B167" s="2" t="s">
        <v>3129</v>
      </c>
      <c r="C167" t="s">
        <v>416</v>
      </c>
      <c r="D167" t="s">
        <v>3194</v>
      </c>
      <c r="E167" t="s">
        <v>1823</v>
      </c>
      <c r="F167" t="s">
        <v>2822</v>
      </c>
      <c r="G167">
        <v>5</v>
      </c>
      <c r="H167">
        <v>1976</v>
      </c>
      <c r="I167">
        <v>2966409</v>
      </c>
      <c r="J167" t="s">
        <v>3232</v>
      </c>
      <c r="K167" s="17">
        <v>42432.363645833335</v>
      </c>
      <c r="L167" t="s">
        <v>3438</v>
      </c>
    </row>
    <row r="168" spans="1:12">
      <c r="A168" s="14" t="str">
        <f t="shared" si="3"/>
        <v>Pink Flo - Money</v>
      </c>
      <c r="B168" s="2">
        <v>600.15099999999995</v>
      </c>
      <c r="C168" t="s">
        <v>416</v>
      </c>
      <c r="D168" t="s">
        <v>1039</v>
      </c>
      <c r="E168" t="s">
        <v>1823</v>
      </c>
      <c r="F168" t="s">
        <v>3284</v>
      </c>
      <c r="G168">
        <v>4</v>
      </c>
      <c r="H168">
        <v>1973</v>
      </c>
      <c r="I168">
        <v>4528229</v>
      </c>
      <c r="J168" t="s">
        <v>3232</v>
      </c>
      <c r="K168" s="17">
        <v>42449.341365740744</v>
      </c>
      <c r="L168" t="s">
        <v>3439</v>
      </c>
    </row>
    <row r="169" spans="1:12">
      <c r="A169" s="14" t="str">
        <f t="shared" si="3"/>
        <v>Stevie W - Happy B</v>
      </c>
      <c r="B169" s="2">
        <v>101531</v>
      </c>
      <c r="C169" t="s">
        <v>1231</v>
      </c>
      <c r="D169" t="s">
        <v>3177</v>
      </c>
      <c r="E169" t="s">
        <v>3178</v>
      </c>
      <c r="F169" t="s">
        <v>2822</v>
      </c>
      <c r="G169">
        <v>3</v>
      </c>
      <c r="H169">
        <v>1980</v>
      </c>
      <c r="I169">
        <v>800005</v>
      </c>
      <c r="J169" t="s">
        <v>3232</v>
      </c>
      <c r="K169" s="17">
        <v>42464.557210648149</v>
      </c>
      <c r="L169" t="s">
        <v>3438</v>
      </c>
    </row>
    <row r="170" spans="1:12">
      <c r="A170" s="14" t="str">
        <f t="shared" si="3"/>
        <v>Johnny L - Sophiet</v>
      </c>
      <c r="B170" s="2" t="s">
        <v>3179</v>
      </c>
      <c r="C170" t="s">
        <v>3180</v>
      </c>
      <c r="D170" t="s">
        <v>3181</v>
      </c>
      <c r="E170" t="s">
        <v>3182</v>
      </c>
      <c r="F170" t="s">
        <v>2927</v>
      </c>
      <c r="G170">
        <v>2</v>
      </c>
      <c r="H170">
        <v>1965</v>
      </c>
      <c r="I170">
        <v>951656</v>
      </c>
      <c r="J170" t="s">
        <v>3232</v>
      </c>
      <c r="K170" s="17">
        <v>42464.557476851849</v>
      </c>
      <c r="L170" t="s">
        <v>3438</v>
      </c>
    </row>
    <row r="171" spans="1:12">
      <c r="A171" s="14" t="str">
        <f t="shared" si="3"/>
        <v>The Beat - Ob-La-D</v>
      </c>
      <c r="B171" s="2" t="s">
        <v>3183</v>
      </c>
      <c r="C171" t="s">
        <v>559</v>
      </c>
      <c r="D171" t="s">
        <v>3184</v>
      </c>
      <c r="E171" t="s">
        <v>3185</v>
      </c>
      <c r="F171" t="s">
        <v>3186</v>
      </c>
      <c r="G171">
        <v>2</v>
      </c>
      <c r="H171">
        <v>1969</v>
      </c>
      <c r="I171">
        <v>2071164</v>
      </c>
      <c r="J171" t="s">
        <v>3232</v>
      </c>
      <c r="K171" s="17">
        <v>42464.557974537034</v>
      </c>
      <c r="L171" t="s">
        <v>3438</v>
      </c>
    </row>
    <row r="172" spans="1:12">
      <c r="A172" s="14" t="str">
        <f t="shared" si="3"/>
        <v>Jim Croc - Bad, Ba</v>
      </c>
      <c r="B172" s="2" t="s">
        <v>3187</v>
      </c>
      <c r="C172" t="s">
        <v>984</v>
      </c>
      <c r="D172" t="s">
        <v>3188</v>
      </c>
      <c r="E172" t="s">
        <v>2039</v>
      </c>
      <c r="F172" t="s">
        <v>2822</v>
      </c>
      <c r="G172">
        <v>3</v>
      </c>
      <c r="H172">
        <v>1973</v>
      </c>
      <c r="I172">
        <v>3381754</v>
      </c>
      <c r="J172" t="s">
        <v>3232</v>
      </c>
      <c r="K172" s="17">
        <v>42464.558229166665</v>
      </c>
      <c r="L172" t="s">
        <v>3438</v>
      </c>
    </row>
    <row r="173" spans="1:12">
      <c r="A173" s="14" t="str">
        <f t="shared" si="3"/>
        <v>Otis Red - Dock Of</v>
      </c>
      <c r="B173" s="2" t="s">
        <v>3189</v>
      </c>
      <c r="C173" t="s">
        <v>602</v>
      </c>
      <c r="D173" t="s">
        <v>3190</v>
      </c>
      <c r="E173" t="s">
        <v>2857</v>
      </c>
      <c r="F173" t="s">
        <v>2822</v>
      </c>
      <c r="G173">
        <v>4</v>
      </c>
      <c r="H173">
        <v>1980</v>
      </c>
      <c r="I173">
        <v>1142151</v>
      </c>
      <c r="J173" t="s">
        <v>3232</v>
      </c>
      <c r="K173" s="17">
        <v>42464.558599537035</v>
      </c>
      <c r="L173" t="s">
        <v>3438</v>
      </c>
    </row>
    <row r="174" spans="1:12">
      <c r="A174" s="14" t="str">
        <f t="shared" si="3"/>
        <v>ABBA - Happy N</v>
      </c>
      <c r="B174" s="2" t="s">
        <v>3191</v>
      </c>
      <c r="C174" t="s">
        <v>287</v>
      </c>
      <c r="D174" t="s">
        <v>4840</v>
      </c>
      <c r="E174" t="s">
        <v>3035</v>
      </c>
      <c r="F174" t="s">
        <v>2822</v>
      </c>
      <c r="G174">
        <v>3</v>
      </c>
      <c r="H174">
        <v>1980</v>
      </c>
      <c r="I174">
        <v>2485384</v>
      </c>
      <c r="J174" t="s">
        <v>3232</v>
      </c>
      <c r="K174" s="17">
        <v>42464.55877314815</v>
      </c>
      <c r="L174" t="s">
        <v>3438</v>
      </c>
    </row>
    <row r="175" spans="1:12">
      <c r="A175" s="14" t="str">
        <f t="shared" si="3"/>
        <v>Stars On - Stars O</v>
      </c>
      <c r="B175" s="2">
        <v>141.708</v>
      </c>
      <c r="C175" t="s">
        <v>3219</v>
      </c>
      <c r="D175" t="s">
        <v>3219</v>
      </c>
      <c r="E175" t="s">
        <v>2907</v>
      </c>
      <c r="F175" t="s">
        <v>2822</v>
      </c>
      <c r="G175">
        <v>2</v>
      </c>
      <c r="H175">
        <v>1981</v>
      </c>
      <c r="I175">
        <v>642938</v>
      </c>
      <c r="J175" t="s">
        <v>3232</v>
      </c>
      <c r="K175" s="17">
        <v>42466.116481481484</v>
      </c>
      <c r="L175" t="s">
        <v>3439</v>
      </c>
    </row>
    <row r="176" spans="1:12">
      <c r="A176" s="14" t="str">
        <f t="shared" si="3"/>
        <v>Joe Cock - Unchain</v>
      </c>
      <c r="B176" s="2" t="s">
        <v>2880</v>
      </c>
      <c r="C176" t="s">
        <v>324</v>
      </c>
      <c r="D176" t="s">
        <v>1599</v>
      </c>
      <c r="E176" t="s">
        <v>2879</v>
      </c>
      <c r="F176" t="s">
        <v>2822</v>
      </c>
      <c r="G176">
        <v>5</v>
      </c>
      <c r="H176">
        <v>1987</v>
      </c>
      <c r="I176">
        <v>1120513</v>
      </c>
      <c r="J176" t="s">
        <v>3232</v>
      </c>
      <c r="K176" s="17">
        <v>42515.394837962966</v>
      </c>
      <c r="L176" t="s">
        <v>3438</v>
      </c>
    </row>
    <row r="177" spans="1:12">
      <c r="A177" s="14" t="str">
        <f t="shared" si="3"/>
        <v xml:space="preserve">The Mood - Nights </v>
      </c>
      <c r="B177" s="2" t="s">
        <v>3220</v>
      </c>
      <c r="C177" t="s">
        <v>632</v>
      </c>
      <c r="D177" t="s">
        <v>631</v>
      </c>
      <c r="E177" t="s">
        <v>3221</v>
      </c>
      <c r="F177" t="s">
        <v>2829</v>
      </c>
      <c r="G177">
        <v>4</v>
      </c>
      <c r="H177">
        <v>1972</v>
      </c>
      <c r="I177">
        <v>3780772</v>
      </c>
      <c r="J177" t="s">
        <v>3232</v>
      </c>
      <c r="K177" s="17">
        <v>42516.579016203701</v>
      </c>
      <c r="L177" t="s">
        <v>3438</v>
      </c>
    </row>
    <row r="178" spans="1:12">
      <c r="A178" s="14" t="str">
        <f t="shared" si="3"/>
        <v>Eric Cla - Cocaine</v>
      </c>
      <c r="B178" s="2" t="s">
        <v>3222</v>
      </c>
      <c r="C178" t="s">
        <v>604</v>
      </c>
      <c r="D178" t="s">
        <v>3223</v>
      </c>
      <c r="E178" t="s">
        <v>3092</v>
      </c>
      <c r="F178" t="s">
        <v>2822</v>
      </c>
      <c r="G178">
        <v>5</v>
      </c>
      <c r="H178">
        <v>1977</v>
      </c>
      <c r="I178">
        <v>3315791</v>
      </c>
      <c r="J178" t="s">
        <v>3232</v>
      </c>
      <c r="K178" s="17">
        <v>42517.379756944443</v>
      </c>
      <c r="L178" t="s">
        <v>3438</v>
      </c>
    </row>
    <row r="179" spans="1:12">
      <c r="A179" s="14" t="str">
        <f t="shared" si="3"/>
        <v>Eagles - Lyin' E</v>
      </c>
      <c r="B179" s="2" t="s">
        <v>3224</v>
      </c>
      <c r="C179" t="s">
        <v>311</v>
      </c>
      <c r="D179" t="s">
        <v>3225</v>
      </c>
      <c r="E179" t="s">
        <v>2854</v>
      </c>
      <c r="F179" t="s">
        <v>2822</v>
      </c>
      <c r="G179">
        <v>5</v>
      </c>
      <c r="H179">
        <v>1975</v>
      </c>
      <c r="I179">
        <v>4661715</v>
      </c>
      <c r="J179" t="s">
        <v>3232</v>
      </c>
      <c r="K179" s="17">
        <v>42522.549247685187</v>
      </c>
      <c r="L179" t="s">
        <v>3438</v>
      </c>
    </row>
    <row r="180" spans="1:12">
      <c r="A180" s="14" t="str">
        <f t="shared" si="3"/>
        <v>Procol H - A White</v>
      </c>
      <c r="B180" s="2" t="s">
        <v>3226</v>
      </c>
      <c r="C180" t="s">
        <v>268</v>
      </c>
      <c r="D180" t="s">
        <v>3077</v>
      </c>
      <c r="E180" t="s">
        <v>3221</v>
      </c>
      <c r="F180" t="s">
        <v>2822</v>
      </c>
      <c r="G180">
        <v>4</v>
      </c>
      <c r="H180">
        <v>1967</v>
      </c>
      <c r="I180">
        <v>2210916</v>
      </c>
      <c r="J180" t="s">
        <v>3232</v>
      </c>
      <c r="K180" s="17">
        <v>42525.963206018518</v>
      </c>
      <c r="L180" t="s">
        <v>3438</v>
      </c>
    </row>
    <row r="181" spans="1:12">
      <c r="A181" s="14" t="str">
        <f t="shared" si="3"/>
        <v>10cc - Dreadlo</v>
      </c>
      <c r="B181" s="2" t="s">
        <v>3227</v>
      </c>
      <c r="C181" t="s">
        <v>3228</v>
      </c>
      <c r="D181" t="s">
        <v>888</v>
      </c>
      <c r="E181" t="s">
        <v>3007</v>
      </c>
      <c r="F181" t="s">
        <v>2822</v>
      </c>
      <c r="G181">
        <v>2</v>
      </c>
      <c r="H181">
        <v>1978</v>
      </c>
      <c r="I181">
        <v>379724</v>
      </c>
      <c r="J181" t="s">
        <v>3232</v>
      </c>
      <c r="K181" s="17">
        <v>42526.443344907406</v>
      </c>
      <c r="L181" t="s">
        <v>3438</v>
      </c>
    </row>
    <row r="182" spans="1:12">
      <c r="A182" s="14" t="str">
        <f t="shared" si="3"/>
        <v>Camel - The Sno</v>
      </c>
      <c r="B182" s="2" t="s">
        <v>4432</v>
      </c>
      <c r="C182" t="s">
        <v>423</v>
      </c>
      <c r="D182" t="s">
        <v>3399</v>
      </c>
      <c r="E182" t="s">
        <v>4423</v>
      </c>
      <c r="F182" t="s">
        <v>4433</v>
      </c>
      <c r="G182">
        <v>5</v>
      </c>
      <c r="H182">
        <v>2013</v>
      </c>
      <c r="I182">
        <v>5055526</v>
      </c>
      <c r="J182" t="s">
        <v>4343</v>
      </c>
      <c r="K182" s="17">
        <v>42531.159548611111</v>
      </c>
    </row>
    <row r="183" spans="1:12">
      <c r="A183" s="14" t="str">
        <f t="shared" si="3"/>
        <v>Jan Akke - Blues H</v>
      </c>
      <c r="B183" s="2" t="s">
        <v>4513</v>
      </c>
      <c r="C183" t="s">
        <v>2770</v>
      </c>
      <c r="D183" t="s">
        <v>4514</v>
      </c>
      <c r="E183" t="s">
        <v>2951</v>
      </c>
      <c r="F183" t="s">
        <v>4348</v>
      </c>
      <c r="H183">
        <v>1994</v>
      </c>
      <c r="I183">
        <v>5172513</v>
      </c>
      <c r="J183" t="s">
        <v>4343</v>
      </c>
      <c r="K183" s="17">
        <v>42532.247175925928</v>
      </c>
    </row>
    <row r="184" spans="1:12">
      <c r="A184" s="14" t="str">
        <f t="shared" si="3"/>
        <v>Jan Akke - Passion</v>
      </c>
      <c r="B184" s="2" t="s">
        <v>4712</v>
      </c>
      <c r="C184" t="s">
        <v>2770</v>
      </c>
      <c r="D184" t="s">
        <v>4713</v>
      </c>
      <c r="E184" t="s">
        <v>4714</v>
      </c>
      <c r="F184" t="s">
        <v>4426</v>
      </c>
      <c r="H184">
        <v>1999</v>
      </c>
      <c r="I184">
        <v>4532788</v>
      </c>
      <c r="J184" t="s">
        <v>4343</v>
      </c>
      <c r="K184" s="17">
        <v>42532.247546296298</v>
      </c>
    </row>
    <row r="185" spans="1:12">
      <c r="A185" s="14" t="str">
        <f t="shared" si="3"/>
        <v>Jan Akke - The Noi</v>
      </c>
      <c r="B185" s="2" t="s">
        <v>4566</v>
      </c>
      <c r="C185" t="s">
        <v>2770</v>
      </c>
      <c r="D185" t="s">
        <v>4567</v>
      </c>
      <c r="E185" t="s">
        <v>4568</v>
      </c>
      <c r="F185" t="s">
        <v>4348</v>
      </c>
      <c r="H185">
        <v>1990</v>
      </c>
      <c r="I185">
        <v>2391064</v>
      </c>
      <c r="J185" t="s">
        <v>4343</v>
      </c>
      <c r="K185" s="17">
        <v>42532.247800925928</v>
      </c>
    </row>
    <row r="186" spans="1:12">
      <c r="A186" s="14" t="str">
        <f t="shared" si="3"/>
        <v>Little E - The Loc</v>
      </c>
      <c r="B186" s="2" t="s">
        <v>3235</v>
      </c>
      <c r="C186" t="s">
        <v>3236</v>
      </c>
      <c r="D186" t="s">
        <v>3237</v>
      </c>
      <c r="E186" t="s">
        <v>2918</v>
      </c>
      <c r="F186" t="s">
        <v>2829</v>
      </c>
      <c r="G186">
        <v>3</v>
      </c>
      <c r="H186">
        <v>0</v>
      </c>
      <c r="I186">
        <v>799783</v>
      </c>
      <c r="J186" t="s">
        <v>3232</v>
      </c>
      <c r="K186" s="17">
        <v>42532.278784722221</v>
      </c>
      <c r="L186" t="s">
        <v>3438</v>
      </c>
    </row>
    <row r="187" spans="1:12">
      <c r="A187" s="14" t="str">
        <f t="shared" si="3"/>
        <v>Eric Cla - Time Pi</v>
      </c>
      <c r="B187" s="2" t="s">
        <v>4715</v>
      </c>
      <c r="C187" t="s">
        <v>604</v>
      </c>
      <c r="D187" t="s">
        <v>4716</v>
      </c>
      <c r="E187" t="s">
        <v>3092</v>
      </c>
      <c r="F187" t="s">
        <v>4342</v>
      </c>
      <c r="H187">
        <v>0</v>
      </c>
      <c r="I187">
        <v>371845</v>
      </c>
      <c r="J187" t="s">
        <v>4343</v>
      </c>
      <c r="K187" s="17">
        <v>42532.424016203702</v>
      </c>
    </row>
    <row r="188" spans="1:12">
      <c r="A188" s="14" t="str">
        <f t="shared" si="3"/>
        <v xml:space="preserve">The Crus - Street </v>
      </c>
      <c r="B188" s="2" t="s">
        <v>4593</v>
      </c>
      <c r="C188" t="s">
        <v>3002</v>
      </c>
      <c r="D188" t="s">
        <v>479</v>
      </c>
      <c r="E188" t="s">
        <v>3000</v>
      </c>
      <c r="F188" t="s">
        <v>4348</v>
      </c>
      <c r="H188">
        <v>1987</v>
      </c>
      <c r="I188">
        <v>5476092</v>
      </c>
      <c r="J188" t="s">
        <v>4343</v>
      </c>
      <c r="K188" s="17">
        <v>42532.424363425926</v>
      </c>
    </row>
    <row r="189" spans="1:12">
      <c r="A189" s="14" t="str">
        <f t="shared" si="3"/>
        <v>Randy Cr - The Col</v>
      </c>
      <c r="B189" s="2" t="s">
        <v>4353</v>
      </c>
      <c r="C189" t="s">
        <v>2638</v>
      </c>
      <c r="D189" t="s">
        <v>4354</v>
      </c>
      <c r="E189" t="s">
        <v>4355</v>
      </c>
      <c r="F189" t="s">
        <v>4342</v>
      </c>
      <c r="H189">
        <v>1990</v>
      </c>
      <c r="I189">
        <v>670639</v>
      </c>
      <c r="J189" t="s">
        <v>4343</v>
      </c>
      <c r="K189" s="17">
        <v>42532.426631944443</v>
      </c>
    </row>
    <row r="190" spans="1:12">
      <c r="A190" s="14" t="str">
        <f t="shared" si="3"/>
        <v>Ray Char - Collect</v>
      </c>
      <c r="B190" s="2" t="s">
        <v>4356</v>
      </c>
      <c r="C190" t="s">
        <v>2098</v>
      </c>
      <c r="D190" t="s">
        <v>4357</v>
      </c>
      <c r="E190" t="s">
        <v>4355</v>
      </c>
      <c r="F190" t="s">
        <v>4342</v>
      </c>
      <c r="H190">
        <v>1989</v>
      </c>
      <c r="I190">
        <v>2711982</v>
      </c>
      <c r="J190" t="s">
        <v>4343</v>
      </c>
      <c r="K190" s="17">
        <v>42532.426874999997</v>
      </c>
    </row>
    <row r="191" spans="1:12">
      <c r="A191" s="14" t="str">
        <f t="shared" si="3"/>
        <v>Joe Cock - The Ver</v>
      </c>
      <c r="B191" s="2" t="s">
        <v>4413</v>
      </c>
      <c r="C191" t="s">
        <v>324</v>
      </c>
      <c r="D191" t="s">
        <v>4414</v>
      </c>
      <c r="E191" t="s">
        <v>2865</v>
      </c>
      <c r="F191" t="s">
        <v>4342</v>
      </c>
      <c r="H191">
        <v>1989</v>
      </c>
      <c r="I191">
        <v>1503729</v>
      </c>
      <c r="J191" t="s">
        <v>4343</v>
      </c>
      <c r="K191" s="17">
        <v>42532.427916666667</v>
      </c>
    </row>
    <row r="192" spans="1:12">
      <c r="A192" s="14" t="str">
        <f t="shared" si="3"/>
        <v>Joe Cock - Night C</v>
      </c>
      <c r="B192" s="2" t="s">
        <v>4453</v>
      </c>
      <c r="C192" t="s">
        <v>324</v>
      </c>
      <c r="D192" t="s">
        <v>4454</v>
      </c>
      <c r="E192" t="s">
        <v>2890</v>
      </c>
      <c r="F192" t="s">
        <v>4348</v>
      </c>
      <c r="H192">
        <v>1992</v>
      </c>
      <c r="I192">
        <v>1816355</v>
      </c>
      <c r="J192" t="s">
        <v>4343</v>
      </c>
      <c r="K192" s="17">
        <v>42532.429155092592</v>
      </c>
    </row>
    <row r="193" spans="1:11">
      <c r="A193" s="14" t="str">
        <f t="shared" si="3"/>
        <v>Joe Cock - 20 Year</v>
      </c>
      <c r="B193" s="2">
        <v>7903022</v>
      </c>
      <c r="C193" t="s">
        <v>324</v>
      </c>
      <c r="D193" t="s">
        <v>4534</v>
      </c>
      <c r="E193" t="s">
        <v>4535</v>
      </c>
      <c r="F193" t="s">
        <v>4342</v>
      </c>
      <c r="H193">
        <v>1988</v>
      </c>
      <c r="I193">
        <v>3317403</v>
      </c>
      <c r="J193" t="s">
        <v>4343</v>
      </c>
      <c r="K193" s="17">
        <v>42532.429525462961</v>
      </c>
    </row>
    <row r="194" spans="1:11">
      <c r="A194" s="14" t="str">
        <f t="shared" si="3"/>
        <v>Phil Col - Serious</v>
      </c>
      <c r="B194" s="2" t="s">
        <v>4394</v>
      </c>
      <c r="C194" t="s">
        <v>344</v>
      </c>
      <c r="D194" t="s">
        <v>4395</v>
      </c>
      <c r="E194" t="s">
        <v>2857</v>
      </c>
      <c r="F194" t="s">
        <v>4348</v>
      </c>
      <c r="H194">
        <v>1990</v>
      </c>
      <c r="I194">
        <v>1232878</v>
      </c>
      <c r="J194" t="s">
        <v>4343</v>
      </c>
      <c r="K194" s="17">
        <v>42532.429803240739</v>
      </c>
    </row>
    <row r="195" spans="1:11">
      <c r="A195" s="14" t="str">
        <f t="shared" si="3"/>
        <v>Chicago  - The Hea</v>
      </c>
      <c r="B195" s="2" t="s">
        <v>4710</v>
      </c>
      <c r="C195" t="s">
        <v>3351</v>
      </c>
      <c r="D195" t="s">
        <v>4711</v>
      </c>
      <c r="E195" t="s">
        <v>3083</v>
      </c>
      <c r="F195" t="s">
        <v>4342</v>
      </c>
      <c r="H195">
        <v>1989</v>
      </c>
      <c r="I195">
        <v>1611136</v>
      </c>
      <c r="J195" t="s">
        <v>4343</v>
      </c>
      <c r="K195" s="17">
        <v>42532.430289351854</v>
      </c>
    </row>
    <row r="196" spans="1:11">
      <c r="A196" s="14" t="str">
        <f t="shared" si="3"/>
        <v>Dire Str - Brother</v>
      </c>
      <c r="B196" s="2" t="s">
        <v>4729</v>
      </c>
      <c r="C196" t="s">
        <v>306</v>
      </c>
      <c r="D196" t="s">
        <v>509</v>
      </c>
      <c r="E196" t="s">
        <v>2039</v>
      </c>
      <c r="F196" t="s">
        <v>4348</v>
      </c>
      <c r="H196">
        <v>1985</v>
      </c>
      <c r="I196">
        <v>2427919</v>
      </c>
      <c r="J196" t="s">
        <v>4343</v>
      </c>
      <c r="K196" s="17">
        <v>42532.431238425925</v>
      </c>
    </row>
    <row r="197" spans="1:11">
      <c r="A197" s="14" t="str">
        <f t="shared" si="3"/>
        <v>Dire Str - On Ever</v>
      </c>
      <c r="B197" s="2" t="s">
        <v>4724</v>
      </c>
      <c r="C197" t="s">
        <v>306</v>
      </c>
      <c r="D197" t="s">
        <v>1762</v>
      </c>
      <c r="E197" t="s">
        <v>2039</v>
      </c>
      <c r="F197" t="s">
        <v>4348</v>
      </c>
      <c r="H197">
        <v>1991</v>
      </c>
      <c r="I197">
        <v>508977</v>
      </c>
      <c r="J197" t="s">
        <v>4343</v>
      </c>
      <c r="K197" s="17">
        <v>42532.431620370371</v>
      </c>
    </row>
    <row r="198" spans="1:11">
      <c r="A198" s="14" t="str">
        <f t="shared" si="3"/>
        <v>Dire Str - Alchemy</v>
      </c>
      <c r="B198" s="2" t="s">
        <v>4725</v>
      </c>
      <c r="C198" t="s">
        <v>306</v>
      </c>
      <c r="D198" t="s">
        <v>4726</v>
      </c>
      <c r="E198" t="s">
        <v>2039</v>
      </c>
      <c r="F198" t="s">
        <v>4507</v>
      </c>
      <c r="H198">
        <v>0</v>
      </c>
      <c r="I198">
        <v>786370</v>
      </c>
      <c r="J198" t="s">
        <v>4343</v>
      </c>
      <c r="K198" s="17">
        <v>42532.432546296295</v>
      </c>
    </row>
    <row r="199" spans="1:11">
      <c r="A199" s="14" t="str">
        <f t="shared" si="3"/>
        <v>Dire Str - Alchemy</v>
      </c>
      <c r="B199" s="2" t="s">
        <v>4727</v>
      </c>
      <c r="C199" t="s">
        <v>306</v>
      </c>
      <c r="D199" t="s">
        <v>4728</v>
      </c>
      <c r="E199" t="s">
        <v>2039</v>
      </c>
      <c r="F199" t="s">
        <v>4507</v>
      </c>
      <c r="H199">
        <v>0</v>
      </c>
      <c r="I199">
        <v>786374</v>
      </c>
      <c r="J199" t="s">
        <v>4343</v>
      </c>
      <c r="K199" s="17">
        <v>42532.432743055557</v>
      </c>
    </row>
    <row r="200" spans="1:11">
      <c r="A200" s="14" t="str">
        <f t="shared" si="3"/>
        <v>Gloria E - Greates</v>
      </c>
      <c r="B200" s="2" t="s">
        <v>4520</v>
      </c>
      <c r="C200" t="s">
        <v>4521</v>
      </c>
      <c r="D200" t="s">
        <v>4522</v>
      </c>
      <c r="E200" t="s">
        <v>2958</v>
      </c>
      <c r="F200" t="s">
        <v>4342</v>
      </c>
      <c r="H200">
        <v>1992</v>
      </c>
      <c r="I200">
        <v>1855093</v>
      </c>
      <c r="J200" t="s">
        <v>4343</v>
      </c>
      <c r="K200" s="17">
        <v>42532.434791666667</v>
      </c>
    </row>
    <row r="201" spans="1:11">
      <c r="A201" s="14" t="str">
        <f t="shared" si="3"/>
        <v>Miami So - Anythin</v>
      </c>
      <c r="B201" s="2" t="s">
        <v>4518</v>
      </c>
      <c r="C201" t="s">
        <v>3421</v>
      </c>
      <c r="D201" t="s">
        <v>4519</v>
      </c>
      <c r="E201" t="s">
        <v>2958</v>
      </c>
      <c r="F201" t="s">
        <v>4348</v>
      </c>
      <c r="H201">
        <v>1988</v>
      </c>
      <c r="I201">
        <v>525340</v>
      </c>
      <c r="J201" t="s">
        <v>4343</v>
      </c>
      <c r="K201" s="17">
        <v>42532.435034722221</v>
      </c>
    </row>
    <row r="202" spans="1:11">
      <c r="A202" s="14" t="str">
        <f t="shared" si="3"/>
        <v>Gloria E - Cuts Bo</v>
      </c>
      <c r="B202" s="2" t="s">
        <v>4526</v>
      </c>
      <c r="C202" t="s">
        <v>4521</v>
      </c>
      <c r="D202" t="s">
        <v>4527</v>
      </c>
      <c r="E202" t="s">
        <v>2967</v>
      </c>
      <c r="F202" t="s">
        <v>4348</v>
      </c>
      <c r="H202">
        <v>1989</v>
      </c>
      <c r="I202">
        <v>1020257</v>
      </c>
      <c r="J202" t="s">
        <v>4343</v>
      </c>
      <c r="K202" s="17">
        <v>42532.435358796298</v>
      </c>
    </row>
    <row r="203" spans="1:11">
      <c r="A203" s="14" t="str">
        <f t="shared" si="3"/>
        <v>Eagles - Hotel C</v>
      </c>
      <c r="B203" s="2" t="s">
        <v>4389</v>
      </c>
      <c r="C203" t="s">
        <v>311</v>
      </c>
      <c r="D203" t="s">
        <v>312</v>
      </c>
      <c r="E203" t="s">
        <v>2854</v>
      </c>
      <c r="F203" t="s">
        <v>4348</v>
      </c>
      <c r="H203">
        <v>0</v>
      </c>
      <c r="I203">
        <v>7120395</v>
      </c>
      <c r="J203" t="s">
        <v>4343</v>
      </c>
      <c r="K203" s="17">
        <v>42532.438043981485</v>
      </c>
    </row>
    <row r="204" spans="1:11">
      <c r="A204" s="14" t="str">
        <f t="shared" si="3"/>
        <v>Eagles - The Bes</v>
      </c>
      <c r="B204" s="2" t="s">
        <v>4384</v>
      </c>
      <c r="C204" t="s">
        <v>311</v>
      </c>
      <c r="D204" t="s">
        <v>4385</v>
      </c>
      <c r="E204" t="s">
        <v>2846</v>
      </c>
      <c r="F204" t="s">
        <v>4386</v>
      </c>
      <c r="H204">
        <v>0</v>
      </c>
      <c r="I204">
        <v>1759219</v>
      </c>
      <c r="J204" t="s">
        <v>4343</v>
      </c>
      <c r="K204" s="17">
        <v>42532.438460648147</v>
      </c>
    </row>
    <row r="205" spans="1:11">
      <c r="A205" s="14" t="str">
        <f t="shared" si="3"/>
        <v>Eagles - The Ver</v>
      </c>
      <c r="B205" s="2" t="s">
        <v>4510</v>
      </c>
      <c r="C205" t="s">
        <v>311</v>
      </c>
      <c r="D205" t="s">
        <v>4511</v>
      </c>
      <c r="E205" t="s">
        <v>2944</v>
      </c>
      <c r="F205" t="s">
        <v>4342</v>
      </c>
      <c r="H205">
        <v>1994</v>
      </c>
      <c r="I205">
        <v>380090</v>
      </c>
      <c r="J205" t="s">
        <v>4343</v>
      </c>
      <c r="K205" s="17">
        <v>42532.440185185187</v>
      </c>
    </row>
    <row r="206" spans="1:11">
      <c r="A206" s="14" t="str">
        <f t="shared" si="3"/>
        <v>Eagles - Despera</v>
      </c>
      <c r="B206" s="2" t="s">
        <v>4383</v>
      </c>
      <c r="C206" t="s">
        <v>311</v>
      </c>
      <c r="D206" t="s">
        <v>446</v>
      </c>
      <c r="E206" t="s">
        <v>2846</v>
      </c>
      <c r="F206" t="s">
        <v>4348</v>
      </c>
      <c r="H206">
        <v>0</v>
      </c>
      <c r="I206">
        <v>4520334</v>
      </c>
      <c r="J206" t="s">
        <v>4343</v>
      </c>
      <c r="K206" s="17">
        <v>42532.440636574072</v>
      </c>
    </row>
    <row r="207" spans="1:11">
      <c r="A207" s="14" t="str">
        <f t="shared" si="3"/>
        <v>Eagles - The Lon</v>
      </c>
      <c r="B207" s="2" t="s">
        <v>4390</v>
      </c>
      <c r="C207" t="s">
        <v>311</v>
      </c>
      <c r="D207" t="s">
        <v>4391</v>
      </c>
      <c r="E207" t="s">
        <v>2854</v>
      </c>
      <c r="F207" t="s">
        <v>4348</v>
      </c>
      <c r="H207">
        <v>1984</v>
      </c>
      <c r="I207">
        <v>3679673</v>
      </c>
      <c r="J207" t="s">
        <v>4343</v>
      </c>
      <c r="K207" s="17">
        <v>42532.440925925926</v>
      </c>
    </row>
    <row r="208" spans="1:11">
      <c r="A208" s="14" t="str">
        <f t="shared" si="3"/>
        <v>Het Goed - Live!!!</v>
      </c>
      <c r="B208" s="2" t="s">
        <v>4673</v>
      </c>
      <c r="C208" t="s">
        <v>1291</v>
      </c>
      <c r="D208" t="s">
        <v>4674</v>
      </c>
      <c r="E208" t="s">
        <v>3035</v>
      </c>
      <c r="F208" t="s">
        <v>4348</v>
      </c>
      <c r="H208">
        <v>1987</v>
      </c>
      <c r="I208">
        <v>563588</v>
      </c>
      <c r="J208" t="s">
        <v>4343</v>
      </c>
      <c r="K208" s="17">
        <v>42532.442187499997</v>
      </c>
    </row>
    <row r="209" spans="1:11">
      <c r="A209" s="14" t="str">
        <f t="shared" si="3"/>
        <v>Fleetwoo - Tango I</v>
      </c>
      <c r="B209" s="2" t="s">
        <v>4735</v>
      </c>
      <c r="C209" t="s">
        <v>545</v>
      </c>
      <c r="D209" t="s">
        <v>4736</v>
      </c>
      <c r="E209" t="s">
        <v>3118</v>
      </c>
      <c r="F209" t="s">
        <v>4507</v>
      </c>
      <c r="H209">
        <v>0</v>
      </c>
      <c r="I209">
        <v>2415056</v>
      </c>
      <c r="J209" t="s">
        <v>4343</v>
      </c>
      <c r="K209" s="17">
        <v>42532.442499999997</v>
      </c>
    </row>
    <row r="210" spans="1:11">
      <c r="A210" s="14" t="str">
        <f t="shared" si="3"/>
        <v>Don Henl - Buildin</v>
      </c>
      <c r="B210" s="2" t="s">
        <v>4540</v>
      </c>
      <c r="C210" t="s">
        <v>1181</v>
      </c>
      <c r="D210" t="s">
        <v>4541</v>
      </c>
      <c r="E210" t="s">
        <v>3420</v>
      </c>
      <c r="F210" t="s">
        <v>4348</v>
      </c>
      <c r="H210">
        <v>1984</v>
      </c>
      <c r="I210">
        <v>1917375</v>
      </c>
      <c r="J210" t="s">
        <v>4343</v>
      </c>
      <c r="K210" s="17">
        <v>42534.510162037041</v>
      </c>
    </row>
    <row r="211" spans="1:11">
      <c r="A211" s="14" t="str">
        <f t="shared" si="3"/>
        <v>Dave Gru - Cinemag</v>
      </c>
      <c r="B211" s="2" t="s">
        <v>4546</v>
      </c>
      <c r="C211" t="s">
        <v>4547</v>
      </c>
      <c r="D211" t="s">
        <v>4548</v>
      </c>
      <c r="E211" t="s">
        <v>4549</v>
      </c>
      <c r="F211" t="s">
        <v>4348</v>
      </c>
      <c r="H211">
        <v>1987</v>
      </c>
      <c r="I211">
        <v>3000385</v>
      </c>
      <c r="J211" t="s">
        <v>4343</v>
      </c>
      <c r="K211" s="17">
        <v>42534.510428240741</v>
      </c>
    </row>
    <row r="212" spans="1:11">
      <c r="A212" s="14" t="str">
        <f t="shared" si="3"/>
        <v>Dave Gru - Harlequ</v>
      </c>
      <c r="B212" s="2" t="s">
        <v>4553</v>
      </c>
      <c r="C212" t="s">
        <v>4554</v>
      </c>
      <c r="D212" t="s">
        <v>4555</v>
      </c>
      <c r="E212" t="s">
        <v>4549</v>
      </c>
      <c r="F212" t="s">
        <v>4348</v>
      </c>
      <c r="H212">
        <v>1985</v>
      </c>
      <c r="I212">
        <v>4711828</v>
      </c>
      <c r="J212" t="s">
        <v>4343</v>
      </c>
      <c r="K212" s="17">
        <v>42534.510682870372</v>
      </c>
    </row>
    <row r="213" spans="1:11">
      <c r="A213" s="14" t="str">
        <f t="shared" si="3"/>
        <v>Patricia - Je Te D</v>
      </c>
      <c r="B213" s="2" t="s">
        <v>4469</v>
      </c>
      <c r="C213" t="s">
        <v>4470</v>
      </c>
      <c r="D213" t="s">
        <v>4471</v>
      </c>
      <c r="E213" t="s">
        <v>3332</v>
      </c>
      <c r="F213" t="s">
        <v>4348</v>
      </c>
      <c r="H213">
        <v>1993</v>
      </c>
      <c r="I213">
        <v>444394</v>
      </c>
      <c r="J213" t="s">
        <v>4343</v>
      </c>
      <c r="K213" s="17">
        <v>42534.511111111111</v>
      </c>
    </row>
    <row r="214" spans="1:11">
      <c r="A214" s="14" t="str">
        <f t="shared" si="3"/>
        <v>Daryl Ha - Greates</v>
      </c>
      <c r="B214" s="2" t="s">
        <v>4700</v>
      </c>
      <c r="C214" t="s">
        <v>4701</v>
      </c>
      <c r="D214" t="s">
        <v>4702</v>
      </c>
      <c r="E214" t="s">
        <v>3057</v>
      </c>
      <c r="F214" t="s">
        <v>4342</v>
      </c>
      <c r="H214">
        <v>0</v>
      </c>
      <c r="I214">
        <v>1654243</v>
      </c>
      <c r="J214" t="s">
        <v>4343</v>
      </c>
      <c r="K214" s="17">
        <v>42534.511782407404</v>
      </c>
    </row>
    <row r="215" spans="1:11">
      <c r="A215" s="14" t="str">
        <f t="shared" ref="A215:A278" si="4">CONCATENATE(LEFT(C215,8)," - ",LEFT(D215,7))</f>
        <v>The Jeff - Hell To</v>
      </c>
      <c r="B215" s="2" t="s">
        <v>4376</v>
      </c>
      <c r="C215" t="s">
        <v>4377</v>
      </c>
      <c r="D215" t="s">
        <v>4378</v>
      </c>
      <c r="E215" t="s">
        <v>3422</v>
      </c>
      <c r="F215" t="s">
        <v>4348</v>
      </c>
      <c r="H215">
        <v>1990</v>
      </c>
      <c r="I215">
        <v>3370141</v>
      </c>
      <c r="J215" t="s">
        <v>4343</v>
      </c>
      <c r="K215" s="17">
        <v>42534.512083333335</v>
      </c>
    </row>
    <row r="216" spans="1:11">
      <c r="A216" s="14" t="str">
        <f t="shared" si="4"/>
        <v>Gary Moo - After H</v>
      </c>
      <c r="B216" s="2" t="s">
        <v>4730</v>
      </c>
      <c r="C216" t="s">
        <v>718</v>
      </c>
      <c r="D216" t="s">
        <v>4731</v>
      </c>
      <c r="E216" t="s">
        <v>3113</v>
      </c>
      <c r="F216" t="s">
        <v>4348</v>
      </c>
      <c r="H216">
        <v>1992</v>
      </c>
      <c r="I216">
        <v>1128192</v>
      </c>
      <c r="J216" t="s">
        <v>4343</v>
      </c>
      <c r="K216" s="17">
        <v>42534.512523148151</v>
      </c>
    </row>
    <row r="217" spans="1:11">
      <c r="A217" s="14" t="str">
        <f t="shared" si="4"/>
        <v>Kayak - The Sin</v>
      </c>
      <c r="B217" s="2" t="s">
        <v>4410</v>
      </c>
      <c r="C217" t="s">
        <v>378</v>
      </c>
      <c r="D217" t="s">
        <v>4411</v>
      </c>
      <c r="E217" t="s">
        <v>2865</v>
      </c>
      <c r="F217" t="s">
        <v>4412</v>
      </c>
      <c r="H217">
        <v>1999</v>
      </c>
      <c r="I217">
        <v>4929621</v>
      </c>
      <c r="J217" t="s">
        <v>4343</v>
      </c>
      <c r="K217" s="17">
        <v>42534.512800925928</v>
      </c>
    </row>
    <row r="218" spans="1:11">
      <c r="A218" s="14" t="str">
        <f t="shared" si="4"/>
        <v>Loïs Lan - Loïs La</v>
      </c>
      <c r="B218" s="2" t="s">
        <v>4683</v>
      </c>
      <c r="C218" t="s">
        <v>4212</v>
      </c>
      <c r="D218" t="s">
        <v>4212</v>
      </c>
      <c r="E218" t="s">
        <v>3044</v>
      </c>
      <c r="F218" t="s">
        <v>4684</v>
      </c>
      <c r="H218">
        <v>1989</v>
      </c>
      <c r="I218">
        <v>660914</v>
      </c>
      <c r="J218" t="s">
        <v>4343</v>
      </c>
      <c r="K218" s="17">
        <v>42534.51353009259</v>
      </c>
    </row>
    <row r="219" spans="1:11">
      <c r="A219" s="14" t="str">
        <f t="shared" si="4"/>
        <v xml:space="preserve">Mike &amp; T - Mike + </v>
      </c>
      <c r="B219" s="2" t="s">
        <v>4739</v>
      </c>
      <c r="C219" t="s">
        <v>1846</v>
      </c>
      <c r="D219" t="s">
        <v>4740</v>
      </c>
      <c r="E219" t="s">
        <v>4741</v>
      </c>
      <c r="F219" t="s">
        <v>4348</v>
      </c>
      <c r="H219">
        <v>1985</v>
      </c>
      <c r="I219">
        <v>4985600</v>
      </c>
      <c r="J219" t="s">
        <v>4343</v>
      </c>
      <c r="K219" s="17">
        <v>42534.513877314814</v>
      </c>
    </row>
    <row r="220" spans="1:11">
      <c r="A220" s="14" t="str">
        <f t="shared" si="4"/>
        <v>The Alan - I Robot</v>
      </c>
      <c r="B220" s="2" t="s">
        <v>4368</v>
      </c>
      <c r="C220" t="s">
        <v>541</v>
      </c>
      <c r="D220" t="s">
        <v>4369</v>
      </c>
      <c r="E220" t="s">
        <v>3422</v>
      </c>
      <c r="F220" t="s">
        <v>4348</v>
      </c>
      <c r="H220">
        <v>1984</v>
      </c>
      <c r="I220">
        <v>1872184</v>
      </c>
      <c r="J220" t="s">
        <v>4343</v>
      </c>
      <c r="K220" s="17">
        <v>42534.514224537037</v>
      </c>
    </row>
    <row r="221" spans="1:11">
      <c r="A221" s="14" t="str">
        <f t="shared" si="4"/>
        <v>The Alan - The Tur</v>
      </c>
      <c r="B221" s="2" t="s">
        <v>4373</v>
      </c>
      <c r="C221" t="s">
        <v>541</v>
      </c>
      <c r="D221" t="s">
        <v>1183</v>
      </c>
      <c r="E221" t="s">
        <v>3422</v>
      </c>
      <c r="F221" t="s">
        <v>4348</v>
      </c>
      <c r="H221">
        <v>1985</v>
      </c>
      <c r="I221">
        <v>4696356</v>
      </c>
      <c r="J221" t="s">
        <v>4343</v>
      </c>
      <c r="K221" s="17">
        <v>42534.514814814815</v>
      </c>
    </row>
    <row r="222" spans="1:11">
      <c r="A222" s="14" t="str">
        <f t="shared" si="4"/>
        <v>Van Morr - The Bes</v>
      </c>
      <c r="B222" s="2" t="s">
        <v>4677</v>
      </c>
      <c r="C222" t="s">
        <v>945</v>
      </c>
      <c r="D222" t="s">
        <v>4678</v>
      </c>
      <c r="E222" t="s">
        <v>3035</v>
      </c>
      <c r="F222" t="s">
        <v>4342</v>
      </c>
      <c r="H222">
        <v>1990</v>
      </c>
      <c r="I222">
        <v>790990</v>
      </c>
      <c r="J222" t="s">
        <v>4343</v>
      </c>
      <c r="K222" s="17">
        <v>42534.515081018515</v>
      </c>
    </row>
    <row r="223" spans="1:11">
      <c r="A223" s="14" t="str">
        <f t="shared" si="4"/>
        <v>The Alan - Tales O</v>
      </c>
      <c r="B223" s="2" t="s">
        <v>4596</v>
      </c>
      <c r="C223" t="s">
        <v>541</v>
      </c>
      <c r="D223" t="s">
        <v>4597</v>
      </c>
      <c r="E223" t="s">
        <v>3007</v>
      </c>
      <c r="F223" t="s">
        <v>4431</v>
      </c>
      <c r="H223">
        <v>0</v>
      </c>
      <c r="I223">
        <v>378530</v>
      </c>
      <c r="J223" t="s">
        <v>4343</v>
      </c>
      <c r="K223" s="17">
        <v>42534.515324074076</v>
      </c>
    </row>
    <row r="224" spans="1:11">
      <c r="A224" s="14" t="str">
        <f t="shared" si="4"/>
        <v xml:space="preserve">The Alan - Eye In </v>
      </c>
      <c r="B224" s="2" t="s">
        <v>4370</v>
      </c>
      <c r="C224" t="s">
        <v>541</v>
      </c>
      <c r="D224" t="s">
        <v>1152</v>
      </c>
      <c r="E224" t="s">
        <v>3422</v>
      </c>
      <c r="F224" t="s">
        <v>4348</v>
      </c>
      <c r="H224">
        <v>1988</v>
      </c>
      <c r="I224">
        <v>4083291</v>
      </c>
      <c r="J224" t="s">
        <v>4343</v>
      </c>
      <c r="K224" s="17">
        <v>42534.51902777778</v>
      </c>
    </row>
    <row r="225" spans="1:11">
      <c r="A225" s="14" t="str">
        <f t="shared" si="4"/>
        <v>The Alan - Pyramid</v>
      </c>
      <c r="B225" s="2" t="s">
        <v>4371</v>
      </c>
      <c r="C225" t="s">
        <v>541</v>
      </c>
      <c r="D225" t="s">
        <v>4372</v>
      </c>
      <c r="E225" t="s">
        <v>3422</v>
      </c>
      <c r="F225" t="s">
        <v>4348</v>
      </c>
      <c r="H225">
        <v>1991</v>
      </c>
      <c r="I225">
        <v>2396149</v>
      </c>
      <c r="J225" t="s">
        <v>4343</v>
      </c>
      <c r="K225" s="17">
        <v>42534.519282407404</v>
      </c>
    </row>
    <row r="226" spans="1:11">
      <c r="A226" s="14" t="str">
        <f t="shared" si="4"/>
        <v>The Alan - Gaudi</v>
      </c>
      <c r="B226" s="2" t="s">
        <v>4374</v>
      </c>
      <c r="C226" t="s">
        <v>541</v>
      </c>
      <c r="D226" t="s">
        <v>4375</v>
      </c>
      <c r="E226" t="s">
        <v>3422</v>
      </c>
      <c r="F226" t="s">
        <v>4348</v>
      </c>
      <c r="H226">
        <v>1987</v>
      </c>
      <c r="I226">
        <v>1118020</v>
      </c>
      <c r="J226" t="s">
        <v>4343</v>
      </c>
      <c r="K226" s="17">
        <v>42534.519513888888</v>
      </c>
    </row>
    <row r="227" spans="1:11">
      <c r="A227" s="14" t="str">
        <f t="shared" si="4"/>
        <v>Lee Rite - Festiva</v>
      </c>
      <c r="B227" s="2" t="s">
        <v>4550</v>
      </c>
      <c r="C227" t="s">
        <v>4551</v>
      </c>
      <c r="D227" t="s">
        <v>4552</v>
      </c>
      <c r="E227" t="s">
        <v>4549</v>
      </c>
      <c r="F227" t="s">
        <v>4348</v>
      </c>
      <c r="H227">
        <v>1988</v>
      </c>
      <c r="I227">
        <v>5252516</v>
      </c>
      <c r="J227" t="s">
        <v>4343</v>
      </c>
      <c r="K227" s="17">
        <v>42534.519745370373</v>
      </c>
    </row>
    <row r="228" spans="1:11">
      <c r="A228" s="14" t="str">
        <f t="shared" si="4"/>
        <v>The Poli - Every B</v>
      </c>
      <c r="B228" s="2" t="s">
        <v>4344</v>
      </c>
      <c r="C228" t="s">
        <v>909</v>
      </c>
      <c r="D228" t="s">
        <v>4345</v>
      </c>
      <c r="E228" t="s">
        <v>2821</v>
      </c>
      <c r="F228" t="s">
        <v>4342</v>
      </c>
      <c r="H228">
        <v>1986</v>
      </c>
      <c r="I228">
        <v>441855</v>
      </c>
      <c r="J228" t="s">
        <v>4343</v>
      </c>
      <c r="K228" s="17">
        <v>42534.520208333335</v>
      </c>
    </row>
    <row r="229" spans="1:11">
      <c r="A229" s="14" t="str">
        <f t="shared" si="4"/>
        <v>Robert P - Addicti</v>
      </c>
      <c r="B229" s="2" t="s">
        <v>4574</v>
      </c>
      <c r="C229" t="s">
        <v>350</v>
      </c>
      <c r="D229" t="s">
        <v>4575</v>
      </c>
      <c r="E229" t="s">
        <v>2985</v>
      </c>
      <c r="F229" t="s">
        <v>4342</v>
      </c>
      <c r="H229">
        <v>0</v>
      </c>
      <c r="I229">
        <v>6029040</v>
      </c>
      <c r="J229" t="s">
        <v>4343</v>
      </c>
      <c r="K229" s="17">
        <v>42534.520532407405</v>
      </c>
    </row>
    <row r="230" spans="1:11">
      <c r="A230" s="14" t="str">
        <f t="shared" si="4"/>
        <v>Eros Ram - Tutte S</v>
      </c>
      <c r="B230" s="2" t="s">
        <v>4477</v>
      </c>
      <c r="C230" t="s">
        <v>1249</v>
      </c>
      <c r="D230" t="s">
        <v>4478</v>
      </c>
      <c r="E230" t="s">
        <v>4479</v>
      </c>
      <c r="F230" t="s">
        <v>4348</v>
      </c>
      <c r="H230">
        <v>1993</v>
      </c>
      <c r="I230">
        <v>1089379</v>
      </c>
      <c r="J230" t="s">
        <v>4343</v>
      </c>
      <c r="K230" s="17">
        <v>42534.521354166667</v>
      </c>
    </row>
    <row r="231" spans="1:11">
      <c r="A231" s="14" t="str">
        <f t="shared" si="4"/>
        <v>Eros Ram - Eros</v>
      </c>
      <c r="B231" s="2" t="s">
        <v>4480</v>
      </c>
      <c r="C231" t="s">
        <v>1249</v>
      </c>
      <c r="D231" t="s">
        <v>4481</v>
      </c>
      <c r="E231" t="s">
        <v>4482</v>
      </c>
      <c r="F231" t="s">
        <v>4342</v>
      </c>
      <c r="H231">
        <v>1997</v>
      </c>
      <c r="I231">
        <v>473763</v>
      </c>
      <c r="J231" t="s">
        <v>4343</v>
      </c>
      <c r="K231" s="17">
        <v>42534.521944444445</v>
      </c>
    </row>
    <row r="232" spans="1:11">
      <c r="A232" s="14" t="str">
        <f t="shared" si="4"/>
        <v>Lionel R - Back To</v>
      </c>
      <c r="B232" s="2" t="s">
        <v>4602</v>
      </c>
      <c r="C232" t="s">
        <v>1702</v>
      </c>
      <c r="D232" t="s">
        <v>4603</v>
      </c>
      <c r="E232" t="s">
        <v>3014</v>
      </c>
      <c r="F232" t="s">
        <v>4342</v>
      </c>
      <c r="H232">
        <v>1992</v>
      </c>
      <c r="I232">
        <v>382989</v>
      </c>
      <c r="J232" t="s">
        <v>4343</v>
      </c>
      <c r="K232" s="17">
        <v>42534.527824074074</v>
      </c>
    </row>
    <row r="233" spans="1:11">
      <c r="A233" s="14" t="str">
        <f t="shared" si="4"/>
        <v>Chris Re - New Lig</v>
      </c>
      <c r="B233" s="2" t="s">
        <v>4742</v>
      </c>
      <c r="C233" t="s">
        <v>1372</v>
      </c>
      <c r="D233" t="s">
        <v>4743</v>
      </c>
      <c r="E233" t="s">
        <v>4741</v>
      </c>
      <c r="F233" t="s">
        <v>4342</v>
      </c>
      <c r="H233">
        <v>1988</v>
      </c>
      <c r="I233">
        <v>1921898</v>
      </c>
      <c r="J233" t="s">
        <v>4343</v>
      </c>
      <c r="K233" s="17">
        <v>42534.528229166666</v>
      </c>
    </row>
    <row r="234" spans="1:11">
      <c r="A234" s="14" t="str">
        <f t="shared" si="4"/>
        <v>Sade - Diamond</v>
      </c>
      <c r="B234" s="2" t="s">
        <v>4688</v>
      </c>
      <c r="C234" t="s">
        <v>1581</v>
      </c>
      <c r="D234" t="s">
        <v>4689</v>
      </c>
      <c r="E234" t="s">
        <v>4690</v>
      </c>
      <c r="F234" t="s">
        <v>4348</v>
      </c>
      <c r="H234">
        <v>1985</v>
      </c>
      <c r="I234">
        <v>233114</v>
      </c>
      <c r="J234" t="s">
        <v>4343</v>
      </c>
      <c r="K234" s="17">
        <v>42534.528541666667</v>
      </c>
    </row>
    <row r="235" spans="1:11">
      <c r="A235" s="14" t="str">
        <f t="shared" si="4"/>
        <v>Shakatak - The Coo</v>
      </c>
      <c r="B235" s="2" t="s">
        <v>4675</v>
      </c>
      <c r="C235" t="s">
        <v>3309</v>
      </c>
      <c r="D235" t="s">
        <v>4676</v>
      </c>
      <c r="E235" t="s">
        <v>3035</v>
      </c>
      <c r="F235" t="s">
        <v>4342</v>
      </c>
      <c r="H235">
        <v>1988</v>
      </c>
      <c r="I235">
        <v>1608370</v>
      </c>
      <c r="J235" t="s">
        <v>4343</v>
      </c>
      <c r="K235" s="17">
        <v>42534.528773148151</v>
      </c>
    </row>
    <row r="236" spans="1:11">
      <c r="A236" s="14" t="str">
        <f t="shared" si="4"/>
        <v>Shakatak - Fiesta</v>
      </c>
      <c r="B236" s="2" t="s">
        <v>4681</v>
      </c>
      <c r="C236" t="s">
        <v>3309</v>
      </c>
      <c r="D236" t="s">
        <v>4682</v>
      </c>
      <c r="E236" t="s">
        <v>3035</v>
      </c>
      <c r="F236" t="s">
        <v>4348</v>
      </c>
      <c r="H236">
        <v>1990</v>
      </c>
      <c r="I236">
        <v>2541694</v>
      </c>
      <c r="J236" t="s">
        <v>4343</v>
      </c>
      <c r="K236" s="17">
        <v>42534.529085648152</v>
      </c>
    </row>
    <row r="237" spans="1:11">
      <c r="A237" s="14" t="str">
        <f t="shared" si="4"/>
        <v>Shakatak - Nitefli</v>
      </c>
      <c r="B237" s="2" t="s">
        <v>4679</v>
      </c>
      <c r="C237" t="s">
        <v>3309</v>
      </c>
      <c r="D237" t="s">
        <v>4680</v>
      </c>
      <c r="E237" t="s">
        <v>3035</v>
      </c>
      <c r="F237" t="s">
        <v>4348</v>
      </c>
      <c r="H237">
        <v>1989</v>
      </c>
      <c r="I237">
        <v>3686817</v>
      </c>
      <c r="J237" t="s">
        <v>4343</v>
      </c>
      <c r="K237" s="17">
        <v>42534.529641203706</v>
      </c>
    </row>
    <row r="238" spans="1:11">
      <c r="A238" s="14" t="str">
        <f t="shared" si="4"/>
        <v>Supertra - Brother</v>
      </c>
      <c r="B238" s="2" t="s">
        <v>4346</v>
      </c>
      <c r="C238" t="s">
        <v>563</v>
      </c>
      <c r="D238" t="s">
        <v>4347</v>
      </c>
      <c r="E238" t="s">
        <v>2821</v>
      </c>
      <c r="F238" t="s">
        <v>4348</v>
      </c>
      <c r="H238">
        <v>1985</v>
      </c>
      <c r="I238">
        <v>5308809</v>
      </c>
      <c r="J238" t="s">
        <v>4343</v>
      </c>
      <c r="K238" s="17">
        <v>42534.529918981483</v>
      </c>
    </row>
    <row r="239" spans="1:11">
      <c r="A239" s="14" t="str">
        <f t="shared" si="4"/>
        <v>Sting - Ten Sum</v>
      </c>
      <c r="B239" s="2" t="s">
        <v>4349</v>
      </c>
      <c r="C239" t="s">
        <v>444</v>
      </c>
      <c r="D239" t="s">
        <v>4350</v>
      </c>
      <c r="E239" t="s">
        <v>2827</v>
      </c>
      <c r="F239" t="s">
        <v>4348</v>
      </c>
      <c r="H239">
        <v>1993</v>
      </c>
      <c r="I239">
        <v>472264</v>
      </c>
      <c r="J239" t="s">
        <v>4343</v>
      </c>
      <c r="K239" s="17">
        <v>42535.087245370371</v>
      </c>
    </row>
    <row r="240" spans="1:11">
      <c r="A240" s="14" t="str">
        <f t="shared" si="4"/>
        <v>Shakatak - Down On</v>
      </c>
      <c r="B240" s="2" t="s">
        <v>4671</v>
      </c>
      <c r="C240" t="s">
        <v>3309</v>
      </c>
      <c r="D240" t="s">
        <v>4672</v>
      </c>
      <c r="E240" t="s">
        <v>3035</v>
      </c>
      <c r="F240" t="s">
        <v>4507</v>
      </c>
      <c r="H240">
        <v>0</v>
      </c>
      <c r="I240">
        <v>2264945</v>
      </c>
      <c r="J240" t="s">
        <v>4343</v>
      </c>
      <c r="K240" s="17">
        <v>42535.087546296294</v>
      </c>
    </row>
    <row r="241" spans="1:11">
      <c r="A241" s="14" t="str">
        <f t="shared" si="4"/>
        <v>Swing Ou - Kaleido</v>
      </c>
      <c r="B241" s="2" t="s">
        <v>4536</v>
      </c>
      <c r="C241" t="s">
        <v>4537</v>
      </c>
      <c r="D241" t="s">
        <v>4538</v>
      </c>
      <c r="E241" t="s">
        <v>4539</v>
      </c>
      <c r="F241" t="s">
        <v>4348</v>
      </c>
      <c r="H241">
        <v>1989</v>
      </c>
      <c r="I241">
        <v>103046</v>
      </c>
      <c r="J241" t="s">
        <v>4343</v>
      </c>
      <c r="K241" s="17">
        <v>42535.087708333333</v>
      </c>
    </row>
    <row r="242" spans="1:11">
      <c r="A242" s="14" t="str">
        <f t="shared" si="4"/>
        <v>Sting - ...Noth</v>
      </c>
      <c r="B242" s="2" t="s">
        <v>4351</v>
      </c>
      <c r="C242" t="s">
        <v>444</v>
      </c>
      <c r="D242" t="s">
        <v>4352</v>
      </c>
      <c r="E242" t="s">
        <v>2827</v>
      </c>
      <c r="F242" t="s">
        <v>4348</v>
      </c>
      <c r="H242">
        <v>1987</v>
      </c>
      <c r="I242">
        <v>3842568</v>
      </c>
      <c r="J242" t="s">
        <v>4343</v>
      </c>
      <c r="K242" s="17">
        <v>42535.088067129633</v>
      </c>
    </row>
    <row r="243" spans="1:11">
      <c r="A243" s="14" t="str">
        <f t="shared" si="4"/>
        <v xml:space="preserve">Sting - Fields </v>
      </c>
      <c r="B243" s="2" t="s">
        <v>4340</v>
      </c>
      <c r="C243" t="s">
        <v>444</v>
      </c>
      <c r="D243" t="s">
        <v>4341</v>
      </c>
      <c r="E243" t="s">
        <v>2821</v>
      </c>
      <c r="F243" t="s">
        <v>4342</v>
      </c>
      <c r="H243">
        <v>1994</v>
      </c>
      <c r="I243">
        <v>1948290</v>
      </c>
      <c r="J243" t="s">
        <v>4343</v>
      </c>
      <c r="K243" s="17">
        <v>42535.088240740741</v>
      </c>
    </row>
    <row r="244" spans="1:11">
      <c r="A244" s="14" t="str">
        <f t="shared" si="4"/>
        <v>Simple M - Glitter</v>
      </c>
      <c r="B244" s="2" t="s">
        <v>4732</v>
      </c>
      <c r="C244" t="s">
        <v>393</v>
      </c>
      <c r="D244" t="s">
        <v>4733</v>
      </c>
      <c r="E244" t="s">
        <v>4734</v>
      </c>
      <c r="F244" t="s">
        <v>4517</v>
      </c>
      <c r="H244">
        <v>1992</v>
      </c>
      <c r="I244">
        <v>494223</v>
      </c>
      <c r="J244" t="s">
        <v>4343</v>
      </c>
      <c r="K244" s="17">
        <v>42535.088449074072</v>
      </c>
    </row>
    <row r="245" spans="1:11">
      <c r="A245" s="14" t="str">
        <f t="shared" si="4"/>
        <v>Toto - Past To</v>
      </c>
      <c r="B245" s="2" t="s">
        <v>4457</v>
      </c>
      <c r="C245" t="s">
        <v>549</v>
      </c>
      <c r="D245" t="s">
        <v>4458</v>
      </c>
      <c r="E245" t="s">
        <v>2894</v>
      </c>
      <c r="F245" t="s">
        <v>4342</v>
      </c>
      <c r="H245">
        <v>1990</v>
      </c>
      <c r="I245">
        <v>4588630</v>
      </c>
      <c r="J245" t="s">
        <v>4343</v>
      </c>
      <c r="K245" s="17">
        <v>42535.08871527778</v>
      </c>
    </row>
    <row r="246" spans="1:11">
      <c r="A246" s="14" t="str">
        <f t="shared" si="4"/>
        <v>The Magn - The Bes</v>
      </c>
      <c r="B246" s="2">
        <v>261.12099999999998</v>
      </c>
      <c r="C246" t="s">
        <v>4365</v>
      </c>
      <c r="D246" t="s">
        <v>4366</v>
      </c>
      <c r="E246" t="s">
        <v>4367</v>
      </c>
      <c r="F246" t="s">
        <v>4348</v>
      </c>
      <c r="H246">
        <v>1990</v>
      </c>
      <c r="I246">
        <v>3351506</v>
      </c>
      <c r="J246" t="s">
        <v>4343</v>
      </c>
      <c r="K246" s="17">
        <v>42535.088888888888</v>
      </c>
    </row>
    <row r="247" spans="1:11">
      <c r="A247" s="14" t="str">
        <f t="shared" si="4"/>
        <v>Steve Wi - Chronic</v>
      </c>
      <c r="B247" s="2" t="s">
        <v>4576</v>
      </c>
      <c r="C247" t="s">
        <v>4577</v>
      </c>
      <c r="D247" t="s">
        <v>4578</v>
      </c>
      <c r="E247" t="s">
        <v>2985</v>
      </c>
      <c r="F247" t="s">
        <v>4342</v>
      </c>
      <c r="H247">
        <v>1987</v>
      </c>
      <c r="I247">
        <v>6078214</v>
      </c>
      <c r="J247" t="s">
        <v>4343</v>
      </c>
      <c r="K247" s="17">
        <v>42535.089062500003</v>
      </c>
    </row>
    <row r="248" spans="1:11">
      <c r="A248" s="14" t="str">
        <f t="shared" si="4"/>
        <v>ABBA - The Def</v>
      </c>
      <c r="B248" s="2" t="s">
        <v>4646</v>
      </c>
      <c r="C248" t="s">
        <v>287</v>
      </c>
      <c r="D248" t="s">
        <v>4647</v>
      </c>
      <c r="E248" t="s">
        <v>4648</v>
      </c>
      <c r="F248" t="s">
        <v>4649</v>
      </c>
      <c r="H248">
        <v>2002</v>
      </c>
      <c r="I248">
        <v>448848</v>
      </c>
      <c r="J248" t="s">
        <v>4343</v>
      </c>
      <c r="K248" s="17">
        <v>42535.089537037034</v>
      </c>
    </row>
    <row r="249" spans="1:11">
      <c r="A249" s="14" t="str">
        <f t="shared" si="4"/>
        <v>Camel - Camel</v>
      </c>
      <c r="B249" s="2">
        <v>8829252</v>
      </c>
      <c r="C249" t="s">
        <v>423</v>
      </c>
      <c r="D249" t="s">
        <v>423</v>
      </c>
      <c r="E249" t="s">
        <v>3000</v>
      </c>
      <c r="F249" t="s">
        <v>4500</v>
      </c>
      <c r="H249">
        <v>2002</v>
      </c>
      <c r="I249">
        <v>1326590</v>
      </c>
      <c r="J249" t="s">
        <v>4343</v>
      </c>
      <c r="K249" s="17">
        <v>42535.089756944442</v>
      </c>
    </row>
    <row r="250" spans="1:11">
      <c r="A250" s="14" t="str">
        <f t="shared" si="4"/>
        <v>Camel - Mirage</v>
      </c>
      <c r="B250" s="2" t="s">
        <v>4508</v>
      </c>
      <c r="C250" t="s">
        <v>423</v>
      </c>
      <c r="D250" t="s">
        <v>4509</v>
      </c>
      <c r="E250" t="s">
        <v>4506</v>
      </c>
      <c r="F250" t="s">
        <v>4500</v>
      </c>
      <c r="H250">
        <v>0</v>
      </c>
      <c r="I250">
        <v>3102214</v>
      </c>
      <c r="J250" t="s">
        <v>4343</v>
      </c>
      <c r="K250" s="17">
        <v>42535.090046296296</v>
      </c>
    </row>
    <row r="251" spans="1:11">
      <c r="A251" s="14" t="str">
        <f t="shared" si="4"/>
        <v>Camel - The Sno</v>
      </c>
      <c r="B251" s="2" t="s">
        <v>4492</v>
      </c>
      <c r="C251" t="s">
        <v>423</v>
      </c>
      <c r="D251" t="s">
        <v>3399</v>
      </c>
      <c r="E251" t="s">
        <v>3221</v>
      </c>
      <c r="F251" t="s">
        <v>4348</v>
      </c>
      <c r="H251">
        <v>1983</v>
      </c>
      <c r="I251">
        <v>4705745</v>
      </c>
      <c r="J251" t="s">
        <v>4343</v>
      </c>
      <c r="K251" s="17">
        <v>42535.090219907404</v>
      </c>
    </row>
    <row r="252" spans="1:11">
      <c r="A252" s="14" t="str">
        <f t="shared" si="4"/>
        <v>Camel - Moonmad</v>
      </c>
      <c r="B252" s="2" t="s">
        <v>4587</v>
      </c>
      <c r="C252" t="s">
        <v>423</v>
      </c>
      <c r="D252" t="s">
        <v>4588</v>
      </c>
      <c r="E252" t="s">
        <v>4589</v>
      </c>
      <c r="F252" t="s">
        <v>4507</v>
      </c>
      <c r="H252">
        <v>0</v>
      </c>
      <c r="I252">
        <v>1873147</v>
      </c>
      <c r="J252" t="s">
        <v>4343</v>
      </c>
      <c r="K252" s="17">
        <v>42535.090451388889</v>
      </c>
    </row>
    <row r="253" spans="1:11">
      <c r="A253" s="14" t="str">
        <f t="shared" si="4"/>
        <v xml:space="preserve">Camel - A Live </v>
      </c>
      <c r="B253" s="2" t="s">
        <v>4501</v>
      </c>
      <c r="C253" t="s">
        <v>423</v>
      </c>
      <c r="D253" t="s">
        <v>4502</v>
      </c>
      <c r="E253" t="s">
        <v>3221</v>
      </c>
      <c r="F253" t="s">
        <v>4503</v>
      </c>
      <c r="H253">
        <v>0</v>
      </c>
      <c r="I253">
        <v>3079551</v>
      </c>
      <c r="J253" t="s">
        <v>4343</v>
      </c>
      <c r="K253" s="17">
        <v>42535.107488425929</v>
      </c>
    </row>
    <row r="254" spans="1:11">
      <c r="A254" s="14" t="str">
        <f t="shared" si="4"/>
        <v>Camel - Rain Da</v>
      </c>
      <c r="B254" s="2" t="s">
        <v>4498</v>
      </c>
      <c r="C254" t="s">
        <v>423</v>
      </c>
      <c r="D254" t="s">
        <v>4499</v>
      </c>
      <c r="E254" t="s">
        <v>3221</v>
      </c>
      <c r="F254" t="s">
        <v>4500</v>
      </c>
      <c r="H254">
        <v>0</v>
      </c>
      <c r="I254">
        <v>411145</v>
      </c>
      <c r="J254" t="s">
        <v>4343</v>
      </c>
      <c r="K254" s="17">
        <v>42535.107951388891</v>
      </c>
    </row>
    <row r="255" spans="1:11">
      <c r="A255" s="14" t="str">
        <f t="shared" si="4"/>
        <v>Camel - Breathl</v>
      </c>
      <c r="B255" s="2" t="s">
        <v>4488</v>
      </c>
      <c r="C255" t="s">
        <v>423</v>
      </c>
      <c r="D255" t="s">
        <v>3273</v>
      </c>
      <c r="E255" t="s">
        <v>3221</v>
      </c>
      <c r="F255" t="s">
        <v>4431</v>
      </c>
      <c r="H255">
        <v>1992</v>
      </c>
      <c r="I255">
        <v>411151</v>
      </c>
      <c r="J255" t="s">
        <v>4343</v>
      </c>
      <c r="K255" s="17">
        <v>42535.108182870368</v>
      </c>
    </row>
    <row r="256" spans="1:11">
      <c r="A256" s="14" t="str">
        <f t="shared" si="4"/>
        <v>Camel - The Col</v>
      </c>
      <c r="B256" s="2" t="s">
        <v>4455</v>
      </c>
      <c r="C256" t="s">
        <v>423</v>
      </c>
      <c r="D256" t="s">
        <v>4354</v>
      </c>
      <c r="E256" t="s">
        <v>4456</v>
      </c>
      <c r="F256" t="s">
        <v>4342</v>
      </c>
      <c r="H256">
        <v>1986</v>
      </c>
      <c r="I256">
        <v>3465369</v>
      </c>
      <c r="J256" t="s">
        <v>4343</v>
      </c>
      <c r="K256" s="17">
        <v>42535.108483796299</v>
      </c>
    </row>
    <row r="257" spans="1:12">
      <c r="A257" s="14" t="str">
        <f t="shared" si="4"/>
        <v>Camel - I Can S</v>
      </c>
      <c r="B257" s="2" t="s">
        <v>4496</v>
      </c>
      <c r="C257" t="s">
        <v>423</v>
      </c>
      <c r="D257" t="s">
        <v>4497</v>
      </c>
      <c r="E257" t="s">
        <v>3221</v>
      </c>
      <c r="F257" t="s">
        <v>4431</v>
      </c>
      <c r="H257">
        <v>1990</v>
      </c>
      <c r="I257">
        <v>2155945</v>
      </c>
      <c r="J257" t="s">
        <v>4343</v>
      </c>
      <c r="K257" s="17">
        <v>42535.108738425923</v>
      </c>
    </row>
    <row r="258" spans="1:12">
      <c r="A258" s="14" t="str">
        <f t="shared" si="4"/>
        <v>Camel - Nude</v>
      </c>
      <c r="B258" s="2" t="s">
        <v>4486</v>
      </c>
      <c r="C258" t="s">
        <v>423</v>
      </c>
      <c r="D258" t="s">
        <v>4487</v>
      </c>
      <c r="E258" t="s">
        <v>2918</v>
      </c>
      <c r="F258" t="s">
        <v>4348</v>
      </c>
      <c r="H258">
        <v>1983</v>
      </c>
      <c r="I258">
        <v>411166</v>
      </c>
      <c r="J258" t="s">
        <v>4343</v>
      </c>
      <c r="K258" s="17">
        <v>42535.108946759261</v>
      </c>
    </row>
    <row r="259" spans="1:12">
      <c r="A259" s="14" t="str">
        <f t="shared" si="4"/>
        <v>Camel - The Sin</v>
      </c>
      <c r="B259" s="2" t="s">
        <v>4504</v>
      </c>
      <c r="C259" t="s">
        <v>423</v>
      </c>
      <c r="D259" t="s">
        <v>4505</v>
      </c>
      <c r="E259" t="s">
        <v>4506</v>
      </c>
      <c r="F259" t="s">
        <v>4507</v>
      </c>
      <c r="H259">
        <v>1983</v>
      </c>
      <c r="I259">
        <v>4705791</v>
      </c>
      <c r="J259" t="s">
        <v>4343</v>
      </c>
      <c r="K259" s="17">
        <v>42535.109120370369</v>
      </c>
    </row>
    <row r="260" spans="1:12">
      <c r="A260" s="14" t="str">
        <f t="shared" si="4"/>
        <v>Camel - Pressur</v>
      </c>
      <c r="B260" s="2" t="s">
        <v>4581</v>
      </c>
      <c r="C260" t="s">
        <v>423</v>
      </c>
      <c r="D260" t="s">
        <v>4582</v>
      </c>
      <c r="E260" t="s">
        <v>2995</v>
      </c>
      <c r="F260" t="s">
        <v>4348</v>
      </c>
      <c r="H260">
        <v>1987</v>
      </c>
      <c r="I260">
        <v>4763980</v>
      </c>
      <c r="J260" t="s">
        <v>4343</v>
      </c>
      <c r="K260" s="17">
        <v>42535.109305555554</v>
      </c>
    </row>
    <row r="261" spans="1:12">
      <c r="A261" s="14" t="str">
        <f t="shared" si="4"/>
        <v>Camel - Station</v>
      </c>
      <c r="B261" s="2" t="s">
        <v>4493</v>
      </c>
      <c r="C261" t="s">
        <v>423</v>
      </c>
      <c r="D261" t="s">
        <v>4494</v>
      </c>
      <c r="E261" t="s">
        <v>3221</v>
      </c>
      <c r="F261" t="s">
        <v>4495</v>
      </c>
      <c r="H261">
        <v>0</v>
      </c>
      <c r="I261">
        <v>1909460</v>
      </c>
      <c r="J261" t="s">
        <v>4343</v>
      </c>
      <c r="K261" s="17">
        <v>42535.109525462962</v>
      </c>
    </row>
    <row r="262" spans="1:12">
      <c r="A262" s="14" t="str">
        <f t="shared" si="4"/>
        <v>Camel - Dust An</v>
      </c>
      <c r="B262" s="2" t="s">
        <v>4421</v>
      </c>
      <c r="C262" t="s">
        <v>423</v>
      </c>
      <c r="D262" t="s">
        <v>4422</v>
      </c>
      <c r="E262" t="s">
        <v>4423</v>
      </c>
      <c r="F262" t="s">
        <v>4348</v>
      </c>
      <c r="H262">
        <v>1991</v>
      </c>
      <c r="I262">
        <v>850438</v>
      </c>
      <c r="J262" t="s">
        <v>4343</v>
      </c>
      <c r="K262" s="17">
        <v>42535.109710648147</v>
      </c>
    </row>
    <row r="263" spans="1:12">
      <c r="A263" s="14" t="str">
        <f t="shared" si="4"/>
        <v xml:space="preserve">Camel - On The </v>
      </c>
      <c r="B263" s="2" t="s">
        <v>4424</v>
      </c>
      <c r="C263" t="s">
        <v>423</v>
      </c>
      <c r="D263" t="s">
        <v>4425</v>
      </c>
      <c r="E263" t="s">
        <v>4423</v>
      </c>
      <c r="F263" t="s">
        <v>4426</v>
      </c>
      <c r="H263">
        <v>1994</v>
      </c>
      <c r="I263">
        <v>411733</v>
      </c>
      <c r="J263" t="s">
        <v>4343</v>
      </c>
      <c r="K263" s="17">
        <v>42535.109884259262</v>
      </c>
    </row>
    <row r="264" spans="1:12">
      <c r="A264" s="14" t="str">
        <f t="shared" si="4"/>
        <v>Camel - Never L</v>
      </c>
      <c r="B264" s="2" t="s">
        <v>4440</v>
      </c>
      <c r="C264" t="s">
        <v>423</v>
      </c>
      <c r="D264" t="s">
        <v>4441</v>
      </c>
      <c r="E264" t="s">
        <v>4442</v>
      </c>
      <c r="F264" t="s">
        <v>4443</v>
      </c>
      <c r="H264">
        <v>1993</v>
      </c>
      <c r="I264">
        <v>1919771</v>
      </c>
      <c r="J264" t="s">
        <v>4343</v>
      </c>
      <c r="K264" s="17">
        <v>42535.110023148147</v>
      </c>
    </row>
    <row r="265" spans="1:12">
      <c r="A265" s="14" t="str">
        <f t="shared" si="4"/>
        <v>Camel - '73~'75</v>
      </c>
      <c r="B265" s="2" t="s">
        <v>4429</v>
      </c>
      <c r="C265" t="s">
        <v>423</v>
      </c>
      <c r="D265" t="s">
        <v>4430</v>
      </c>
      <c r="E265" t="s">
        <v>4423</v>
      </c>
      <c r="F265" t="s">
        <v>4431</v>
      </c>
      <c r="H265">
        <v>2000</v>
      </c>
      <c r="I265">
        <v>1922966</v>
      </c>
      <c r="J265" t="s">
        <v>4343</v>
      </c>
      <c r="K265" s="17">
        <v>42535.110150462962</v>
      </c>
    </row>
    <row r="266" spans="1:12">
      <c r="A266" s="14" t="str">
        <f t="shared" si="4"/>
        <v>Elvis Pr - (You're</v>
      </c>
      <c r="B266" s="2" t="s">
        <v>4719</v>
      </c>
      <c r="C266" t="s">
        <v>234</v>
      </c>
      <c r="D266" t="s">
        <v>4720</v>
      </c>
      <c r="E266" t="s">
        <v>4721</v>
      </c>
      <c r="F266" t="s">
        <v>4722</v>
      </c>
      <c r="H266">
        <v>2005</v>
      </c>
      <c r="I266">
        <v>1221088</v>
      </c>
      <c r="J266" t="s">
        <v>4343</v>
      </c>
      <c r="K266" s="17">
        <v>42535.246099537035</v>
      </c>
    </row>
    <row r="267" spans="1:12">
      <c r="A267" s="14" t="str">
        <f t="shared" si="4"/>
        <v>The Roll - Honky T</v>
      </c>
      <c r="B267" s="2" t="s">
        <v>3238</v>
      </c>
      <c r="C267" t="s">
        <v>556</v>
      </c>
      <c r="D267" t="s">
        <v>3239</v>
      </c>
      <c r="E267" t="s">
        <v>2933</v>
      </c>
      <c r="F267" t="s">
        <v>2822</v>
      </c>
      <c r="G267">
        <v>4</v>
      </c>
      <c r="H267">
        <v>1969</v>
      </c>
      <c r="I267">
        <v>1001047</v>
      </c>
      <c r="J267" t="s">
        <v>3232</v>
      </c>
      <c r="K267" s="17">
        <v>42535.247523148151</v>
      </c>
      <c r="L267" t="s">
        <v>3438</v>
      </c>
    </row>
    <row r="268" spans="1:12">
      <c r="A268" s="14" t="str">
        <f t="shared" si="4"/>
        <v>The Roll - Jumpin'</v>
      </c>
      <c r="B268" s="2" t="s">
        <v>3240</v>
      </c>
      <c r="C268" t="s">
        <v>556</v>
      </c>
      <c r="D268" t="s">
        <v>3241</v>
      </c>
      <c r="E268" t="s">
        <v>2918</v>
      </c>
      <c r="F268" t="s">
        <v>2822</v>
      </c>
      <c r="G268">
        <v>4</v>
      </c>
      <c r="H268">
        <v>1968</v>
      </c>
      <c r="I268">
        <v>7852162</v>
      </c>
      <c r="J268" t="s">
        <v>3232</v>
      </c>
      <c r="K268" s="17">
        <v>42535.248425925929</v>
      </c>
      <c r="L268" t="s">
        <v>3438</v>
      </c>
    </row>
    <row r="269" spans="1:12">
      <c r="A269" s="14" t="str">
        <f t="shared" si="4"/>
        <v xml:space="preserve">Zager &amp;  - In The </v>
      </c>
      <c r="B269" s="2" t="s">
        <v>3242</v>
      </c>
      <c r="C269" t="s">
        <v>2048</v>
      </c>
      <c r="D269" t="s">
        <v>2047</v>
      </c>
      <c r="E269" t="s">
        <v>3069</v>
      </c>
      <c r="F269" t="s">
        <v>2822</v>
      </c>
      <c r="G269">
        <v>4</v>
      </c>
      <c r="H269">
        <v>1969</v>
      </c>
      <c r="I269">
        <v>549422</v>
      </c>
      <c r="J269" t="s">
        <v>3232</v>
      </c>
      <c r="K269" s="17">
        <v>42535.249155092592</v>
      </c>
      <c r="L269" t="s">
        <v>3438</v>
      </c>
    </row>
    <row r="270" spans="1:12">
      <c r="A270" s="14" t="str">
        <f t="shared" si="4"/>
        <v>Camel - Rajaz</v>
      </c>
      <c r="B270" s="2" t="s">
        <v>4542</v>
      </c>
      <c r="C270" t="s">
        <v>423</v>
      </c>
      <c r="D270" t="s">
        <v>4543</v>
      </c>
      <c r="E270" t="s">
        <v>4544</v>
      </c>
      <c r="F270" t="s">
        <v>4545</v>
      </c>
      <c r="H270">
        <v>2002</v>
      </c>
      <c r="I270">
        <v>8122652</v>
      </c>
      <c r="J270" t="s">
        <v>4343</v>
      </c>
      <c r="K270" s="17">
        <v>42535.265636574077</v>
      </c>
    </row>
    <row r="271" spans="1:12">
      <c r="A271" s="14" t="str">
        <f t="shared" si="4"/>
        <v>Camel - Harbour</v>
      </c>
      <c r="B271" s="2" t="s">
        <v>4427</v>
      </c>
      <c r="C271" t="s">
        <v>423</v>
      </c>
      <c r="D271" t="s">
        <v>4428</v>
      </c>
      <c r="E271" t="s">
        <v>4423</v>
      </c>
      <c r="F271" t="s">
        <v>4348</v>
      </c>
      <c r="H271">
        <v>1996</v>
      </c>
      <c r="I271">
        <v>1034179</v>
      </c>
      <c r="J271" t="s">
        <v>4343</v>
      </c>
      <c r="K271" s="17">
        <v>42535.266377314816</v>
      </c>
    </row>
    <row r="272" spans="1:12">
      <c r="A272" s="14" t="str">
        <f t="shared" si="4"/>
        <v xml:space="preserve">Camel - Coming </v>
      </c>
      <c r="B272" s="2" t="s">
        <v>4434</v>
      </c>
      <c r="C272" t="s">
        <v>423</v>
      </c>
      <c r="D272" t="s">
        <v>4435</v>
      </c>
      <c r="E272" t="s">
        <v>4423</v>
      </c>
      <c r="F272" t="s">
        <v>4436</v>
      </c>
      <c r="H272">
        <v>2002</v>
      </c>
      <c r="I272">
        <v>6345591</v>
      </c>
      <c r="J272" t="s">
        <v>4343</v>
      </c>
      <c r="K272" s="17">
        <v>42535.268773148149</v>
      </c>
    </row>
    <row r="273" spans="1:12">
      <c r="A273" s="14" t="str">
        <f t="shared" si="4"/>
        <v>Camel - Curricu</v>
      </c>
      <c r="B273" s="2" t="s">
        <v>4437</v>
      </c>
      <c r="C273" t="s">
        <v>423</v>
      </c>
      <c r="D273" t="s">
        <v>4438</v>
      </c>
      <c r="E273" t="s">
        <v>4423</v>
      </c>
      <c r="F273" t="s">
        <v>4439</v>
      </c>
      <c r="H273">
        <v>2003</v>
      </c>
      <c r="I273">
        <v>4901984</v>
      </c>
      <c r="J273" t="s">
        <v>4343</v>
      </c>
      <c r="K273" s="17">
        <v>42535.26902777778</v>
      </c>
    </row>
    <row r="274" spans="1:12">
      <c r="A274" s="14" t="str">
        <f t="shared" si="4"/>
        <v>Kim Wild - The Ver</v>
      </c>
      <c r="B274" s="2" t="s">
        <v>4515</v>
      </c>
      <c r="C274" t="s">
        <v>2083</v>
      </c>
      <c r="D274" t="s">
        <v>4516</v>
      </c>
      <c r="E274" t="s">
        <v>2955</v>
      </c>
      <c r="F274" t="s">
        <v>4517</v>
      </c>
      <c r="H274">
        <v>1987</v>
      </c>
      <c r="I274">
        <v>573321</v>
      </c>
      <c r="J274" t="s">
        <v>4343</v>
      </c>
      <c r="K274" s="17">
        <v>42535.269733796296</v>
      </c>
    </row>
    <row r="275" spans="1:12">
      <c r="A275" s="14" t="str">
        <f t="shared" si="4"/>
        <v>Bill Wit - Harlem</v>
      </c>
      <c r="B275" s="2">
        <v>30.062999999999999</v>
      </c>
      <c r="C275" t="s">
        <v>830</v>
      </c>
      <c r="D275" t="s">
        <v>3243</v>
      </c>
      <c r="E275" t="s">
        <v>3244</v>
      </c>
      <c r="F275" t="s">
        <v>2829</v>
      </c>
      <c r="G275">
        <v>3</v>
      </c>
      <c r="H275">
        <v>0</v>
      </c>
      <c r="I275">
        <v>6529953</v>
      </c>
      <c r="J275" t="s">
        <v>3232</v>
      </c>
      <c r="K275" s="17">
        <v>42536.183692129627</v>
      </c>
      <c r="L275" t="s">
        <v>3438</v>
      </c>
    </row>
    <row r="276" spans="1:12">
      <c r="A276" s="14" t="str">
        <f t="shared" si="4"/>
        <v>Ray Char - Georgia</v>
      </c>
      <c r="B276" s="2" t="s">
        <v>3245</v>
      </c>
      <c r="C276" t="s">
        <v>2098</v>
      </c>
      <c r="D276" t="s">
        <v>3246</v>
      </c>
      <c r="E276" t="s">
        <v>3247</v>
      </c>
      <c r="F276" t="s">
        <v>2822</v>
      </c>
      <c r="G276">
        <v>5</v>
      </c>
      <c r="H276">
        <v>0</v>
      </c>
      <c r="I276">
        <v>1381901</v>
      </c>
      <c r="J276" t="s">
        <v>3232</v>
      </c>
      <c r="K276" s="17">
        <v>42536.189456018517</v>
      </c>
      <c r="L276" t="s">
        <v>3438</v>
      </c>
    </row>
    <row r="277" spans="1:12">
      <c r="A277" s="14" t="str">
        <f t="shared" si="4"/>
        <v xml:space="preserve">Roy Orbi - Pretty </v>
      </c>
      <c r="B277" s="2" t="s">
        <v>3248</v>
      </c>
      <c r="C277" t="s">
        <v>246</v>
      </c>
      <c r="D277" t="s">
        <v>3249</v>
      </c>
      <c r="E277" t="s">
        <v>2995</v>
      </c>
      <c r="F277" t="s">
        <v>3250</v>
      </c>
      <c r="G277">
        <v>2</v>
      </c>
      <c r="H277">
        <v>1964</v>
      </c>
      <c r="I277">
        <v>4965265</v>
      </c>
      <c r="J277" t="s">
        <v>3232</v>
      </c>
      <c r="K277" s="17">
        <v>42537.382592592592</v>
      </c>
      <c r="L277" t="s">
        <v>3438</v>
      </c>
    </row>
    <row r="278" spans="1:12">
      <c r="A278" s="14" t="str">
        <f t="shared" si="4"/>
        <v>Creedenc - Bad Moo</v>
      </c>
      <c r="B278" s="2">
        <v>17009</v>
      </c>
      <c r="C278" t="s">
        <v>705</v>
      </c>
      <c r="D278" t="s">
        <v>3251</v>
      </c>
      <c r="E278" t="s">
        <v>2828</v>
      </c>
      <c r="F278" t="s">
        <v>2822</v>
      </c>
      <c r="G278">
        <v>4</v>
      </c>
      <c r="H278">
        <v>1969</v>
      </c>
      <c r="I278">
        <v>5382470</v>
      </c>
      <c r="J278" t="s">
        <v>3232</v>
      </c>
      <c r="K278" s="17">
        <v>42537.382800925923</v>
      </c>
      <c r="L278" t="s">
        <v>3438</v>
      </c>
    </row>
    <row r="279" spans="1:12">
      <c r="A279" s="14" t="str">
        <f t="shared" ref="A279:A342" si="5">CONCATENATE(LEFT(C279,8)," - ",LEFT(D279,7))</f>
        <v>Buddy Ho - Peggy S</v>
      </c>
      <c r="B279" s="2" t="s">
        <v>3252</v>
      </c>
      <c r="C279" t="s">
        <v>3253</v>
      </c>
      <c r="D279" t="s">
        <v>3254</v>
      </c>
      <c r="E279" t="s">
        <v>3255</v>
      </c>
      <c r="F279" t="s">
        <v>3234</v>
      </c>
      <c r="G279">
        <v>3</v>
      </c>
      <c r="H279">
        <v>0</v>
      </c>
      <c r="I279">
        <v>1708209</v>
      </c>
      <c r="J279" t="s">
        <v>3232</v>
      </c>
      <c r="K279" s="17">
        <v>42537.383379629631</v>
      </c>
      <c r="L279" t="s">
        <v>3438</v>
      </c>
    </row>
    <row r="280" spans="1:12">
      <c r="A280" s="14" t="str">
        <f t="shared" si="5"/>
        <v>Steve Mi - The Jok</v>
      </c>
      <c r="B280" s="2" t="s">
        <v>3256</v>
      </c>
      <c r="C280" t="s">
        <v>2507</v>
      </c>
      <c r="D280" t="s">
        <v>2660</v>
      </c>
      <c r="E280" t="s">
        <v>2879</v>
      </c>
      <c r="F280" t="s">
        <v>2822</v>
      </c>
      <c r="G280">
        <v>3</v>
      </c>
      <c r="H280">
        <v>1990</v>
      </c>
      <c r="I280">
        <v>927872</v>
      </c>
      <c r="J280" t="s">
        <v>3232</v>
      </c>
      <c r="K280" s="17">
        <v>42537.383796296293</v>
      </c>
      <c r="L280" t="s">
        <v>3438</v>
      </c>
    </row>
    <row r="281" spans="1:12">
      <c r="A281" s="14" t="str">
        <f t="shared" si="5"/>
        <v>Jerry Le - Great B</v>
      </c>
      <c r="B281" s="2" t="s">
        <v>3257</v>
      </c>
      <c r="C281" t="s">
        <v>3258</v>
      </c>
      <c r="D281" t="s">
        <v>4826</v>
      </c>
      <c r="E281" t="s">
        <v>3035</v>
      </c>
      <c r="F281" t="s">
        <v>2822</v>
      </c>
      <c r="G281">
        <v>4</v>
      </c>
      <c r="H281">
        <v>1989</v>
      </c>
      <c r="I281">
        <v>1449640</v>
      </c>
      <c r="J281" t="s">
        <v>3232</v>
      </c>
      <c r="K281" s="17">
        <v>42537.383888888886</v>
      </c>
      <c r="L281" t="s">
        <v>3438</v>
      </c>
    </row>
    <row r="282" spans="1:12">
      <c r="A282" s="14" t="str">
        <f t="shared" si="5"/>
        <v>Golden E - When Th</v>
      </c>
      <c r="B282" s="2">
        <v>21.02</v>
      </c>
      <c r="C282" t="s">
        <v>321</v>
      </c>
      <c r="D282" t="s">
        <v>715</v>
      </c>
      <c r="E282" t="s">
        <v>3402</v>
      </c>
      <c r="F282" t="s">
        <v>2822</v>
      </c>
      <c r="G282">
        <v>3</v>
      </c>
      <c r="H282">
        <v>1984</v>
      </c>
      <c r="I282">
        <v>389978</v>
      </c>
      <c r="J282" t="s">
        <v>3232</v>
      </c>
      <c r="K282" s="17">
        <v>42537.384097222224</v>
      </c>
      <c r="L282" t="s">
        <v>3438</v>
      </c>
    </row>
    <row r="283" spans="1:12">
      <c r="A283" s="14" t="str">
        <f t="shared" si="5"/>
        <v>The Roll - Tell Me</v>
      </c>
      <c r="B283" s="2">
        <v>23.536000000000001</v>
      </c>
      <c r="C283" t="s">
        <v>556</v>
      </c>
      <c r="D283" t="s">
        <v>3259</v>
      </c>
      <c r="E283" t="s">
        <v>2918</v>
      </c>
      <c r="F283" t="s">
        <v>2822</v>
      </c>
      <c r="G283">
        <v>4</v>
      </c>
      <c r="H283">
        <v>1964</v>
      </c>
      <c r="I283">
        <v>1425565</v>
      </c>
      <c r="J283" t="s">
        <v>3232</v>
      </c>
      <c r="K283" s="17">
        <v>42537.393703703703</v>
      </c>
      <c r="L283" t="s">
        <v>3439</v>
      </c>
    </row>
    <row r="284" spans="1:12">
      <c r="A284" s="14" t="str">
        <f t="shared" si="5"/>
        <v xml:space="preserve">Canned H - On The </v>
      </c>
      <c r="B284" s="2" t="s">
        <v>3285</v>
      </c>
      <c r="C284" t="s">
        <v>1981</v>
      </c>
      <c r="D284" t="s">
        <v>1980</v>
      </c>
      <c r="E284" t="s">
        <v>2993</v>
      </c>
      <c r="F284" t="s">
        <v>2822</v>
      </c>
      <c r="G284">
        <v>4</v>
      </c>
      <c r="H284">
        <v>1968</v>
      </c>
      <c r="I284">
        <v>1540817</v>
      </c>
      <c r="J284" t="s">
        <v>3232</v>
      </c>
      <c r="K284" s="17">
        <v>42538.403437499997</v>
      </c>
      <c r="L284" t="s">
        <v>3438</v>
      </c>
    </row>
    <row r="285" spans="1:12">
      <c r="A285" s="14" t="str">
        <f t="shared" si="5"/>
        <v>George T - I Drink</v>
      </c>
      <c r="B285" s="2" t="s">
        <v>3286</v>
      </c>
      <c r="C285" t="s">
        <v>3287</v>
      </c>
      <c r="D285" t="s">
        <v>3288</v>
      </c>
      <c r="E285" t="s">
        <v>3289</v>
      </c>
      <c r="F285" t="s">
        <v>4867</v>
      </c>
      <c r="G285">
        <v>4</v>
      </c>
      <c r="H285">
        <v>1988</v>
      </c>
      <c r="I285">
        <v>5252171</v>
      </c>
      <c r="J285" t="s">
        <v>3232</v>
      </c>
      <c r="K285" s="17">
        <v>42538.403738425928</v>
      </c>
      <c r="L285" t="s">
        <v>3439</v>
      </c>
    </row>
    <row r="286" spans="1:12">
      <c r="A286" s="14" t="str">
        <f t="shared" si="5"/>
        <v>Bee Gees - Massach</v>
      </c>
      <c r="B286" s="2" t="s">
        <v>3290</v>
      </c>
      <c r="C286" t="s">
        <v>373</v>
      </c>
      <c r="D286" t="s">
        <v>1897</v>
      </c>
      <c r="E286" t="s">
        <v>3035</v>
      </c>
      <c r="F286" t="s">
        <v>2927</v>
      </c>
      <c r="G286">
        <v>3</v>
      </c>
      <c r="H286">
        <v>1967</v>
      </c>
      <c r="I286">
        <v>678865</v>
      </c>
      <c r="J286" t="s">
        <v>3232</v>
      </c>
      <c r="K286" s="17">
        <v>42539.246134259258</v>
      </c>
      <c r="L286" t="s">
        <v>3438</v>
      </c>
    </row>
    <row r="287" spans="1:12">
      <c r="A287" s="14" t="str">
        <f t="shared" si="5"/>
        <v>ABBA - Eagle /</v>
      </c>
      <c r="B287" s="2" t="s">
        <v>3291</v>
      </c>
      <c r="C287" t="s">
        <v>287</v>
      </c>
      <c r="D287" t="s">
        <v>3292</v>
      </c>
      <c r="E287" t="s">
        <v>3035</v>
      </c>
      <c r="F287" t="s">
        <v>2822</v>
      </c>
      <c r="G287">
        <v>3</v>
      </c>
      <c r="H287">
        <v>1978</v>
      </c>
      <c r="I287">
        <v>627120</v>
      </c>
      <c r="J287" t="s">
        <v>3232</v>
      </c>
      <c r="K287" s="17">
        <v>42545.289363425924</v>
      </c>
      <c r="L287" t="s">
        <v>3438</v>
      </c>
    </row>
    <row r="288" spans="1:12">
      <c r="A288" s="14" t="str">
        <f t="shared" si="5"/>
        <v>Dave Ber - Night O</v>
      </c>
      <c r="B288" s="2" t="s">
        <v>3293</v>
      </c>
      <c r="C288" t="s">
        <v>2547</v>
      </c>
      <c r="D288" t="s">
        <v>3294</v>
      </c>
      <c r="E288" t="s">
        <v>3295</v>
      </c>
      <c r="F288" t="s">
        <v>3103</v>
      </c>
      <c r="G288">
        <v>3</v>
      </c>
      <c r="H288">
        <v>1977</v>
      </c>
      <c r="I288">
        <v>882046</v>
      </c>
      <c r="J288" t="s">
        <v>3232</v>
      </c>
      <c r="K288" s="17">
        <v>42545.289756944447</v>
      </c>
      <c r="L288" t="s">
        <v>3438</v>
      </c>
    </row>
    <row r="289" spans="1:12">
      <c r="A289" s="14" t="str">
        <f t="shared" si="5"/>
        <v>Petula C - Downtow</v>
      </c>
      <c r="B289" s="2" t="s">
        <v>3296</v>
      </c>
      <c r="C289" t="s">
        <v>3297</v>
      </c>
      <c r="D289" t="s">
        <v>3298</v>
      </c>
      <c r="E289" t="s">
        <v>3299</v>
      </c>
      <c r="F289" t="s">
        <v>2845</v>
      </c>
      <c r="G289">
        <v>3</v>
      </c>
      <c r="H289">
        <v>1976</v>
      </c>
      <c r="I289">
        <v>470848</v>
      </c>
      <c r="J289" t="s">
        <v>3232</v>
      </c>
      <c r="K289" s="17">
        <v>42545.29005787037</v>
      </c>
      <c r="L289" t="s">
        <v>3438</v>
      </c>
    </row>
    <row r="290" spans="1:12">
      <c r="A290" s="14" t="str">
        <f t="shared" si="5"/>
        <v>Ekseptio - 5th Sym</v>
      </c>
      <c r="B290" s="2" t="s">
        <v>3300</v>
      </c>
      <c r="C290" t="s">
        <v>2635</v>
      </c>
      <c r="D290" t="s">
        <v>3301</v>
      </c>
      <c r="E290" t="s">
        <v>3027</v>
      </c>
      <c r="F290" t="s">
        <v>2927</v>
      </c>
      <c r="G290">
        <v>3</v>
      </c>
      <c r="H290">
        <v>1969</v>
      </c>
      <c r="I290">
        <v>1434859</v>
      </c>
      <c r="J290" t="s">
        <v>3232</v>
      </c>
      <c r="K290" s="17">
        <v>42545.290879629632</v>
      </c>
      <c r="L290" t="s">
        <v>3438</v>
      </c>
    </row>
    <row r="291" spans="1:12">
      <c r="A291" s="14" t="str">
        <f t="shared" si="5"/>
        <v>Ekseptio - Air / C</v>
      </c>
      <c r="B291" s="2" t="s">
        <v>3302</v>
      </c>
      <c r="C291" t="s">
        <v>2635</v>
      </c>
      <c r="D291" t="s">
        <v>3303</v>
      </c>
      <c r="E291" t="s">
        <v>3027</v>
      </c>
      <c r="F291" t="s">
        <v>2927</v>
      </c>
      <c r="G291">
        <v>3</v>
      </c>
      <c r="H291">
        <v>1969</v>
      </c>
      <c r="I291">
        <v>990441</v>
      </c>
      <c r="J291" t="s">
        <v>3232</v>
      </c>
      <c r="K291" s="17">
        <v>42545.291631944441</v>
      </c>
      <c r="L291" t="s">
        <v>3438</v>
      </c>
    </row>
    <row r="292" spans="1:12">
      <c r="A292" s="14" t="str">
        <f t="shared" si="5"/>
        <v xml:space="preserve">Ekseptio - Adagio </v>
      </c>
      <c r="B292" s="2" t="s">
        <v>3304</v>
      </c>
      <c r="C292" t="s">
        <v>2635</v>
      </c>
      <c r="D292" t="s">
        <v>3305</v>
      </c>
      <c r="E292" t="s">
        <v>3027</v>
      </c>
      <c r="F292" t="s">
        <v>3028</v>
      </c>
      <c r="G292">
        <v>3</v>
      </c>
      <c r="H292">
        <v>0</v>
      </c>
      <c r="I292">
        <v>5967939</v>
      </c>
      <c r="J292" t="s">
        <v>3232</v>
      </c>
      <c r="K292" s="17">
        <v>42545.292187500003</v>
      </c>
      <c r="L292" t="s">
        <v>3438</v>
      </c>
    </row>
    <row r="293" spans="1:12">
      <c r="A293" s="14" t="str">
        <f t="shared" si="5"/>
        <v>Rufus &amp;  - Ain't N</v>
      </c>
      <c r="B293" s="2" t="s">
        <v>3306</v>
      </c>
      <c r="C293" t="s">
        <v>2445</v>
      </c>
      <c r="D293" t="s">
        <v>3307</v>
      </c>
      <c r="E293" t="s">
        <v>3120</v>
      </c>
      <c r="F293" t="s">
        <v>2822</v>
      </c>
      <c r="G293">
        <v>3</v>
      </c>
      <c r="H293">
        <v>1989</v>
      </c>
      <c r="I293">
        <v>712090</v>
      </c>
      <c r="J293" t="s">
        <v>3232</v>
      </c>
      <c r="K293" s="17">
        <v>42545.292500000003</v>
      </c>
      <c r="L293" t="s">
        <v>3438</v>
      </c>
    </row>
    <row r="294" spans="1:12">
      <c r="A294" s="14" t="str">
        <f t="shared" si="5"/>
        <v>Shakatak - Mr. Man</v>
      </c>
      <c r="B294" s="2" t="s">
        <v>3308</v>
      </c>
      <c r="C294" t="s">
        <v>3309</v>
      </c>
      <c r="D294" t="s">
        <v>3310</v>
      </c>
      <c r="E294" t="s">
        <v>3045</v>
      </c>
      <c r="F294" t="s">
        <v>2822</v>
      </c>
      <c r="G294">
        <v>3</v>
      </c>
      <c r="H294">
        <v>1987</v>
      </c>
      <c r="I294">
        <v>862958</v>
      </c>
      <c r="J294" t="s">
        <v>3232</v>
      </c>
      <c r="K294" s="17">
        <v>42545.292881944442</v>
      </c>
      <c r="L294" t="s">
        <v>3438</v>
      </c>
    </row>
    <row r="295" spans="1:12">
      <c r="A295" s="14" t="str">
        <f t="shared" si="5"/>
        <v xml:space="preserve">Thin Liz - Whisky </v>
      </c>
      <c r="B295" s="2" t="s">
        <v>3311</v>
      </c>
      <c r="C295" t="s">
        <v>1448</v>
      </c>
      <c r="D295" t="s">
        <v>3312</v>
      </c>
      <c r="E295" t="s">
        <v>2918</v>
      </c>
      <c r="F295" t="s">
        <v>2822</v>
      </c>
      <c r="G295">
        <v>4</v>
      </c>
      <c r="H295">
        <v>1973</v>
      </c>
      <c r="I295">
        <v>1803306</v>
      </c>
      <c r="J295" t="s">
        <v>3232</v>
      </c>
      <c r="K295" s="17">
        <v>42545.293877314813</v>
      </c>
      <c r="L295" t="s">
        <v>3438</v>
      </c>
    </row>
    <row r="296" spans="1:12">
      <c r="A296" s="14" t="str">
        <f t="shared" si="5"/>
        <v>Uriah He - Lady In</v>
      </c>
      <c r="B296" s="2" t="s">
        <v>3313</v>
      </c>
      <c r="C296" t="s">
        <v>428</v>
      </c>
      <c r="D296" t="s">
        <v>3314</v>
      </c>
      <c r="E296" t="s">
        <v>3315</v>
      </c>
      <c r="F296" t="s">
        <v>2829</v>
      </c>
      <c r="G296">
        <v>4</v>
      </c>
      <c r="H296">
        <v>1974</v>
      </c>
      <c r="I296">
        <v>1771671</v>
      </c>
      <c r="J296" t="s">
        <v>3232</v>
      </c>
      <c r="K296" s="17">
        <v>42545.29414351852</v>
      </c>
      <c r="L296" t="s">
        <v>3438</v>
      </c>
    </row>
    <row r="297" spans="1:12">
      <c r="A297" s="14" t="str">
        <f t="shared" si="5"/>
        <v>Jeane Ma - Avant D</v>
      </c>
      <c r="B297" s="2" t="s">
        <v>3316</v>
      </c>
      <c r="C297" t="s">
        <v>3317</v>
      </c>
      <c r="D297" t="s">
        <v>3318</v>
      </c>
      <c r="E297" t="s">
        <v>2894</v>
      </c>
      <c r="F297" t="s">
        <v>2845</v>
      </c>
      <c r="G297">
        <v>4</v>
      </c>
      <c r="H297">
        <v>1976</v>
      </c>
      <c r="I297">
        <v>3891917</v>
      </c>
      <c r="J297" t="s">
        <v>3232</v>
      </c>
      <c r="K297" s="17">
        <v>42545.294525462959</v>
      </c>
      <c r="L297" t="s">
        <v>3438</v>
      </c>
    </row>
    <row r="298" spans="1:12">
      <c r="A298" s="14" t="str">
        <f t="shared" si="5"/>
        <v>The Walk - No Regr</v>
      </c>
      <c r="B298" s="2" t="s">
        <v>3319</v>
      </c>
      <c r="C298" t="s">
        <v>2486</v>
      </c>
      <c r="D298" t="s">
        <v>3320</v>
      </c>
      <c r="E298" t="s">
        <v>3255</v>
      </c>
      <c r="F298" t="s">
        <v>2845</v>
      </c>
      <c r="G298">
        <v>4</v>
      </c>
      <c r="H298">
        <v>1985</v>
      </c>
      <c r="I298">
        <v>2829227</v>
      </c>
      <c r="J298" t="s">
        <v>3232</v>
      </c>
      <c r="K298" s="17">
        <v>42545.295567129629</v>
      </c>
      <c r="L298" t="s">
        <v>3439</v>
      </c>
    </row>
    <row r="299" spans="1:12">
      <c r="A299" s="14" t="str">
        <f t="shared" si="5"/>
        <v>Wham! - Wake Me</v>
      </c>
      <c r="B299" s="2" t="s">
        <v>3321</v>
      </c>
      <c r="C299" t="s">
        <v>1233</v>
      </c>
      <c r="D299" t="s">
        <v>3322</v>
      </c>
      <c r="E299" t="s">
        <v>2967</v>
      </c>
      <c r="F299" t="s">
        <v>2822</v>
      </c>
      <c r="G299">
        <v>1</v>
      </c>
      <c r="H299">
        <v>1984</v>
      </c>
      <c r="I299">
        <v>1037539</v>
      </c>
      <c r="J299" t="s">
        <v>3232</v>
      </c>
      <c r="K299" s="17">
        <v>42545.295844907407</v>
      </c>
      <c r="L299" t="s">
        <v>3438</v>
      </c>
    </row>
    <row r="300" spans="1:12">
      <c r="A300" s="14" t="str">
        <f t="shared" si="5"/>
        <v>ABBA - The Win</v>
      </c>
      <c r="B300" s="2" t="s">
        <v>3323</v>
      </c>
      <c r="C300" t="s">
        <v>287</v>
      </c>
      <c r="D300" t="s">
        <v>3324</v>
      </c>
      <c r="E300" t="s">
        <v>3035</v>
      </c>
      <c r="F300" t="s">
        <v>2822</v>
      </c>
      <c r="G300">
        <v>3</v>
      </c>
      <c r="H300">
        <v>1980</v>
      </c>
      <c r="I300">
        <v>416696</v>
      </c>
      <c r="J300" t="s">
        <v>3232</v>
      </c>
      <c r="K300" s="17">
        <v>42545.296215277776</v>
      </c>
      <c r="L300" t="s">
        <v>3438</v>
      </c>
    </row>
    <row r="301" spans="1:12">
      <c r="A301" s="14" t="str">
        <f t="shared" si="5"/>
        <v>John Len - Woman /</v>
      </c>
      <c r="B301" s="2" t="s">
        <v>3325</v>
      </c>
      <c r="C301" t="s">
        <v>3326</v>
      </c>
      <c r="D301" t="s">
        <v>3327</v>
      </c>
      <c r="E301" t="s">
        <v>3328</v>
      </c>
      <c r="F301" t="s">
        <v>2822</v>
      </c>
      <c r="G301">
        <v>3</v>
      </c>
      <c r="H301">
        <v>1981</v>
      </c>
      <c r="I301">
        <v>617016</v>
      </c>
      <c r="J301" t="s">
        <v>3232</v>
      </c>
      <c r="K301" s="17">
        <v>42545.2968287037</v>
      </c>
      <c r="L301" t="s">
        <v>3438</v>
      </c>
    </row>
    <row r="302" spans="1:12">
      <c r="A302" s="14" t="str">
        <f t="shared" si="5"/>
        <v>Cliff Ri - The You</v>
      </c>
      <c r="B302" s="2" t="s">
        <v>3329</v>
      </c>
      <c r="C302" t="s">
        <v>3330</v>
      </c>
      <c r="D302" t="s">
        <v>3331</v>
      </c>
      <c r="E302" t="s">
        <v>3332</v>
      </c>
      <c r="F302" t="s">
        <v>2822</v>
      </c>
      <c r="G302">
        <v>3</v>
      </c>
      <c r="H302">
        <v>1962</v>
      </c>
      <c r="I302">
        <v>4529781</v>
      </c>
      <c r="J302" t="s">
        <v>3232</v>
      </c>
      <c r="K302" s="17">
        <v>42547.118738425925</v>
      </c>
      <c r="L302" t="s">
        <v>3439</v>
      </c>
    </row>
    <row r="303" spans="1:12">
      <c r="A303" s="14" t="str">
        <f t="shared" si="5"/>
        <v>Emerson, - Lucky M</v>
      </c>
      <c r="B303" s="2" t="s">
        <v>3333</v>
      </c>
      <c r="C303" t="s">
        <v>3149</v>
      </c>
      <c r="D303" t="s">
        <v>3334</v>
      </c>
      <c r="E303" t="s">
        <v>2985</v>
      </c>
      <c r="F303" t="s">
        <v>2822</v>
      </c>
      <c r="G303">
        <v>4</v>
      </c>
      <c r="H303">
        <v>1970</v>
      </c>
      <c r="I303">
        <v>1499164</v>
      </c>
      <c r="J303" t="s">
        <v>3232</v>
      </c>
      <c r="K303" s="17">
        <v>42547.410370370373</v>
      </c>
      <c r="L303" t="s">
        <v>3438</v>
      </c>
    </row>
    <row r="304" spans="1:12">
      <c r="A304" s="14" t="str">
        <f t="shared" si="5"/>
        <v>Stevie W - Yester-</v>
      </c>
      <c r="B304" s="2" t="s">
        <v>3567</v>
      </c>
      <c r="C304" t="s">
        <v>1231</v>
      </c>
      <c r="D304" t="s">
        <v>3335</v>
      </c>
      <c r="E304" t="s">
        <v>3099</v>
      </c>
      <c r="F304" t="s">
        <v>2822</v>
      </c>
      <c r="G304">
        <v>3</v>
      </c>
      <c r="H304">
        <v>1969</v>
      </c>
      <c r="I304">
        <v>6191220</v>
      </c>
      <c r="J304" t="s">
        <v>3232</v>
      </c>
      <c r="K304" s="17">
        <v>42547.411064814813</v>
      </c>
      <c r="L304" t="s">
        <v>3438</v>
      </c>
    </row>
    <row r="305" spans="1:12">
      <c r="A305" s="14" t="str">
        <f t="shared" si="5"/>
        <v>Tee-Set - She Lik</v>
      </c>
      <c r="B305" s="2" t="s">
        <v>3336</v>
      </c>
      <c r="C305" t="s">
        <v>3337</v>
      </c>
      <c r="D305" t="s">
        <v>3338</v>
      </c>
      <c r="E305" t="s">
        <v>3016</v>
      </c>
      <c r="F305" t="s">
        <v>2822</v>
      </c>
      <c r="G305">
        <v>2</v>
      </c>
      <c r="H305">
        <v>1970</v>
      </c>
      <c r="I305">
        <v>1699775</v>
      </c>
      <c r="J305" t="s">
        <v>3232</v>
      </c>
      <c r="K305" s="17">
        <v>42547.412893518522</v>
      </c>
      <c r="L305" t="s">
        <v>3438</v>
      </c>
    </row>
    <row r="306" spans="1:12">
      <c r="A306" s="14" t="str">
        <f t="shared" si="5"/>
        <v>Tee-Set - Ma Bell</v>
      </c>
      <c r="B306" s="2" t="s">
        <v>3339</v>
      </c>
      <c r="C306" t="s">
        <v>3337</v>
      </c>
      <c r="D306" t="s">
        <v>3340</v>
      </c>
      <c r="E306" t="s">
        <v>3341</v>
      </c>
      <c r="F306" t="s">
        <v>2845</v>
      </c>
      <c r="G306">
        <v>2</v>
      </c>
      <c r="H306">
        <v>1969</v>
      </c>
      <c r="I306">
        <v>593907</v>
      </c>
      <c r="J306" t="s">
        <v>3232</v>
      </c>
      <c r="K306" s="17">
        <v>42547.413483796299</v>
      </c>
      <c r="L306" t="s">
        <v>3438</v>
      </c>
    </row>
    <row r="307" spans="1:12">
      <c r="A307" s="14" t="str">
        <f t="shared" si="5"/>
        <v>Anita Me - Why Tel</v>
      </c>
      <c r="B307" s="2">
        <v>103.443</v>
      </c>
      <c r="C307" t="s">
        <v>451</v>
      </c>
      <c r="D307" t="s">
        <v>3342</v>
      </c>
      <c r="E307" t="s">
        <v>2837</v>
      </c>
      <c r="F307" t="s">
        <v>3568</v>
      </c>
      <c r="G307">
        <v>2</v>
      </c>
      <c r="H307">
        <v>1981</v>
      </c>
      <c r="I307">
        <v>1181255</v>
      </c>
      <c r="J307" t="s">
        <v>3232</v>
      </c>
      <c r="K307" s="17">
        <v>42547.416678240741</v>
      </c>
      <c r="L307" t="s">
        <v>3439</v>
      </c>
    </row>
    <row r="308" spans="1:12">
      <c r="A308" s="14" t="str">
        <f t="shared" si="5"/>
        <v>Chubby C - Let's T</v>
      </c>
      <c r="B308" s="2" t="s">
        <v>3343</v>
      </c>
      <c r="C308" t="s">
        <v>421</v>
      </c>
      <c r="D308" t="s">
        <v>3344</v>
      </c>
      <c r="E308" t="s">
        <v>3332</v>
      </c>
      <c r="F308" t="s">
        <v>2822</v>
      </c>
      <c r="G308">
        <v>4</v>
      </c>
      <c r="H308">
        <v>1961</v>
      </c>
      <c r="I308">
        <v>2169583</v>
      </c>
      <c r="J308" t="s">
        <v>3232</v>
      </c>
      <c r="K308" s="17">
        <v>42547.438055555554</v>
      </c>
      <c r="L308" t="s">
        <v>3439</v>
      </c>
    </row>
    <row r="309" spans="1:12">
      <c r="A309" s="14" t="str">
        <f t="shared" si="5"/>
        <v>The Beat - Twist A</v>
      </c>
      <c r="B309" s="2" t="s">
        <v>3345</v>
      </c>
      <c r="C309" t="s">
        <v>559</v>
      </c>
      <c r="D309" t="s">
        <v>2208</v>
      </c>
      <c r="E309" t="s">
        <v>3022</v>
      </c>
      <c r="F309" t="s">
        <v>2877</v>
      </c>
      <c r="G309">
        <v>4</v>
      </c>
      <c r="H309">
        <v>1963</v>
      </c>
      <c r="I309">
        <v>616506</v>
      </c>
      <c r="J309" t="s">
        <v>3232</v>
      </c>
      <c r="K309" s="17">
        <v>42547.43986111111</v>
      </c>
      <c r="L309" t="s">
        <v>3439</v>
      </c>
    </row>
    <row r="310" spans="1:12">
      <c r="A310" s="14" t="str">
        <f t="shared" si="5"/>
        <v>Alice Co - School'</v>
      </c>
      <c r="B310" s="2">
        <v>9012</v>
      </c>
      <c r="C310" t="s">
        <v>248</v>
      </c>
      <c r="D310" t="s">
        <v>3347</v>
      </c>
      <c r="E310" t="s">
        <v>1174</v>
      </c>
      <c r="F310" t="s">
        <v>2845</v>
      </c>
      <c r="G310">
        <v>3</v>
      </c>
      <c r="H310">
        <v>1988</v>
      </c>
      <c r="I310">
        <v>2288294</v>
      </c>
      <c r="J310" t="s">
        <v>3232</v>
      </c>
      <c r="K310" s="17">
        <v>42547.44935185185</v>
      </c>
      <c r="L310" t="s">
        <v>3439</v>
      </c>
    </row>
    <row r="311" spans="1:12">
      <c r="A311" s="14" t="str">
        <f t="shared" si="5"/>
        <v>The Beat - Dizzy M</v>
      </c>
      <c r="B311" s="2" t="s">
        <v>3348</v>
      </c>
      <c r="C311" t="s">
        <v>559</v>
      </c>
      <c r="D311" t="s">
        <v>3349</v>
      </c>
      <c r="E311" t="s">
        <v>3022</v>
      </c>
      <c r="F311" t="s">
        <v>2822</v>
      </c>
      <c r="G311">
        <v>3</v>
      </c>
      <c r="H311">
        <v>1965</v>
      </c>
      <c r="I311">
        <v>442735</v>
      </c>
      <c r="J311" t="s">
        <v>3232</v>
      </c>
      <c r="K311" s="17">
        <v>42547.457233796296</v>
      </c>
      <c r="L311" t="s">
        <v>3439</v>
      </c>
    </row>
    <row r="312" spans="1:12">
      <c r="A312" s="14" t="str">
        <f t="shared" si="5"/>
        <v xml:space="preserve">Chicago  - If You </v>
      </c>
      <c r="B312" s="2" t="s">
        <v>3350</v>
      </c>
      <c r="C312" t="s">
        <v>3351</v>
      </c>
      <c r="D312" t="s">
        <v>1466</v>
      </c>
      <c r="E312" t="s">
        <v>2900</v>
      </c>
      <c r="F312" t="s">
        <v>2822</v>
      </c>
      <c r="G312">
        <v>2</v>
      </c>
      <c r="H312">
        <v>1976</v>
      </c>
      <c r="I312">
        <v>6475744</v>
      </c>
      <c r="J312" t="s">
        <v>3232</v>
      </c>
      <c r="K312" s="17">
        <v>42547.460092592592</v>
      </c>
      <c r="L312" t="s">
        <v>3439</v>
      </c>
    </row>
    <row r="313" spans="1:12">
      <c r="A313" s="14" t="str">
        <f t="shared" si="5"/>
        <v>Free - All Rig</v>
      </c>
      <c r="B313" s="2" t="s">
        <v>3371</v>
      </c>
      <c r="C313" t="s">
        <v>3372</v>
      </c>
      <c r="D313" t="s">
        <v>3373</v>
      </c>
      <c r="E313" t="s">
        <v>2985</v>
      </c>
      <c r="F313" t="s">
        <v>2822</v>
      </c>
      <c r="G313">
        <v>4</v>
      </c>
      <c r="H313">
        <v>1970</v>
      </c>
      <c r="I313">
        <v>518212</v>
      </c>
      <c r="J313" t="s">
        <v>3232</v>
      </c>
      <c r="K313" s="17">
        <v>42551.338923611111</v>
      </c>
      <c r="L313" t="s">
        <v>3438</v>
      </c>
    </row>
    <row r="314" spans="1:12">
      <c r="A314" s="14" t="str">
        <f t="shared" si="5"/>
        <v>ABBA - Does Yo</v>
      </c>
      <c r="B314" s="2" t="s">
        <v>3374</v>
      </c>
      <c r="C314" t="s">
        <v>287</v>
      </c>
      <c r="D314" t="s">
        <v>3375</v>
      </c>
      <c r="E314" t="s">
        <v>3035</v>
      </c>
      <c r="F314" t="s">
        <v>2822</v>
      </c>
      <c r="G314">
        <v>3</v>
      </c>
      <c r="H314">
        <v>1979</v>
      </c>
      <c r="I314">
        <v>1803666</v>
      </c>
      <c r="J314" t="s">
        <v>3232</v>
      </c>
      <c r="K314" s="17">
        <v>42551.339016203703</v>
      </c>
      <c r="L314" t="s">
        <v>3438</v>
      </c>
    </row>
    <row r="315" spans="1:12">
      <c r="A315" s="14" t="str">
        <f t="shared" si="5"/>
        <v>Bryan Fe - Let's S</v>
      </c>
      <c r="B315" s="2" t="s">
        <v>3376</v>
      </c>
      <c r="C315" t="s">
        <v>3377</v>
      </c>
      <c r="D315" t="s">
        <v>3378</v>
      </c>
      <c r="E315" t="s">
        <v>2985</v>
      </c>
      <c r="F315" t="s">
        <v>2822</v>
      </c>
      <c r="G315">
        <v>4</v>
      </c>
      <c r="H315">
        <v>1976</v>
      </c>
      <c r="I315">
        <v>2525826</v>
      </c>
      <c r="J315" t="s">
        <v>3232</v>
      </c>
      <c r="K315" s="17">
        <v>42551.339270833334</v>
      </c>
      <c r="L315" t="s">
        <v>3438</v>
      </c>
    </row>
    <row r="316" spans="1:12">
      <c r="A316" s="14" t="str">
        <f t="shared" si="5"/>
        <v xml:space="preserve">ABBA - Gimme! </v>
      </c>
      <c r="B316" s="2" t="s">
        <v>3379</v>
      </c>
      <c r="C316" t="s">
        <v>287</v>
      </c>
      <c r="D316" t="s">
        <v>3380</v>
      </c>
      <c r="E316" t="s">
        <v>3035</v>
      </c>
      <c r="F316" t="s">
        <v>2822</v>
      </c>
      <c r="G316">
        <v>3</v>
      </c>
      <c r="H316">
        <v>1979</v>
      </c>
      <c r="I316">
        <v>1651077</v>
      </c>
      <c r="J316" t="s">
        <v>3232</v>
      </c>
      <c r="K316" s="17">
        <v>42551.339479166665</v>
      </c>
      <c r="L316" t="s">
        <v>3438</v>
      </c>
    </row>
    <row r="317" spans="1:12">
      <c r="A317" s="14" t="str">
        <f t="shared" si="5"/>
        <v>Trini Lo - If I Ha</v>
      </c>
      <c r="B317" s="2" t="s">
        <v>3569</v>
      </c>
      <c r="C317" t="s">
        <v>3381</v>
      </c>
      <c r="D317" t="s">
        <v>3382</v>
      </c>
      <c r="E317" t="s">
        <v>3570</v>
      </c>
      <c r="F317" t="s">
        <v>2822</v>
      </c>
      <c r="G317">
        <v>4</v>
      </c>
      <c r="H317">
        <v>1971</v>
      </c>
      <c r="I317">
        <v>6284560</v>
      </c>
      <c r="J317" t="s">
        <v>3232</v>
      </c>
      <c r="K317" s="17">
        <v>42551.339618055557</v>
      </c>
      <c r="L317" t="s">
        <v>3439</v>
      </c>
    </row>
    <row r="318" spans="1:12">
      <c r="A318" s="14" t="str">
        <f t="shared" si="5"/>
        <v xml:space="preserve">The Mama - Monday </v>
      </c>
      <c r="B318" s="2" t="s">
        <v>3383</v>
      </c>
      <c r="C318" t="s">
        <v>835</v>
      </c>
      <c r="D318" t="s">
        <v>2286</v>
      </c>
      <c r="E318" t="s">
        <v>3069</v>
      </c>
      <c r="F318" t="s">
        <v>2822</v>
      </c>
      <c r="G318">
        <v>4</v>
      </c>
      <c r="H318">
        <v>1966</v>
      </c>
      <c r="I318">
        <v>637209</v>
      </c>
      <c r="J318" t="s">
        <v>3232</v>
      </c>
      <c r="K318" s="17">
        <v>42551.339895833335</v>
      </c>
      <c r="L318" t="s">
        <v>3438</v>
      </c>
    </row>
    <row r="319" spans="1:12">
      <c r="A319" s="14" t="str">
        <f t="shared" si="5"/>
        <v>The Alan - Don't A</v>
      </c>
      <c r="B319" s="2" t="s">
        <v>3384</v>
      </c>
      <c r="C319" t="s">
        <v>541</v>
      </c>
      <c r="D319" t="s">
        <v>2131</v>
      </c>
      <c r="E319" t="s">
        <v>2844</v>
      </c>
      <c r="F319" t="s">
        <v>2822</v>
      </c>
      <c r="G319">
        <v>3</v>
      </c>
      <c r="H319">
        <v>1984</v>
      </c>
      <c r="I319">
        <v>397727</v>
      </c>
      <c r="J319" t="s">
        <v>3232</v>
      </c>
      <c r="K319" s="17">
        <v>42551.340185185189</v>
      </c>
      <c r="L319" t="s">
        <v>3438</v>
      </c>
    </row>
    <row r="320" spans="1:12">
      <c r="A320" s="14" t="str">
        <f t="shared" si="5"/>
        <v>Ten Shar - You</v>
      </c>
      <c r="B320" s="2" t="s">
        <v>3385</v>
      </c>
      <c r="C320" t="s">
        <v>1468</v>
      </c>
      <c r="D320" t="s">
        <v>1467</v>
      </c>
      <c r="E320" t="s">
        <v>3332</v>
      </c>
      <c r="F320" t="s">
        <v>2822</v>
      </c>
      <c r="G320">
        <v>4</v>
      </c>
      <c r="H320">
        <v>1991</v>
      </c>
      <c r="I320">
        <v>498123</v>
      </c>
      <c r="J320" t="s">
        <v>3232</v>
      </c>
      <c r="K320" s="17">
        <v>42551.340601851851</v>
      </c>
      <c r="L320" t="s">
        <v>3438</v>
      </c>
    </row>
    <row r="321" spans="1:12">
      <c r="A321" s="14" t="str">
        <f t="shared" si="5"/>
        <v xml:space="preserve">Manfred  - Mighty </v>
      </c>
      <c r="B321" s="2" t="s">
        <v>3386</v>
      </c>
      <c r="C321" t="s">
        <v>3387</v>
      </c>
      <c r="D321" t="s">
        <v>3388</v>
      </c>
      <c r="E321" t="s">
        <v>3389</v>
      </c>
      <c r="F321" t="s">
        <v>2927</v>
      </c>
      <c r="G321">
        <v>4</v>
      </c>
      <c r="H321">
        <v>1968</v>
      </c>
      <c r="I321">
        <v>1906163</v>
      </c>
      <c r="J321" t="s">
        <v>3232</v>
      </c>
      <c r="K321" s="17">
        <v>42551.341516203705</v>
      </c>
      <c r="L321" t="s">
        <v>3438</v>
      </c>
    </row>
    <row r="322" spans="1:12">
      <c r="A322" s="14" t="str">
        <f t="shared" si="5"/>
        <v>The Beac - Califor</v>
      </c>
      <c r="B322" s="2">
        <v>5464</v>
      </c>
      <c r="C322" t="s">
        <v>516</v>
      </c>
      <c r="D322" t="s">
        <v>4444</v>
      </c>
      <c r="E322" t="s">
        <v>2879</v>
      </c>
      <c r="F322" t="s">
        <v>3390</v>
      </c>
      <c r="G322">
        <v>3</v>
      </c>
      <c r="H322">
        <v>1965</v>
      </c>
      <c r="I322">
        <v>1680309</v>
      </c>
      <c r="J322" t="s">
        <v>3232</v>
      </c>
      <c r="K322" s="17">
        <v>42552.02516203704</v>
      </c>
      <c r="L322" t="s">
        <v>3439</v>
      </c>
    </row>
    <row r="323" spans="1:12">
      <c r="A323" s="14" t="str">
        <f t="shared" si="5"/>
        <v xml:space="preserve">John Tra - You're </v>
      </c>
      <c r="B323" s="2" t="s">
        <v>3093</v>
      </c>
      <c r="C323" t="s">
        <v>3094</v>
      </c>
      <c r="D323" t="s">
        <v>3095</v>
      </c>
      <c r="E323" t="s">
        <v>3092</v>
      </c>
      <c r="F323" t="s">
        <v>2845</v>
      </c>
      <c r="G323">
        <v>1</v>
      </c>
      <c r="H323">
        <v>1978</v>
      </c>
      <c r="I323">
        <v>2263127</v>
      </c>
      <c r="J323" t="s">
        <v>3232</v>
      </c>
      <c r="K323" s="17">
        <v>42552.029421296298</v>
      </c>
      <c r="L323" t="s">
        <v>3439</v>
      </c>
    </row>
    <row r="324" spans="1:12">
      <c r="A324" s="14" t="str">
        <f t="shared" si="5"/>
        <v>Camel - The Sno</v>
      </c>
      <c r="B324" s="2" t="s">
        <v>3391</v>
      </c>
      <c r="C324" t="s">
        <v>423</v>
      </c>
      <c r="D324" t="s">
        <v>4491</v>
      </c>
      <c r="E324" t="s">
        <v>2918</v>
      </c>
      <c r="F324" t="s">
        <v>2822</v>
      </c>
      <c r="G324">
        <v>5</v>
      </c>
      <c r="H324">
        <v>1975</v>
      </c>
      <c r="I324">
        <v>5649094</v>
      </c>
      <c r="J324" t="s">
        <v>3232</v>
      </c>
      <c r="K324" s="17">
        <v>42552.031527777777</v>
      </c>
      <c r="L324" t="s">
        <v>3439</v>
      </c>
    </row>
    <row r="325" spans="1:12">
      <c r="A325" s="14" t="str">
        <f t="shared" si="5"/>
        <v>The Beat - Help!</v>
      </c>
      <c r="B325" s="2" t="s">
        <v>3392</v>
      </c>
      <c r="C325" t="s">
        <v>559</v>
      </c>
      <c r="D325" t="s">
        <v>228</v>
      </c>
      <c r="E325" t="s">
        <v>3022</v>
      </c>
      <c r="F325" t="s">
        <v>2845</v>
      </c>
      <c r="G325">
        <v>3</v>
      </c>
      <c r="H325">
        <v>1965</v>
      </c>
      <c r="I325">
        <v>5231482</v>
      </c>
      <c r="J325" t="s">
        <v>3232</v>
      </c>
      <c r="K325" s="17">
        <v>42552.033784722225</v>
      </c>
      <c r="L325" t="s">
        <v>3439</v>
      </c>
    </row>
    <row r="326" spans="1:12">
      <c r="A326" s="14" t="str">
        <f t="shared" si="5"/>
        <v>The Beat - She Lov</v>
      </c>
      <c r="B326" s="2" t="s">
        <v>3346</v>
      </c>
      <c r="C326" t="s">
        <v>559</v>
      </c>
      <c r="D326" t="s">
        <v>3393</v>
      </c>
      <c r="E326" t="s">
        <v>3022</v>
      </c>
      <c r="F326" t="s">
        <v>2822</v>
      </c>
      <c r="G326">
        <v>3</v>
      </c>
      <c r="H326">
        <v>1963</v>
      </c>
      <c r="I326">
        <v>4331552</v>
      </c>
      <c r="J326" t="s">
        <v>3232</v>
      </c>
      <c r="K326" s="17">
        <v>42552.035451388889</v>
      </c>
      <c r="L326" t="s">
        <v>3439</v>
      </c>
    </row>
    <row r="327" spans="1:12">
      <c r="A327" s="14" t="str">
        <f t="shared" si="5"/>
        <v>Gary Gli - Hello !</v>
      </c>
      <c r="B327" s="2" t="s">
        <v>3394</v>
      </c>
      <c r="C327" t="s">
        <v>3395</v>
      </c>
      <c r="D327" t="s">
        <v>3396</v>
      </c>
      <c r="E327" t="s">
        <v>3397</v>
      </c>
      <c r="F327" t="s">
        <v>2927</v>
      </c>
      <c r="G327">
        <v>2</v>
      </c>
      <c r="H327">
        <v>1973</v>
      </c>
      <c r="I327">
        <v>1457434</v>
      </c>
      <c r="J327" t="s">
        <v>3232</v>
      </c>
      <c r="K327" s="17">
        <v>42554.477141203701</v>
      </c>
      <c r="L327" t="s">
        <v>3438</v>
      </c>
    </row>
    <row r="328" spans="1:12">
      <c r="A328" s="14" t="str">
        <f t="shared" si="5"/>
        <v xml:space="preserve">Barry Mc - Eve Of </v>
      </c>
      <c r="B328" s="2" t="s">
        <v>3398</v>
      </c>
      <c r="C328" t="s">
        <v>2247</v>
      </c>
      <c r="D328" t="s">
        <v>2246</v>
      </c>
      <c r="E328" t="s">
        <v>3069</v>
      </c>
      <c r="F328" t="s">
        <v>2822</v>
      </c>
      <c r="G328">
        <v>4</v>
      </c>
      <c r="H328">
        <v>1965</v>
      </c>
      <c r="I328">
        <v>5230785</v>
      </c>
      <c r="J328" t="s">
        <v>3232</v>
      </c>
      <c r="K328" s="17">
        <v>42554.477835648147</v>
      </c>
      <c r="L328" t="s">
        <v>3439</v>
      </c>
    </row>
    <row r="329" spans="1:12">
      <c r="A329" s="14" t="str">
        <f t="shared" si="5"/>
        <v>Elvis Pr - Muß I D</v>
      </c>
      <c r="B329" s="2" t="s">
        <v>3417</v>
      </c>
      <c r="C329" t="s">
        <v>234</v>
      </c>
      <c r="D329" t="s">
        <v>4841</v>
      </c>
      <c r="E329" t="s">
        <v>3057</v>
      </c>
      <c r="F329" t="s">
        <v>4952</v>
      </c>
      <c r="G329">
        <v>3</v>
      </c>
      <c r="H329">
        <v>1961</v>
      </c>
      <c r="I329">
        <v>918354</v>
      </c>
      <c r="J329" t="s">
        <v>3232</v>
      </c>
      <c r="K329" s="17">
        <v>42556.425833333335</v>
      </c>
      <c r="L329" t="s">
        <v>3439</v>
      </c>
    </row>
    <row r="330" spans="1:12">
      <c r="A330" s="14" t="str">
        <f t="shared" si="5"/>
        <v>Johnny P - Running</v>
      </c>
      <c r="B330" s="2" t="s">
        <v>3429</v>
      </c>
      <c r="C330" t="s">
        <v>3430</v>
      </c>
      <c r="D330" t="s">
        <v>245</v>
      </c>
      <c r="E330" t="s">
        <v>3007</v>
      </c>
      <c r="F330" t="s">
        <v>2829</v>
      </c>
      <c r="G330">
        <v>3</v>
      </c>
      <c r="H330">
        <v>1987</v>
      </c>
      <c r="I330">
        <v>2969186</v>
      </c>
      <c r="J330" t="s">
        <v>3232</v>
      </c>
      <c r="K330" s="17">
        <v>42558.112766203703</v>
      </c>
      <c r="L330" t="s">
        <v>3438</v>
      </c>
    </row>
    <row r="331" spans="1:12">
      <c r="A331" s="14" t="str">
        <f t="shared" si="5"/>
        <v>Stevie W - Superst</v>
      </c>
      <c r="B331" s="2" t="s">
        <v>3431</v>
      </c>
      <c r="C331" t="s">
        <v>1231</v>
      </c>
      <c r="D331" t="s">
        <v>1230</v>
      </c>
      <c r="E331" t="s">
        <v>3432</v>
      </c>
      <c r="F331" t="s">
        <v>4759</v>
      </c>
      <c r="G331">
        <v>4</v>
      </c>
      <c r="H331">
        <v>1972</v>
      </c>
      <c r="I331">
        <v>1008223</v>
      </c>
      <c r="J331" t="s">
        <v>3232</v>
      </c>
      <c r="K331" s="17">
        <v>42558.112916666665</v>
      </c>
      <c r="L331" t="s">
        <v>3438</v>
      </c>
    </row>
    <row r="332" spans="1:12">
      <c r="A332" s="14" t="str">
        <f t="shared" si="5"/>
        <v xml:space="preserve">The Doob - Listen </v>
      </c>
      <c r="B332" s="2" t="s">
        <v>3433</v>
      </c>
      <c r="C332" t="s">
        <v>1876</v>
      </c>
      <c r="D332" t="s">
        <v>1875</v>
      </c>
      <c r="E332" t="s">
        <v>3120</v>
      </c>
      <c r="F332" t="s">
        <v>2845</v>
      </c>
      <c r="G332">
        <v>5</v>
      </c>
      <c r="H332">
        <v>1972</v>
      </c>
      <c r="I332">
        <v>2395144</v>
      </c>
      <c r="J332" t="s">
        <v>3232</v>
      </c>
      <c r="K332" s="17">
        <v>42558.113113425927</v>
      </c>
      <c r="L332" t="s">
        <v>3438</v>
      </c>
    </row>
    <row r="333" spans="1:12">
      <c r="A333" s="14" t="str">
        <f t="shared" si="5"/>
        <v>Aerosmit - Rag Dol</v>
      </c>
      <c r="B333" s="2" t="s">
        <v>3423</v>
      </c>
      <c r="C333" t="s">
        <v>776</v>
      </c>
      <c r="D333" t="s">
        <v>3424</v>
      </c>
      <c r="E333" t="s">
        <v>3420</v>
      </c>
      <c r="F333" t="s">
        <v>2822</v>
      </c>
      <c r="G333">
        <v>3</v>
      </c>
      <c r="H333">
        <v>1988</v>
      </c>
      <c r="I333">
        <v>453805</v>
      </c>
      <c r="J333" t="s">
        <v>3232</v>
      </c>
      <c r="K333" s="17">
        <v>42558.113182870373</v>
      </c>
      <c r="L333" t="s">
        <v>3438</v>
      </c>
    </row>
    <row r="334" spans="1:12">
      <c r="A334" s="14" t="str">
        <f t="shared" si="5"/>
        <v xml:space="preserve">Manfred  - Mighty </v>
      </c>
      <c r="B334" s="2" t="s">
        <v>3386</v>
      </c>
      <c r="C334" t="s">
        <v>3387</v>
      </c>
      <c r="D334" t="s">
        <v>3388</v>
      </c>
      <c r="E334" t="s">
        <v>3389</v>
      </c>
      <c r="F334" t="s">
        <v>2927</v>
      </c>
      <c r="G334">
        <v>4</v>
      </c>
      <c r="H334">
        <v>1968</v>
      </c>
      <c r="I334">
        <v>2211894</v>
      </c>
      <c r="J334" t="s">
        <v>3232</v>
      </c>
      <c r="K334" s="17">
        <v>42558.114999999998</v>
      </c>
      <c r="L334" t="s">
        <v>3438</v>
      </c>
    </row>
    <row r="335" spans="1:12">
      <c r="A335" s="14" t="str">
        <f t="shared" si="5"/>
        <v>Jefferso - White R</v>
      </c>
      <c r="B335" s="2" t="s">
        <v>3427</v>
      </c>
      <c r="C335" t="s">
        <v>898</v>
      </c>
      <c r="D335" t="s">
        <v>3428</v>
      </c>
      <c r="E335" t="s">
        <v>3069</v>
      </c>
      <c r="F335" t="s">
        <v>2822</v>
      </c>
      <c r="G335">
        <v>4</v>
      </c>
      <c r="H335">
        <v>1970</v>
      </c>
      <c r="I335">
        <v>580252</v>
      </c>
      <c r="J335" t="s">
        <v>3232</v>
      </c>
      <c r="K335" s="17">
        <v>42558.115115740744</v>
      </c>
      <c r="L335" t="s">
        <v>3438</v>
      </c>
    </row>
    <row r="336" spans="1:12">
      <c r="A336" s="14" t="str">
        <f t="shared" si="5"/>
        <v>The Beat - Strawbe</v>
      </c>
      <c r="B336" s="2" t="s">
        <v>3440</v>
      </c>
      <c r="C336" t="s">
        <v>559</v>
      </c>
      <c r="D336" t="s">
        <v>3441</v>
      </c>
      <c r="E336" t="s">
        <v>3022</v>
      </c>
      <c r="F336" t="s">
        <v>2822</v>
      </c>
      <c r="G336">
        <v>4</v>
      </c>
      <c r="H336">
        <v>1967</v>
      </c>
      <c r="I336">
        <v>4240738</v>
      </c>
      <c r="J336" t="s">
        <v>3232</v>
      </c>
      <c r="K336" s="17">
        <v>42559.360613425924</v>
      </c>
      <c r="L336" t="s">
        <v>3438</v>
      </c>
    </row>
    <row r="337" spans="1:12">
      <c r="A337" s="14" t="str">
        <f t="shared" si="5"/>
        <v>ABBA - Does Yo</v>
      </c>
      <c r="B337" s="2" t="s">
        <v>3374</v>
      </c>
      <c r="C337" t="s">
        <v>287</v>
      </c>
      <c r="D337" t="s">
        <v>3375</v>
      </c>
      <c r="E337" t="s">
        <v>3035</v>
      </c>
      <c r="F337" t="s">
        <v>2822</v>
      </c>
      <c r="G337">
        <v>3</v>
      </c>
      <c r="H337">
        <v>1979</v>
      </c>
      <c r="I337">
        <v>1803666</v>
      </c>
      <c r="J337" t="s">
        <v>3232</v>
      </c>
      <c r="K337" s="17">
        <v>42562.350752314815</v>
      </c>
      <c r="L337" t="s">
        <v>3438</v>
      </c>
    </row>
    <row r="338" spans="1:12">
      <c r="A338" s="14" t="str">
        <f t="shared" si="5"/>
        <v>George M - Careles</v>
      </c>
      <c r="B338" s="2" t="s">
        <v>3442</v>
      </c>
      <c r="C338" t="s">
        <v>1194</v>
      </c>
      <c r="D338" t="s">
        <v>1456</v>
      </c>
      <c r="E338" t="s">
        <v>2967</v>
      </c>
      <c r="F338" t="s">
        <v>2822</v>
      </c>
      <c r="G338">
        <v>3</v>
      </c>
      <c r="H338">
        <v>1984</v>
      </c>
      <c r="I338">
        <v>524842</v>
      </c>
      <c r="J338" t="s">
        <v>3232</v>
      </c>
      <c r="K338" s="17">
        <v>42562.351145833331</v>
      </c>
      <c r="L338" t="s">
        <v>3438</v>
      </c>
    </row>
    <row r="339" spans="1:12">
      <c r="A339" s="14" t="str">
        <f t="shared" si="5"/>
        <v>ABBA - The Win</v>
      </c>
      <c r="B339" s="2">
        <v>101353</v>
      </c>
      <c r="C339" t="s">
        <v>287</v>
      </c>
      <c r="D339" t="s">
        <v>3324</v>
      </c>
      <c r="E339" t="s">
        <v>2187</v>
      </c>
      <c r="F339" t="s">
        <v>2822</v>
      </c>
      <c r="G339">
        <v>4</v>
      </c>
      <c r="H339">
        <v>1980</v>
      </c>
      <c r="I339">
        <v>585346</v>
      </c>
      <c r="J339" t="s">
        <v>3232</v>
      </c>
      <c r="K339" s="17">
        <v>42562.351550925923</v>
      </c>
      <c r="L339" t="s">
        <v>3438</v>
      </c>
    </row>
    <row r="340" spans="1:12">
      <c r="A340" s="14" t="str">
        <f t="shared" si="5"/>
        <v>Madonna - Borderl</v>
      </c>
      <c r="B340" s="2" t="s">
        <v>3443</v>
      </c>
      <c r="C340" t="s">
        <v>407</v>
      </c>
      <c r="D340" t="s">
        <v>2749</v>
      </c>
      <c r="E340" t="s">
        <v>3097</v>
      </c>
      <c r="F340" t="s">
        <v>2822</v>
      </c>
      <c r="G340">
        <v>4</v>
      </c>
      <c r="H340">
        <v>1986</v>
      </c>
      <c r="I340">
        <v>481043</v>
      </c>
      <c r="J340" t="s">
        <v>3232</v>
      </c>
      <c r="K340" s="17">
        <v>42562.351886574077</v>
      </c>
      <c r="L340" t="s">
        <v>3438</v>
      </c>
    </row>
    <row r="341" spans="1:12">
      <c r="A341" s="14" t="str">
        <f t="shared" si="5"/>
        <v>Ultravox - Vienna</v>
      </c>
      <c r="B341" s="2" t="s">
        <v>3444</v>
      </c>
      <c r="C341" t="s">
        <v>998</v>
      </c>
      <c r="D341" t="s">
        <v>997</v>
      </c>
      <c r="E341" t="s">
        <v>3445</v>
      </c>
      <c r="F341" t="s">
        <v>2822</v>
      </c>
      <c r="G341">
        <v>3</v>
      </c>
      <c r="H341">
        <v>1981</v>
      </c>
      <c r="I341">
        <v>400350</v>
      </c>
      <c r="J341" t="s">
        <v>3232</v>
      </c>
      <c r="K341" s="17">
        <v>42562.352314814816</v>
      </c>
      <c r="L341" t="s">
        <v>3438</v>
      </c>
    </row>
    <row r="342" spans="1:12">
      <c r="A342" s="14" t="str">
        <f t="shared" si="5"/>
        <v>Santana - She's N</v>
      </c>
      <c r="B342" s="2" t="s">
        <v>2897</v>
      </c>
      <c r="C342" t="s">
        <v>358</v>
      </c>
      <c r="D342" t="s">
        <v>932</v>
      </c>
      <c r="E342" t="s">
        <v>2894</v>
      </c>
      <c r="F342" t="s">
        <v>2822</v>
      </c>
      <c r="G342">
        <v>4</v>
      </c>
      <c r="H342">
        <v>1977</v>
      </c>
      <c r="I342">
        <v>1208329</v>
      </c>
      <c r="J342" t="s">
        <v>3232</v>
      </c>
      <c r="K342" s="17">
        <v>42562.35255787037</v>
      </c>
      <c r="L342" t="s">
        <v>3439</v>
      </c>
    </row>
    <row r="343" spans="1:12">
      <c r="A343" s="14" t="str">
        <f t="shared" ref="A343:A406" si="6">CONCATENATE(LEFT(C343,8)," - ",LEFT(D343,7))</f>
        <v>Commodor - Three T</v>
      </c>
      <c r="B343" s="2" t="s">
        <v>3012</v>
      </c>
      <c r="C343" t="s">
        <v>305</v>
      </c>
      <c r="D343" t="s">
        <v>3013</v>
      </c>
      <c r="E343" t="s">
        <v>3014</v>
      </c>
      <c r="F343" t="s">
        <v>2822</v>
      </c>
      <c r="G343">
        <v>2</v>
      </c>
      <c r="H343">
        <v>1978</v>
      </c>
      <c r="I343">
        <v>878391</v>
      </c>
      <c r="J343" t="s">
        <v>3232</v>
      </c>
      <c r="K343" s="17">
        <v>42562.353472222225</v>
      </c>
      <c r="L343" t="s">
        <v>3438</v>
      </c>
    </row>
    <row r="344" spans="1:12">
      <c r="A344" s="14" t="str">
        <f t="shared" si="6"/>
        <v>Duran Du - The Ref</v>
      </c>
      <c r="B344" s="2" t="s">
        <v>2950</v>
      </c>
      <c r="C344" t="s">
        <v>375</v>
      </c>
      <c r="D344" t="s">
        <v>376</v>
      </c>
      <c r="E344" t="s">
        <v>2951</v>
      </c>
      <c r="F344" t="s">
        <v>2822</v>
      </c>
      <c r="G344">
        <v>3</v>
      </c>
      <c r="H344">
        <v>1984</v>
      </c>
      <c r="I344">
        <v>442682</v>
      </c>
      <c r="J344" t="s">
        <v>3232</v>
      </c>
      <c r="K344" s="17">
        <v>42562.353831018518</v>
      </c>
      <c r="L344" t="s">
        <v>3438</v>
      </c>
    </row>
    <row r="345" spans="1:12">
      <c r="A345" s="14" t="str">
        <f t="shared" si="6"/>
        <v>Robert P - Looking</v>
      </c>
      <c r="B345" s="2">
        <v>102.483</v>
      </c>
      <c r="C345" t="s">
        <v>350</v>
      </c>
      <c r="D345" t="s">
        <v>3446</v>
      </c>
      <c r="E345" t="s">
        <v>2985</v>
      </c>
      <c r="F345" t="s">
        <v>2822</v>
      </c>
      <c r="G345">
        <v>3</v>
      </c>
      <c r="H345">
        <v>1980</v>
      </c>
      <c r="I345">
        <v>2440793</v>
      </c>
      <c r="J345" t="s">
        <v>3232</v>
      </c>
      <c r="K345" s="17">
        <v>42562.354317129626</v>
      </c>
      <c r="L345" t="s">
        <v>3438</v>
      </c>
    </row>
    <row r="346" spans="1:12">
      <c r="A346" s="14" t="str">
        <f t="shared" si="6"/>
        <v>Duran Du - The Wil</v>
      </c>
      <c r="B346" s="2" t="s">
        <v>3447</v>
      </c>
      <c r="C346" t="s">
        <v>375</v>
      </c>
      <c r="D346" t="s">
        <v>3448</v>
      </c>
      <c r="E346" t="s">
        <v>3449</v>
      </c>
      <c r="F346" t="s">
        <v>2822</v>
      </c>
      <c r="G346">
        <v>3</v>
      </c>
      <c r="H346">
        <v>1984</v>
      </c>
      <c r="I346">
        <v>476674</v>
      </c>
      <c r="J346" t="s">
        <v>3232</v>
      </c>
      <c r="K346" s="17">
        <v>42562.354826388888</v>
      </c>
      <c r="L346" t="s">
        <v>3438</v>
      </c>
    </row>
    <row r="347" spans="1:12">
      <c r="A347" s="14" t="str">
        <f t="shared" si="6"/>
        <v>Aretha F - Jumpin'</v>
      </c>
      <c r="B347" s="2" t="s">
        <v>3450</v>
      </c>
      <c r="C347" t="s">
        <v>1584</v>
      </c>
      <c r="D347" t="s">
        <v>3267</v>
      </c>
      <c r="E347" t="s">
        <v>3422</v>
      </c>
      <c r="F347" t="s">
        <v>2845</v>
      </c>
      <c r="G347">
        <v>3</v>
      </c>
      <c r="H347">
        <v>1986</v>
      </c>
      <c r="I347">
        <v>1479478</v>
      </c>
      <c r="J347" t="s">
        <v>3232</v>
      </c>
      <c r="K347" s="17">
        <v>42562.35528935185</v>
      </c>
      <c r="L347" t="s">
        <v>3438</v>
      </c>
    </row>
    <row r="348" spans="1:12">
      <c r="A348" s="14" t="str">
        <f t="shared" si="6"/>
        <v>Sting - Russian</v>
      </c>
      <c r="B348" s="2" t="s">
        <v>3451</v>
      </c>
      <c r="C348" t="s">
        <v>444</v>
      </c>
      <c r="D348" t="s">
        <v>1326</v>
      </c>
      <c r="E348" t="s">
        <v>2821</v>
      </c>
      <c r="F348" t="s">
        <v>2822</v>
      </c>
      <c r="G348">
        <v>3</v>
      </c>
      <c r="H348">
        <v>1985</v>
      </c>
      <c r="I348">
        <v>1548085</v>
      </c>
      <c r="J348" t="s">
        <v>3232</v>
      </c>
      <c r="K348" s="17">
        <v>42562.355567129627</v>
      </c>
      <c r="L348" t="s">
        <v>3438</v>
      </c>
    </row>
    <row r="349" spans="1:12">
      <c r="A349" s="14" t="str">
        <f t="shared" si="6"/>
        <v>The Alan - Let's T</v>
      </c>
      <c r="B349" s="2" t="s">
        <v>3452</v>
      </c>
      <c r="C349" t="s">
        <v>541</v>
      </c>
      <c r="D349" t="s">
        <v>3453</v>
      </c>
      <c r="E349" t="s">
        <v>3422</v>
      </c>
      <c r="F349" t="s">
        <v>2822</v>
      </c>
      <c r="G349">
        <v>2</v>
      </c>
      <c r="H349">
        <v>1984</v>
      </c>
      <c r="I349">
        <v>883547</v>
      </c>
      <c r="J349" t="s">
        <v>3232</v>
      </c>
      <c r="K349" s="17">
        <v>42562.355810185189</v>
      </c>
      <c r="L349" t="s">
        <v>3438</v>
      </c>
    </row>
    <row r="350" spans="1:12">
      <c r="A350" s="14" t="str">
        <f t="shared" si="6"/>
        <v>Randy Cr - Knockin</v>
      </c>
      <c r="B350" s="2" t="s">
        <v>3454</v>
      </c>
      <c r="C350" t="s">
        <v>3455</v>
      </c>
      <c r="D350" t="s">
        <v>3456</v>
      </c>
      <c r="E350" t="s">
        <v>3118</v>
      </c>
      <c r="F350" t="s">
        <v>2845</v>
      </c>
      <c r="G350">
        <v>4</v>
      </c>
      <c r="H350">
        <v>1989</v>
      </c>
      <c r="I350">
        <v>4220377</v>
      </c>
      <c r="J350" t="s">
        <v>3232</v>
      </c>
      <c r="K350" s="17">
        <v>42562.356111111112</v>
      </c>
      <c r="L350" t="s">
        <v>3438</v>
      </c>
    </row>
    <row r="351" spans="1:12">
      <c r="A351" s="14" t="str">
        <f t="shared" si="6"/>
        <v>Lionel R - Hello</v>
      </c>
      <c r="B351" s="2" t="s">
        <v>3457</v>
      </c>
      <c r="C351" t="s">
        <v>1702</v>
      </c>
      <c r="D351" t="s">
        <v>522</v>
      </c>
      <c r="E351" t="s">
        <v>3014</v>
      </c>
      <c r="F351" t="s">
        <v>2822</v>
      </c>
      <c r="G351">
        <v>3</v>
      </c>
      <c r="H351">
        <v>1983</v>
      </c>
      <c r="I351">
        <v>848419</v>
      </c>
      <c r="J351" t="s">
        <v>3232</v>
      </c>
      <c r="K351" s="17">
        <v>42562.357997685183</v>
      </c>
      <c r="L351" t="s">
        <v>3438</v>
      </c>
    </row>
    <row r="352" spans="1:12">
      <c r="A352" s="14" t="str">
        <f t="shared" si="6"/>
        <v>ABBA - The Nam</v>
      </c>
      <c r="B352" s="2" t="s">
        <v>3458</v>
      </c>
      <c r="C352" t="s">
        <v>287</v>
      </c>
      <c r="D352" t="s">
        <v>3459</v>
      </c>
      <c r="E352" t="s">
        <v>3035</v>
      </c>
      <c r="F352" t="s">
        <v>2822</v>
      </c>
      <c r="G352">
        <v>3</v>
      </c>
      <c r="H352">
        <v>1977</v>
      </c>
      <c r="I352">
        <v>1098736</v>
      </c>
      <c r="J352" t="s">
        <v>3232</v>
      </c>
      <c r="K352" s="17">
        <v>42562.358773148146</v>
      </c>
      <c r="L352" t="s">
        <v>3438</v>
      </c>
    </row>
    <row r="353" spans="1:12">
      <c r="A353" s="14" t="str">
        <f t="shared" si="6"/>
        <v>Fleetwoo - Big Lov</v>
      </c>
      <c r="B353" s="2" t="s">
        <v>3460</v>
      </c>
      <c r="C353" t="s">
        <v>545</v>
      </c>
      <c r="D353" t="s">
        <v>1956</v>
      </c>
      <c r="E353" t="s">
        <v>3118</v>
      </c>
      <c r="F353" t="s">
        <v>2822</v>
      </c>
      <c r="G353">
        <v>2</v>
      </c>
      <c r="H353">
        <v>1987</v>
      </c>
      <c r="I353">
        <v>389761</v>
      </c>
      <c r="J353" t="s">
        <v>3232</v>
      </c>
      <c r="K353" s="17">
        <v>42562.359224537038</v>
      </c>
      <c r="L353" t="s">
        <v>3438</v>
      </c>
    </row>
    <row r="354" spans="1:12">
      <c r="A354" s="14" t="str">
        <f t="shared" si="6"/>
        <v>Guns N'  - Paradis</v>
      </c>
      <c r="B354" s="2" t="s">
        <v>3461</v>
      </c>
      <c r="C354" t="s">
        <v>507</v>
      </c>
      <c r="D354" t="s">
        <v>746</v>
      </c>
      <c r="E354" t="s">
        <v>3328</v>
      </c>
      <c r="F354" t="s">
        <v>2822</v>
      </c>
      <c r="G354">
        <v>4</v>
      </c>
      <c r="H354">
        <v>1989</v>
      </c>
      <c r="I354">
        <v>751953</v>
      </c>
      <c r="J354" t="s">
        <v>3232</v>
      </c>
      <c r="K354" s="17">
        <v>42562.359953703701</v>
      </c>
      <c r="L354" t="s">
        <v>3438</v>
      </c>
    </row>
    <row r="355" spans="1:12">
      <c r="A355" s="14" t="str">
        <f t="shared" si="6"/>
        <v>Tears Fo - Shout</v>
      </c>
      <c r="B355" s="2" t="s">
        <v>3462</v>
      </c>
      <c r="C355" t="s">
        <v>1783</v>
      </c>
      <c r="D355" t="s">
        <v>2418</v>
      </c>
      <c r="E355" t="s">
        <v>3007</v>
      </c>
      <c r="F355" t="s">
        <v>2822</v>
      </c>
      <c r="G355">
        <v>4</v>
      </c>
      <c r="H355">
        <v>1985</v>
      </c>
      <c r="I355">
        <v>330166</v>
      </c>
      <c r="J355" t="s">
        <v>3232</v>
      </c>
      <c r="K355" s="17">
        <v>42562.360347222224</v>
      </c>
      <c r="L355" t="s">
        <v>3438</v>
      </c>
    </row>
    <row r="356" spans="1:12">
      <c r="A356" s="14" t="str">
        <f t="shared" si="6"/>
        <v>Ella Fit - The Lad</v>
      </c>
      <c r="B356" s="2" t="s">
        <v>3463</v>
      </c>
      <c r="C356" t="s">
        <v>3464</v>
      </c>
      <c r="D356" t="s">
        <v>3465</v>
      </c>
      <c r="E356" t="s">
        <v>3466</v>
      </c>
      <c r="F356" t="s">
        <v>2877</v>
      </c>
      <c r="G356">
        <v>4</v>
      </c>
      <c r="H356">
        <v>1960</v>
      </c>
      <c r="I356">
        <v>691826</v>
      </c>
      <c r="J356" t="s">
        <v>3232</v>
      </c>
      <c r="K356" s="17">
        <v>42562.360775462963</v>
      </c>
      <c r="L356" t="s">
        <v>3438</v>
      </c>
    </row>
    <row r="357" spans="1:12">
      <c r="A357" s="14" t="str">
        <f t="shared" si="6"/>
        <v>Wilson P - Release</v>
      </c>
      <c r="B357" s="2" t="s">
        <v>3467</v>
      </c>
      <c r="C357" t="s">
        <v>3468</v>
      </c>
      <c r="D357" t="s">
        <v>3469</v>
      </c>
      <c r="E357" t="s">
        <v>3470</v>
      </c>
      <c r="F357" t="s">
        <v>2822</v>
      </c>
      <c r="G357">
        <v>3</v>
      </c>
      <c r="H357">
        <v>1990</v>
      </c>
      <c r="I357">
        <v>1081630</v>
      </c>
      <c r="J357" t="s">
        <v>3232</v>
      </c>
      <c r="K357" s="17">
        <v>42562.361296296294</v>
      </c>
      <c r="L357" t="s">
        <v>3438</v>
      </c>
    </row>
    <row r="358" spans="1:12">
      <c r="A358" s="14" t="str">
        <f t="shared" si="6"/>
        <v>Don Henl - All She</v>
      </c>
      <c r="B358" s="2" t="s">
        <v>3471</v>
      </c>
      <c r="C358" t="s">
        <v>1181</v>
      </c>
      <c r="D358" t="s">
        <v>3472</v>
      </c>
      <c r="E358" t="s">
        <v>3328</v>
      </c>
      <c r="F358" t="s">
        <v>2822</v>
      </c>
      <c r="G358">
        <v>4</v>
      </c>
      <c r="H358">
        <v>1985</v>
      </c>
      <c r="I358">
        <v>1052167</v>
      </c>
      <c r="J358" t="s">
        <v>3232</v>
      </c>
      <c r="K358" s="17">
        <v>42562.361504629633</v>
      </c>
      <c r="L358" t="s">
        <v>3438</v>
      </c>
    </row>
    <row r="359" spans="1:12">
      <c r="A359" s="14" t="str">
        <f t="shared" si="6"/>
        <v>Fleetwoo - Tusk</v>
      </c>
      <c r="B359" s="2" t="s">
        <v>3473</v>
      </c>
      <c r="C359" t="s">
        <v>545</v>
      </c>
      <c r="D359" t="s">
        <v>1108</v>
      </c>
      <c r="E359" t="s">
        <v>3118</v>
      </c>
      <c r="F359" t="s">
        <v>2822</v>
      </c>
      <c r="G359">
        <v>4</v>
      </c>
      <c r="H359">
        <v>1979</v>
      </c>
      <c r="I359">
        <v>479626</v>
      </c>
      <c r="J359" t="s">
        <v>3232</v>
      </c>
      <c r="K359" s="17">
        <v>42562.362245370372</v>
      </c>
      <c r="L359" t="s">
        <v>3438</v>
      </c>
    </row>
    <row r="360" spans="1:12">
      <c r="A360" s="14" t="str">
        <f t="shared" si="6"/>
        <v>Miami So - Bad Boy</v>
      </c>
      <c r="B360" s="2" t="s">
        <v>3474</v>
      </c>
      <c r="C360" t="s">
        <v>3421</v>
      </c>
      <c r="D360" t="s">
        <v>3475</v>
      </c>
      <c r="E360" t="s">
        <v>2967</v>
      </c>
      <c r="F360" t="s">
        <v>2822</v>
      </c>
      <c r="G360">
        <v>2</v>
      </c>
      <c r="H360">
        <v>1985</v>
      </c>
      <c r="I360">
        <v>714748</v>
      </c>
      <c r="J360" t="s">
        <v>3232</v>
      </c>
      <c r="K360" s="17">
        <v>42562.362453703703</v>
      </c>
      <c r="L360" t="s">
        <v>3438</v>
      </c>
    </row>
    <row r="361" spans="1:12">
      <c r="A361" s="14" t="str">
        <f t="shared" si="6"/>
        <v xml:space="preserve">Chaka Kh - I Feel </v>
      </c>
      <c r="B361" s="2" t="s">
        <v>3476</v>
      </c>
      <c r="C361" t="s">
        <v>3477</v>
      </c>
      <c r="D361" t="s">
        <v>3478</v>
      </c>
      <c r="E361" t="s">
        <v>3118</v>
      </c>
      <c r="F361" t="s">
        <v>2822</v>
      </c>
      <c r="G361">
        <v>2</v>
      </c>
      <c r="H361">
        <v>1984</v>
      </c>
      <c r="I361">
        <v>517013</v>
      </c>
      <c r="J361" t="s">
        <v>3232</v>
      </c>
      <c r="K361" s="17">
        <v>42562.362951388888</v>
      </c>
      <c r="L361" t="s">
        <v>3438</v>
      </c>
    </row>
    <row r="362" spans="1:12">
      <c r="A362" s="14" t="str">
        <f t="shared" si="6"/>
        <v xml:space="preserve">KC &amp; The - That's </v>
      </c>
      <c r="B362" s="2" t="s">
        <v>3479</v>
      </c>
      <c r="C362" t="s">
        <v>3480</v>
      </c>
      <c r="D362" t="s">
        <v>3481</v>
      </c>
      <c r="E362" t="s">
        <v>3139</v>
      </c>
      <c r="F362" t="s">
        <v>2822</v>
      </c>
      <c r="G362">
        <v>1</v>
      </c>
      <c r="H362">
        <v>1975</v>
      </c>
      <c r="I362">
        <v>407013</v>
      </c>
      <c r="J362" t="s">
        <v>3232</v>
      </c>
      <c r="K362" s="17">
        <v>42562.490162037036</v>
      </c>
      <c r="L362" t="s">
        <v>3438</v>
      </c>
    </row>
    <row r="363" spans="1:12">
      <c r="A363" s="14" t="str">
        <f t="shared" si="6"/>
        <v>Sheena E - Strut</v>
      </c>
      <c r="B363" s="2" t="s">
        <v>3482</v>
      </c>
      <c r="C363" t="s">
        <v>3483</v>
      </c>
      <c r="D363" t="s">
        <v>3484</v>
      </c>
      <c r="E363" t="s">
        <v>2951</v>
      </c>
      <c r="F363" t="s">
        <v>2822</v>
      </c>
      <c r="G363">
        <v>3</v>
      </c>
      <c r="H363">
        <v>1984</v>
      </c>
      <c r="I363">
        <v>576190</v>
      </c>
      <c r="J363" t="s">
        <v>3232</v>
      </c>
      <c r="K363" s="17">
        <v>42562.490972222222</v>
      </c>
      <c r="L363" t="s">
        <v>3438</v>
      </c>
    </row>
    <row r="364" spans="1:12">
      <c r="A364" s="14" t="str">
        <f t="shared" si="6"/>
        <v>Falco - Rock Me</v>
      </c>
      <c r="B364" s="2" t="s">
        <v>3485</v>
      </c>
      <c r="C364" t="s">
        <v>707</v>
      </c>
      <c r="D364" t="s">
        <v>3486</v>
      </c>
      <c r="E364" t="s">
        <v>2827</v>
      </c>
      <c r="F364" t="s">
        <v>2822</v>
      </c>
      <c r="G364">
        <v>4</v>
      </c>
      <c r="H364">
        <v>1986</v>
      </c>
      <c r="I364">
        <v>562708</v>
      </c>
      <c r="J364" t="s">
        <v>3232</v>
      </c>
      <c r="K364" s="17">
        <v>42562.491701388892</v>
      </c>
      <c r="L364" t="s">
        <v>3438</v>
      </c>
    </row>
    <row r="365" spans="1:12">
      <c r="A365" s="14" t="str">
        <f t="shared" si="6"/>
        <v>Middle O - Sacrame</v>
      </c>
      <c r="B365" s="2" t="s">
        <v>3487</v>
      </c>
      <c r="C365" t="s">
        <v>3074</v>
      </c>
      <c r="D365" t="s">
        <v>3488</v>
      </c>
      <c r="E365" t="s">
        <v>3069</v>
      </c>
      <c r="F365" t="s">
        <v>2822</v>
      </c>
      <c r="G365">
        <v>2</v>
      </c>
      <c r="H365">
        <v>1972</v>
      </c>
      <c r="I365">
        <v>2082782</v>
      </c>
      <c r="J365" t="s">
        <v>3232</v>
      </c>
      <c r="K365" s="17">
        <v>42562.491898148146</v>
      </c>
      <c r="L365" t="s">
        <v>3438</v>
      </c>
    </row>
    <row r="366" spans="1:12">
      <c r="A366" s="14" t="str">
        <f t="shared" si="6"/>
        <v>Electric - All Ove</v>
      </c>
      <c r="B366" s="2" t="s">
        <v>3489</v>
      </c>
      <c r="C366" t="s">
        <v>571</v>
      </c>
      <c r="D366" t="s">
        <v>3490</v>
      </c>
      <c r="E366" t="s">
        <v>2991</v>
      </c>
      <c r="F366" t="s">
        <v>2822</v>
      </c>
      <c r="G366">
        <v>2</v>
      </c>
      <c r="H366">
        <v>1980</v>
      </c>
      <c r="I366">
        <v>1411493</v>
      </c>
      <c r="J366" t="s">
        <v>3232</v>
      </c>
      <c r="K366" s="17">
        <v>42562.492395833331</v>
      </c>
      <c r="L366" t="s">
        <v>3438</v>
      </c>
    </row>
    <row r="367" spans="1:12">
      <c r="A367" s="14" t="str">
        <f t="shared" si="6"/>
        <v>Toto - Stop Lo</v>
      </c>
      <c r="B367" s="2" t="s">
        <v>3491</v>
      </c>
      <c r="C367" t="s">
        <v>549</v>
      </c>
      <c r="D367" t="s">
        <v>1234</v>
      </c>
      <c r="E367" t="s">
        <v>2900</v>
      </c>
      <c r="F367" t="s">
        <v>2822</v>
      </c>
      <c r="G367">
        <v>3</v>
      </c>
      <c r="H367">
        <v>1988</v>
      </c>
      <c r="I367">
        <v>573310</v>
      </c>
      <c r="J367" t="s">
        <v>3232</v>
      </c>
      <c r="K367" s="17">
        <v>42562.49287037037</v>
      </c>
      <c r="L367" t="s">
        <v>3438</v>
      </c>
    </row>
    <row r="368" spans="1:12">
      <c r="A368" s="14" t="str">
        <f t="shared" si="6"/>
        <v>Ottawan - D.I.S.C</v>
      </c>
      <c r="B368" s="2">
        <v>49.527999999999999</v>
      </c>
      <c r="C368" t="s">
        <v>3492</v>
      </c>
      <c r="D368" t="s">
        <v>3493</v>
      </c>
      <c r="E368" t="s">
        <v>3494</v>
      </c>
      <c r="F368" t="s">
        <v>2822</v>
      </c>
      <c r="G368">
        <v>1</v>
      </c>
      <c r="H368">
        <v>1979</v>
      </c>
      <c r="I368">
        <v>1437030</v>
      </c>
      <c r="J368" t="s">
        <v>3232</v>
      </c>
      <c r="K368" s="17">
        <v>42562.493298611109</v>
      </c>
      <c r="L368" t="s">
        <v>3438</v>
      </c>
    </row>
    <row r="369" spans="1:12">
      <c r="A369" s="14" t="str">
        <f t="shared" si="6"/>
        <v>Clannad - In A Li</v>
      </c>
      <c r="B369" s="2" t="s">
        <v>3495</v>
      </c>
      <c r="C369" t="s">
        <v>1571</v>
      </c>
      <c r="D369" t="s">
        <v>1570</v>
      </c>
      <c r="E369" t="s">
        <v>3076</v>
      </c>
      <c r="F369" t="s">
        <v>3496</v>
      </c>
      <c r="G369">
        <v>4</v>
      </c>
      <c r="H369">
        <v>1986</v>
      </c>
      <c r="I369">
        <v>1412361</v>
      </c>
      <c r="J369" t="s">
        <v>3232</v>
      </c>
      <c r="K369" s="17">
        <v>42562.493726851855</v>
      </c>
      <c r="L369" t="s">
        <v>3438</v>
      </c>
    </row>
    <row r="370" spans="1:12">
      <c r="A370" s="14" t="str">
        <f t="shared" si="6"/>
        <v>Talking  - Road To</v>
      </c>
      <c r="B370" s="2" t="s">
        <v>3497</v>
      </c>
      <c r="C370" t="s">
        <v>1245</v>
      </c>
      <c r="D370" t="s">
        <v>1777</v>
      </c>
      <c r="E370" t="s">
        <v>2955</v>
      </c>
      <c r="F370" t="s">
        <v>2822</v>
      </c>
      <c r="G370">
        <v>4</v>
      </c>
      <c r="H370">
        <v>1985</v>
      </c>
      <c r="I370">
        <v>827233</v>
      </c>
      <c r="J370" t="s">
        <v>3232</v>
      </c>
      <c r="K370" s="17">
        <v>42562.494050925925</v>
      </c>
      <c r="L370" t="s">
        <v>3438</v>
      </c>
    </row>
    <row r="371" spans="1:12">
      <c r="A371" s="14" t="str">
        <f t="shared" si="6"/>
        <v xml:space="preserve">Talk Tal - Such A </v>
      </c>
      <c r="B371" s="2" t="s">
        <v>3571</v>
      </c>
      <c r="C371" t="s">
        <v>1128</v>
      </c>
      <c r="D371" t="s">
        <v>1127</v>
      </c>
      <c r="E371" t="s">
        <v>2951</v>
      </c>
      <c r="F371" t="s">
        <v>2822</v>
      </c>
      <c r="G371">
        <v>3</v>
      </c>
      <c r="H371">
        <v>1984</v>
      </c>
      <c r="I371">
        <v>487843</v>
      </c>
      <c r="J371" t="s">
        <v>3232</v>
      </c>
      <c r="K371" s="17">
        <v>42562.494479166664</v>
      </c>
      <c r="L371" t="s">
        <v>3439</v>
      </c>
    </row>
    <row r="372" spans="1:12">
      <c r="A372" s="14" t="str">
        <f t="shared" si="6"/>
        <v>Propagan - p: Mach</v>
      </c>
      <c r="B372" s="2" t="s">
        <v>3498</v>
      </c>
      <c r="C372" t="s">
        <v>2674</v>
      </c>
      <c r="D372" t="s">
        <v>3499</v>
      </c>
      <c r="E372" t="s">
        <v>3500</v>
      </c>
      <c r="F372" t="s">
        <v>2822</v>
      </c>
      <c r="G372">
        <v>3</v>
      </c>
      <c r="H372">
        <v>1985</v>
      </c>
      <c r="I372">
        <v>566985</v>
      </c>
      <c r="J372" t="s">
        <v>3232</v>
      </c>
      <c r="K372" s="17">
        <v>42562.49486111111</v>
      </c>
      <c r="L372" t="s">
        <v>3438</v>
      </c>
    </row>
    <row r="373" spans="1:12">
      <c r="A373" s="14" t="str">
        <f t="shared" si="6"/>
        <v>Alannah  - Black V</v>
      </c>
      <c r="B373" s="2" t="s">
        <v>3501</v>
      </c>
      <c r="C373" t="s">
        <v>2284</v>
      </c>
      <c r="D373" t="s">
        <v>2283</v>
      </c>
      <c r="E373" t="s">
        <v>2857</v>
      </c>
      <c r="F373" t="s">
        <v>2822</v>
      </c>
      <c r="G373">
        <v>4</v>
      </c>
      <c r="H373">
        <v>1990</v>
      </c>
      <c r="I373">
        <v>1482455</v>
      </c>
      <c r="J373" t="s">
        <v>3232</v>
      </c>
      <c r="K373" s="17">
        <v>42562.495358796295</v>
      </c>
      <c r="L373" t="s">
        <v>3438</v>
      </c>
    </row>
    <row r="374" spans="1:12">
      <c r="A374" s="14" t="str">
        <f t="shared" si="6"/>
        <v>Enya - Orinoco</v>
      </c>
      <c r="B374" s="2" t="s">
        <v>3502</v>
      </c>
      <c r="C374" t="s">
        <v>1324</v>
      </c>
      <c r="D374" t="s">
        <v>3503</v>
      </c>
      <c r="E374" t="s">
        <v>3174</v>
      </c>
      <c r="F374" t="s">
        <v>2822</v>
      </c>
      <c r="G374">
        <v>3</v>
      </c>
      <c r="H374">
        <v>1988</v>
      </c>
      <c r="I374">
        <v>1763735</v>
      </c>
      <c r="J374" t="s">
        <v>3232</v>
      </c>
      <c r="K374" s="17">
        <v>42562.495833333334</v>
      </c>
      <c r="L374" t="s">
        <v>3438</v>
      </c>
    </row>
    <row r="375" spans="1:12">
      <c r="A375" s="14" t="str">
        <f t="shared" si="6"/>
        <v>Murray H - One Nig</v>
      </c>
      <c r="B375" s="2" t="s">
        <v>3504</v>
      </c>
      <c r="C375" t="s">
        <v>3505</v>
      </c>
      <c r="D375" t="s">
        <v>3506</v>
      </c>
      <c r="E375" t="s">
        <v>3057</v>
      </c>
      <c r="F375" t="s">
        <v>2822</v>
      </c>
      <c r="G375">
        <v>3</v>
      </c>
      <c r="H375">
        <v>1984</v>
      </c>
      <c r="I375">
        <v>779863</v>
      </c>
      <c r="J375" t="s">
        <v>3232</v>
      </c>
      <c r="K375" s="17">
        <v>42562.496122685188</v>
      </c>
      <c r="L375" t="s">
        <v>3438</v>
      </c>
    </row>
    <row r="376" spans="1:12">
      <c r="A376" s="14" t="str">
        <f t="shared" si="6"/>
        <v>Sheena E - For You</v>
      </c>
      <c r="B376" s="2" t="s">
        <v>3507</v>
      </c>
      <c r="C376" t="s">
        <v>3483</v>
      </c>
      <c r="D376" t="s">
        <v>3508</v>
      </c>
      <c r="E376" t="s">
        <v>3509</v>
      </c>
      <c r="F376" t="s">
        <v>2822</v>
      </c>
      <c r="G376">
        <v>3</v>
      </c>
      <c r="H376">
        <v>1981</v>
      </c>
      <c r="I376">
        <v>2817175</v>
      </c>
      <c r="J376" t="s">
        <v>3232</v>
      </c>
      <c r="K376" s="17">
        <v>42562.496400462966</v>
      </c>
      <c r="L376" t="s">
        <v>3438</v>
      </c>
    </row>
    <row r="377" spans="1:12">
      <c r="A377" s="14" t="str">
        <f t="shared" si="6"/>
        <v>Don Henl - The End</v>
      </c>
      <c r="B377" s="2" t="s">
        <v>3510</v>
      </c>
      <c r="C377" t="s">
        <v>1181</v>
      </c>
      <c r="D377" t="s">
        <v>3511</v>
      </c>
      <c r="E377" t="s">
        <v>3328</v>
      </c>
      <c r="F377" t="s">
        <v>2845</v>
      </c>
      <c r="G377">
        <v>4</v>
      </c>
      <c r="H377">
        <v>1989</v>
      </c>
      <c r="I377">
        <v>1633824</v>
      </c>
      <c r="J377" t="s">
        <v>3232</v>
      </c>
      <c r="K377" s="17">
        <v>42562.496701388889</v>
      </c>
      <c r="L377" t="s">
        <v>3438</v>
      </c>
    </row>
    <row r="378" spans="1:12">
      <c r="A378" s="14" t="str">
        <f t="shared" si="6"/>
        <v>The Poli - Every L</v>
      </c>
      <c r="B378" s="2" t="s">
        <v>3512</v>
      </c>
      <c r="C378" t="s">
        <v>909</v>
      </c>
      <c r="D378" t="s">
        <v>1512</v>
      </c>
      <c r="E378" t="s">
        <v>2821</v>
      </c>
      <c r="F378" t="s">
        <v>2822</v>
      </c>
      <c r="G378">
        <v>3</v>
      </c>
      <c r="H378">
        <v>1981</v>
      </c>
      <c r="I378">
        <v>390194</v>
      </c>
      <c r="J378" t="s">
        <v>3232</v>
      </c>
      <c r="K378" s="17">
        <v>42562.509351851855</v>
      </c>
      <c r="L378" t="s">
        <v>3438</v>
      </c>
    </row>
    <row r="379" spans="1:12">
      <c r="A379" s="14" t="str">
        <f t="shared" si="6"/>
        <v>Village  - Y.M.C.A</v>
      </c>
      <c r="B379" s="2" t="s">
        <v>3030</v>
      </c>
      <c r="C379" t="s">
        <v>356</v>
      </c>
      <c r="D379" t="s">
        <v>3175</v>
      </c>
      <c r="E379" t="s">
        <v>3027</v>
      </c>
      <c r="F379" t="s">
        <v>2822</v>
      </c>
      <c r="G379">
        <v>1</v>
      </c>
      <c r="H379">
        <v>1978</v>
      </c>
      <c r="I379">
        <v>932658</v>
      </c>
      <c r="J379" t="s">
        <v>3232</v>
      </c>
      <c r="K379" s="17">
        <v>42562.510023148148</v>
      </c>
      <c r="L379" t="s">
        <v>3439</v>
      </c>
    </row>
    <row r="380" spans="1:12">
      <c r="A380" s="14" t="str">
        <f t="shared" si="6"/>
        <v>The Huma - Don't Y</v>
      </c>
      <c r="B380" s="2" t="s">
        <v>3513</v>
      </c>
      <c r="C380" t="s">
        <v>2562</v>
      </c>
      <c r="D380" t="s">
        <v>3514</v>
      </c>
      <c r="E380" t="s">
        <v>3515</v>
      </c>
      <c r="F380" t="s">
        <v>2822</v>
      </c>
      <c r="G380">
        <v>3</v>
      </c>
      <c r="H380">
        <v>1981</v>
      </c>
      <c r="I380">
        <v>86432</v>
      </c>
      <c r="J380" t="s">
        <v>3232</v>
      </c>
      <c r="K380" s="17">
        <v>42562.510613425926</v>
      </c>
      <c r="L380" t="s">
        <v>3438</v>
      </c>
    </row>
    <row r="381" spans="1:12">
      <c r="A381" s="14" t="str">
        <f t="shared" si="6"/>
        <v>Manfred  - Blinded</v>
      </c>
      <c r="B381" s="2" t="s">
        <v>3516</v>
      </c>
      <c r="C381" t="s">
        <v>3517</v>
      </c>
      <c r="D381" t="s">
        <v>3518</v>
      </c>
      <c r="E381" t="s">
        <v>3118</v>
      </c>
      <c r="F381" t="s">
        <v>2829</v>
      </c>
      <c r="G381">
        <v>4</v>
      </c>
      <c r="H381">
        <v>0</v>
      </c>
      <c r="I381">
        <v>2187465</v>
      </c>
      <c r="J381" t="s">
        <v>3232</v>
      </c>
      <c r="K381" s="17">
        <v>42562.513252314813</v>
      </c>
      <c r="L381" t="s">
        <v>3439</v>
      </c>
    </row>
    <row r="382" spans="1:12">
      <c r="A382" s="14" t="str">
        <f t="shared" si="6"/>
        <v>Bryan Fe - Let's S</v>
      </c>
      <c r="B382" s="2" t="s">
        <v>3376</v>
      </c>
      <c r="C382" t="s">
        <v>3377</v>
      </c>
      <c r="D382" t="s">
        <v>3378</v>
      </c>
      <c r="E382" t="s">
        <v>2985</v>
      </c>
      <c r="F382" t="s">
        <v>2822</v>
      </c>
      <c r="G382">
        <v>4</v>
      </c>
      <c r="H382">
        <v>1976</v>
      </c>
      <c r="I382">
        <v>2525826</v>
      </c>
      <c r="J382" t="s">
        <v>3232</v>
      </c>
      <c r="K382" s="17">
        <v>42562.514085648145</v>
      </c>
      <c r="L382" t="s">
        <v>3439</v>
      </c>
    </row>
    <row r="383" spans="1:12">
      <c r="A383" s="14" t="str">
        <f t="shared" si="6"/>
        <v>Bachman- - You Ain</v>
      </c>
      <c r="B383" s="2" t="s">
        <v>3519</v>
      </c>
      <c r="C383" t="s">
        <v>3520</v>
      </c>
      <c r="D383" t="s">
        <v>3521</v>
      </c>
      <c r="E383" t="s">
        <v>3007</v>
      </c>
      <c r="F383" t="s">
        <v>2822</v>
      </c>
      <c r="G383">
        <v>4</v>
      </c>
      <c r="H383">
        <v>1974</v>
      </c>
      <c r="I383">
        <v>799904</v>
      </c>
      <c r="J383" t="s">
        <v>3232</v>
      </c>
      <c r="K383" s="17">
        <v>42562.514594907407</v>
      </c>
      <c r="L383" t="s">
        <v>3439</v>
      </c>
    </row>
    <row r="384" spans="1:12">
      <c r="A384" s="14" t="str">
        <f t="shared" si="6"/>
        <v>Jane Bir - Je T'ai</v>
      </c>
      <c r="B384" s="2" t="s">
        <v>3522</v>
      </c>
      <c r="C384" t="s">
        <v>3523</v>
      </c>
      <c r="D384" t="s">
        <v>3524</v>
      </c>
      <c r="E384" t="s">
        <v>3525</v>
      </c>
      <c r="F384" t="s">
        <v>2829</v>
      </c>
      <c r="G384">
        <v>2</v>
      </c>
      <c r="H384">
        <v>1974</v>
      </c>
      <c r="I384">
        <v>2262484</v>
      </c>
      <c r="J384" t="s">
        <v>3232</v>
      </c>
      <c r="K384" s="17">
        <v>42562.514918981484</v>
      </c>
      <c r="L384" t="s">
        <v>3439</v>
      </c>
    </row>
    <row r="385" spans="1:12">
      <c r="A385" s="14" t="str">
        <f t="shared" si="6"/>
        <v>The Kink - You Rea</v>
      </c>
      <c r="B385" s="2" t="s">
        <v>3536</v>
      </c>
      <c r="C385" t="s">
        <v>1262</v>
      </c>
      <c r="D385" t="s">
        <v>2272</v>
      </c>
      <c r="E385" t="s">
        <v>3537</v>
      </c>
      <c r="F385" t="s">
        <v>3538</v>
      </c>
      <c r="G385">
        <v>4</v>
      </c>
      <c r="H385">
        <v>1970</v>
      </c>
      <c r="I385">
        <v>2803937</v>
      </c>
      <c r="J385" t="s">
        <v>3232</v>
      </c>
      <c r="K385" s="17">
        <v>42566.984143518515</v>
      </c>
      <c r="L385" t="s">
        <v>3438</v>
      </c>
    </row>
    <row r="386" spans="1:12">
      <c r="A386" s="14" t="str">
        <f t="shared" si="6"/>
        <v>Procol H - Homburg</v>
      </c>
      <c r="B386" s="2" t="s">
        <v>3539</v>
      </c>
      <c r="C386" t="s">
        <v>268</v>
      </c>
      <c r="D386" t="s">
        <v>2668</v>
      </c>
      <c r="E386" t="s">
        <v>3035</v>
      </c>
      <c r="F386" t="s">
        <v>2927</v>
      </c>
      <c r="G386">
        <v>4</v>
      </c>
      <c r="H386">
        <v>1967</v>
      </c>
      <c r="I386">
        <v>3152809</v>
      </c>
      <c r="J386" t="s">
        <v>3232</v>
      </c>
      <c r="K386" s="17">
        <v>42571.484131944446</v>
      </c>
      <c r="L386" t="s">
        <v>3438</v>
      </c>
    </row>
    <row r="387" spans="1:12">
      <c r="A387" s="14" t="str">
        <f t="shared" si="6"/>
        <v>Camel - Cloak A</v>
      </c>
      <c r="B387" s="2" t="s">
        <v>3540</v>
      </c>
      <c r="C387" t="s">
        <v>423</v>
      </c>
      <c r="D387" t="s">
        <v>3541</v>
      </c>
      <c r="E387" t="s">
        <v>3244</v>
      </c>
      <c r="F387" t="s">
        <v>2822</v>
      </c>
      <c r="G387">
        <v>4</v>
      </c>
      <c r="H387">
        <v>1984</v>
      </c>
      <c r="I387">
        <v>6243828</v>
      </c>
      <c r="J387" t="s">
        <v>3232</v>
      </c>
      <c r="K387" s="17">
        <v>42571.484247685185</v>
      </c>
      <c r="L387" t="s">
        <v>3438</v>
      </c>
    </row>
    <row r="388" spans="1:12">
      <c r="A388" s="14" t="str">
        <f t="shared" si="6"/>
        <v>Elton Jo - Crocodi</v>
      </c>
      <c r="B388" s="2" t="s">
        <v>3543</v>
      </c>
      <c r="C388" t="s">
        <v>1142</v>
      </c>
      <c r="D388" t="s">
        <v>3425</v>
      </c>
      <c r="E388" t="s">
        <v>3426</v>
      </c>
      <c r="F388" t="s">
        <v>2829</v>
      </c>
      <c r="G388">
        <v>2</v>
      </c>
      <c r="H388">
        <v>1976</v>
      </c>
      <c r="I388">
        <v>2602742</v>
      </c>
      <c r="J388" t="s">
        <v>3232</v>
      </c>
      <c r="K388" s="17">
        <v>42572.410879629628</v>
      </c>
      <c r="L388" t="s">
        <v>3439</v>
      </c>
    </row>
    <row r="389" spans="1:12">
      <c r="A389" s="14" t="str">
        <f t="shared" si="6"/>
        <v>The Mama - Monday,</v>
      </c>
      <c r="B389" s="2" t="s">
        <v>3544</v>
      </c>
      <c r="C389" t="s">
        <v>835</v>
      </c>
      <c r="D389" t="s">
        <v>3545</v>
      </c>
      <c r="E389" t="s">
        <v>3546</v>
      </c>
      <c r="F389" t="s">
        <v>2845</v>
      </c>
      <c r="G389">
        <v>3</v>
      </c>
      <c r="H389">
        <v>1980</v>
      </c>
      <c r="I389">
        <v>2411411</v>
      </c>
      <c r="J389" t="s">
        <v>3232</v>
      </c>
      <c r="K389" s="17">
        <v>42572.411921296298</v>
      </c>
      <c r="L389" t="s">
        <v>3438</v>
      </c>
    </row>
    <row r="390" spans="1:12">
      <c r="A390" s="14" t="str">
        <f t="shared" si="6"/>
        <v xml:space="preserve">Paul McC - We All </v>
      </c>
      <c r="B390" s="2" t="s">
        <v>3572</v>
      </c>
      <c r="C390" t="s">
        <v>3573</v>
      </c>
      <c r="D390" t="s">
        <v>1621</v>
      </c>
      <c r="E390" t="s">
        <v>3574</v>
      </c>
      <c r="F390" t="s">
        <v>3496</v>
      </c>
      <c r="G390">
        <v>2</v>
      </c>
      <c r="H390">
        <v>1984</v>
      </c>
      <c r="I390">
        <v>1179394</v>
      </c>
      <c r="J390" t="s">
        <v>3232</v>
      </c>
      <c r="K390" s="17">
        <v>42721.329363425924</v>
      </c>
      <c r="L390" t="s">
        <v>3438</v>
      </c>
    </row>
    <row r="391" spans="1:12">
      <c r="A391" s="14" t="str">
        <f t="shared" si="6"/>
        <v>Bing Cro - White C</v>
      </c>
      <c r="B391" s="2" t="s">
        <v>3575</v>
      </c>
      <c r="C391" t="s">
        <v>3576</v>
      </c>
      <c r="D391" t="s">
        <v>3577</v>
      </c>
      <c r="E391" t="s">
        <v>3578</v>
      </c>
      <c r="F391" t="s">
        <v>2822</v>
      </c>
      <c r="G391">
        <v>2</v>
      </c>
      <c r="H391">
        <v>1970</v>
      </c>
      <c r="I391">
        <v>754708</v>
      </c>
      <c r="J391" t="s">
        <v>3232</v>
      </c>
      <c r="K391" s="17">
        <v>42721.329629629632</v>
      </c>
      <c r="L391" t="s">
        <v>3438</v>
      </c>
    </row>
    <row r="392" spans="1:12">
      <c r="A392" s="14" t="str">
        <f t="shared" si="6"/>
        <v>Band Aid - Do They</v>
      </c>
      <c r="B392" s="2" t="s">
        <v>4190</v>
      </c>
      <c r="C392" t="s">
        <v>1698</v>
      </c>
      <c r="D392" t="s">
        <v>3579</v>
      </c>
      <c r="E392" t="s">
        <v>4191</v>
      </c>
      <c r="F392" t="s">
        <v>2822</v>
      </c>
      <c r="G392">
        <v>1</v>
      </c>
      <c r="H392">
        <v>1984</v>
      </c>
      <c r="I392">
        <v>916550</v>
      </c>
      <c r="J392" t="s">
        <v>3232</v>
      </c>
      <c r="K392" s="17">
        <v>42721.329699074071</v>
      </c>
      <c r="L392" t="s">
        <v>3438</v>
      </c>
    </row>
    <row r="393" spans="1:12">
      <c r="A393" s="14" t="str">
        <f t="shared" si="6"/>
        <v>Queen - Thank G</v>
      </c>
      <c r="B393" s="2" t="s">
        <v>3580</v>
      </c>
      <c r="C393" t="s">
        <v>346</v>
      </c>
      <c r="D393" t="s">
        <v>3581</v>
      </c>
      <c r="E393" t="s">
        <v>2951</v>
      </c>
      <c r="F393" t="s">
        <v>2822</v>
      </c>
      <c r="G393">
        <v>2</v>
      </c>
      <c r="H393">
        <v>1984</v>
      </c>
      <c r="I393">
        <v>389862</v>
      </c>
      <c r="J393" t="s">
        <v>3232</v>
      </c>
      <c r="K393" s="17">
        <v>42721.331122685187</v>
      </c>
      <c r="L393" t="s">
        <v>3438</v>
      </c>
    </row>
    <row r="394" spans="1:12">
      <c r="A394" s="14" t="str">
        <f t="shared" si="6"/>
        <v xml:space="preserve">Brenda L - Jingle </v>
      </c>
      <c r="B394" s="2" t="s">
        <v>3582</v>
      </c>
      <c r="C394" t="s">
        <v>3583</v>
      </c>
      <c r="D394" t="s">
        <v>3584</v>
      </c>
      <c r="E394" t="s">
        <v>3585</v>
      </c>
      <c r="F394" t="s">
        <v>2829</v>
      </c>
      <c r="G394">
        <v>2</v>
      </c>
      <c r="H394">
        <v>0</v>
      </c>
      <c r="I394">
        <v>5809660</v>
      </c>
      <c r="J394" t="s">
        <v>3232</v>
      </c>
      <c r="K394" s="17">
        <v>42724.355775462966</v>
      </c>
      <c r="L394" t="s">
        <v>3439</v>
      </c>
    </row>
    <row r="395" spans="1:12">
      <c r="A395" s="14" t="str">
        <f t="shared" si="6"/>
        <v xml:space="preserve">Eagles - Please </v>
      </c>
      <c r="B395" s="2" t="s">
        <v>3586</v>
      </c>
      <c r="C395" t="s">
        <v>311</v>
      </c>
      <c r="D395" t="s">
        <v>3587</v>
      </c>
      <c r="E395" t="s">
        <v>2846</v>
      </c>
      <c r="F395" t="s">
        <v>2822</v>
      </c>
      <c r="G395">
        <v>3</v>
      </c>
      <c r="H395">
        <v>1978</v>
      </c>
      <c r="I395">
        <v>1863419</v>
      </c>
      <c r="J395" t="s">
        <v>3232</v>
      </c>
      <c r="K395" s="17">
        <v>42724.356064814812</v>
      </c>
      <c r="L395" t="s">
        <v>3438</v>
      </c>
    </row>
    <row r="396" spans="1:12">
      <c r="A396" s="14" t="str">
        <f t="shared" si="6"/>
        <v>John Len - Happy X</v>
      </c>
      <c r="B396" s="2" t="s">
        <v>3588</v>
      </c>
      <c r="C396" t="s">
        <v>3589</v>
      </c>
      <c r="D396" t="s">
        <v>3590</v>
      </c>
      <c r="E396" t="s">
        <v>3185</v>
      </c>
      <c r="F396" t="s">
        <v>3591</v>
      </c>
      <c r="G396">
        <v>3</v>
      </c>
      <c r="H396">
        <v>1971</v>
      </c>
      <c r="I396">
        <v>2164988</v>
      </c>
      <c r="J396" t="s">
        <v>3232</v>
      </c>
      <c r="K396" s="17">
        <v>42724.356412037036</v>
      </c>
      <c r="L396" t="s">
        <v>3438</v>
      </c>
    </row>
    <row r="397" spans="1:12">
      <c r="A397" s="14" t="str">
        <f t="shared" si="6"/>
        <v>Elvis Pr - Blue Ch</v>
      </c>
      <c r="B397" s="2" t="s">
        <v>3592</v>
      </c>
      <c r="C397" t="s">
        <v>234</v>
      </c>
      <c r="D397" t="s">
        <v>3593</v>
      </c>
      <c r="E397" t="s">
        <v>3057</v>
      </c>
      <c r="F397" t="s">
        <v>2829</v>
      </c>
      <c r="G397">
        <v>2</v>
      </c>
      <c r="H397">
        <v>1977</v>
      </c>
      <c r="I397">
        <v>2717393</v>
      </c>
      <c r="J397" t="s">
        <v>3232</v>
      </c>
      <c r="K397" s="17">
        <v>42724.35665509259</v>
      </c>
      <c r="L397" t="s">
        <v>3438</v>
      </c>
    </row>
    <row r="398" spans="1:12">
      <c r="A398" s="14" t="str">
        <f t="shared" si="6"/>
        <v xml:space="preserve">Bobby Ry - Jingle </v>
      </c>
      <c r="B398" s="2" t="s">
        <v>3594</v>
      </c>
      <c r="C398" t="s">
        <v>3595</v>
      </c>
      <c r="D398" t="s">
        <v>3596</v>
      </c>
      <c r="E398" t="s">
        <v>3597</v>
      </c>
      <c r="F398" t="s">
        <v>2822</v>
      </c>
      <c r="G398">
        <v>2</v>
      </c>
      <c r="H398">
        <v>1961</v>
      </c>
      <c r="I398">
        <v>1324074</v>
      </c>
      <c r="J398" t="s">
        <v>3232</v>
      </c>
      <c r="K398" s="17">
        <v>42725.308032407411</v>
      </c>
      <c r="L398" t="s">
        <v>3438</v>
      </c>
    </row>
    <row r="399" spans="1:12">
      <c r="A399" s="14" t="str">
        <f t="shared" si="6"/>
        <v>Bruce Sp - My Home</v>
      </c>
      <c r="B399" s="2" t="s">
        <v>3598</v>
      </c>
      <c r="C399" t="s">
        <v>513</v>
      </c>
      <c r="D399" t="s">
        <v>3599</v>
      </c>
      <c r="E399" t="s">
        <v>2900</v>
      </c>
      <c r="F399" t="s">
        <v>2822</v>
      </c>
      <c r="G399">
        <v>3</v>
      </c>
      <c r="H399">
        <v>1985</v>
      </c>
      <c r="I399">
        <v>1187692</v>
      </c>
      <c r="J399" t="s">
        <v>3232</v>
      </c>
      <c r="K399" s="17">
        <v>42725.310601851852</v>
      </c>
      <c r="L399" t="s">
        <v>3438</v>
      </c>
    </row>
    <row r="400" spans="1:12">
      <c r="A400" s="14" t="str">
        <f t="shared" si="6"/>
        <v xml:space="preserve">Linda Le - Winter </v>
      </c>
      <c r="B400" s="2" t="s">
        <v>3600</v>
      </c>
      <c r="C400" t="s">
        <v>3601</v>
      </c>
      <c r="D400" t="s">
        <v>3602</v>
      </c>
      <c r="E400" t="s">
        <v>3603</v>
      </c>
      <c r="F400" t="s">
        <v>2845</v>
      </c>
      <c r="G400">
        <v>3</v>
      </c>
      <c r="H400">
        <v>1976</v>
      </c>
      <c r="I400">
        <v>7978300</v>
      </c>
      <c r="J400" t="s">
        <v>3232</v>
      </c>
      <c r="K400" s="17">
        <v>42725.311909722222</v>
      </c>
      <c r="L400" t="s">
        <v>3438</v>
      </c>
    </row>
    <row r="401" spans="1:12">
      <c r="A401" s="14" t="str">
        <f t="shared" si="6"/>
        <v>José Fel - Feliz N</v>
      </c>
      <c r="B401" s="2" t="s">
        <v>3604</v>
      </c>
      <c r="C401" t="s">
        <v>4213</v>
      </c>
      <c r="D401" t="s">
        <v>3605</v>
      </c>
      <c r="E401" t="s">
        <v>3057</v>
      </c>
      <c r="F401" t="s">
        <v>2829</v>
      </c>
      <c r="G401">
        <v>4</v>
      </c>
      <c r="H401">
        <v>1978</v>
      </c>
      <c r="I401">
        <v>3292091</v>
      </c>
      <c r="J401" t="s">
        <v>3232</v>
      </c>
      <c r="K401" s="17">
        <v>42726.195162037038</v>
      </c>
      <c r="L401" t="s">
        <v>3439</v>
      </c>
    </row>
    <row r="402" spans="1:12">
      <c r="A402" s="14" t="str">
        <f t="shared" si="6"/>
        <v>Brenda L - Rockin'</v>
      </c>
      <c r="B402" s="2" t="s">
        <v>3606</v>
      </c>
      <c r="C402" t="s">
        <v>3583</v>
      </c>
      <c r="D402" t="s">
        <v>3607</v>
      </c>
      <c r="E402" t="s">
        <v>2918</v>
      </c>
      <c r="F402" t="s">
        <v>2822</v>
      </c>
      <c r="G402">
        <v>3</v>
      </c>
      <c r="H402">
        <v>1958</v>
      </c>
      <c r="I402">
        <v>3730611</v>
      </c>
      <c r="J402" t="s">
        <v>3232</v>
      </c>
      <c r="K402" s="17">
        <v>42726.195972222224</v>
      </c>
      <c r="L402" t="s">
        <v>3439</v>
      </c>
    </row>
    <row r="403" spans="1:12">
      <c r="A403" s="14" t="str">
        <f t="shared" si="6"/>
        <v>The Beac - Merry C</v>
      </c>
      <c r="B403" s="2" t="s">
        <v>3608</v>
      </c>
      <c r="C403" t="s">
        <v>516</v>
      </c>
      <c r="D403" t="s">
        <v>3609</v>
      </c>
      <c r="E403" t="s">
        <v>2879</v>
      </c>
      <c r="F403" t="s">
        <v>2822</v>
      </c>
      <c r="G403">
        <v>2</v>
      </c>
      <c r="H403">
        <v>1967</v>
      </c>
      <c r="I403">
        <v>2277879</v>
      </c>
      <c r="J403" t="s">
        <v>3232</v>
      </c>
      <c r="K403" s="17">
        <v>42726.196423611109</v>
      </c>
      <c r="L403" t="s">
        <v>3438</v>
      </c>
    </row>
    <row r="404" spans="1:12">
      <c r="A404" s="14" t="str">
        <f t="shared" si="6"/>
        <v>Chris Re - Joys Of</v>
      </c>
      <c r="B404" s="2" t="s">
        <v>3610</v>
      </c>
      <c r="C404" t="s">
        <v>1372</v>
      </c>
      <c r="D404" t="s">
        <v>3611</v>
      </c>
      <c r="E404" t="s">
        <v>3612</v>
      </c>
      <c r="F404" t="s">
        <v>2822</v>
      </c>
      <c r="G404">
        <v>4</v>
      </c>
      <c r="H404">
        <v>1987</v>
      </c>
      <c r="I404">
        <v>3195717</v>
      </c>
      <c r="J404" t="s">
        <v>3232</v>
      </c>
      <c r="K404" s="17">
        <v>42727.173368055555</v>
      </c>
      <c r="L404" t="s">
        <v>3438</v>
      </c>
    </row>
    <row r="405" spans="1:12">
      <c r="A405" s="14" t="str">
        <f t="shared" si="6"/>
        <v>Eartha K - C'Est S</v>
      </c>
      <c r="B405" s="2">
        <v>4553</v>
      </c>
      <c r="C405" t="s">
        <v>4842</v>
      </c>
      <c r="D405" t="s">
        <v>3613</v>
      </c>
      <c r="E405" t="s">
        <v>3614</v>
      </c>
      <c r="F405" t="s">
        <v>2829</v>
      </c>
      <c r="G405">
        <v>3</v>
      </c>
      <c r="H405">
        <v>1987</v>
      </c>
      <c r="I405">
        <v>3666855</v>
      </c>
      <c r="J405" t="s">
        <v>3232</v>
      </c>
      <c r="K405" s="17">
        <v>42727.173483796294</v>
      </c>
      <c r="L405" t="s">
        <v>3439</v>
      </c>
    </row>
    <row r="406" spans="1:12">
      <c r="A406" s="14" t="str">
        <f t="shared" si="6"/>
        <v>The Crys - Rudolph</v>
      </c>
      <c r="B406" s="2" t="s">
        <v>3615</v>
      </c>
      <c r="C406" t="s">
        <v>3616</v>
      </c>
      <c r="D406" t="s">
        <v>3617</v>
      </c>
      <c r="E406" t="s">
        <v>3618</v>
      </c>
      <c r="F406" t="s">
        <v>2845</v>
      </c>
      <c r="G406">
        <v>2</v>
      </c>
      <c r="H406">
        <v>1981</v>
      </c>
      <c r="I406">
        <v>2974395</v>
      </c>
      <c r="J406" t="s">
        <v>3232</v>
      </c>
      <c r="K406" s="17">
        <v>42727.174398148149</v>
      </c>
      <c r="L406" t="s">
        <v>4388</v>
      </c>
    </row>
    <row r="407" spans="1:12">
      <c r="A407" s="14" t="str">
        <f t="shared" ref="A407:A470" si="7">CONCATENATE(LEFT(C407,8)," - ",LEFT(D407,7))</f>
        <v>Michel F - Une Bel</v>
      </c>
      <c r="B407" s="2" t="s">
        <v>3641</v>
      </c>
      <c r="C407" t="s">
        <v>4184</v>
      </c>
      <c r="D407" t="s">
        <v>973</v>
      </c>
      <c r="E407" t="s">
        <v>2894</v>
      </c>
      <c r="F407" t="s">
        <v>2822</v>
      </c>
      <c r="G407">
        <v>5</v>
      </c>
      <c r="H407">
        <v>1972</v>
      </c>
      <c r="I407">
        <v>1552102</v>
      </c>
      <c r="J407" t="s">
        <v>3232</v>
      </c>
      <c r="K407" s="17">
        <v>42727.187222222223</v>
      </c>
      <c r="L407" t="s">
        <v>3438</v>
      </c>
    </row>
    <row r="408" spans="1:12">
      <c r="A408" s="14" t="str">
        <f t="shared" si="7"/>
        <v>The Allm - Jessica</v>
      </c>
      <c r="B408" s="2" t="s">
        <v>4181</v>
      </c>
      <c r="C408" t="s">
        <v>4182</v>
      </c>
      <c r="D408" t="s">
        <v>2162</v>
      </c>
      <c r="E408" t="s">
        <v>4183</v>
      </c>
      <c r="F408" t="s">
        <v>2822</v>
      </c>
      <c r="G408">
        <v>5</v>
      </c>
      <c r="H408">
        <v>1976</v>
      </c>
      <c r="I408">
        <v>4010107</v>
      </c>
      <c r="J408" t="s">
        <v>3232</v>
      </c>
      <c r="K408" s="17">
        <v>42727.188078703701</v>
      </c>
      <c r="L408" t="s">
        <v>3438</v>
      </c>
    </row>
    <row r="409" spans="1:12">
      <c r="A409" s="14" t="str">
        <f t="shared" si="7"/>
        <v>Natalie  - The Chr</v>
      </c>
      <c r="B409" s="2" t="s">
        <v>3678</v>
      </c>
      <c r="C409" t="s">
        <v>4175</v>
      </c>
      <c r="D409" t="s">
        <v>4176</v>
      </c>
      <c r="E409" t="s">
        <v>2821</v>
      </c>
      <c r="F409" t="s">
        <v>2822</v>
      </c>
      <c r="G409">
        <v>4</v>
      </c>
      <c r="H409">
        <v>1988</v>
      </c>
      <c r="I409">
        <v>7049505</v>
      </c>
      <c r="J409" t="s">
        <v>3232</v>
      </c>
      <c r="K409" s="17">
        <v>42728.194409722222</v>
      </c>
      <c r="L409" t="s">
        <v>3439</v>
      </c>
    </row>
    <row r="410" spans="1:12">
      <c r="A410" s="14" t="str">
        <f t="shared" si="7"/>
        <v>Eagles - Take It</v>
      </c>
      <c r="B410" s="2" t="s">
        <v>4179</v>
      </c>
      <c r="C410" t="s">
        <v>311</v>
      </c>
      <c r="D410" t="s">
        <v>4180</v>
      </c>
      <c r="E410" t="s">
        <v>2846</v>
      </c>
      <c r="F410" t="s">
        <v>2822</v>
      </c>
      <c r="G410">
        <v>5</v>
      </c>
      <c r="H410">
        <v>1977</v>
      </c>
      <c r="I410">
        <v>1755952</v>
      </c>
      <c r="J410" t="s">
        <v>3232</v>
      </c>
      <c r="K410" s="17">
        <v>42739.427256944444</v>
      </c>
      <c r="L410" t="s">
        <v>3438</v>
      </c>
    </row>
    <row r="411" spans="1:12">
      <c r="A411" s="14" t="str">
        <f t="shared" si="7"/>
        <v>Eagles - Hotel C</v>
      </c>
      <c r="B411" s="2" t="s">
        <v>4192</v>
      </c>
      <c r="C411" t="s">
        <v>311</v>
      </c>
      <c r="D411" t="s">
        <v>4193</v>
      </c>
      <c r="E411" t="s">
        <v>3255</v>
      </c>
      <c r="F411" t="s">
        <v>2845</v>
      </c>
      <c r="G411">
        <v>5</v>
      </c>
      <c r="H411">
        <v>1985</v>
      </c>
      <c r="I411">
        <v>778159</v>
      </c>
      <c r="J411" t="s">
        <v>3232</v>
      </c>
      <c r="K411" s="17">
        <v>42739.467118055552</v>
      </c>
      <c r="L411" t="s">
        <v>3437</v>
      </c>
    </row>
    <row r="412" spans="1:12">
      <c r="A412" s="14" t="str">
        <f t="shared" si="7"/>
        <v>LaBelle - Lady Ma</v>
      </c>
      <c r="B412" s="2" t="s">
        <v>4186</v>
      </c>
      <c r="C412" t="s">
        <v>2960</v>
      </c>
      <c r="D412" t="s">
        <v>332</v>
      </c>
      <c r="E412" t="s">
        <v>2958</v>
      </c>
      <c r="F412" t="s">
        <v>2822</v>
      </c>
      <c r="G412">
        <v>3</v>
      </c>
      <c r="H412">
        <v>1988</v>
      </c>
      <c r="I412">
        <v>6433655</v>
      </c>
      <c r="J412" t="s">
        <v>3232</v>
      </c>
      <c r="K412" s="17">
        <v>42740.450023148151</v>
      </c>
      <c r="L412" t="s">
        <v>3438</v>
      </c>
    </row>
    <row r="413" spans="1:12">
      <c r="A413" s="14" t="str">
        <f t="shared" si="7"/>
        <v>Queen - Crazy L</v>
      </c>
      <c r="B413" s="2" t="s">
        <v>2952</v>
      </c>
      <c r="C413" t="s">
        <v>346</v>
      </c>
      <c r="D413" t="s">
        <v>347</v>
      </c>
      <c r="E413" t="s">
        <v>2951</v>
      </c>
      <c r="F413" t="s">
        <v>4185</v>
      </c>
      <c r="G413">
        <v>2</v>
      </c>
      <c r="H413">
        <v>1979</v>
      </c>
      <c r="I413">
        <v>369895</v>
      </c>
      <c r="J413" t="s">
        <v>3232</v>
      </c>
      <c r="K413" s="17">
        <v>42740.454502314817</v>
      </c>
      <c r="L413" t="s">
        <v>3438</v>
      </c>
    </row>
    <row r="414" spans="1:12">
      <c r="A414" s="14" t="str">
        <f t="shared" si="7"/>
        <v xml:space="preserve">Bryan Ad - Summer </v>
      </c>
      <c r="B414" s="2" t="s">
        <v>4177</v>
      </c>
      <c r="C414" t="s">
        <v>697</v>
      </c>
      <c r="D414" t="s">
        <v>696</v>
      </c>
      <c r="E414" t="s">
        <v>2821</v>
      </c>
      <c r="F414" t="s">
        <v>2822</v>
      </c>
      <c r="G414">
        <v>4</v>
      </c>
      <c r="H414">
        <v>1985</v>
      </c>
      <c r="I414">
        <v>574605</v>
      </c>
      <c r="J414" t="s">
        <v>3232</v>
      </c>
      <c r="K414" s="17">
        <v>42740.457916666666</v>
      </c>
      <c r="L414" t="s">
        <v>3438</v>
      </c>
    </row>
    <row r="415" spans="1:12">
      <c r="A415" s="14" t="str">
        <f t="shared" si="7"/>
        <v>Roy Orbi - Oh, Pre</v>
      </c>
      <c r="B415" s="2" t="s">
        <v>4187</v>
      </c>
      <c r="C415" t="s">
        <v>246</v>
      </c>
      <c r="D415" t="s">
        <v>4188</v>
      </c>
      <c r="E415" t="s">
        <v>4189</v>
      </c>
      <c r="F415" t="s">
        <v>2845</v>
      </c>
      <c r="G415">
        <v>1</v>
      </c>
      <c r="H415">
        <v>1964</v>
      </c>
      <c r="I415">
        <v>5372236</v>
      </c>
      <c r="J415" t="s">
        <v>3232</v>
      </c>
      <c r="K415" s="17">
        <v>42740.460312499999</v>
      </c>
      <c r="L415" t="s">
        <v>3439</v>
      </c>
    </row>
    <row r="416" spans="1:12">
      <c r="A416" s="14" t="str">
        <f t="shared" si="7"/>
        <v xml:space="preserve">Phil Col - In The </v>
      </c>
      <c r="B416" s="2" t="s">
        <v>4204</v>
      </c>
      <c r="C416" t="s">
        <v>344</v>
      </c>
      <c r="D416" t="s">
        <v>610</v>
      </c>
      <c r="E416" t="s">
        <v>4205</v>
      </c>
      <c r="F416" t="s">
        <v>2822</v>
      </c>
      <c r="G416">
        <v>4</v>
      </c>
      <c r="H416">
        <v>1981</v>
      </c>
      <c r="I416">
        <v>445945</v>
      </c>
      <c r="J416" t="s">
        <v>3232</v>
      </c>
      <c r="K416" s="17">
        <v>42741.474293981482</v>
      </c>
      <c r="L416" t="s">
        <v>3438</v>
      </c>
    </row>
    <row r="417" spans="1:12">
      <c r="A417" s="14" t="str">
        <f t="shared" si="7"/>
        <v>The Beac - God Onl</v>
      </c>
      <c r="B417" s="2" t="s">
        <v>4206</v>
      </c>
      <c r="C417" t="s">
        <v>516</v>
      </c>
      <c r="D417" t="s">
        <v>4207</v>
      </c>
      <c r="E417" t="s">
        <v>2879</v>
      </c>
      <c r="F417" t="s">
        <v>2822</v>
      </c>
      <c r="G417">
        <v>5</v>
      </c>
      <c r="H417">
        <v>1966</v>
      </c>
      <c r="I417">
        <v>1566533</v>
      </c>
      <c r="J417" t="s">
        <v>3232</v>
      </c>
      <c r="K417" s="17">
        <v>42742.241261574076</v>
      </c>
      <c r="L417" t="s">
        <v>3438</v>
      </c>
    </row>
    <row r="418" spans="1:12">
      <c r="A418" s="14" t="str">
        <f t="shared" si="7"/>
        <v>David Bo - This Is</v>
      </c>
      <c r="B418" s="2" t="s">
        <v>4208</v>
      </c>
      <c r="C418" t="s">
        <v>4209</v>
      </c>
      <c r="D418" t="s">
        <v>2051</v>
      </c>
      <c r="E418" t="s">
        <v>3156</v>
      </c>
      <c r="F418" t="s">
        <v>2822</v>
      </c>
      <c r="G418">
        <v>4</v>
      </c>
      <c r="H418">
        <v>1985</v>
      </c>
      <c r="I418">
        <v>347541</v>
      </c>
      <c r="J418" t="s">
        <v>3232</v>
      </c>
      <c r="K418" s="17">
        <v>42742.242129629631</v>
      </c>
      <c r="L418" t="s">
        <v>3438</v>
      </c>
    </row>
    <row r="419" spans="1:12">
      <c r="A419" s="14" t="str">
        <f t="shared" si="7"/>
        <v xml:space="preserve">Joan Jet - I Love </v>
      </c>
      <c r="B419" s="2">
        <v>101616</v>
      </c>
      <c r="C419" t="s">
        <v>4215</v>
      </c>
      <c r="D419" t="s">
        <v>4216</v>
      </c>
      <c r="E419" t="s">
        <v>4217</v>
      </c>
      <c r="F419" t="s">
        <v>2832</v>
      </c>
      <c r="G419">
        <v>3</v>
      </c>
      <c r="H419">
        <v>1982</v>
      </c>
      <c r="I419">
        <v>389998</v>
      </c>
      <c r="J419" t="s">
        <v>3232</v>
      </c>
      <c r="K419" s="17">
        <v>42742.2425</v>
      </c>
      <c r="L419" t="s">
        <v>3438</v>
      </c>
    </row>
    <row r="420" spans="1:12">
      <c r="A420" s="14" t="str">
        <f t="shared" si="7"/>
        <v>Mark Kno - Going H</v>
      </c>
      <c r="B420" s="2" t="s">
        <v>4221</v>
      </c>
      <c r="C420" t="s">
        <v>1099</v>
      </c>
      <c r="D420" t="s">
        <v>4222</v>
      </c>
      <c r="E420" t="s">
        <v>2039</v>
      </c>
      <c r="F420" t="s">
        <v>2845</v>
      </c>
      <c r="G420">
        <v>3</v>
      </c>
      <c r="H420">
        <v>1983</v>
      </c>
      <c r="I420">
        <v>3801768</v>
      </c>
      <c r="J420" t="s">
        <v>3232</v>
      </c>
      <c r="K420" s="17">
        <v>42742.242743055554</v>
      </c>
      <c r="L420" t="s">
        <v>3438</v>
      </c>
    </row>
    <row r="421" spans="1:12">
      <c r="A421" s="14" t="str">
        <f t="shared" si="7"/>
        <v>Manfred  - Ha! Ha!</v>
      </c>
      <c r="B421" s="2" t="s">
        <v>4210</v>
      </c>
      <c r="C421" t="s">
        <v>3387</v>
      </c>
      <c r="D421" t="s">
        <v>4211</v>
      </c>
      <c r="E421" t="s">
        <v>3389</v>
      </c>
      <c r="F421" t="s">
        <v>2927</v>
      </c>
      <c r="G421">
        <v>2</v>
      </c>
      <c r="H421">
        <v>1967</v>
      </c>
      <c r="I421">
        <v>1389357</v>
      </c>
      <c r="J421" t="s">
        <v>3232</v>
      </c>
      <c r="K421" s="17">
        <v>42742.242905092593</v>
      </c>
      <c r="L421" t="s">
        <v>3439</v>
      </c>
    </row>
    <row r="422" spans="1:12">
      <c r="A422" s="14" t="str">
        <f t="shared" si="7"/>
        <v>Status Q - Down, D</v>
      </c>
      <c r="B422" s="2" t="s">
        <v>4219</v>
      </c>
      <c r="C422" t="s">
        <v>1308</v>
      </c>
      <c r="D422" t="s">
        <v>4220</v>
      </c>
      <c r="E422" t="s">
        <v>2039</v>
      </c>
      <c r="F422" t="s">
        <v>2822</v>
      </c>
      <c r="G422">
        <v>2</v>
      </c>
      <c r="H422">
        <v>1974</v>
      </c>
      <c r="I422">
        <v>1048759</v>
      </c>
      <c r="J422" t="s">
        <v>3232</v>
      </c>
      <c r="K422" s="17">
        <v>42742.243078703701</v>
      </c>
      <c r="L422" t="s">
        <v>3438</v>
      </c>
    </row>
    <row r="423" spans="1:12">
      <c r="A423" s="14" t="str">
        <f t="shared" si="7"/>
        <v>Black Sa - Paranoï</v>
      </c>
      <c r="B423" s="2" t="s">
        <v>4218</v>
      </c>
      <c r="C423" t="s">
        <v>664</v>
      </c>
      <c r="D423" t="s">
        <v>4843</v>
      </c>
      <c r="E423" t="s">
        <v>2039</v>
      </c>
      <c r="F423" t="s">
        <v>2822</v>
      </c>
      <c r="G423">
        <v>3</v>
      </c>
      <c r="H423">
        <v>1970</v>
      </c>
      <c r="I423">
        <v>2897556</v>
      </c>
      <c r="J423" t="s">
        <v>3232</v>
      </c>
      <c r="K423" s="17">
        <v>42742.243275462963</v>
      </c>
      <c r="L423" t="s">
        <v>3438</v>
      </c>
    </row>
    <row r="424" spans="1:12">
      <c r="A424" s="14" t="str">
        <f t="shared" si="7"/>
        <v xml:space="preserve">Joe Cock - With A </v>
      </c>
      <c r="B424" s="2" t="s">
        <v>4214</v>
      </c>
      <c r="C424" t="s">
        <v>324</v>
      </c>
      <c r="D424" t="s">
        <v>797</v>
      </c>
      <c r="E424" t="s">
        <v>3247</v>
      </c>
      <c r="F424" t="s">
        <v>2845</v>
      </c>
      <c r="G424">
        <v>5</v>
      </c>
      <c r="H424">
        <v>1968</v>
      </c>
      <c r="I424">
        <v>1843806</v>
      </c>
      <c r="J424" t="s">
        <v>3232</v>
      </c>
      <c r="K424" s="17">
        <v>42742.243425925924</v>
      </c>
      <c r="L424" t="s">
        <v>4388</v>
      </c>
    </row>
    <row r="425" spans="1:12">
      <c r="A425" s="14" t="str">
        <f t="shared" si="7"/>
        <v>The Craz - Fire</v>
      </c>
      <c r="B425" s="2" t="s">
        <v>4305</v>
      </c>
      <c r="C425" t="s">
        <v>4308</v>
      </c>
      <c r="D425" t="s">
        <v>251</v>
      </c>
      <c r="E425" t="s">
        <v>3035</v>
      </c>
      <c r="F425" t="s">
        <v>2845</v>
      </c>
      <c r="G425">
        <v>4</v>
      </c>
      <c r="H425">
        <v>1968</v>
      </c>
      <c r="I425">
        <v>503837</v>
      </c>
      <c r="J425" t="s">
        <v>3232</v>
      </c>
      <c r="K425" s="17">
        <v>42744.516793981478</v>
      </c>
      <c r="L425" t="s">
        <v>3438</v>
      </c>
    </row>
    <row r="426" spans="1:12">
      <c r="A426" s="14" t="str">
        <f t="shared" si="7"/>
        <v>David Bo - "Heroes</v>
      </c>
      <c r="B426" s="2" t="s">
        <v>4304</v>
      </c>
      <c r="C426" t="s">
        <v>467</v>
      </c>
      <c r="D426" t="s">
        <v>4309</v>
      </c>
      <c r="E426" t="s">
        <v>3069</v>
      </c>
      <c r="F426" t="s">
        <v>2822</v>
      </c>
      <c r="G426">
        <v>5</v>
      </c>
      <c r="H426">
        <v>1977</v>
      </c>
      <c r="I426">
        <v>3424001</v>
      </c>
      <c r="J426" t="s">
        <v>3232</v>
      </c>
      <c r="K426" s="17">
        <v>42744.53229166667</v>
      </c>
      <c r="L426" t="s">
        <v>3438</v>
      </c>
    </row>
    <row r="427" spans="1:12">
      <c r="A427" s="14" t="str">
        <f t="shared" si="7"/>
        <v>Liesbeth - Pastora</v>
      </c>
      <c r="B427" s="2" t="s">
        <v>4644</v>
      </c>
      <c r="C427" t="s">
        <v>4645</v>
      </c>
      <c r="D427" t="s">
        <v>587</v>
      </c>
      <c r="E427" t="s">
        <v>4643</v>
      </c>
      <c r="F427" t="s">
        <v>2927</v>
      </c>
      <c r="G427">
        <v>3</v>
      </c>
      <c r="H427">
        <v>1969</v>
      </c>
      <c r="I427">
        <v>995606</v>
      </c>
      <c r="J427" t="s">
        <v>3232</v>
      </c>
      <c r="K427" s="17">
        <v>42748.251458333332</v>
      </c>
      <c r="L427" t="s">
        <v>3438</v>
      </c>
    </row>
    <row r="428" spans="1:12">
      <c r="A428" s="14" t="str">
        <f t="shared" si="7"/>
        <v>Fleetwoo - Need Yo</v>
      </c>
      <c r="B428" s="2" t="s">
        <v>4460</v>
      </c>
      <c r="C428" t="s">
        <v>545</v>
      </c>
      <c r="D428" t="s">
        <v>4461</v>
      </c>
      <c r="E428" t="s">
        <v>2894</v>
      </c>
      <c r="F428" t="s">
        <v>2822</v>
      </c>
      <c r="G428">
        <v>4</v>
      </c>
      <c r="H428">
        <v>1972</v>
      </c>
      <c r="I428">
        <v>1749566</v>
      </c>
      <c r="J428" t="s">
        <v>3232</v>
      </c>
      <c r="K428" s="17">
        <v>42748.251643518517</v>
      </c>
      <c r="L428" t="s">
        <v>3438</v>
      </c>
    </row>
    <row r="429" spans="1:12">
      <c r="A429" s="14" t="str">
        <f t="shared" si="7"/>
        <v>Nico Haa - Fischer</v>
      </c>
      <c r="B429" s="2" t="s">
        <v>4637</v>
      </c>
      <c r="C429" t="s">
        <v>4638</v>
      </c>
      <c r="D429" t="s">
        <v>4639</v>
      </c>
      <c r="E429" t="s">
        <v>3027</v>
      </c>
      <c r="F429" t="s">
        <v>2822</v>
      </c>
      <c r="G429">
        <v>1</v>
      </c>
      <c r="H429">
        <v>1976</v>
      </c>
      <c r="I429">
        <v>2117483</v>
      </c>
      <c r="J429" t="s">
        <v>4361</v>
      </c>
      <c r="K429" s="17">
        <v>42749.116400462961</v>
      </c>
    </row>
    <row r="430" spans="1:12">
      <c r="A430" s="14" t="str">
        <f t="shared" si="7"/>
        <v>Konrad A - 10 Weih</v>
      </c>
      <c r="B430" s="2" t="s">
        <v>4619</v>
      </c>
      <c r="C430" t="s">
        <v>4620</v>
      </c>
      <c r="D430" t="s">
        <v>4621</v>
      </c>
      <c r="E430" t="s">
        <v>3027</v>
      </c>
      <c r="F430" t="s">
        <v>2845</v>
      </c>
      <c r="G430">
        <v>1</v>
      </c>
      <c r="H430">
        <v>0</v>
      </c>
      <c r="I430">
        <v>8072049</v>
      </c>
      <c r="J430" t="s">
        <v>4361</v>
      </c>
      <c r="K430" s="17">
        <v>42749.117210648146</v>
      </c>
    </row>
    <row r="431" spans="1:12">
      <c r="A431" s="14" t="str">
        <f t="shared" si="7"/>
        <v>Bachman- - Down To</v>
      </c>
      <c r="B431" s="2" t="s">
        <v>4594</v>
      </c>
      <c r="C431" t="s">
        <v>3520</v>
      </c>
      <c r="D431" t="s">
        <v>4595</v>
      </c>
      <c r="E431" t="s">
        <v>3007</v>
      </c>
      <c r="F431" t="s">
        <v>2822</v>
      </c>
      <c r="G431">
        <v>2</v>
      </c>
      <c r="H431">
        <v>1975</v>
      </c>
      <c r="I431">
        <v>3552223</v>
      </c>
      <c r="J431" t="s">
        <v>4361</v>
      </c>
      <c r="K431" s="17">
        <v>42749.117662037039</v>
      </c>
    </row>
    <row r="432" spans="1:12">
      <c r="A432" s="14" t="str">
        <f t="shared" si="7"/>
        <v>The New  - I'd Lik</v>
      </c>
      <c r="B432" s="2" t="s">
        <v>4628</v>
      </c>
      <c r="C432" t="s">
        <v>4629</v>
      </c>
      <c r="D432" t="s">
        <v>4630</v>
      </c>
      <c r="E432" t="s">
        <v>3027</v>
      </c>
      <c r="F432" t="s">
        <v>2822</v>
      </c>
      <c r="G432">
        <v>2</v>
      </c>
      <c r="H432">
        <v>1972</v>
      </c>
      <c r="I432">
        <v>1217046</v>
      </c>
      <c r="J432" t="s">
        <v>4361</v>
      </c>
      <c r="K432" s="17">
        <v>42749.15315972222</v>
      </c>
    </row>
    <row r="433" spans="1:11">
      <c r="A433" s="14" t="str">
        <f t="shared" si="7"/>
        <v>Heintje - Mama</v>
      </c>
      <c r="B433" s="2" t="s">
        <v>4363</v>
      </c>
      <c r="C433" t="s">
        <v>4359</v>
      </c>
      <c r="D433" t="s">
        <v>813</v>
      </c>
      <c r="E433" t="s">
        <v>2837</v>
      </c>
      <c r="F433" t="s">
        <v>2927</v>
      </c>
      <c r="G433">
        <v>1</v>
      </c>
      <c r="H433">
        <v>1967</v>
      </c>
      <c r="I433">
        <v>718993</v>
      </c>
      <c r="J433" t="s">
        <v>4361</v>
      </c>
      <c r="K433" s="17">
        <v>42749.153703703705</v>
      </c>
    </row>
    <row r="434" spans="1:11">
      <c r="A434" s="14" t="str">
        <f t="shared" si="7"/>
        <v>Heintje - Du Soll</v>
      </c>
      <c r="B434" s="2" t="s">
        <v>4358</v>
      </c>
      <c r="C434" t="s">
        <v>4359</v>
      </c>
      <c r="D434" t="s">
        <v>4844</v>
      </c>
      <c r="E434" t="s">
        <v>2837</v>
      </c>
      <c r="F434" t="s">
        <v>4360</v>
      </c>
      <c r="G434">
        <v>1</v>
      </c>
      <c r="H434">
        <v>1968</v>
      </c>
      <c r="I434">
        <v>856363</v>
      </c>
      <c r="J434" t="s">
        <v>4361</v>
      </c>
      <c r="K434" s="17">
        <v>42749.154699074075</v>
      </c>
    </row>
    <row r="435" spans="1:11">
      <c r="A435" s="14" t="str">
        <f t="shared" si="7"/>
        <v>Heintje - Ich Sin</v>
      </c>
      <c r="B435" s="2" t="s">
        <v>4362</v>
      </c>
      <c r="C435" t="s">
        <v>4359</v>
      </c>
      <c r="D435" t="s">
        <v>4845</v>
      </c>
      <c r="E435" t="s">
        <v>2837</v>
      </c>
      <c r="F435" t="s">
        <v>2822</v>
      </c>
      <c r="G435">
        <v>1</v>
      </c>
      <c r="H435">
        <v>1969</v>
      </c>
      <c r="I435">
        <v>674774</v>
      </c>
      <c r="J435" t="s">
        <v>4361</v>
      </c>
      <c r="K435" s="17">
        <v>42749.155069444445</v>
      </c>
    </row>
    <row r="436" spans="1:11">
      <c r="A436" s="14" t="str">
        <f t="shared" si="7"/>
        <v>Günter K - Elisabe</v>
      </c>
      <c r="B436" s="2" t="s">
        <v>4669</v>
      </c>
      <c r="C436" t="s">
        <v>4846</v>
      </c>
      <c r="D436" t="s">
        <v>4670</v>
      </c>
      <c r="E436" t="s">
        <v>3035</v>
      </c>
      <c r="F436" t="s">
        <v>2927</v>
      </c>
      <c r="G436">
        <v>1</v>
      </c>
      <c r="H436">
        <v>1961</v>
      </c>
      <c r="I436">
        <v>1020545</v>
      </c>
      <c r="J436" t="s">
        <v>4361</v>
      </c>
      <c r="K436" s="17">
        <v>42749.155914351853</v>
      </c>
    </row>
    <row r="437" spans="1:11">
      <c r="A437" s="14" t="str">
        <f t="shared" si="7"/>
        <v>Phil &amp; J - Hello M</v>
      </c>
      <c r="B437" s="2" t="s">
        <v>4556</v>
      </c>
      <c r="C437" t="s">
        <v>4557</v>
      </c>
      <c r="D437" t="s">
        <v>4558</v>
      </c>
      <c r="E437" t="s">
        <v>4559</v>
      </c>
      <c r="F437" t="s">
        <v>2822</v>
      </c>
      <c r="G437">
        <v>1</v>
      </c>
      <c r="H437">
        <v>1974</v>
      </c>
      <c r="I437">
        <v>695719</v>
      </c>
      <c r="J437" t="s">
        <v>4361</v>
      </c>
      <c r="K437" s="17">
        <v>42749.156400462962</v>
      </c>
    </row>
    <row r="438" spans="1:11">
      <c r="A438" s="14" t="str">
        <f t="shared" si="7"/>
        <v xml:space="preserve">John Tra - You're </v>
      </c>
      <c r="B438" s="2" t="s">
        <v>4717</v>
      </c>
      <c r="C438" t="s">
        <v>3094</v>
      </c>
      <c r="D438" t="s">
        <v>3095</v>
      </c>
      <c r="E438" t="s">
        <v>4718</v>
      </c>
      <c r="F438" t="s">
        <v>4194</v>
      </c>
      <c r="G438">
        <v>1</v>
      </c>
      <c r="H438">
        <v>1978</v>
      </c>
      <c r="I438">
        <v>5410695</v>
      </c>
      <c r="J438" t="s">
        <v>4361</v>
      </c>
      <c r="K438" s="17">
        <v>42749.161956018521</v>
      </c>
    </row>
    <row r="439" spans="1:11">
      <c r="A439" s="14" t="str">
        <f t="shared" si="7"/>
        <v>Dawn (5) - Tie A Y</v>
      </c>
      <c r="B439" s="2" t="s">
        <v>4400</v>
      </c>
      <c r="C439" t="s">
        <v>4401</v>
      </c>
      <c r="D439" t="s">
        <v>4402</v>
      </c>
      <c r="E439" t="s">
        <v>3397</v>
      </c>
      <c r="F439" t="s">
        <v>2822</v>
      </c>
      <c r="G439">
        <v>1</v>
      </c>
      <c r="H439">
        <v>1973</v>
      </c>
      <c r="I439">
        <v>2563129</v>
      </c>
      <c r="J439" t="s">
        <v>4361</v>
      </c>
      <c r="K439" s="17">
        <v>42749.163113425922</v>
      </c>
    </row>
    <row r="440" spans="1:11">
      <c r="A440" s="14" t="str">
        <f t="shared" si="7"/>
        <v>Sailor - Stilett</v>
      </c>
      <c r="B440" s="2" t="s">
        <v>4530</v>
      </c>
      <c r="C440" t="s">
        <v>4531</v>
      </c>
      <c r="D440" t="s">
        <v>4532</v>
      </c>
      <c r="E440" t="s">
        <v>2967</v>
      </c>
      <c r="F440" t="s">
        <v>2822</v>
      </c>
      <c r="G440">
        <v>1</v>
      </c>
      <c r="H440">
        <v>1976</v>
      </c>
      <c r="I440">
        <v>916462</v>
      </c>
      <c r="J440" t="s">
        <v>4361</v>
      </c>
      <c r="K440" s="17">
        <v>42749.163437499999</v>
      </c>
    </row>
    <row r="441" spans="1:11">
      <c r="A441" s="14" t="str">
        <f t="shared" si="7"/>
        <v>Paper La - Hitchin</v>
      </c>
      <c r="B441" s="2" t="s">
        <v>4622</v>
      </c>
      <c r="C441" t="s">
        <v>4623</v>
      </c>
      <c r="D441" t="s">
        <v>4624</v>
      </c>
      <c r="E441" t="s">
        <v>3027</v>
      </c>
      <c r="F441" t="s">
        <v>2822</v>
      </c>
      <c r="G441">
        <v>1</v>
      </c>
      <c r="H441">
        <v>1974</v>
      </c>
      <c r="I441">
        <v>801165</v>
      </c>
      <c r="J441" t="s">
        <v>4361</v>
      </c>
      <c r="K441" s="17">
        <v>42749.163726851853</v>
      </c>
    </row>
    <row r="442" spans="1:11">
      <c r="A442" s="14" t="str">
        <f t="shared" si="7"/>
        <v>Lilian A - Weil Ic</v>
      </c>
      <c r="B442" s="2" t="s">
        <v>4604</v>
      </c>
      <c r="C442" t="s">
        <v>4605</v>
      </c>
      <c r="D442" t="s">
        <v>4606</v>
      </c>
      <c r="E442" t="s">
        <v>4607</v>
      </c>
      <c r="F442" t="s">
        <v>2822</v>
      </c>
      <c r="G442">
        <v>1</v>
      </c>
      <c r="H442">
        <v>1969</v>
      </c>
      <c r="I442">
        <v>2423339</v>
      </c>
      <c r="J442" t="s">
        <v>4361</v>
      </c>
      <c r="K442" s="17">
        <v>42749.164409722223</v>
      </c>
    </row>
    <row r="443" spans="1:11">
      <c r="A443" s="14" t="str">
        <f t="shared" si="7"/>
        <v>Neil Dia - Desirée</v>
      </c>
      <c r="B443" s="2" t="s">
        <v>4462</v>
      </c>
      <c r="C443" t="s">
        <v>1124</v>
      </c>
      <c r="D443" t="s">
        <v>4847</v>
      </c>
      <c r="E443" t="s">
        <v>2900</v>
      </c>
      <c r="F443" t="s">
        <v>2822</v>
      </c>
      <c r="G443">
        <v>1</v>
      </c>
      <c r="H443">
        <v>1977</v>
      </c>
      <c r="I443">
        <v>701676</v>
      </c>
      <c r="J443" t="s">
        <v>4361</v>
      </c>
      <c r="K443" s="17">
        <v>42749.164930555555</v>
      </c>
    </row>
    <row r="444" spans="1:11">
      <c r="A444" s="14" t="str">
        <f t="shared" si="7"/>
        <v>Albert H - Everyth</v>
      </c>
      <c r="B444" s="2" t="s">
        <v>4528</v>
      </c>
      <c r="C444" t="s">
        <v>4524</v>
      </c>
      <c r="D444" t="s">
        <v>4529</v>
      </c>
      <c r="E444" t="s">
        <v>2967</v>
      </c>
      <c r="F444" t="s">
        <v>2822</v>
      </c>
      <c r="G444">
        <v>1</v>
      </c>
      <c r="H444">
        <v>1974</v>
      </c>
      <c r="I444">
        <v>2134104</v>
      </c>
      <c r="J444" t="s">
        <v>4361</v>
      </c>
      <c r="K444" s="17">
        <v>42749.165243055555</v>
      </c>
    </row>
    <row r="445" spans="1:11">
      <c r="A445" s="14" t="str">
        <f t="shared" si="7"/>
        <v>Danyel G - Butterf</v>
      </c>
      <c r="B445" s="2">
        <v>7129</v>
      </c>
      <c r="C445" t="s">
        <v>4848</v>
      </c>
      <c r="D445" t="s">
        <v>4459</v>
      </c>
      <c r="E445" t="s">
        <v>2894</v>
      </c>
      <c r="F445" t="s">
        <v>2822</v>
      </c>
      <c r="G445">
        <v>2</v>
      </c>
      <c r="H445">
        <v>1971</v>
      </c>
      <c r="I445">
        <v>703932</v>
      </c>
      <c r="J445" t="s">
        <v>4361</v>
      </c>
      <c r="K445" s="17">
        <v>42749.166909722226</v>
      </c>
    </row>
    <row r="446" spans="1:11">
      <c r="A446" s="14" t="str">
        <f t="shared" si="7"/>
        <v>Mouth &amp;  - Hello-A</v>
      </c>
      <c r="B446" s="2" t="s">
        <v>4634</v>
      </c>
      <c r="C446" t="s">
        <v>4635</v>
      </c>
      <c r="D446" t="s">
        <v>4636</v>
      </c>
      <c r="E446" t="s">
        <v>3027</v>
      </c>
      <c r="F446" t="s">
        <v>2822</v>
      </c>
      <c r="G446">
        <v>1</v>
      </c>
      <c r="H446">
        <v>1972</v>
      </c>
      <c r="I446">
        <v>2041138</v>
      </c>
      <c r="J446" t="s">
        <v>4361</v>
      </c>
      <c r="K446" s="17">
        <v>42749.167280092595</v>
      </c>
    </row>
    <row r="447" spans="1:11">
      <c r="A447" s="14" t="str">
        <f t="shared" si="7"/>
        <v>Albert H - The Fre</v>
      </c>
      <c r="B447" s="2" t="s">
        <v>4523</v>
      </c>
      <c r="C447" t="s">
        <v>4524</v>
      </c>
      <c r="D447" t="s">
        <v>4525</v>
      </c>
      <c r="E447" t="s">
        <v>2958</v>
      </c>
      <c r="F447" t="s">
        <v>2822</v>
      </c>
      <c r="G447">
        <v>3</v>
      </c>
      <c r="H447">
        <v>1973</v>
      </c>
      <c r="I447">
        <v>6558054</v>
      </c>
      <c r="J447" t="s">
        <v>4361</v>
      </c>
      <c r="K447" s="17">
        <v>42749.167696759258</v>
      </c>
    </row>
    <row r="448" spans="1:11">
      <c r="A448" s="14" t="str">
        <f t="shared" si="7"/>
        <v xml:space="preserve">Yellow C - Little </v>
      </c>
      <c r="B448" s="2" t="s">
        <v>4703</v>
      </c>
      <c r="C448" t="s">
        <v>4704</v>
      </c>
      <c r="D448" t="s">
        <v>4705</v>
      </c>
      <c r="E448" t="s">
        <v>3057</v>
      </c>
      <c r="F448" t="s">
        <v>2822</v>
      </c>
      <c r="G448">
        <v>1</v>
      </c>
      <c r="H448">
        <v>1975</v>
      </c>
      <c r="I448">
        <v>7092663</v>
      </c>
      <c r="J448" t="s">
        <v>4361</v>
      </c>
      <c r="K448" s="17">
        <v>42749.168182870373</v>
      </c>
    </row>
    <row r="449" spans="1:11">
      <c r="A449" s="14" t="str">
        <f t="shared" si="7"/>
        <v>Monte Mo - Silly P</v>
      </c>
      <c r="B449" s="2" t="s">
        <v>4625</v>
      </c>
      <c r="C449" t="s">
        <v>4626</v>
      </c>
      <c r="D449" t="s">
        <v>4627</v>
      </c>
      <c r="E449" t="s">
        <v>3027</v>
      </c>
      <c r="F449" t="s">
        <v>2845</v>
      </c>
      <c r="G449">
        <v>1</v>
      </c>
      <c r="H449">
        <v>1973</v>
      </c>
      <c r="I449">
        <v>3711297</v>
      </c>
      <c r="J449" t="s">
        <v>4361</v>
      </c>
      <c r="K449" s="17">
        <v>42749.169189814813</v>
      </c>
    </row>
    <row r="450" spans="1:11">
      <c r="A450" s="14" t="str">
        <f t="shared" si="7"/>
        <v>ABBA - Mamma M</v>
      </c>
      <c r="B450" s="2" t="s">
        <v>4650</v>
      </c>
      <c r="C450" t="s">
        <v>287</v>
      </c>
      <c r="D450" t="s">
        <v>1530</v>
      </c>
      <c r="E450" t="s">
        <v>3035</v>
      </c>
      <c r="F450" t="s">
        <v>2822</v>
      </c>
      <c r="G450">
        <v>2</v>
      </c>
      <c r="H450">
        <v>1975</v>
      </c>
      <c r="I450">
        <v>517710</v>
      </c>
      <c r="J450" t="s">
        <v>4361</v>
      </c>
      <c r="K450" s="17">
        <v>42749.16983796296</v>
      </c>
    </row>
    <row r="451" spans="1:11">
      <c r="A451" s="14" t="str">
        <f t="shared" si="7"/>
        <v>Ricky Ki - Le Rêve</v>
      </c>
      <c r="B451" s="2" t="s">
        <v>4533</v>
      </c>
      <c r="C451" t="s">
        <v>4397</v>
      </c>
      <c r="D451" t="s">
        <v>4849</v>
      </c>
      <c r="E451" t="s">
        <v>2967</v>
      </c>
      <c r="F451" t="s">
        <v>2822</v>
      </c>
      <c r="G451">
        <v>1</v>
      </c>
      <c r="H451">
        <v>1976</v>
      </c>
      <c r="I451">
        <v>4098661</v>
      </c>
      <c r="J451" t="s">
        <v>4361</v>
      </c>
      <c r="K451" s="17">
        <v>42749.173113425924</v>
      </c>
    </row>
    <row r="452" spans="1:11">
      <c r="A452" s="14" t="str">
        <f t="shared" si="7"/>
        <v>Ricky Ki - Verde</v>
      </c>
      <c r="B452" s="2" t="s">
        <v>4396</v>
      </c>
      <c r="C452" t="s">
        <v>4397</v>
      </c>
      <c r="D452" t="s">
        <v>4398</v>
      </c>
      <c r="E452" t="s">
        <v>4399</v>
      </c>
      <c r="F452" t="s">
        <v>2822</v>
      </c>
      <c r="G452">
        <v>1</v>
      </c>
      <c r="H452">
        <v>1976</v>
      </c>
      <c r="I452">
        <v>916454</v>
      </c>
      <c r="J452" t="s">
        <v>4361</v>
      </c>
      <c r="K452" s="17">
        <v>42749.176249999997</v>
      </c>
    </row>
    <row r="453" spans="1:11">
      <c r="A453" s="14" t="str">
        <f t="shared" si="7"/>
        <v>Smokie - I'll Me</v>
      </c>
      <c r="B453" s="2" t="s">
        <v>4696</v>
      </c>
      <c r="C453" t="s">
        <v>4697</v>
      </c>
      <c r="D453" t="s">
        <v>4698</v>
      </c>
      <c r="E453" t="s">
        <v>4699</v>
      </c>
      <c r="F453" t="s">
        <v>2822</v>
      </c>
      <c r="G453">
        <v>1</v>
      </c>
      <c r="H453">
        <v>1976</v>
      </c>
      <c r="I453">
        <v>2493968</v>
      </c>
      <c r="J453" t="s">
        <v>4361</v>
      </c>
      <c r="K453" s="17">
        <v>42749.176828703705</v>
      </c>
    </row>
    <row r="454" spans="1:11">
      <c r="A454" s="14" t="str">
        <f t="shared" si="7"/>
        <v>Juliane  - Wenn Du</v>
      </c>
      <c r="B454" s="2" t="s">
        <v>4560</v>
      </c>
      <c r="C454" t="s">
        <v>4561</v>
      </c>
      <c r="D454" t="s">
        <v>4562</v>
      </c>
      <c r="E454" t="s">
        <v>4559</v>
      </c>
      <c r="F454" t="s">
        <v>2822</v>
      </c>
      <c r="G454">
        <v>1</v>
      </c>
      <c r="H454">
        <v>1975</v>
      </c>
      <c r="I454">
        <v>3125688</v>
      </c>
      <c r="J454" t="s">
        <v>4361</v>
      </c>
      <c r="K454" s="17">
        <v>42749.17732638889</v>
      </c>
    </row>
    <row r="455" spans="1:11">
      <c r="A455" s="14" t="str">
        <f t="shared" si="7"/>
        <v>Chris Ro - Ich Bin</v>
      </c>
      <c r="B455" s="2" t="s">
        <v>4651</v>
      </c>
      <c r="C455" t="s">
        <v>4652</v>
      </c>
      <c r="D455" t="s">
        <v>4653</v>
      </c>
      <c r="E455" t="s">
        <v>3035</v>
      </c>
      <c r="F455" t="s">
        <v>2822</v>
      </c>
      <c r="G455">
        <v>1</v>
      </c>
      <c r="H455">
        <v>1970</v>
      </c>
      <c r="I455">
        <v>1232922</v>
      </c>
      <c r="J455" t="s">
        <v>4361</v>
      </c>
      <c r="K455" s="17">
        <v>42749.177916666667</v>
      </c>
    </row>
    <row r="456" spans="1:11">
      <c r="A456" s="14" t="str">
        <f t="shared" si="7"/>
        <v>Chris Ro - Hab' Ic</v>
      </c>
      <c r="B456" s="2" t="s">
        <v>4654</v>
      </c>
      <c r="C456" t="s">
        <v>4652</v>
      </c>
      <c r="D456" t="s">
        <v>4850</v>
      </c>
      <c r="E456" t="s">
        <v>3035</v>
      </c>
      <c r="F456" t="s">
        <v>2822</v>
      </c>
      <c r="G456">
        <v>1</v>
      </c>
      <c r="H456">
        <v>1971</v>
      </c>
      <c r="I456">
        <v>971901</v>
      </c>
      <c r="J456" t="s">
        <v>4361</v>
      </c>
      <c r="K456" s="17">
        <v>42749.178229166668</v>
      </c>
    </row>
    <row r="457" spans="1:11">
      <c r="A457" s="14" t="str">
        <f t="shared" si="7"/>
        <v>Chris Ro - Love Me</v>
      </c>
      <c r="B457" s="2" t="s">
        <v>4655</v>
      </c>
      <c r="C457" t="s">
        <v>4652</v>
      </c>
      <c r="D457" t="s">
        <v>4656</v>
      </c>
      <c r="E457" t="s">
        <v>3035</v>
      </c>
      <c r="F457" t="s">
        <v>2822</v>
      </c>
      <c r="G457">
        <v>1</v>
      </c>
      <c r="H457">
        <v>1972</v>
      </c>
      <c r="I457">
        <v>2627608</v>
      </c>
      <c r="J457" t="s">
        <v>4361</v>
      </c>
      <c r="K457" s="17">
        <v>42749.178553240738</v>
      </c>
    </row>
    <row r="458" spans="1:11">
      <c r="A458" s="14" t="str">
        <f t="shared" si="7"/>
        <v>Fats Dom - My Blue</v>
      </c>
      <c r="B458" s="2" t="s">
        <v>4585</v>
      </c>
      <c r="C458" t="s">
        <v>243</v>
      </c>
      <c r="D458" t="s">
        <v>4586</v>
      </c>
      <c r="E458" t="s">
        <v>2995</v>
      </c>
      <c r="F458" t="s">
        <v>2822</v>
      </c>
      <c r="G458">
        <v>1</v>
      </c>
      <c r="H458">
        <v>1956</v>
      </c>
      <c r="I458">
        <v>6370901</v>
      </c>
      <c r="J458" t="s">
        <v>4361</v>
      </c>
      <c r="K458" s="17">
        <v>42749.18408564815</v>
      </c>
    </row>
    <row r="459" spans="1:11">
      <c r="A459" s="14" t="str">
        <f t="shared" si="7"/>
        <v>Louis Pr - Buona S</v>
      </c>
      <c r="B459" s="2" t="s">
        <v>4450</v>
      </c>
      <c r="C459" t="s">
        <v>4451</v>
      </c>
      <c r="D459" t="s">
        <v>4452</v>
      </c>
      <c r="E459" t="s">
        <v>2879</v>
      </c>
      <c r="F459" t="s">
        <v>2927</v>
      </c>
      <c r="G459">
        <v>1</v>
      </c>
      <c r="H459">
        <v>1957</v>
      </c>
      <c r="I459">
        <v>2933913</v>
      </c>
      <c r="J459" t="s">
        <v>4361</v>
      </c>
      <c r="K459" s="17">
        <v>42749.18608796296</v>
      </c>
    </row>
    <row r="460" spans="1:11">
      <c r="A460" s="14" t="str">
        <f t="shared" si="7"/>
        <v>Bill Hal - When Th</v>
      </c>
      <c r="B460" s="2" t="s">
        <v>4419</v>
      </c>
      <c r="C460" t="s">
        <v>2874</v>
      </c>
      <c r="D460" t="s">
        <v>4420</v>
      </c>
      <c r="E460" t="s">
        <v>2876</v>
      </c>
      <c r="F460" t="s">
        <v>2822</v>
      </c>
      <c r="G460">
        <v>3</v>
      </c>
      <c r="H460">
        <v>1957</v>
      </c>
      <c r="I460">
        <v>2655475</v>
      </c>
      <c r="J460" t="s">
        <v>4361</v>
      </c>
      <c r="K460" s="17">
        <v>42751.414733796293</v>
      </c>
    </row>
    <row r="461" spans="1:11">
      <c r="A461" s="14" t="str">
        <f t="shared" si="7"/>
        <v>Bill Hal - Mambo R</v>
      </c>
      <c r="B461" s="2" t="s">
        <v>4417</v>
      </c>
      <c r="C461" t="s">
        <v>2874</v>
      </c>
      <c r="D461" t="s">
        <v>4418</v>
      </c>
      <c r="E461" t="s">
        <v>2876</v>
      </c>
      <c r="F461" t="s">
        <v>2822</v>
      </c>
      <c r="G461">
        <v>1</v>
      </c>
      <c r="H461">
        <v>1955</v>
      </c>
      <c r="I461">
        <v>4087953</v>
      </c>
      <c r="J461" t="s">
        <v>4361</v>
      </c>
      <c r="K461" s="17">
        <v>42751.415416666663</v>
      </c>
    </row>
    <row r="462" spans="1:11">
      <c r="A462" s="14" t="str">
        <f t="shared" si="7"/>
        <v>Bill Hal - Rock Ar</v>
      </c>
      <c r="B462" s="2" t="s">
        <v>4415</v>
      </c>
      <c r="C462" t="s">
        <v>2874</v>
      </c>
      <c r="D462" t="s">
        <v>2875</v>
      </c>
      <c r="E462" t="s">
        <v>2876</v>
      </c>
      <c r="F462" t="s">
        <v>4416</v>
      </c>
      <c r="G462">
        <v>1</v>
      </c>
      <c r="H462">
        <v>1955</v>
      </c>
      <c r="I462">
        <v>916486</v>
      </c>
      <c r="J462" t="s">
        <v>4361</v>
      </c>
      <c r="K462" s="17">
        <v>42751.417511574073</v>
      </c>
    </row>
    <row r="463" spans="1:11">
      <c r="A463" s="14" t="str">
        <f t="shared" si="7"/>
        <v>Glenn Mi - Glenn M</v>
      </c>
      <c r="B463" s="2" t="s">
        <v>4706</v>
      </c>
      <c r="C463" t="s">
        <v>4707</v>
      </c>
      <c r="D463" t="s">
        <v>4708</v>
      </c>
      <c r="E463" t="s">
        <v>3075</v>
      </c>
      <c r="F463" t="s">
        <v>4709</v>
      </c>
      <c r="G463">
        <v>1</v>
      </c>
      <c r="H463">
        <v>1956</v>
      </c>
      <c r="I463">
        <v>1358790</v>
      </c>
      <c r="J463" t="s">
        <v>4361</v>
      </c>
      <c r="K463" s="17">
        <v>42751.418298611112</v>
      </c>
    </row>
    <row r="464" spans="1:11">
      <c r="A464" s="14" t="str">
        <f t="shared" si="7"/>
        <v>Svend As - Wenn De</v>
      </c>
      <c r="B464" s="2" t="s">
        <v>4617</v>
      </c>
      <c r="C464" t="s">
        <v>4618</v>
      </c>
      <c r="D464" t="s">
        <v>4874</v>
      </c>
      <c r="E464" t="s">
        <v>3027</v>
      </c>
      <c r="F464" t="s">
        <v>2822</v>
      </c>
      <c r="G464">
        <v>1</v>
      </c>
      <c r="H464">
        <v>1956</v>
      </c>
      <c r="I464">
        <v>6520879</v>
      </c>
      <c r="J464" t="s">
        <v>4361</v>
      </c>
      <c r="K464" s="17">
        <v>42751.418912037036</v>
      </c>
    </row>
    <row r="465" spans="1:12">
      <c r="A465" s="14" t="str">
        <f t="shared" si="7"/>
        <v>Walter D - Der Bou</v>
      </c>
      <c r="B465" s="2" t="s">
        <v>4472</v>
      </c>
      <c r="C465" t="s">
        <v>4473</v>
      </c>
      <c r="D465" t="s">
        <v>4474</v>
      </c>
      <c r="E465" t="s">
        <v>3332</v>
      </c>
      <c r="F465" t="s">
        <v>2822</v>
      </c>
      <c r="G465">
        <v>1</v>
      </c>
      <c r="H465">
        <v>0</v>
      </c>
      <c r="I465">
        <v>9107330</v>
      </c>
      <c r="J465" t="s">
        <v>4361</v>
      </c>
      <c r="K465" s="17">
        <v>42751.419398148151</v>
      </c>
    </row>
    <row r="466" spans="1:12">
      <c r="A466" s="14" t="str">
        <f t="shared" si="7"/>
        <v>Frank Ch - Pizzica</v>
      </c>
      <c r="B466" s="2" t="s">
        <v>4483</v>
      </c>
      <c r="C466" t="s">
        <v>4484</v>
      </c>
      <c r="D466" t="s">
        <v>4485</v>
      </c>
      <c r="E466" t="s">
        <v>2918</v>
      </c>
      <c r="F466" t="s">
        <v>2845</v>
      </c>
      <c r="G466">
        <v>1</v>
      </c>
      <c r="H466">
        <v>1954</v>
      </c>
      <c r="I466">
        <v>3055378</v>
      </c>
      <c r="J466" t="s">
        <v>4361</v>
      </c>
      <c r="K466" s="17">
        <v>42751.42460648148</v>
      </c>
    </row>
    <row r="467" spans="1:12">
      <c r="A467" s="14" t="str">
        <f t="shared" si="7"/>
        <v>Peter Al - Im Hafe</v>
      </c>
      <c r="B467" s="2" t="s">
        <v>4664</v>
      </c>
      <c r="C467" t="s">
        <v>4665</v>
      </c>
      <c r="D467" t="s">
        <v>4851</v>
      </c>
      <c r="E467" t="s">
        <v>3035</v>
      </c>
      <c r="F467" t="s">
        <v>2822</v>
      </c>
      <c r="G467">
        <v>1</v>
      </c>
      <c r="H467">
        <v>1956</v>
      </c>
      <c r="I467">
        <v>3527459</v>
      </c>
      <c r="J467" t="s">
        <v>4361</v>
      </c>
      <c r="K467" s="17">
        <v>42751.467731481483</v>
      </c>
    </row>
    <row r="468" spans="1:12">
      <c r="A468" s="14" t="str">
        <f t="shared" si="7"/>
        <v>Peter Al - Im Hafe</v>
      </c>
      <c r="B468" s="2" t="s">
        <v>4664</v>
      </c>
      <c r="C468" t="s">
        <v>4665</v>
      </c>
      <c r="D468" t="s">
        <v>4851</v>
      </c>
      <c r="E468" t="s">
        <v>3035</v>
      </c>
      <c r="F468" t="s">
        <v>2822</v>
      </c>
      <c r="G468">
        <v>1</v>
      </c>
      <c r="H468">
        <v>1956</v>
      </c>
      <c r="I468">
        <v>3527459</v>
      </c>
      <c r="J468" t="s">
        <v>4361</v>
      </c>
      <c r="K468" s="17">
        <v>42751.467951388891</v>
      </c>
    </row>
    <row r="469" spans="1:12">
      <c r="A469" s="14" t="str">
        <f t="shared" si="7"/>
        <v>The Ferk - Happy D</v>
      </c>
      <c r="B469" s="2" t="s">
        <v>4583</v>
      </c>
      <c r="C469" t="s">
        <v>4584</v>
      </c>
      <c r="D469" t="s">
        <v>4868</v>
      </c>
      <c r="E469" t="s">
        <v>2995</v>
      </c>
      <c r="F469" t="s">
        <v>3028</v>
      </c>
      <c r="G469">
        <v>2</v>
      </c>
      <c r="H469">
        <v>0</v>
      </c>
      <c r="I469">
        <v>1356881</v>
      </c>
      <c r="J469" t="s">
        <v>4361</v>
      </c>
      <c r="K469" s="17">
        <v>42751.468993055554</v>
      </c>
    </row>
    <row r="470" spans="1:12">
      <c r="A470" s="14" t="str">
        <f t="shared" si="7"/>
        <v>Die Akko - Tip-Top</v>
      </c>
      <c r="B470" s="2" t="s">
        <v>4563</v>
      </c>
      <c r="C470" t="s">
        <v>4564</v>
      </c>
      <c r="D470" t="s">
        <v>4565</v>
      </c>
      <c r="E470" t="s">
        <v>2974</v>
      </c>
      <c r="F470" t="s">
        <v>2822</v>
      </c>
      <c r="G470">
        <v>1</v>
      </c>
      <c r="H470">
        <v>1956</v>
      </c>
      <c r="I470">
        <v>2898778</v>
      </c>
      <c r="J470" t="s">
        <v>4361</v>
      </c>
      <c r="K470" s="17">
        <v>42751.469456018516</v>
      </c>
    </row>
    <row r="471" spans="1:12">
      <c r="A471" s="14" t="str">
        <f t="shared" ref="A471:A534" si="8">CONCATENATE(LEFT(C471,8)," - ",LEFT(D471,7))</f>
        <v>The Four - Skokiaa</v>
      </c>
      <c r="B471" s="2" t="s">
        <v>4609</v>
      </c>
      <c r="C471" t="s">
        <v>4610</v>
      </c>
      <c r="D471" t="s">
        <v>4611</v>
      </c>
      <c r="E471" t="s">
        <v>3027</v>
      </c>
      <c r="F471" t="s">
        <v>2845</v>
      </c>
      <c r="G471">
        <v>1</v>
      </c>
      <c r="H471">
        <v>0</v>
      </c>
      <c r="I471">
        <v>3918224</v>
      </c>
      <c r="J471" t="s">
        <v>4361</v>
      </c>
      <c r="K471" s="17">
        <v>42751.469849537039</v>
      </c>
    </row>
    <row r="472" spans="1:12">
      <c r="A472" s="14" t="str">
        <f t="shared" si="8"/>
        <v>Dean Mar - Memorie</v>
      </c>
      <c r="B472" s="2" t="s">
        <v>4447</v>
      </c>
      <c r="C472" t="s">
        <v>4448</v>
      </c>
      <c r="D472" t="s">
        <v>4449</v>
      </c>
      <c r="E472" t="s">
        <v>2879</v>
      </c>
      <c r="F472" t="s">
        <v>2822</v>
      </c>
      <c r="G472">
        <v>1</v>
      </c>
      <c r="H472">
        <v>1955</v>
      </c>
      <c r="I472">
        <v>8126558</v>
      </c>
      <c r="J472" t="s">
        <v>4361</v>
      </c>
      <c r="K472" s="17">
        <v>42751.470243055555</v>
      </c>
    </row>
    <row r="473" spans="1:12">
      <c r="A473" s="14" t="str">
        <f t="shared" si="8"/>
        <v>Erni Bie - Das Kom</v>
      </c>
      <c r="B473" s="2" t="s">
        <v>4666</v>
      </c>
      <c r="C473" t="s">
        <v>4667</v>
      </c>
      <c r="D473" t="s">
        <v>4668</v>
      </c>
      <c r="E473" t="s">
        <v>3035</v>
      </c>
      <c r="F473" t="s">
        <v>2927</v>
      </c>
      <c r="G473">
        <v>1</v>
      </c>
      <c r="H473">
        <v>1957</v>
      </c>
      <c r="I473">
        <v>1499986</v>
      </c>
      <c r="J473" t="s">
        <v>4361</v>
      </c>
      <c r="K473" s="17">
        <v>42751.470729166664</v>
      </c>
    </row>
    <row r="474" spans="1:12">
      <c r="A474" s="14" t="str">
        <f t="shared" si="8"/>
        <v>Die Blau - Zuhause</v>
      </c>
      <c r="B474" s="2" t="s">
        <v>4685</v>
      </c>
      <c r="C474" t="s">
        <v>4686</v>
      </c>
      <c r="D474" t="s">
        <v>4687</v>
      </c>
      <c r="E474" t="s">
        <v>3045</v>
      </c>
      <c r="F474" t="s">
        <v>2822</v>
      </c>
      <c r="G474">
        <v>1</v>
      </c>
      <c r="H474">
        <v>1957</v>
      </c>
      <c r="I474">
        <v>2926520</v>
      </c>
      <c r="J474" t="s">
        <v>4361</v>
      </c>
      <c r="K474" s="17">
        <v>42751.471724537034</v>
      </c>
    </row>
    <row r="475" spans="1:12">
      <c r="A475" s="14" t="str">
        <f t="shared" si="8"/>
        <v>Sunshine - Oui Mon</v>
      </c>
      <c r="B475" s="2" t="s">
        <v>4661</v>
      </c>
      <c r="C475" t="s">
        <v>4662</v>
      </c>
      <c r="D475" t="s">
        <v>4663</v>
      </c>
      <c r="E475" t="s">
        <v>3035</v>
      </c>
      <c r="F475" t="s">
        <v>2822</v>
      </c>
      <c r="G475">
        <v>1</v>
      </c>
      <c r="H475">
        <v>0</v>
      </c>
      <c r="I475">
        <v>6273742</v>
      </c>
      <c r="J475" t="s">
        <v>4361</v>
      </c>
      <c r="K475" s="17">
        <v>42751.472025462965</v>
      </c>
    </row>
    <row r="476" spans="1:12">
      <c r="A476" s="14" t="str">
        <f t="shared" si="8"/>
        <v xml:space="preserve">Wim Sonn - Frater </v>
      </c>
      <c r="B476" s="2" t="s">
        <v>4614</v>
      </c>
      <c r="C476" t="s">
        <v>554</v>
      </c>
      <c r="D476" t="s">
        <v>4615</v>
      </c>
      <c r="E476" t="s">
        <v>3027</v>
      </c>
      <c r="F476" t="s">
        <v>4616</v>
      </c>
      <c r="G476">
        <v>1</v>
      </c>
      <c r="H476">
        <v>1964</v>
      </c>
      <c r="I476">
        <v>6450336</v>
      </c>
      <c r="J476" t="s">
        <v>4361</v>
      </c>
      <c r="K476" s="17">
        <v>42751.474421296298</v>
      </c>
      <c r="L476" t="s">
        <v>3438</v>
      </c>
    </row>
    <row r="477" spans="1:12">
      <c r="A477" s="14" t="str">
        <f t="shared" si="8"/>
        <v>Nina &amp; F - Maladie</v>
      </c>
      <c r="B477" s="2" t="s">
        <v>4598</v>
      </c>
      <c r="C477" t="s">
        <v>4599</v>
      </c>
      <c r="D477" t="s">
        <v>4600</v>
      </c>
      <c r="E477" t="s">
        <v>3244</v>
      </c>
      <c r="F477" t="s">
        <v>4601</v>
      </c>
      <c r="G477">
        <v>1</v>
      </c>
      <c r="H477">
        <v>0</v>
      </c>
      <c r="I477">
        <v>6163384</v>
      </c>
      <c r="J477" t="s">
        <v>4361</v>
      </c>
      <c r="K477" s="17">
        <v>42751.474988425929</v>
      </c>
      <c r="L477" t="s">
        <v>4388</v>
      </c>
    </row>
    <row r="478" spans="1:12">
      <c r="A478" s="14" t="str">
        <f t="shared" si="8"/>
        <v>No Artis - Olympis</v>
      </c>
      <c r="B478" s="2" t="s">
        <v>4406</v>
      </c>
      <c r="C478" t="s">
        <v>4407</v>
      </c>
      <c r="D478" t="s">
        <v>4408</v>
      </c>
      <c r="E478" t="s">
        <v>4409</v>
      </c>
      <c r="F478" t="s">
        <v>2822</v>
      </c>
      <c r="G478">
        <v>1</v>
      </c>
      <c r="H478">
        <v>1964</v>
      </c>
      <c r="I478">
        <v>6777117</v>
      </c>
      <c r="J478" t="s">
        <v>4361</v>
      </c>
      <c r="K478" s="17">
        <v>42751.475347222222</v>
      </c>
      <c r="L478" t="s">
        <v>4388</v>
      </c>
    </row>
    <row r="479" spans="1:12">
      <c r="A479" s="14" t="str">
        <f t="shared" si="8"/>
        <v>Heintje - Ich Bau</v>
      </c>
      <c r="B479" s="2" t="s">
        <v>4465</v>
      </c>
      <c r="C479" t="s">
        <v>4359</v>
      </c>
      <c r="D479" t="s">
        <v>4466</v>
      </c>
      <c r="E479" t="s">
        <v>2907</v>
      </c>
      <c r="F479" t="s">
        <v>2822</v>
      </c>
      <c r="G479">
        <v>1</v>
      </c>
      <c r="H479">
        <v>1968</v>
      </c>
      <c r="I479">
        <v>1964281</v>
      </c>
      <c r="J479" t="s">
        <v>4361</v>
      </c>
      <c r="K479" s="17">
        <v>42751.475763888891</v>
      </c>
    </row>
    <row r="480" spans="1:12">
      <c r="A480" s="14" t="str">
        <f t="shared" si="8"/>
        <v>Various - Kerstmi</v>
      </c>
      <c r="B480" s="2" t="s">
        <v>4569</v>
      </c>
      <c r="C480" t="s">
        <v>4570</v>
      </c>
      <c r="D480" t="s">
        <v>4571</v>
      </c>
      <c r="E480" t="s">
        <v>4572</v>
      </c>
      <c r="F480" t="s">
        <v>4573</v>
      </c>
      <c r="G480">
        <v>1</v>
      </c>
      <c r="H480">
        <v>1969</v>
      </c>
      <c r="I480">
        <v>4482778</v>
      </c>
      <c r="J480" t="s">
        <v>4361</v>
      </c>
      <c r="K480" s="17">
        <v>42751.477581018517</v>
      </c>
      <c r="L480" t="s">
        <v>3438</v>
      </c>
    </row>
    <row r="481" spans="1:12">
      <c r="A481" s="14" t="str">
        <f t="shared" si="8"/>
        <v>Georg Fr - Wunschk</v>
      </c>
      <c r="B481" s="2" t="s">
        <v>4612</v>
      </c>
      <c r="C481" t="s">
        <v>4852</v>
      </c>
      <c r="D481" t="s">
        <v>4613</v>
      </c>
      <c r="E481" t="s">
        <v>3027</v>
      </c>
      <c r="F481" t="s">
        <v>2845</v>
      </c>
      <c r="G481">
        <v>1</v>
      </c>
      <c r="H481">
        <v>1959</v>
      </c>
      <c r="I481">
        <v>5191643</v>
      </c>
      <c r="J481" t="s">
        <v>4361</v>
      </c>
      <c r="K481" s="17">
        <v>42751.478055555555</v>
      </c>
      <c r="L481" t="s">
        <v>3438</v>
      </c>
    </row>
    <row r="482" spans="1:12">
      <c r="A482" s="14" t="str">
        <f t="shared" si="8"/>
        <v>Ciska Pe - Geef Mi</v>
      </c>
      <c r="B482" s="2" t="s">
        <v>4631</v>
      </c>
      <c r="C482" t="s">
        <v>4632</v>
      </c>
      <c r="D482" t="s">
        <v>4633</v>
      </c>
      <c r="E482" t="s">
        <v>3027</v>
      </c>
      <c r="F482" t="s">
        <v>2822</v>
      </c>
      <c r="G482">
        <v>1</v>
      </c>
      <c r="H482">
        <v>1972</v>
      </c>
      <c r="I482">
        <v>6581164</v>
      </c>
      <c r="J482" t="s">
        <v>4361</v>
      </c>
      <c r="K482" s="17">
        <v>42751.478356481479</v>
      </c>
      <c r="L482" t="s">
        <v>3438</v>
      </c>
    </row>
    <row r="483" spans="1:12">
      <c r="A483" s="14" t="str">
        <f t="shared" si="8"/>
        <v>Hetty Bl - M'n Opa</v>
      </c>
      <c r="B483" s="2" t="s">
        <v>4489</v>
      </c>
      <c r="C483" t="s">
        <v>4875</v>
      </c>
      <c r="D483" t="s">
        <v>4490</v>
      </c>
      <c r="E483" t="s">
        <v>2918</v>
      </c>
      <c r="F483" t="s">
        <v>3028</v>
      </c>
      <c r="G483">
        <v>1</v>
      </c>
      <c r="H483">
        <v>1967</v>
      </c>
      <c r="I483">
        <v>1082642</v>
      </c>
      <c r="J483" t="s">
        <v>4361</v>
      </c>
      <c r="K483" s="17">
        <v>42751.47861111111</v>
      </c>
      <c r="L483" t="s">
        <v>3438</v>
      </c>
    </row>
    <row r="484" spans="1:12">
      <c r="A484" s="14" t="str">
        <f t="shared" si="8"/>
        <v>John Woo - Melodia</v>
      </c>
      <c r="B484" s="2" t="s">
        <v>4640</v>
      </c>
      <c r="C484" t="s">
        <v>4641</v>
      </c>
      <c r="D484" t="s">
        <v>4642</v>
      </c>
      <c r="E484" t="s">
        <v>4643</v>
      </c>
      <c r="F484" t="s">
        <v>3028</v>
      </c>
      <c r="G484">
        <v>1</v>
      </c>
      <c r="H484">
        <v>1967</v>
      </c>
      <c r="I484">
        <v>5842127</v>
      </c>
      <c r="J484" t="s">
        <v>4361</v>
      </c>
      <c r="K484" s="17">
        <v>42751.479097222225</v>
      </c>
      <c r="L484" t="s">
        <v>3438</v>
      </c>
    </row>
    <row r="485" spans="1:12">
      <c r="A485" s="14" t="str">
        <f t="shared" si="8"/>
        <v>Catapult - Hit The</v>
      </c>
      <c r="B485" s="2" t="s">
        <v>4658</v>
      </c>
      <c r="C485" t="s">
        <v>4659</v>
      </c>
      <c r="D485" t="s">
        <v>4660</v>
      </c>
      <c r="E485" t="s">
        <v>3035</v>
      </c>
      <c r="F485" t="s">
        <v>2822</v>
      </c>
      <c r="G485">
        <v>1</v>
      </c>
      <c r="H485">
        <v>1974</v>
      </c>
      <c r="I485">
        <v>3307432</v>
      </c>
      <c r="J485" t="s">
        <v>4361</v>
      </c>
      <c r="K485" s="17">
        <v>42751.479386574072</v>
      </c>
      <c r="L485" t="s">
        <v>3438</v>
      </c>
    </row>
    <row r="486" spans="1:12">
      <c r="A486" s="14" t="str">
        <f t="shared" si="8"/>
        <v>David Ca - Daydrea</v>
      </c>
      <c r="B486" s="2" t="s">
        <v>4403</v>
      </c>
      <c r="C486" t="s">
        <v>4404</v>
      </c>
      <c r="D486" t="s">
        <v>4405</v>
      </c>
      <c r="E486" t="s">
        <v>3397</v>
      </c>
      <c r="F486" t="s">
        <v>2822</v>
      </c>
      <c r="G486">
        <v>1</v>
      </c>
      <c r="H486">
        <v>1973</v>
      </c>
      <c r="I486">
        <v>5650707</v>
      </c>
      <c r="J486" t="s">
        <v>4361</v>
      </c>
      <c r="K486" s="17">
        <v>42751.480613425927</v>
      </c>
      <c r="L486" t="s">
        <v>3438</v>
      </c>
    </row>
    <row r="487" spans="1:12">
      <c r="A487" s="14" t="str">
        <f t="shared" si="8"/>
        <v>Eagles - Peacefu</v>
      </c>
      <c r="B487" s="2" t="s">
        <v>4330</v>
      </c>
      <c r="C487" t="s">
        <v>311</v>
      </c>
      <c r="D487" t="s">
        <v>4314</v>
      </c>
      <c r="E487" t="s">
        <v>2846</v>
      </c>
      <c r="F487" t="s">
        <v>2822</v>
      </c>
      <c r="G487">
        <v>2</v>
      </c>
      <c r="H487">
        <v>1972</v>
      </c>
      <c r="I487">
        <v>4370687</v>
      </c>
      <c r="J487" t="s">
        <v>3232</v>
      </c>
      <c r="K487" s="17">
        <v>42752.197384259256</v>
      </c>
      <c r="L487" t="s">
        <v>3439</v>
      </c>
    </row>
    <row r="488" spans="1:12">
      <c r="A488" s="14" t="str">
        <f t="shared" si="8"/>
        <v>Steve Ha - Make Me</v>
      </c>
      <c r="B488" s="2" t="s">
        <v>4331</v>
      </c>
      <c r="C488" t="s">
        <v>2023</v>
      </c>
      <c r="D488" t="s">
        <v>2022</v>
      </c>
      <c r="E488" t="s">
        <v>2951</v>
      </c>
      <c r="F488" t="s">
        <v>2845</v>
      </c>
      <c r="G488">
        <v>2</v>
      </c>
      <c r="H488">
        <v>1975</v>
      </c>
      <c r="I488">
        <v>1843801</v>
      </c>
      <c r="J488" t="s">
        <v>3232</v>
      </c>
      <c r="K488" s="17">
        <v>42752.197476851848</v>
      </c>
      <c r="L488" t="s">
        <v>3439</v>
      </c>
    </row>
    <row r="489" spans="1:12">
      <c r="A489" s="14" t="str">
        <f t="shared" si="8"/>
        <v>Sky (4) - Toccata</v>
      </c>
      <c r="B489" s="2" t="s">
        <v>4332</v>
      </c>
      <c r="C489" t="s">
        <v>4364</v>
      </c>
      <c r="D489" t="s">
        <v>4317</v>
      </c>
      <c r="E489" t="s">
        <v>2843</v>
      </c>
      <c r="F489" t="s">
        <v>2822</v>
      </c>
      <c r="G489">
        <v>3</v>
      </c>
      <c r="H489">
        <v>1980</v>
      </c>
      <c r="I489">
        <v>2015402</v>
      </c>
      <c r="J489" t="s">
        <v>3232</v>
      </c>
      <c r="K489" s="17">
        <v>42752.197546296295</v>
      </c>
      <c r="L489" t="s">
        <v>3439</v>
      </c>
    </row>
    <row r="490" spans="1:12">
      <c r="A490" s="14" t="str">
        <f t="shared" si="8"/>
        <v>Pink Flo - Run Lik</v>
      </c>
      <c r="B490" s="2" t="s">
        <v>4475</v>
      </c>
      <c r="C490" t="s">
        <v>416</v>
      </c>
      <c r="D490" t="s">
        <v>4476</v>
      </c>
      <c r="E490" t="s">
        <v>2913</v>
      </c>
      <c r="F490" t="s">
        <v>2829</v>
      </c>
      <c r="G490">
        <v>4</v>
      </c>
      <c r="H490">
        <v>1992</v>
      </c>
      <c r="I490">
        <v>2495327</v>
      </c>
      <c r="J490" t="s">
        <v>3232</v>
      </c>
      <c r="K490" s="17">
        <v>42753.364004629628</v>
      </c>
      <c r="L490" t="s">
        <v>3437</v>
      </c>
    </row>
    <row r="491" spans="1:12">
      <c r="A491" s="14" t="str">
        <f t="shared" si="8"/>
        <v xml:space="preserve">The Beat - Yellow </v>
      </c>
      <c r="B491" s="2" t="s">
        <v>4329</v>
      </c>
      <c r="C491" t="s">
        <v>559</v>
      </c>
      <c r="D491" t="s">
        <v>4608</v>
      </c>
      <c r="E491" t="s">
        <v>3022</v>
      </c>
      <c r="F491" t="s">
        <v>2822</v>
      </c>
      <c r="G491">
        <v>4</v>
      </c>
      <c r="H491">
        <v>1966</v>
      </c>
      <c r="I491">
        <v>863338</v>
      </c>
      <c r="J491" t="s">
        <v>3232</v>
      </c>
      <c r="K491" s="17">
        <v>42754.332118055558</v>
      </c>
      <c r="L491" t="s">
        <v>3438</v>
      </c>
    </row>
    <row r="492" spans="1:12">
      <c r="A492" s="14" t="str">
        <f t="shared" si="8"/>
        <v>Eagles - Life In</v>
      </c>
      <c r="B492" s="2" t="s">
        <v>4328</v>
      </c>
      <c r="C492" t="s">
        <v>311</v>
      </c>
      <c r="D492" t="s">
        <v>4387</v>
      </c>
      <c r="E492" t="s">
        <v>2846</v>
      </c>
      <c r="F492" t="s">
        <v>2822</v>
      </c>
      <c r="G492">
        <v>4</v>
      </c>
      <c r="H492">
        <v>1977</v>
      </c>
      <c r="I492">
        <v>2568959</v>
      </c>
      <c r="J492" t="s">
        <v>3232</v>
      </c>
      <c r="K492" s="17">
        <v>42755.12537037037</v>
      </c>
      <c r="L492" t="s">
        <v>4388</v>
      </c>
    </row>
    <row r="493" spans="1:12">
      <c r="A493" s="14" t="str">
        <f t="shared" si="8"/>
        <v>The Monk - I'm A B</v>
      </c>
      <c r="B493" s="2" t="s">
        <v>4327</v>
      </c>
      <c r="C493" t="s">
        <v>2459</v>
      </c>
      <c r="D493" t="s">
        <v>2458</v>
      </c>
      <c r="E493" t="s">
        <v>3069</v>
      </c>
      <c r="F493" t="s">
        <v>2822</v>
      </c>
      <c r="G493">
        <v>3</v>
      </c>
      <c r="H493">
        <v>1966</v>
      </c>
      <c r="I493">
        <v>2839798</v>
      </c>
      <c r="J493" t="s">
        <v>3232</v>
      </c>
      <c r="K493" s="17">
        <v>42755.125555555554</v>
      </c>
      <c r="L493" t="s">
        <v>3438</v>
      </c>
    </row>
    <row r="494" spans="1:12">
      <c r="A494" s="14" t="str">
        <f t="shared" si="8"/>
        <v>Heintje - Moeders</v>
      </c>
      <c r="B494" s="2" t="s">
        <v>4467</v>
      </c>
      <c r="C494" t="s">
        <v>4359</v>
      </c>
      <c r="D494" t="s">
        <v>4468</v>
      </c>
      <c r="E494" t="s">
        <v>2907</v>
      </c>
      <c r="F494" t="s">
        <v>2822</v>
      </c>
      <c r="G494">
        <v>1</v>
      </c>
      <c r="H494">
        <v>1970</v>
      </c>
      <c r="I494">
        <v>5111939</v>
      </c>
      <c r="J494" t="s">
        <v>4361</v>
      </c>
      <c r="K494" s="17">
        <v>42755.125798611109</v>
      </c>
      <c r="L494" t="s">
        <v>3438</v>
      </c>
    </row>
    <row r="495" spans="1:12">
      <c r="A495" s="14" t="str">
        <f t="shared" si="8"/>
        <v>Golden E - Back Ho</v>
      </c>
      <c r="B495" s="2" t="s">
        <v>4326</v>
      </c>
      <c r="C495" t="s">
        <v>321</v>
      </c>
      <c r="D495" t="s">
        <v>2177</v>
      </c>
      <c r="E495" t="s">
        <v>3045</v>
      </c>
      <c r="F495" t="s">
        <v>2822</v>
      </c>
      <c r="G495">
        <v>4</v>
      </c>
      <c r="H495">
        <v>1970</v>
      </c>
      <c r="I495">
        <v>994195</v>
      </c>
      <c r="J495" t="s">
        <v>3232</v>
      </c>
      <c r="K495" s="17">
        <v>42755.125937500001</v>
      </c>
      <c r="L495" t="s">
        <v>3438</v>
      </c>
    </row>
    <row r="496" spans="1:12">
      <c r="A496" s="14" t="str">
        <f t="shared" si="8"/>
        <v>Heart - Alone /</v>
      </c>
      <c r="B496" s="2" t="s">
        <v>4445</v>
      </c>
      <c r="C496" t="s">
        <v>1348</v>
      </c>
      <c r="D496" t="s">
        <v>4446</v>
      </c>
      <c r="E496" t="s">
        <v>2879</v>
      </c>
      <c r="F496" t="s">
        <v>2822</v>
      </c>
      <c r="G496">
        <v>3</v>
      </c>
      <c r="H496">
        <v>1987</v>
      </c>
      <c r="I496">
        <v>1184058</v>
      </c>
      <c r="J496" t="s">
        <v>3232</v>
      </c>
      <c r="K496" s="17">
        <v>42762.500671296293</v>
      </c>
      <c r="L496" t="s">
        <v>3439</v>
      </c>
    </row>
    <row r="497" spans="1:12">
      <c r="A497" s="14" t="str">
        <f t="shared" si="8"/>
        <v>Marillio - Kayleig</v>
      </c>
      <c r="B497" s="2" t="s">
        <v>4512</v>
      </c>
      <c r="C497" t="s">
        <v>731</v>
      </c>
      <c r="D497" t="s">
        <v>730</v>
      </c>
      <c r="E497" t="s">
        <v>2951</v>
      </c>
      <c r="F497" t="s">
        <v>2822</v>
      </c>
      <c r="G497">
        <v>3</v>
      </c>
      <c r="H497">
        <v>1985</v>
      </c>
      <c r="I497">
        <v>2095676</v>
      </c>
      <c r="J497" t="s">
        <v>3232</v>
      </c>
      <c r="K497" s="17">
        <v>42762.500752314816</v>
      </c>
      <c r="L497" t="s">
        <v>3438</v>
      </c>
    </row>
    <row r="498" spans="1:12">
      <c r="A498" s="14" t="str">
        <f t="shared" si="8"/>
        <v>Sniff 'n - Driver'</v>
      </c>
      <c r="B498" s="2" t="s">
        <v>4463</v>
      </c>
      <c r="C498" t="s">
        <v>4338</v>
      </c>
      <c r="D498" t="s">
        <v>2025</v>
      </c>
      <c r="E498" t="s">
        <v>4464</v>
      </c>
      <c r="F498" t="s">
        <v>2829</v>
      </c>
      <c r="G498">
        <v>3</v>
      </c>
      <c r="H498">
        <v>1980</v>
      </c>
      <c r="I498">
        <v>6038670</v>
      </c>
      <c r="J498" t="s">
        <v>3232</v>
      </c>
      <c r="K498" s="17">
        <v>42762.500821759262</v>
      </c>
      <c r="L498" t="s">
        <v>3438</v>
      </c>
    </row>
    <row r="499" spans="1:12">
      <c r="A499" s="14" t="str">
        <f t="shared" si="8"/>
        <v>Heart - Magic M</v>
      </c>
      <c r="B499" s="2" t="s">
        <v>4379</v>
      </c>
      <c r="C499" t="s">
        <v>1348</v>
      </c>
      <c r="D499" t="s">
        <v>3720</v>
      </c>
      <c r="E499" t="s">
        <v>3422</v>
      </c>
      <c r="F499" t="s">
        <v>2822</v>
      </c>
      <c r="G499">
        <v>4</v>
      </c>
      <c r="H499">
        <v>1976</v>
      </c>
      <c r="I499">
        <v>8441277</v>
      </c>
      <c r="J499" t="s">
        <v>3232</v>
      </c>
      <c r="K499" s="17">
        <v>42762.500925925924</v>
      </c>
      <c r="L499" t="s">
        <v>3438</v>
      </c>
    </row>
    <row r="500" spans="1:12">
      <c r="A500" s="14" t="str">
        <f t="shared" si="8"/>
        <v>Heart - Crazy O</v>
      </c>
      <c r="B500" s="2" t="s">
        <v>4380</v>
      </c>
      <c r="C500" t="s">
        <v>1348</v>
      </c>
      <c r="D500" t="s">
        <v>1705</v>
      </c>
      <c r="E500" t="s">
        <v>3422</v>
      </c>
      <c r="F500" t="s">
        <v>2822</v>
      </c>
      <c r="G500">
        <v>4</v>
      </c>
      <c r="H500">
        <v>1976</v>
      </c>
      <c r="I500">
        <v>1819067</v>
      </c>
      <c r="J500" t="s">
        <v>3232</v>
      </c>
      <c r="K500" s="17">
        <v>42762.50099537037</v>
      </c>
      <c r="L500" t="s">
        <v>3438</v>
      </c>
    </row>
    <row r="501" spans="1:12">
      <c r="A501" s="14" t="str">
        <f t="shared" si="8"/>
        <v>Yes - Owner O</v>
      </c>
      <c r="B501" s="2" t="s">
        <v>4392</v>
      </c>
      <c r="C501" t="s">
        <v>1029</v>
      </c>
      <c r="D501" t="s">
        <v>1028</v>
      </c>
      <c r="E501" t="s">
        <v>4393</v>
      </c>
      <c r="F501" t="s">
        <v>2822</v>
      </c>
      <c r="G501">
        <v>3</v>
      </c>
      <c r="H501">
        <v>1983</v>
      </c>
      <c r="I501">
        <v>8465594</v>
      </c>
      <c r="J501" t="s">
        <v>3232</v>
      </c>
      <c r="K501" s="17">
        <v>42762.501064814816</v>
      </c>
      <c r="L501" t="s">
        <v>3438</v>
      </c>
    </row>
    <row r="502" spans="1:12">
      <c r="A502" s="14" t="str">
        <f t="shared" si="8"/>
        <v>Steve Wi - While Y</v>
      </c>
      <c r="B502" s="2" t="s">
        <v>4579</v>
      </c>
      <c r="C502" t="s">
        <v>4577</v>
      </c>
      <c r="D502" t="s">
        <v>4580</v>
      </c>
      <c r="E502" t="s">
        <v>2989</v>
      </c>
      <c r="F502" t="s">
        <v>2822</v>
      </c>
      <c r="G502">
        <v>4</v>
      </c>
      <c r="H502">
        <v>1980</v>
      </c>
      <c r="I502">
        <v>2649082</v>
      </c>
      <c r="J502" t="s">
        <v>3232</v>
      </c>
      <c r="K502" s="17">
        <v>42763.224953703706</v>
      </c>
      <c r="L502" t="s">
        <v>3438</v>
      </c>
    </row>
    <row r="503" spans="1:12">
      <c r="A503" s="14" t="str">
        <f t="shared" si="8"/>
        <v xml:space="preserve">Chris Is - Wicked </v>
      </c>
      <c r="B503" s="2" t="s">
        <v>4590</v>
      </c>
      <c r="C503" t="s">
        <v>1474</v>
      </c>
      <c r="D503" t="s">
        <v>4591</v>
      </c>
      <c r="E503" t="s">
        <v>4592</v>
      </c>
      <c r="F503" t="s">
        <v>2822</v>
      </c>
      <c r="G503">
        <v>4</v>
      </c>
      <c r="H503">
        <v>1990</v>
      </c>
      <c r="I503">
        <v>422488</v>
      </c>
      <c r="J503" t="s">
        <v>3232</v>
      </c>
      <c r="K503" s="17">
        <v>42763.225671296299</v>
      </c>
      <c r="L503" t="s">
        <v>3438</v>
      </c>
    </row>
    <row r="504" spans="1:12">
      <c r="A504" s="14" t="str">
        <f t="shared" si="8"/>
        <v xml:space="preserve">Linda Ro - You're </v>
      </c>
      <c r="B504" s="2" t="s">
        <v>4381</v>
      </c>
      <c r="C504" t="s">
        <v>263</v>
      </c>
      <c r="D504" t="s">
        <v>4382</v>
      </c>
      <c r="E504" t="s">
        <v>2846</v>
      </c>
      <c r="F504" t="s">
        <v>2822</v>
      </c>
      <c r="G504">
        <v>4</v>
      </c>
      <c r="H504">
        <v>1975</v>
      </c>
      <c r="I504">
        <v>9571333</v>
      </c>
      <c r="J504" t="s">
        <v>3232</v>
      </c>
      <c r="K504" s="17">
        <v>42763.226527777777</v>
      </c>
      <c r="L504" t="s">
        <v>3438</v>
      </c>
    </row>
    <row r="505" spans="1:12">
      <c r="A505" s="14" t="str">
        <f t="shared" si="8"/>
        <v>Steely D - Rikki D</v>
      </c>
      <c r="B505" s="2" t="s">
        <v>4691</v>
      </c>
      <c r="C505" t="s">
        <v>2389</v>
      </c>
      <c r="D505" t="s">
        <v>3732</v>
      </c>
      <c r="E505" t="s">
        <v>4692</v>
      </c>
      <c r="F505" t="s">
        <v>2822</v>
      </c>
      <c r="G505">
        <v>3</v>
      </c>
      <c r="H505">
        <v>1974</v>
      </c>
      <c r="I505">
        <v>2421742</v>
      </c>
      <c r="J505" t="s">
        <v>3232</v>
      </c>
      <c r="K505" s="17">
        <v>42763.226921296293</v>
      </c>
      <c r="L505" t="s">
        <v>3438</v>
      </c>
    </row>
    <row r="506" spans="1:12">
      <c r="A506" s="14" t="str">
        <f t="shared" si="8"/>
        <v>Ike &amp; Ti - Nutbush</v>
      </c>
      <c r="B506" s="2" t="s">
        <v>4723</v>
      </c>
      <c r="C506" t="s">
        <v>415</v>
      </c>
      <c r="D506" t="s">
        <v>2621</v>
      </c>
      <c r="E506" t="s">
        <v>3134</v>
      </c>
      <c r="F506" t="s">
        <v>2829</v>
      </c>
      <c r="G506">
        <v>3</v>
      </c>
      <c r="H506">
        <v>1978</v>
      </c>
      <c r="I506">
        <v>1296491</v>
      </c>
      <c r="J506" t="s">
        <v>3232</v>
      </c>
      <c r="K506" s="17">
        <v>42763.227754629632</v>
      </c>
      <c r="L506" t="s">
        <v>3438</v>
      </c>
    </row>
    <row r="507" spans="1:12">
      <c r="A507" s="14" t="str">
        <f t="shared" si="8"/>
        <v>Earth An - Memorie</v>
      </c>
      <c r="B507" s="2" t="s">
        <v>4657</v>
      </c>
      <c r="C507" t="s">
        <v>3038</v>
      </c>
      <c r="D507" t="s">
        <v>2219</v>
      </c>
      <c r="E507" t="s">
        <v>3035</v>
      </c>
      <c r="F507" t="s">
        <v>4601</v>
      </c>
      <c r="G507">
        <v>2</v>
      </c>
      <c r="H507">
        <v>1972</v>
      </c>
      <c r="I507">
        <v>6806317</v>
      </c>
      <c r="J507" t="s">
        <v>3232</v>
      </c>
      <c r="K507" s="17">
        <v>42763.229212962964</v>
      </c>
      <c r="L507" t="s">
        <v>3438</v>
      </c>
    </row>
    <row r="508" spans="1:12">
      <c r="A508" s="14" t="str">
        <f t="shared" si="8"/>
        <v>Kim Wild - Kids In</v>
      </c>
      <c r="B508" s="2" t="s">
        <v>4693</v>
      </c>
      <c r="C508" t="s">
        <v>2083</v>
      </c>
      <c r="D508" t="s">
        <v>4694</v>
      </c>
      <c r="E508" t="s">
        <v>4695</v>
      </c>
      <c r="F508" t="s">
        <v>2822</v>
      </c>
      <c r="G508">
        <v>3</v>
      </c>
      <c r="H508">
        <v>1981</v>
      </c>
      <c r="I508">
        <v>451382</v>
      </c>
      <c r="J508" t="s">
        <v>3232</v>
      </c>
      <c r="K508" s="17">
        <v>42763.229884259257</v>
      </c>
      <c r="L508" t="s">
        <v>3438</v>
      </c>
    </row>
    <row r="509" spans="1:12">
      <c r="A509" s="14" t="str">
        <f t="shared" si="8"/>
        <v>Fleetwoo - Sara</v>
      </c>
      <c r="B509" s="2" t="s">
        <v>4737</v>
      </c>
      <c r="C509" t="s">
        <v>545</v>
      </c>
      <c r="D509" t="s">
        <v>785</v>
      </c>
      <c r="E509" t="s">
        <v>3118</v>
      </c>
      <c r="F509" t="s">
        <v>4738</v>
      </c>
      <c r="G509">
        <v>3</v>
      </c>
      <c r="H509">
        <v>1979</v>
      </c>
      <c r="I509">
        <v>4736876</v>
      </c>
      <c r="J509" t="s">
        <v>3232</v>
      </c>
      <c r="K509" s="17">
        <v>42763.417002314818</v>
      </c>
      <c r="L509" t="s">
        <v>3437</v>
      </c>
    </row>
    <row r="510" spans="1:12">
      <c r="A510" s="14" t="str">
        <f t="shared" si="8"/>
        <v>Yes - Owner O</v>
      </c>
      <c r="B510" s="2" t="s">
        <v>4392</v>
      </c>
      <c r="C510" t="s">
        <v>1029</v>
      </c>
      <c r="D510" t="s">
        <v>1028</v>
      </c>
      <c r="E510" t="s">
        <v>4393</v>
      </c>
      <c r="F510" t="s">
        <v>2845</v>
      </c>
      <c r="G510">
        <v>2</v>
      </c>
      <c r="H510">
        <v>1983</v>
      </c>
      <c r="I510">
        <v>6178809</v>
      </c>
      <c r="J510" t="s">
        <v>3232</v>
      </c>
      <c r="K510" s="17">
        <v>42763.417245370372</v>
      </c>
      <c r="L510" t="s">
        <v>3438</v>
      </c>
    </row>
    <row r="511" spans="1:12">
      <c r="A511" s="14" t="str">
        <f t="shared" si="8"/>
        <v>Sammy Da - Baretta</v>
      </c>
      <c r="B511" s="2" t="s">
        <v>4760</v>
      </c>
      <c r="C511" t="s">
        <v>2073</v>
      </c>
      <c r="D511" t="s">
        <v>4761</v>
      </c>
      <c r="E511" t="s">
        <v>3027</v>
      </c>
      <c r="F511" t="s">
        <v>2822</v>
      </c>
      <c r="G511">
        <v>3</v>
      </c>
      <c r="H511">
        <v>1976</v>
      </c>
      <c r="I511">
        <v>691119</v>
      </c>
      <c r="J511" t="s">
        <v>3232</v>
      </c>
      <c r="K511" s="17">
        <v>42764.284942129627</v>
      </c>
      <c r="L511" t="s">
        <v>3438</v>
      </c>
    </row>
    <row r="512" spans="1:12">
      <c r="A512" s="14" t="str">
        <f t="shared" si="8"/>
        <v>Wilson P - Hold On</v>
      </c>
      <c r="B512" s="2" t="s">
        <v>4762</v>
      </c>
      <c r="C512" t="s">
        <v>3468</v>
      </c>
      <c r="D512" t="s">
        <v>4763</v>
      </c>
      <c r="E512" t="s">
        <v>4764</v>
      </c>
      <c r="F512" t="s">
        <v>2822</v>
      </c>
      <c r="G512">
        <v>2</v>
      </c>
      <c r="H512">
        <v>1990</v>
      </c>
      <c r="I512">
        <v>1010512</v>
      </c>
      <c r="J512" t="s">
        <v>3232</v>
      </c>
      <c r="K512" s="17">
        <v>42764.285567129627</v>
      </c>
      <c r="L512" t="s">
        <v>3438</v>
      </c>
    </row>
    <row r="513" spans="1:12">
      <c r="A513" s="14" t="str">
        <f t="shared" si="8"/>
        <v>Linda Ro - Back In</v>
      </c>
      <c r="B513" s="2" t="s">
        <v>4765</v>
      </c>
      <c r="C513" t="s">
        <v>263</v>
      </c>
      <c r="D513" t="s">
        <v>4766</v>
      </c>
      <c r="E513" t="s">
        <v>2846</v>
      </c>
      <c r="F513" t="s">
        <v>2822</v>
      </c>
      <c r="G513">
        <v>1</v>
      </c>
      <c r="H513">
        <v>1978</v>
      </c>
      <c r="I513">
        <v>1344479</v>
      </c>
      <c r="J513" t="s">
        <v>3232</v>
      </c>
      <c r="K513" s="17">
        <v>42764.286053240743</v>
      </c>
      <c r="L513" t="s">
        <v>3438</v>
      </c>
    </row>
    <row r="514" spans="1:12">
      <c r="A514" s="14" t="str">
        <f t="shared" si="8"/>
        <v>ABBA - Dancing</v>
      </c>
      <c r="B514" s="2" t="s">
        <v>3034</v>
      </c>
      <c r="C514" t="s">
        <v>287</v>
      </c>
      <c r="D514" t="s">
        <v>288</v>
      </c>
      <c r="E514" t="s">
        <v>3035</v>
      </c>
      <c r="F514" t="s">
        <v>2822</v>
      </c>
      <c r="G514">
        <v>4</v>
      </c>
      <c r="H514">
        <v>1976</v>
      </c>
      <c r="I514">
        <v>7076297</v>
      </c>
      <c r="J514" t="s">
        <v>3232</v>
      </c>
      <c r="K514" s="17">
        <v>42764.286678240744</v>
      </c>
      <c r="L514" t="s">
        <v>3438</v>
      </c>
    </row>
    <row r="515" spans="1:12">
      <c r="A515" s="14" t="str">
        <f t="shared" si="8"/>
        <v>ABBA - Super T</v>
      </c>
      <c r="B515" s="2" t="s">
        <v>4767</v>
      </c>
      <c r="C515" t="s">
        <v>287</v>
      </c>
      <c r="D515" t="s">
        <v>4768</v>
      </c>
      <c r="E515" t="s">
        <v>3035</v>
      </c>
      <c r="F515" t="s">
        <v>2822</v>
      </c>
      <c r="G515">
        <v>2</v>
      </c>
      <c r="H515">
        <v>1980</v>
      </c>
      <c r="I515">
        <v>416703</v>
      </c>
      <c r="J515" t="s">
        <v>3232</v>
      </c>
      <c r="K515" s="17">
        <v>42764.287037037036</v>
      </c>
      <c r="L515" t="s">
        <v>3438</v>
      </c>
    </row>
    <row r="516" spans="1:12">
      <c r="A516" s="14" t="str">
        <f t="shared" si="8"/>
        <v xml:space="preserve">ABBA - I Have </v>
      </c>
      <c r="B516" s="2">
        <v>101269</v>
      </c>
      <c r="C516" t="s">
        <v>287</v>
      </c>
      <c r="D516" t="s">
        <v>1511</v>
      </c>
      <c r="E516" t="s">
        <v>4769</v>
      </c>
      <c r="F516" t="s">
        <v>2822</v>
      </c>
      <c r="G516">
        <v>2</v>
      </c>
      <c r="H516">
        <v>1979</v>
      </c>
      <c r="I516">
        <v>544628</v>
      </c>
      <c r="J516" t="s">
        <v>3232</v>
      </c>
      <c r="K516" s="17">
        <v>42764.287511574075</v>
      </c>
      <c r="L516" t="s">
        <v>3438</v>
      </c>
    </row>
    <row r="517" spans="1:12">
      <c r="A517" s="14" t="str">
        <f t="shared" si="8"/>
        <v>Margriet - Black P</v>
      </c>
      <c r="B517" s="2" t="s">
        <v>4770</v>
      </c>
      <c r="C517" t="s">
        <v>4771</v>
      </c>
      <c r="D517" t="s">
        <v>4772</v>
      </c>
      <c r="E517" t="s">
        <v>2900</v>
      </c>
      <c r="F517" t="s">
        <v>2822</v>
      </c>
      <c r="G517">
        <v>4</v>
      </c>
      <c r="H517">
        <v>1981</v>
      </c>
      <c r="I517">
        <v>990459</v>
      </c>
      <c r="J517" t="s">
        <v>3232</v>
      </c>
      <c r="K517" s="17">
        <v>42764.28802083333</v>
      </c>
      <c r="L517" t="s">
        <v>3438</v>
      </c>
    </row>
    <row r="518" spans="1:12">
      <c r="A518" s="14" t="str">
        <f t="shared" si="8"/>
        <v>Les Hump - Mexico</v>
      </c>
      <c r="B518" s="2" t="s">
        <v>4773</v>
      </c>
      <c r="C518" t="s">
        <v>2788</v>
      </c>
      <c r="D518" t="s">
        <v>2789</v>
      </c>
      <c r="E518" t="s">
        <v>2918</v>
      </c>
      <c r="F518" t="s">
        <v>2822</v>
      </c>
      <c r="G518">
        <v>2</v>
      </c>
      <c r="H518">
        <v>1981</v>
      </c>
      <c r="I518">
        <v>614475</v>
      </c>
      <c r="J518" t="s">
        <v>3232</v>
      </c>
      <c r="K518" s="17">
        <v>42764.288321759261</v>
      </c>
      <c r="L518" t="s">
        <v>3438</v>
      </c>
    </row>
    <row r="519" spans="1:12">
      <c r="A519" s="14" t="str">
        <f t="shared" si="8"/>
        <v xml:space="preserve">Earth An - Thanks </v>
      </c>
      <c r="B519" s="2" t="s">
        <v>4774</v>
      </c>
      <c r="C519" t="s">
        <v>3038</v>
      </c>
      <c r="D519" t="s">
        <v>4775</v>
      </c>
      <c r="E519" t="s">
        <v>3035</v>
      </c>
      <c r="F519" t="s">
        <v>2822</v>
      </c>
      <c r="G519">
        <v>2</v>
      </c>
      <c r="H519">
        <v>1975</v>
      </c>
      <c r="I519">
        <v>8196501</v>
      </c>
      <c r="J519" t="s">
        <v>3232</v>
      </c>
      <c r="K519" s="17">
        <v>42764.288680555554</v>
      </c>
      <c r="L519" t="s">
        <v>3438</v>
      </c>
    </row>
    <row r="520" spans="1:12">
      <c r="A520" s="14" t="str">
        <f t="shared" si="8"/>
        <v>Supertra - Cannonb</v>
      </c>
      <c r="B520" s="2" t="s">
        <v>3140</v>
      </c>
      <c r="C520" t="s">
        <v>563</v>
      </c>
      <c r="D520" t="s">
        <v>3141</v>
      </c>
      <c r="E520" t="s">
        <v>2821</v>
      </c>
      <c r="F520" t="s">
        <v>2822</v>
      </c>
      <c r="G520">
        <v>3</v>
      </c>
      <c r="H520">
        <v>1985</v>
      </c>
      <c r="I520">
        <v>1434740</v>
      </c>
      <c r="J520" t="s">
        <v>3232</v>
      </c>
      <c r="K520" s="17">
        <v>42764.289120370369</v>
      </c>
      <c r="L520" t="s">
        <v>3438</v>
      </c>
    </row>
    <row r="521" spans="1:12">
      <c r="A521" s="14" t="str">
        <f t="shared" si="8"/>
        <v>Blondie - Denis</v>
      </c>
      <c r="B521" s="2" t="s">
        <v>4776</v>
      </c>
      <c r="C521" t="s">
        <v>1632</v>
      </c>
      <c r="D521" t="s">
        <v>1631</v>
      </c>
      <c r="E521" t="s">
        <v>4777</v>
      </c>
      <c r="F521" t="s">
        <v>2822</v>
      </c>
      <c r="G521">
        <v>3</v>
      </c>
      <c r="H521">
        <v>1978</v>
      </c>
      <c r="I521">
        <v>358371</v>
      </c>
      <c r="J521" t="s">
        <v>3232</v>
      </c>
      <c r="K521" s="17">
        <v>42764.289583333331</v>
      </c>
      <c r="L521" t="s">
        <v>4388</v>
      </c>
    </row>
    <row r="522" spans="1:12">
      <c r="A522" s="14" t="str">
        <f t="shared" si="8"/>
        <v>ABBA - S.O.S</v>
      </c>
      <c r="B522" s="2" t="s">
        <v>4778</v>
      </c>
      <c r="C522" t="s">
        <v>287</v>
      </c>
      <c r="D522" t="s">
        <v>4779</v>
      </c>
      <c r="E522" t="s">
        <v>4780</v>
      </c>
      <c r="F522" t="s">
        <v>2822</v>
      </c>
      <c r="G522">
        <v>2</v>
      </c>
      <c r="H522">
        <v>1975</v>
      </c>
      <c r="I522">
        <v>793019</v>
      </c>
      <c r="J522" t="s">
        <v>3232</v>
      </c>
      <c r="K522" s="17">
        <v>42764.340555555558</v>
      </c>
      <c r="L522" t="s">
        <v>4388</v>
      </c>
    </row>
    <row r="523" spans="1:12">
      <c r="A523" s="14" t="str">
        <f t="shared" si="8"/>
        <v>Phil Col - Against</v>
      </c>
      <c r="B523" s="2" t="s">
        <v>4781</v>
      </c>
      <c r="C523" t="s">
        <v>344</v>
      </c>
      <c r="D523" t="s">
        <v>4782</v>
      </c>
      <c r="E523" t="s">
        <v>2857</v>
      </c>
      <c r="F523" t="s">
        <v>2822</v>
      </c>
      <c r="G523">
        <v>3</v>
      </c>
      <c r="H523">
        <v>1984</v>
      </c>
      <c r="I523">
        <v>388723</v>
      </c>
      <c r="J523" t="s">
        <v>3232</v>
      </c>
      <c r="K523" s="17">
        <v>42764.341006944444</v>
      </c>
      <c r="L523" t="s">
        <v>3438</v>
      </c>
    </row>
    <row r="524" spans="1:12">
      <c r="A524" s="14" t="str">
        <f t="shared" si="8"/>
        <v>The Trog - Wild Th</v>
      </c>
      <c r="B524" s="2" t="s">
        <v>4790</v>
      </c>
      <c r="C524" t="s">
        <v>4788</v>
      </c>
      <c r="D524" t="s">
        <v>4791</v>
      </c>
      <c r="E524" t="s">
        <v>3426</v>
      </c>
      <c r="F524" t="s">
        <v>2822</v>
      </c>
      <c r="G524">
        <v>3</v>
      </c>
      <c r="H524">
        <v>1975</v>
      </c>
      <c r="I524">
        <v>6870009</v>
      </c>
      <c r="J524" t="s">
        <v>3232</v>
      </c>
      <c r="K524" s="17">
        <v>42767.461516203701</v>
      </c>
      <c r="L524" t="s">
        <v>3438</v>
      </c>
    </row>
    <row r="525" spans="1:12">
      <c r="A525" s="14" t="str">
        <f t="shared" si="8"/>
        <v>Lynyrd S - Sweet H</v>
      </c>
      <c r="B525" s="2" t="s">
        <v>4792</v>
      </c>
      <c r="C525" t="s">
        <v>911</v>
      </c>
      <c r="D525" t="s">
        <v>4793</v>
      </c>
      <c r="E525" t="s">
        <v>3000</v>
      </c>
      <c r="F525" t="s">
        <v>2829</v>
      </c>
      <c r="G525">
        <v>4</v>
      </c>
      <c r="H525">
        <v>1980</v>
      </c>
      <c r="I525">
        <v>529725</v>
      </c>
      <c r="J525" t="s">
        <v>3232</v>
      </c>
      <c r="K525" s="17">
        <v>42767.461956018517</v>
      </c>
      <c r="L525" t="s">
        <v>3437</v>
      </c>
    </row>
    <row r="526" spans="1:12">
      <c r="A526" s="14" t="str">
        <f t="shared" si="8"/>
        <v>Electric - Hold On</v>
      </c>
      <c r="B526" s="2" t="s">
        <v>4794</v>
      </c>
      <c r="C526" t="s">
        <v>571</v>
      </c>
      <c r="D526" t="s">
        <v>4795</v>
      </c>
      <c r="E526" t="s">
        <v>4796</v>
      </c>
      <c r="F526" t="s">
        <v>2822</v>
      </c>
      <c r="G526">
        <v>2</v>
      </c>
      <c r="H526">
        <v>1981</v>
      </c>
      <c r="I526">
        <v>389947</v>
      </c>
      <c r="J526" t="s">
        <v>3232</v>
      </c>
      <c r="K526" s="17">
        <v>42767.584166666667</v>
      </c>
      <c r="L526" t="s">
        <v>3438</v>
      </c>
    </row>
    <row r="527" spans="1:12">
      <c r="A527" s="14" t="str">
        <f t="shared" si="8"/>
        <v>Muddy Wa - Mannish</v>
      </c>
      <c r="B527" s="2" t="s">
        <v>4797</v>
      </c>
      <c r="C527" t="s">
        <v>1952</v>
      </c>
      <c r="D527" t="s">
        <v>1951</v>
      </c>
      <c r="E527" t="s">
        <v>4798</v>
      </c>
      <c r="F527" t="s">
        <v>2845</v>
      </c>
      <c r="G527">
        <v>4</v>
      </c>
      <c r="H527">
        <v>1988</v>
      </c>
      <c r="I527">
        <v>553445</v>
      </c>
      <c r="J527" t="s">
        <v>3232</v>
      </c>
      <c r="K527" s="17">
        <v>42768.340300925927</v>
      </c>
      <c r="L527" t="s">
        <v>3438</v>
      </c>
    </row>
    <row r="528" spans="1:12">
      <c r="A528" s="14" t="str">
        <f t="shared" si="8"/>
        <v>Stealers - Stuck I</v>
      </c>
      <c r="B528" s="2" t="s">
        <v>4799</v>
      </c>
      <c r="C528" t="s">
        <v>2086</v>
      </c>
      <c r="D528" t="s">
        <v>2085</v>
      </c>
      <c r="E528" t="s">
        <v>2827</v>
      </c>
      <c r="F528" t="s">
        <v>2822</v>
      </c>
      <c r="G528">
        <v>4</v>
      </c>
      <c r="H528">
        <v>1972</v>
      </c>
      <c r="I528">
        <v>2352119</v>
      </c>
      <c r="J528" t="s">
        <v>3232</v>
      </c>
      <c r="K528" s="17">
        <v>42768.340497685182</v>
      </c>
      <c r="L528" t="s">
        <v>3438</v>
      </c>
    </row>
    <row r="529" spans="1:12">
      <c r="A529" s="14" t="str">
        <f t="shared" si="8"/>
        <v>Herman B - Saturda</v>
      </c>
      <c r="B529" s="2" t="s">
        <v>4800</v>
      </c>
      <c r="C529" t="s">
        <v>3702</v>
      </c>
      <c r="D529" t="s">
        <v>708</v>
      </c>
      <c r="E529" t="s">
        <v>3332</v>
      </c>
      <c r="F529" t="s">
        <v>2845</v>
      </c>
      <c r="G529">
        <v>4</v>
      </c>
      <c r="H529">
        <v>1992</v>
      </c>
      <c r="I529">
        <v>4183030</v>
      </c>
      <c r="J529" t="s">
        <v>3232</v>
      </c>
      <c r="K529" s="17">
        <v>42771.373935185184</v>
      </c>
      <c r="L529" t="s">
        <v>3438</v>
      </c>
    </row>
    <row r="530" spans="1:12">
      <c r="A530" s="14" t="str">
        <f t="shared" si="8"/>
        <v>Katrina  - Walking</v>
      </c>
      <c r="B530" s="2" t="s">
        <v>4819</v>
      </c>
      <c r="C530" t="s">
        <v>4827</v>
      </c>
      <c r="D530" t="s">
        <v>4828</v>
      </c>
      <c r="E530" t="s">
        <v>2879</v>
      </c>
      <c r="F530" t="s">
        <v>2822</v>
      </c>
      <c r="G530">
        <v>3</v>
      </c>
      <c r="H530">
        <v>1985</v>
      </c>
      <c r="I530">
        <v>1020656</v>
      </c>
      <c r="J530" t="s">
        <v>3232</v>
      </c>
      <c r="K530" s="17">
        <v>42776.09983796296</v>
      </c>
      <c r="L530" t="s">
        <v>3438</v>
      </c>
    </row>
    <row r="531" spans="1:12">
      <c r="A531" s="14" t="str">
        <f t="shared" si="8"/>
        <v>Fleetwoo - Rhianno</v>
      </c>
      <c r="B531" s="2" t="s">
        <v>4829</v>
      </c>
      <c r="C531" t="s">
        <v>545</v>
      </c>
      <c r="D531" t="s">
        <v>4830</v>
      </c>
      <c r="E531" t="s">
        <v>3570</v>
      </c>
      <c r="F531" t="s">
        <v>2822</v>
      </c>
      <c r="G531">
        <v>3</v>
      </c>
      <c r="H531">
        <v>1976</v>
      </c>
      <c r="I531">
        <v>598798</v>
      </c>
      <c r="J531" t="s">
        <v>3232</v>
      </c>
      <c r="K531" s="17">
        <v>42776.1</v>
      </c>
      <c r="L531" t="s">
        <v>3438</v>
      </c>
    </row>
    <row r="532" spans="1:12">
      <c r="A532" s="14" t="str">
        <f t="shared" si="8"/>
        <v>Camel - Breathl</v>
      </c>
      <c r="B532" s="2" t="s">
        <v>4831</v>
      </c>
      <c r="C532" t="s">
        <v>423</v>
      </c>
      <c r="D532" t="s">
        <v>3273</v>
      </c>
      <c r="E532" t="s">
        <v>2918</v>
      </c>
      <c r="F532" t="s">
        <v>2822</v>
      </c>
      <c r="G532">
        <v>2</v>
      </c>
      <c r="H532">
        <v>1978</v>
      </c>
      <c r="I532">
        <v>5614405</v>
      </c>
      <c r="J532" t="s">
        <v>3232</v>
      </c>
      <c r="K532" s="17">
        <v>42779.883148148147</v>
      </c>
      <c r="L532" t="s">
        <v>3438</v>
      </c>
    </row>
    <row r="533" spans="1:12">
      <c r="A533" s="14" t="str">
        <f t="shared" si="8"/>
        <v>Camel - No Easy</v>
      </c>
      <c r="B533" s="2" t="s">
        <v>4832</v>
      </c>
      <c r="C533" t="s">
        <v>423</v>
      </c>
      <c r="D533" t="s">
        <v>4853</v>
      </c>
      <c r="E533" t="s">
        <v>2918</v>
      </c>
      <c r="F533" t="s">
        <v>2822</v>
      </c>
      <c r="G533">
        <v>2</v>
      </c>
      <c r="H533">
        <v>1982</v>
      </c>
      <c r="I533">
        <v>1868570</v>
      </c>
      <c r="J533" t="s">
        <v>3232</v>
      </c>
      <c r="K533" s="17">
        <v>42779.883287037039</v>
      </c>
      <c r="L533" t="s">
        <v>3438</v>
      </c>
    </row>
    <row r="534" spans="1:12">
      <c r="A534" s="14" t="str">
        <f t="shared" si="8"/>
        <v xml:space="preserve">Chuck Be - Johnny </v>
      </c>
      <c r="B534" s="2" t="s">
        <v>4833</v>
      </c>
      <c r="C534" t="s">
        <v>1749</v>
      </c>
      <c r="D534" t="s">
        <v>4834</v>
      </c>
      <c r="E534" t="s">
        <v>3299</v>
      </c>
      <c r="F534" t="s">
        <v>2822</v>
      </c>
      <c r="G534">
        <v>3</v>
      </c>
      <c r="H534">
        <v>1972</v>
      </c>
      <c r="I534">
        <v>5339225</v>
      </c>
      <c r="J534" t="s">
        <v>3232</v>
      </c>
      <c r="K534" s="17">
        <v>42782.486851851849</v>
      </c>
      <c r="L534" t="s">
        <v>3438</v>
      </c>
    </row>
    <row r="535" spans="1:12">
      <c r="A535" s="14" t="str">
        <f t="shared" ref="A535:A598" si="9">CONCATENATE(LEFT(C535,8)," - ",LEFT(D535,7))</f>
        <v>Frank Bo - Kronenb</v>
      </c>
      <c r="B535" s="2" t="s">
        <v>4854</v>
      </c>
      <c r="C535" t="s">
        <v>896</v>
      </c>
      <c r="D535" t="s">
        <v>4855</v>
      </c>
      <c r="E535" t="s">
        <v>4856</v>
      </c>
      <c r="F535" t="s">
        <v>2822</v>
      </c>
      <c r="G535">
        <v>3</v>
      </c>
      <c r="H535">
        <v>1985</v>
      </c>
      <c r="I535">
        <v>566999</v>
      </c>
      <c r="J535" t="s">
        <v>3232</v>
      </c>
      <c r="K535" s="17">
        <v>42784.265763888892</v>
      </c>
      <c r="L535" t="s">
        <v>3438</v>
      </c>
    </row>
    <row r="536" spans="1:12">
      <c r="A536" s="14" t="str">
        <f t="shared" si="9"/>
        <v>Status Q - Whateve</v>
      </c>
      <c r="B536" s="2" t="s">
        <v>4857</v>
      </c>
      <c r="C536" t="s">
        <v>1308</v>
      </c>
      <c r="D536" t="s">
        <v>1416</v>
      </c>
      <c r="E536" t="s">
        <v>2039</v>
      </c>
      <c r="F536" t="s">
        <v>2822</v>
      </c>
      <c r="G536">
        <v>2</v>
      </c>
      <c r="H536">
        <v>1979</v>
      </c>
      <c r="I536">
        <v>2292189</v>
      </c>
      <c r="J536" t="s">
        <v>3232</v>
      </c>
      <c r="K536" s="17">
        <v>42784.266238425924</v>
      </c>
      <c r="L536" t="s">
        <v>4388</v>
      </c>
    </row>
    <row r="537" spans="1:12">
      <c r="A537" s="14" t="str">
        <f t="shared" si="9"/>
        <v>Kim Wild - Four Le</v>
      </c>
      <c r="B537" s="2">
        <v>7.2576980000000004</v>
      </c>
      <c r="C537" t="s">
        <v>2083</v>
      </c>
      <c r="D537" t="s">
        <v>4858</v>
      </c>
      <c r="E537" t="s">
        <v>3000</v>
      </c>
      <c r="F537" t="s">
        <v>2822</v>
      </c>
      <c r="G537">
        <v>1</v>
      </c>
      <c r="H537">
        <v>1988</v>
      </c>
      <c r="I537">
        <v>8269676</v>
      </c>
      <c r="J537" t="s">
        <v>3232</v>
      </c>
      <c r="K537" s="17">
        <v>42784.266689814816</v>
      </c>
      <c r="L537" t="s">
        <v>3438</v>
      </c>
    </row>
    <row r="538" spans="1:12">
      <c r="A538" s="14" t="str">
        <f t="shared" si="9"/>
        <v>Laura Br - Self Co</v>
      </c>
      <c r="B538" s="2" t="s">
        <v>4859</v>
      </c>
      <c r="C538" t="s">
        <v>4860</v>
      </c>
      <c r="D538" t="s">
        <v>4861</v>
      </c>
      <c r="E538" t="s">
        <v>2857</v>
      </c>
      <c r="F538" t="s">
        <v>2845</v>
      </c>
      <c r="G538">
        <v>2</v>
      </c>
      <c r="H538">
        <v>1984</v>
      </c>
      <c r="I538">
        <v>6789484</v>
      </c>
      <c r="J538" t="s">
        <v>3232</v>
      </c>
      <c r="K538" s="17">
        <v>42784.266944444447</v>
      </c>
      <c r="L538" t="s">
        <v>3438</v>
      </c>
    </row>
    <row r="539" spans="1:12">
      <c r="A539" s="14" t="str">
        <f t="shared" si="9"/>
        <v>Kim Wild - Chequer</v>
      </c>
      <c r="B539" s="2" t="s">
        <v>4862</v>
      </c>
      <c r="C539" t="s">
        <v>2083</v>
      </c>
      <c r="D539" t="s">
        <v>4863</v>
      </c>
      <c r="E539" t="s">
        <v>4695</v>
      </c>
      <c r="F539" t="s">
        <v>2822</v>
      </c>
      <c r="G539">
        <v>2</v>
      </c>
      <c r="H539">
        <v>1981</v>
      </c>
      <c r="I539">
        <v>451185</v>
      </c>
      <c r="J539" t="s">
        <v>3232</v>
      </c>
      <c r="K539" s="17">
        <v>42784.267222222225</v>
      </c>
      <c r="L539" t="s">
        <v>3438</v>
      </c>
    </row>
    <row r="540" spans="1:12">
      <c r="A540" s="14" t="str">
        <f t="shared" si="9"/>
        <v>Dire Str - Sultans</v>
      </c>
      <c r="B540" s="2" t="s">
        <v>3107</v>
      </c>
      <c r="C540" t="s">
        <v>306</v>
      </c>
      <c r="D540" t="s">
        <v>524</v>
      </c>
      <c r="E540" t="s">
        <v>2039</v>
      </c>
      <c r="F540" t="s">
        <v>2822</v>
      </c>
      <c r="G540">
        <v>5</v>
      </c>
      <c r="H540">
        <v>1978</v>
      </c>
      <c r="I540">
        <v>1809398</v>
      </c>
      <c r="J540" t="s">
        <v>3232</v>
      </c>
      <c r="K540" s="17">
        <v>42832.087071759262</v>
      </c>
      <c r="L540" t="s">
        <v>3438</v>
      </c>
    </row>
    <row r="541" spans="1:12">
      <c r="A541" s="14" t="str">
        <f t="shared" si="9"/>
        <v>Dire Str - Money F</v>
      </c>
      <c r="B541" s="2" t="s">
        <v>4871</v>
      </c>
      <c r="C541" t="s">
        <v>306</v>
      </c>
      <c r="D541" t="s">
        <v>778</v>
      </c>
      <c r="E541" t="s">
        <v>2039</v>
      </c>
      <c r="F541" t="s">
        <v>2845</v>
      </c>
      <c r="G541">
        <v>5</v>
      </c>
      <c r="H541">
        <v>1985</v>
      </c>
      <c r="I541">
        <v>593162</v>
      </c>
      <c r="J541" t="s">
        <v>3232</v>
      </c>
      <c r="K541" s="17">
        <v>42836.258912037039</v>
      </c>
      <c r="L541" t="s">
        <v>3438</v>
      </c>
    </row>
    <row r="542" spans="1:12">
      <c r="A542" s="14" t="str">
        <f t="shared" si="9"/>
        <v>The Alan - The Tur</v>
      </c>
      <c r="B542" s="2" t="s">
        <v>4953</v>
      </c>
      <c r="C542" t="s">
        <v>541</v>
      </c>
      <c r="D542" t="s">
        <v>1183</v>
      </c>
      <c r="E542" t="s">
        <v>2844</v>
      </c>
      <c r="F542" t="s">
        <v>2822</v>
      </c>
      <c r="G542">
        <v>4</v>
      </c>
      <c r="H542">
        <v>1980</v>
      </c>
      <c r="I542">
        <v>1017566</v>
      </c>
      <c r="J542" t="s">
        <v>3232</v>
      </c>
      <c r="K542" s="17">
        <v>42874.427118055559</v>
      </c>
      <c r="L542" t="s">
        <v>3438</v>
      </c>
    </row>
    <row r="543" spans="1:12">
      <c r="A543" s="14" t="str">
        <f t="shared" si="9"/>
        <v>Slade - Merry X</v>
      </c>
      <c r="B543" s="2" t="s">
        <v>4876</v>
      </c>
      <c r="C543" t="s">
        <v>2683</v>
      </c>
      <c r="D543" t="s">
        <v>2682</v>
      </c>
      <c r="E543" t="s">
        <v>3035</v>
      </c>
      <c r="F543" t="s">
        <v>4877</v>
      </c>
      <c r="G543">
        <v>1</v>
      </c>
      <c r="H543">
        <v>1981</v>
      </c>
      <c r="I543">
        <v>2999049</v>
      </c>
      <c r="J543" t="s">
        <v>3232</v>
      </c>
      <c r="K543" s="17">
        <v>42874.428136574075</v>
      </c>
      <c r="L543" t="s">
        <v>3438</v>
      </c>
    </row>
    <row r="544" spans="1:12">
      <c r="A544" s="14" t="str">
        <f t="shared" si="9"/>
        <v>The Alan - The Gol</v>
      </c>
      <c r="B544" s="2" t="s">
        <v>4878</v>
      </c>
      <c r="C544" t="s">
        <v>541</v>
      </c>
      <c r="D544" t="s">
        <v>4879</v>
      </c>
      <c r="E544" t="s">
        <v>2844</v>
      </c>
      <c r="F544" t="s">
        <v>2822</v>
      </c>
      <c r="G544">
        <v>2</v>
      </c>
      <c r="H544">
        <v>1980</v>
      </c>
      <c r="I544">
        <v>2136538</v>
      </c>
      <c r="J544" t="s">
        <v>3232</v>
      </c>
      <c r="K544" s="17">
        <v>42874.428842592592</v>
      </c>
      <c r="L544" t="s">
        <v>3438</v>
      </c>
    </row>
    <row r="545" spans="1:12">
      <c r="A545" s="14" t="str">
        <f t="shared" si="9"/>
        <v xml:space="preserve">The Alan - Damned </v>
      </c>
      <c r="B545" s="2" t="s">
        <v>4880</v>
      </c>
      <c r="C545" t="s">
        <v>541</v>
      </c>
      <c r="D545" t="s">
        <v>4881</v>
      </c>
      <c r="E545" t="s">
        <v>2844</v>
      </c>
      <c r="F545" t="s">
        <v>2822</v>
      </c>
      <c r="G545">
        <v>2</v>
      </c>
      <c r="H545">
        <v>1980</v>
      </c>
      <c r="I545">
        <v>1621177</v>
      </c>
      <c r="J545" t="s">
        <v>3232</v>
      </c>
      <c r="K545" s="17">
        <v>42874.429490740738</v>
      </c>
      <c r="L545" t="s">
        <v>3438</v>
      </c>
    </row>
    <row r="546" spans="1:12">
      <c r="A546" s="14" t="str">
        <f t="shared" si="9"/>
        <v xml:space="preserve">Eric Cla - I Shot </v>
      </c>
      <c r="B546" s="2" t="s">
        <v>4882</v>
      </c>
      <c r="C546" t="s">
        <v>604</v>
      </c>
      <c r="D546" t="s">
        <v>4883</v>
      </c>
      <c r="E546" t="s">
        <v>3092</v>
      </c>
      <c r="F546" t="s">
        <v>2845</v>
      </c>
      <c r="G546">
        <v>4</v>
      </c>
      <c r="H546">
        <v>1974</v>
      </c>
      <c r="I546">
        <v>2782509</v>
      </c>
      <c r="J546" t="s">
        <v>3232</v>
      </c>
      <c r="K546" s="17">
        <v>42874.43</v>
      </c>
      <c r="L546" t="s">
        <v>3438</v>
      </c>
    </row>
    <row r="547" spans="1:12">
      <c r="A547" s="14" t="str">
        <f t="shared" si="9"/>
        <v>ZZ Top - Legs</v>
      </c>
      <c r="B547" s="2" t="s">
        <v>4884</v>
      </c>
      <c r="C547" t="s">
        <v>474</v>
      </c>
      <c r="D547" t="s">
        <v>2591</v>
      </c>
      <c r="E547" t="s">
        <v>3118</v>
      </c>
      <c r="F547" t="s">
        <v>2822</v>
      </c>
      <c r="G547">
        <v>4</v>
      </c>
      <c r="H547">
        <v>1985</v>
      </c>
      <c r="I547">
        <v>2143725</v>
      </c>
      <c r="J547" t="s">
        <v>3232</v>
      </c>
      <c r="K547" s="17">
        <v>42874.43074074074</v>
      </c>
      <c r="L547" t="s">
        <v>3438</v>
      </c>
    </row>
    <row r="548" spans="1:12">
      <c r="A548" s="14" t="str">
        <f t="shared" si="9"/>
        <v>Supertra - The Log</v>
      </c>
      <c r="B548" s="2" t="s">
        <v>4885</v>
      </c>
      <c r="C548" t="s">
        <v>563</v>
      </c>
      <c r="D548" t="s">
        <v>993</v>
      </c>
      <c r="E548" t="s">
        <v>2821</v>
      </c>
      <c r="F548" t="s">
        <v>2822</v>
      </c>
      <c r="G548">
        <v>3</v>
      </c>
      <c r="H548">
        <v>1979</v>
      </c>
      <c r="I548">
        <v>3048649</v>
      </c>
      <c r="J548" t="s">
        <v>3232</v>
      </c>
      <c r="K548" s="17">
        <v>42874.431215277778</v>
      </c>
      <c r="L548" t="s">
        <v>3438</v>
      </c>
    </row>
    <row r="549" spans="1:12">
      <c r="A549" s="14" t="str">
        <f t="shared" si="9"/>
        <v>The Kink - Lola</v>
      </c>
      <c r="B549" s="2" t="s">
        <v>4886</v>
      </c>
      <c r="C549" t="s">
        <v>1262</v>
      </c>
      <c r="D549" t="s">
        <v>1261</v>
      </c>
      <c r="E549" t="s">
        <v>3055</v>
      </c>
      <c r="F549" t="s">
        <v>2822</v>
      </c>
      <c r="G549">
        <v>3</v>
      </c>
      <c r="H549">
        <v>1970</v>
      </c>
      <c r="I549">
        <v>722201</v>
      </c>
      <c r="J549" t="s">
        <v>3232</v>
      </c>
      <c r="K549" s="17">
        <v>42874.432233796295</v>
      </c>
      <c r="L549" t="s">
        <v>3438</v>
      </c>
    </row>
    <row r="550" spans="1:12">
      <c r="A550" s="14" t="str">
        <f t="shared" si="9"/>
        <v>Toto - Pamela</v>
      </c>
      <c r="B550" s="2" t="s">
        <v>4887</v>
      </c>
      <c r="C550" t="s">
        <v>549</v>
      </c>
      <c r="D550" t="s">
        <v>2226</v>
      </c>
      <c r="E550" t="s">
        <v>2894</v>
      </c>
      <c r="F550" t="s">
        <v>2822</v>
      </c>
      <c r="G550">
        <v>2</v>
      </c>
      <c r="H550">
        <v>1988</v>
      </c>
      <c r="I550">
        <v>1805669</v>
      </c>
      <c r="J550" t="s">
        <v>3232</v>
      </c>
      <c r="K550" s="17">
        <v>42874.432974537034</v>
      </c>
      <c r="L550" t="s">
        <v>3438</v>
      </c>
    </row>
    <row r="551" spans="1:12">
      <c r="A551" s="14" t="str">
        <f t="shared" si="9"/>
        <v>Chris De - The Lad</v>
      </c>
      <c r="B551" s="2" t="s">
        <v>4888</v>
      </c>
      <c r="C551" t="s">
        <v>1463</v>
      </c>
      <c r="D551" t="s">
        <v>1462</v>
      </c>
      <c r="E551" t="s">
        <v>2827</v>
      </c>
      <c r="F551" t="s">
        <v>2822</v>
      </c>
      <c r="G551">
        <v>2</v>
      </c>
      <c r="H551">
        <v>1986</v>
      </c>
      <c r="I551">
        <v>735088</v>
      </c>
      <c r="J551" t="s">
        <v>3232</v>
      </c>
      <c r="K551" s="17">
        <v>42874.433599537035</v>
      </c>
      <c r="L551" t="s">
        <v>3438</v>
      </c>
    </row>
    <row r="552" spans="1:12">
      <c r="A552" s="14" t="str">
        <f t="shared" si="9"/>
        <v>George M - Don't L</v>
      </c>
      <c r="B552" s="2" t="s">
        <v>4889</v>
      </c>
      <c r="C552" t="s">
        <v>4890</v>
      </c>
      <c r="D552" t="s">
        <v>2129</v>
      </c>
      <c r="E552" t="s">
        <v>2967</v>
      </c>
      <c r="F552" t="s">
        <v>4891</v>
      </c>
      <c r="G552">
        <v>3</v>
      </c>
      <c r="H552">
        <v>1991</v>
      </c>
      <c r="I552">
        <v>780002</v>
      </c>
      <c r="J552" t="s">
        <v>3232</v>
      </c>
      <c r="K552" s="17">
        <v>42874.434189814812</v>
      </c>
      <c r="L552" t="s">
        <v>3438</v>
      </c>
    </row>
    <row r="553" spans="1:12">
      <c r="A553" s="14" t="str">
        <f t="shared" si="9"/>
        <v>Wham! - Last Ch</v>
      </c>
      <c r="B553" s="2" t="s">
        <v>4892</v>
      </c>
      <c r="C553" t="s">
        <v>1233</v>
      </c>
      <c r="D553" t="s">
        <v>4893</v>
      </c>
      <c r="E553" t="s">
        <v>2967</v>
      </c>
      <c r="F553" t="s">
        <v>2822</v>
      </c>
      <c r="G553">
        <v>1</v>
      </c>
      <c r="H553">
        <v>1984</v>
      </c>
      <c r="I553">
        <v>2447589</v>
      </c>
      <c r="J553" t="s">
        <v>3232</v>
      </c>
      <c r="K553" s="17">
        <v>42874.434791666667</v>
      </c>
      <c r="L553" t="s">
        <v>3438</v>
      </c>
    </row>
    <row r="554" spans="1:12">
      <c r="A554" s="14" t="str">
        <f t="shared" si="9"/>
        <v xml:space="preserve">The Kink - Lola / </v>
      </c>
      <c r="B554" s="2">
        <v>102.455</v>
      </c>
      <c r="C554" t="s">
        <v>1262</v>
      </c>
      <c r="D554" t="s">
        <v>4894</v>
      </c>
      <c r="E554" t="s">
        <v>3422</v>
      </c>
      <c r="F554" t="s">
        <v>2845</v>
      </c>
      <c r="G554">
        <v>3</v>
      </c>
      <c r="H554">
        <v>1980</v>
      </c>
      <c r="I554">
        <v>967384</v>
      </c>
      <c r="J554" t="s">
        <v>3232</v>
      </c>
      <c r="K554" s="17">
        <v>42874.435300925928</v>
      </c>
      <c r="L554" t="s">
        <v>3438</v>
      </c>
    </row>
    <row r="555" spans="1:12">
      <c r="A555" s="14" t="str">
        <f t="shared" si="9"/>
        <v xml:space="preserve">Glenn Mi - In The </v>
      </c>
      <c r="B555" s="2" t="s">
        <v>4895</v>
      </c>
      <c r="C555" t="s">
        <v>476</v>
      </c>
      <c r="D555" t="s">
        <v>4896</v>
      </c>
      <c r="E555" t="s">
        <v>4897</v>
      </c>
      <c r="F555" t="s">
        <v>2822</v>
      </c>
      <c r="G555">
        <v>3</v>
      </c>
      <c r="H555">
        <v>0</v>
      </c>
      <c r="I555">
        <v>3994639</v>
      </c>
      <c r="J555" t="s">
        <v>3232</v>
      </c>
      <c r="K555" s="17">
        <v>42874.435717592591</v>
      </c>
      <c r="L555" t="s">
        <v>3438</v>
      </c>
    </row>
    <row r="556" spans="1:12">
      <c r="A556" s="14" t="str">
        <f t="shared" si="9"/>
        <v>Alice Co - Hello H</v>
      </c>
      <c r="B556" s="2" t="s">
        <v>4898</v>
      </c>
      <c r="C556" t="s">
        <v>248</v>
      </c>
      <c r="D556" t="s">
        <v>4899</v>
      </c>
      <c r="E556" t="s">
        <v>3118</v>
      </c>
      <c r="F556" t="s">
        <v>4900</v>
      </c>
      <c r="G556">
        <v>2</v>
      </c>
      <c r="H556">
        <v>1973</v>
      </c>
      <c r="I556">
        <v>3254007</v>
      </c>
      <c r="J556" t="s">
        <v>3232</v>
      </c>
      <c r="K556" s="17">
        <v>42874.437303240738</v>
      </c>
      <c r="L556" t="s">
        <v>3438</v>
      </c>
    </row>
    <row r="557" spans="1:12">
      <c r="A557" s="14" t="str">
        <f t="shared" si="9"/>
        <v>The Art  - Peter G</v>
      </c>
      <c r="B557" s="2" t="s">
        <v>4901</v>
      </c>
      <c r="C557" t="s">
        <v>4902</v>
      </c>
      <c r="D557" t="s">
        <v>3171</v>
      </c>
      <c r="E557" t="s">
        <v>4777</v>
      </c>
      <c r="F557" t="s">
        <v>2822</v>
      </c>
      <c r="G557">
        <v>2</v>
      </c>
      <c r="H557">
        <v>1986</v>
      </c>
      <c r="I557">
        <v>217518</v>
      </c>
      <c r="J557" t="s">
        <v>3232</v>
      </c>
      <c r="K557" s="17">
        <v>42874.44358796296</v>
      </c>
      <c r="L557" t="s">
        <v>3438</v>
      </c>
    </row>
    <row r="558" spans="1:12">
      <c r="A558" s="14" t="str">
        <f t="shared" si="9"/>
        <v xml:space="preserve">Louis Ar - What A </v>
      </c>
      <c r="B558" s="2" t="s">
        <v>4903</v>
      </c>
      <c r="C558" t="s">
        <v>1003</v>
      </c>
      <c r="D558" t="s">
        <v>4904</v>
      </c>
      <c r="E558" t="s">
        <v>3546</v>
      </c>
      <c r="F558" t="s">
        <v>2829</v>
      </c>
      <c r="G558">
        <v>3</v>
      </c>
      <c r="H558">
        <v>1984</v>
      </c>
      <c r="I558">
        <v>4940132</v>
      </c>
      <c r="J558" t="s">
        <v>3232</v>
      </c>
      <c r="K558" s="17">
        <v>42874.444166666668</v>
      </c>
      <c r="L558" t="s">
        <v>3438</v>
      </c>
    </row>
    <row r="559" spans="1:12">
      <c r="A559" s="14" t="str">
        <f t="shared" si="9"/>
        <v>Frank Si - Strange</v>
      </c>
      <c r="B559" s="2" t="s">
        <v>4905</v>
      </c>
      <c r="C559" t="s">
        <v>460</v>
      </c>
      <c r="D559" t="s">
        <v>4906</v>
      </c>
      <c r="E559" t="s">
        <v>3570</v>
      </c>
      <c r="F559" t="s">
        <v>4907</v>
      </c>
      <c r="G559">
        <v>2</v>
      </c>
      <c r="H559">
        <v>0</v>
      </c>
      <c r="I559">
        <v>2792052</v>
      </c>
      <c r="J559" t="s">
        <v>3232</v>
      </c>
      <c r="K559" s="17">
        <v>42874.444814814815</v>
      </c>
      <c r="L559" t="s">
        <v>3438</v>
      </c>
    </row>
    <row r="560" spans="1:12">
      <c r="A560" s="14" t="str">
        <f t="shared" si="9"/>
        <v>Alan Sim - Excalib</v>
      </c>
      <c r="B560" s="2" t="s">
        <v>4954</v>
      </c>
      <c r="C560" t="s">
        <v>4955</v>
      </c>
      <c r="D560" t="s">
        <v>4956</v>
      </c>
      <c r="E560" t="s">
        <v>4957</v>
      </c>
      <c r="F560" t="s">
        <v>4348</v>
      </c>
      <c r="G560">
        <v>2</v>
      </c>
      <c r="H560">
        <v>1998</v>
      </c>
      <c r="I560">
        <v>5368051</v>
      </c>
      <c r="J560" t="s">
        <v>4343</v>
      </c>
      <c r="K560" s="17">
        <v>42886.97828703704</v>
      </c>
    </row>
    <row r="561" spans="1:12">
      <c r="A561" s="14" t="str">
        <f t="shared" si="9"/>
        <v>The Mark - Worn Do</v>
      </c>
      <c r="B561" s="2" t="s">
        <v>4941</v>
      </c>
      <c r="C561" t="s">
        <v>4940</v>
      </c>
      <c r="D561" t="s">
        <v>4958</v>
      </c>
      <c r="E561" t="s">
        <v>2894</v>
      </c>
      <c r="F561" t="s">
        <v>2822</v>
      </c>
      <c r="G561">
        <v>3</v>
      </c>
      <c r="H561">
        <v>1977</v>
      </c>
      <c r="I561">
        <v>996576</v>
      </c>
      <c r="J561" t="s">
        <v>3232</v>
      </c>
      <c r="K561" s="17">
        <v>42886.978506944448</v>
      </c>
      <c r="L561" t="s">
        <v>3438</v>
      </c>
    </row>
    <row r="562" spans="1:12">
      <c r="A562" s="14" t="str">
        <f t="shared" si="9"/>
        <v>The Char - The Dev</v>
      </c>
      <c r="B562" s="2" t="s">
        <v>4938</v>
      </c>
      <c r="C562" t="s">
        <v>4959</v>
      </c>
      <c r="D562" t="s">
        <v>2487</v>
      </c>
      <c r="E562" t="s">
        <v>2958</v>
      </c>
      <c r="F562" t="s">
        <v>2822</v>
      </c>
      <c r="G562">
        <v>4</v>
      </c>
      <c r="H562">
        <v>1979</v>
      </c>
      <c r="I562">
        <v>1034937</v>
      </c>
      <c r="J562" t="s">
        <v>3232</v>
      </c>
      <c r="K562" s="17">
        <v>42886.97892361111</v>
      </c>
      <c r="L562" t="s">
        <v>3438</v>
      </c>
    </row>
    <row r="563" spans="1:12">
      <c r="A563" s="14" t="str">
        <f t="shared" si="9"/>
        <v xml:space="preserve">Emmylou  - Mister </v>
      </c>
      <c r="B563" s="2" t="s">
        <v>4933</v>
      </c>
      <c r="C563" t="s">
        <v>4934</v>
      </c>
      <c r="D563" t="s">
        <v>4932</v>
      </c>
      <c r="E563" t="s">
        <v>3118</v>
      </c>
      <c r="F563" t="s">
        <v>2822</v>
      </c>
      <c r="G563">
        <v>2</v>
      </c>
      <c r="H563">
        <v>1981</v>
      </c>
      <c r="I563">
        <v>1573462</v>
      </c>
      <c r="J563" t="s">
        <v>3232</v>
      </c>
      <c r="K563" s="17">
        <v>42890.420046296298</v>
      </c>
      <c r="L563" t="s">
        <v>3438</v>
      </c>
    </row>
    <row r="564" spans="1:12">
      <c r="A564" s="14" t="str">
        <f t="shared" si="9"/>
        <v>The Beat - Help!</v>
      </c>
      <c r="B564" s="2" t="s">
        <v>4935</v>
      </c>
      <c r="C564" t="s">
        <v>559</v>
      </c>
      <c r="D564" t="s">
        <v>228</v>
      </c>
      <c r="E564" t="s">
        <v>3022</v>
      </c>
      <c r="F564" t="s">
        <v>4960</v>
      </c>
      <c r="G564">
        <v>3</v>
      </c>
      <c r="H564">
        <v>1965</v>
      </c>
      <c r="I564">
        <v>7673276</v>
      </c>
      <c r="J564" t="s">
        <v>3232</v>
      </c>
      <c r="K564" s="17">
        <v>42890.42046296296</v>
      </c>
      <c r="L564" t="s">
        <v>3438</v>
      </c>
    </row>
    <row r="565" spans="1:12">
      <c r="A565" s="14" t="str">
        <f t="shared" si="9"/>
        <v>10cc - I'm Not</v>
      </c>
      <c r="B565" s="2" t="s">
        <v>4961</v>
      </c>
      <c r="C565" t="s">
        <v>3228</v>
      </c>
      <c r="D565" t="s">
        <v>1001</v>
      </c>
      <c r="E565" t="s">
        <v>3007</v>
      </c>
      <c r="F565" t="s">
        <v>2822</v>
      </c>
      <c r="G565">
        <v>2</v>
      </c>
      <c r="H565">
        <v>1975</v>
      </c>
      <c r="I565">
        <v>1831163</v>
      </c>
      <c r="J565" t="s">
        <v>3232</v>
      </c>
      <c r="K565" s="17">
        <v>42895.108124999999</v>
      </c>
      <c r="L565" t="s">
        <v>3438</v>
      </c>
    </row>
    <row r="566" spans="1:12">
      <c r="A566" s="14" t="str">
        <f t="shared" si="9"/>
        <v>Creedenc - I Put A</v>
      </c>
      <c r="B566" s="2">
        <v>617</v>
      </c>
      <c r="C566" t="s">
        <v>705</v>
      </c>
      <c r="D566" t="s">
        <v>4962</v>
      </c>
      <c r="E566" t="s">
        <v>987</v>
      </c>
      <c r="F566" t="s">
        <v>2829</v>
      </c>
      <c r="G566">
        <v>3</v>
      </c>
      <c r="H566">
        <v>0</v>
      </c>
      <c r="I566">
        <v>3109985</v>
      </c>
      <c r="J566" t="s">
        <v>3232</v>
      </c>
      <c r="K566" s="17">
        <v>42912.290509259263</v>
      </c>
      <c r="L566" t="s">
        <v>3438</v>
      </c>
    </row>
    <row r="567" spans="1:12">
      <c r="A567" s="14" t="str">
        <f t="shared" si="9"/>
        <v>Jean-Mic - Oxygène</v>
      </c>
      <c r="B567" s="2" t="s">
        <v>4963</v>
      </c>
      <c r="C567" t="s">
        <v>4964</v>
      </c>
      <c r="D567" t="s">
        <v>4965</v>
      </c>
      <c r="E567" t="s">
        <v>4966</v>
      </c>
      <c r="F567" t="s">
        <v>2822</v>
      </c>
      <c r="G567">
        <v>2</v>
      </c>
      <c r="H567">
        <v>1977</v>
      </c>
      <c r="I567">
        <v>1469031</v>
      </c>
      <c r="J567" t="s">
        <v>3232</v>
      </c>
      <c r="K567" s="17">
        <v>42918.930821759262</v>
      </c>
      <c r="L567" t="s">
        <v>4388</v>
      </c>
    </row>
    <row r="568" spans="1:12">
      <c r="A568" s="14" t="str">
        <f t="shared" si="9"/>
        <v xml:space="preserve">Zager &amp;  - In The </v>
      </c>
      <c r="B568" s="2" t="s">
        <v>3242</v>
      </c>
      <c r="C568" t="s">
        <v>2048</v>
      </c>
      <c r="D568" t="s">
        <v>4967</v>
      </c>
      <c r="E568" t="s">
        <v>3069</v>
      </c>
      <c r="F568" t="s">
        <v>2822</v>
      </c>
      <c r="G568">
        <v>2</v>
      </c>
      <c r="H568">
        <v>1969</v>
      </c>
      <c r="I568">
        <v>1507807</v>
      </c>
      <c r="J568" t="s">
        <v>3232</v>
      </c>
      <c r="K568" s="17">
        <v>42918.93172453704</v>
      </c>
      <c r="L568" t="s">
        <v>4388</v>
      </c>
    </row>
    <row r="569" spans="1:12">
      <c r="A569" s="14" t="str">
        <f t="shared" si="9"/>
        <v>Jewel Ak - The Bir</v>
      </c>
      <c r="B569" s="2" t="s">
        <v>4968</v>
      </c>
      <c r="C569" t="s">
        <v>4969</v>
      </c>
      <c r="D569" t="s">
        <v>4970</v>
      </c>
      <c r="E569" t="s">
        <v>2997</v>
      </c>
      <c r="F569" t="s">
        <v>2845</v>
      </c>
      <c r="G569">
        <v>1</v>
      </c>
      <c r="H569">
        <v>1965</v>
      </c>
      <c r="I569">
        <v>1465610</v>
      </c>
      <c r="J569" t="s">
        <v>3232</v>
      </c>
      <c r="K569" s="17">
        <v>42918.932442129626</v>
      </c>
      <c r="L569" t="s">
        <v>4388</v>
      </c>
    </row>
    <row r="570" spans="1:12">
      <c r="A570" s="14" t="str">
        <f t="shared" si="9"/>
        <v>Camel - Highway</v>
      </c>
      <c r="B570" t="s">
        <v>4972</v>
      </c>
      <c r="C570" t="s">
        <v>423</v>
      </c>
      <c r="D570" t="s">
        <v>4973</v>
      </c>
      <c r="E570" t="s">
        <v>2918</v>
      </c>
      <c r="F570" t="s">
        <v>2822</v>
      </c>
      <c r="G570">
        <v>3</v>
      </c>
      <c r="H570">
        <v>1977</v>
      </c>
      <c r="I570">
        <v>3425273</v>
      </c>
      <c r="J570" t="s">
        <v>3232</v>
      </c>
      <c r="K570" s="17">
        <v>42923.252847222226</v>
      </c>
      <c r="L570" t="s">
        <v>3437</v>
      </c>
    </row>
    <row r="571" spans="1:12">
      <c r="A571" s="14" t="str">
        <f t="shared" si="9"/>
        <v>Dire Str - Sultans</v>
      </c>
      <c r="B571" t="s">
        <v>3107</v>
      </c>
      <c r="C571" t="s">
        <v>306</v>
      </c>
      <c r="D571" t="s">
        <v>524</v>
      </c>
      <c r="E571" t="s">
        <v>2039</v>
      </c>
      <c r="F571" t="s">
        <v>2822</v>
      </c>
      <c r="G571">
        <v>5</v>
      </c>
      <c r="H571">
        <v>1978</v>
      </c>
      <c r="I571">
        <v>1775107</v>
      </c>
      <c r="J571" t="s">
        <v>3232</v>
      </c>
      <c r="K571" s="17">
        <v>42937.045370370368</v>
      </c>
    </row>
    <row r="572" spans="1:12">
      <c r="A572" s="14" t="str">
        <f t="shared" si="9"/>
        <v>Dire Str - Brother</v>
      </c>
      <c r="B572" t="s">
        <v>4974</v>
      </c>
      <c r="C572" t="s">
        <v>306</v>
      </c>
      <c r="D572" t="s">
        <v>509</v>
      </c>
      <c r="E572" t="s">
        <v>2039</v>
      </c>
      <c r="F572" t="s">
        <v>3496</v>
      </c>
      <c r="G572">
        <v>4</v>
      </c>
      <c r="H572">
        <v>1985</v>
      </c>
      <c r="I572">
        <v>6748498</v>
      </c>
      <c r="J572" t="s">
        <v>3232</v>
      </c>
      <c r="K572" s="17">
        <v>42937.045844907407</v>
      </c>
    </row>
    <row r="573" spans="1:12">
      <c r="A573" s="14" t="str">
        <f t="shared" si="9"/>
        <v>Bruce Sp - The Riv</v>
      </c>
      <c r="B573" t="s">
        <v>4975</v>
      </c>
      <c r="C573" t="s">
        <v>513</v>
      </c>
      <c r="D573" t="s">
        <v>512</v>
      </c>
      <c r="E573" t="s">
        <v>2900</v>
      </c>
      <c r="F573" t="s">
        <v>2845</v>
      </c>
      <c r="G573">
        <v>3</v>
      </c>
      <c r="H573">
        <v>1981</v>
      </c>
      <c r="I573">
        <v>417495</v>
      </c>
      <c r="J573" t="s">
        <v>3232</v>
      </c>
      <c r="K573" s="17">
        <v>42941.445914351854</v>
      </c>
    </row>
    <row r="574" spans="1:12">
      <c r="A574" s="14" t="str">
        <f t="shared" si="9"/>
        <v>Eagles - Hotel C</v>
      </c>
      <c r="B574" t="s">
        <v>4976</v>
      </c>
      <c r="C574" t="s">
        <v>311</v>
      </c>
      <c r="D574" t="s">
        <v>312</v>
      </c>
      <c r="E574" t="s">
        <v>2846</v>
      </c>
      <c r="F574" t="s">
        <v>2822</v>
      </c>
      <c r="G574">
        <v>5</v>
      </c>
      <c r="H574">
        <v>1976</v>
      </c>
      <c r="I574">
        <v>2210289</v>
      </c>
      <c r="J574" t="s">
        <v>3232</v>
      </c>
      <c r="K574" s="17">
        <v>42943.571284722224</v>
      </c>
    </row>
    <row r="575" spans="1:12">
      <c r="A575" s="14" t="str">
        <f t="shared" si="9"/>
        <v>Led Zepp - Stairwa</v>
      </c>
      <c r="B575" t="s">
        <v>4977</v>
      </c>
      <c r="C575" t="s">
        <v>495</v>
      </c>
      <c r="D575" t="s">
        <v>4978</v>
      </c>
      <c r="E575" t="s">
        <v>2863</v>
      </c>
      <c r="F575" t="s">
        <v>4979</v>
      </c>
      <c r="G575">
        <v>5</v>
      </c>
      <c r="H575">
        <v>1990</v>
      </c>
      <c r="I575">
        <v>1181253</v>
      </c>
      <c r="J575" t="s">
        <v>3232</v>
      </c>
      <c r="K575" s="17">
        <v>42946.538587962961</v>
      </c>
    </row>
    <row r="576" spans="1:12">
      <c r="A576" s="14" t="str">
        <f t="shared" si="9"/>
        <v>Jan Akke - She's S</v>
      </c>
      <c r="B576" t="s">
        <v>4980</v>
      </c>
      <c r="C576" t="s">
        <v>2770</v>
      </c>
      <c r="D576" t="s">
        <v>4981</v>
      </c>
      <c r="E576" t="s">
        <v>2857</v>
      </c>
      <c r="F576" t="s">
        <v>2845</v>
      </c>
      <c r="H576">
        <v>1979</v>
      </c>
      <c r="I576">
        <v>1670688</v>
      </c>
      <c r="J576" t="s">
        <v>3232</v>
      </c>
      <c r="K576" s="17">
        <v>42955.451516203706</v>
      </c>
    </row>
    <row r="577" spans="1:12">
      <c r="A577" s="14" t="str">
        <f t="shared" si="9"/>
        <v>David Bo - Let's D</v>
      </c>
      <c r="B577" t="s">
        <v>4982</v>
      </c>
      <c r="C577" t="s">
        <v>467</v>
      </c>
      <c r="D577" t="s">
        <v>1569</v>
      </c>
      <c r="E577" t="s">
        <v>3156</v>
      </c>
      <c r="F577" t="s">
        <v>2822</v>
      </c>
      <c r="H577">
        <v>1983</v>
      </c>
      <c r="I577">
        <v>457361</v>
      </c>
      <c r="J577" t="s">
        <v>3232</v>
      </c>
      <c r="K577" s="17">
        <v>42955.451921296299</v>
      </c>
    </row>
    <row r="578" spans="1:12">
      <c r="A578" s="14" t="str">
        <f t="shared" si="9"/>
        <v>Steve Mi - Abracad</v>
      </c>
      <c r="B578" t="s">
        <v>4983</v>
      </c>
      <c r="C578" t="s">
        <v>2507</v>
      </c>
      <c r="D578" t="s">
        <v>4984</v>
      </c>
      <c r="E578" t="s">
        <v>3007</v>
      </c>
      <c r="F578" t="s">
        <v>2822</v>
      </c>
      <c r="H578">
        <v>1982</v>
      </c>
      <c r="I578">
        <v>542061</v>
      </c>
      <c r="J578" t="s">
        <v>3232</v>
      </c>
      <c r="K578" s="17">
        <v>42955.452604166669</v>
      </c>
    </row>
    <row r="579" spans="1:12">
      <c r="A579" s="14" t="str">
        <f t="shared" si="9"/>
        <v>Agnetha  - The Hea</v>
      </c>
      <c r="B579" t="s">
        <v>4985</v>
      </c>
      <c r="C579" t="s">
        <v>4986</v>
      </c>
      <c r="D579" t="s">
        <v>4987</v>
      </c>
      <c r="E579" t="s">
        <v>2958</v>
      </c>
      <c r="F579" t="s">
        <v>2822</v>
      </c>
      <c r="H579">
        <v>1983</v>
      </c>
      <c r="I579">
        <v>3021563</v>
      </c>
      <c r="J579" t="s">
        <v>3232</v>
      </c>
      <c r="K579" s="17">
        <v>42955.453356481485</v>
      </c>
    </row>
    <row r="580" spans="1:12">
      <c r="A580" s="14" t="str">
        <f t="shared" si="9"/>
        <v>Manfred  - Ha! Ha!</v>
      </c>
      <c r="B580" t="s">
        <v>4988</v>
      </c>
      <c r="C580" t="s">
        <v>3387</v>
      </c>
      <c r="D580" t="s">
        <v>4989</v>
      </c>
      <c r="E580" t="s">
        <v>4990</v>
      </c>
      <c r="F580" t="s">
        <v>2927</v>
      </c>
      <c r="H580">
        <v>1967</v>
      </c>
      <c r="I580">
        <v>3125756</v>
      </c>
      <c r="J580" t="s">
        <v>3232</v>
      </c>
      <c r="K580" s="17">
        <v>42955.453784722224</v>
      </c>
    </row>
    <row r="581" spans="1:12">
      <c r="A581" s="14" t="str">
        <f t="shared" si="9"/>
        <v>Sting - Russian</v>
      </c>
      <c r="B581" t="s">
        <v>4991</v>
      </c>
      <c r="C581" t="s">
        <v>444</v>
      </c>
      <c r="D581" t="s">
        <v>1326</v>
      </c>
      <c r="E581" t="s">
        <v>2821</v>
      </c>
      <c r="F581" t="s">
        <v>2822</v>
      </c>
      <c r="H581">
        <v>1985</v>
      </c>
      <c r="I581">
        <v>707220</v>
      </c>
      <c r="J581" t="s">
        <v>3232</v>
      </c>
      <c r="K581" s="17">
        <v>42955.454224537039</v>
      </c>
    </row>
    <row r="582" spans="1:12">
      <c r="A582" s="14" t="str">
        <f t="shared" si="9"/>
        <v xml:space="preserve">George H - Got My </v>
      </c>
      <c r="B582" t="s">
        <v>4992</v>
      </c>
      <c r="C582" t="s">
        <v>1856</v>
      </c>
      <c r="D582" t="s">
        <v>4993</v>
      </c>
      <c r="E582" t="s">
        <v>4994</v>
      </c>
      <c r="F582" t="s">
        <v>3496</v>
      </c>
      <c r="H582">
        <v>1987</v>
      </c>
      <c r="I582">
        <v>544471</v>
      </c>
      <c r="J582" t="s">
        <v>3232</v>
      </c>
      <c r="K582" s="17">
        <v>42955.454548611109</v>
      </c>
    </row>
    <row r="583" spans="1:12">
      <c r="A583" s="14" t="str">
        <f t="shared" si="9"/>
        <v>Aretha F - I Say A</v>
      </c>
      <c r="B583" t="s">
        <v>4995</v>
      </c>
      <c r="C583" t="s">
        <v>1584</v>
      </c>
      <c r="D583" t="s">
        <v>4996</v>
      </c>
      <c r="E583" t="s">
        <v>4997</v>
      </c>
      <c r="F583" t="s">
        <v>2845</v>
      </c>
      <c r="H583">
        <v>1980</v>
      </c>
      <c r="I583">
        <v>8255341</v>
      </c>
      <c r="J583" t="s">
        <v>3232</v>
      </c>
      <c r="K583" s="17">
        <v>42955.454884259256</v>
      </c>
    </row>
    <row r="584" spans="1:12">
      <c r="A584" s="14" t="str">
        <f t="shared" si="9"/>
        <v>Ike &amp; Ti - River D</v>
      </c>
      <c r="B584" t="s">
        <v>4998</v>
      </c>
      <c r="C584" t="s">
        <v>415</v>
      </c>
      <c r="D584" t="s">
        <v>4999</v>
      </c>
      <c r="E584" t="s">
        <v>2821</v>
      </c>
      <c r="F584" t="s">
        <v>5000</v>
      </c>
      <c r="H584">
        <v>1972</v>
      </c>
      <c r="I584">
        <v>2962161</v>
      </c>
      <c r="J584" t="s">
        <v>3232</v>
      </c>
      <c r="K584" s="17">
        <v>42955.45548611111</v>
      </c>
    </row>
    <row r="585" spans="1:12">
      <c r="A585" s="14" t="str">
        <f t="shared" si="9"/>
        <v xml:space="preserve">Queen - A Kind </v>
      </c>
      <c r="B585" t="s">
        <v>5001</v>
      </c>
      <c r="C585" t="s">
        <v>346</v>
      </c>
      <c r="D585" t="s">
        <v>1656</v>
      </c>
      <c r="E585" t="s">
        <v>2951</v>
      </c>
      <c r="F585" t="s">
        <v>4194</v>
      </c>
      <c r="H585">
        <v>1986</v>
      </c>
      <c r="I585">
        <v>453215</v>
      </c>
      <c r="J585" t="s">
        <v>3232</v>
      </c>
      <c r="K585" s="17">
        <v>42955.45584490741</v>
      </c>
    </row>
    <row r="586" spans="1:12">
      <c r="A586" s="14" t="str">
        <f t="shared" si="9"/>
        <v>Free - All Rig</v>
      </c>
      <c r="B586" t="s">
        <v>5002</v>
      </c>
      <c r="C586" t="s">
        <v>3372</v>
      </c>
      <c r="D586" t="s">
        <v>3373</v>
      </c>
      <c r="E586" t="s">
        <v>2989</v>
      </c>
      <c r="F586" t="s">
        <v>4194</v>
      </c>
      <c r="H586">
        <v>1991</v>
      </c>
      <c r="I586">
        <v>3101674</v>
      </c>
      <c r="J586" t="s">
        <v>3232</v>
      </c>
      <c r="K586" s="17">
        <v>42955.456446759257</v>
      </c>
    </row>
    <row r="587" spans="1:12">
      <c r="A587" s="14" t="str">
        <f t="shared" si="9"/>
        <v>Billy Jo - Piano M</v>
      </c>
      <c r="B587" t="s">
        <v>5019</v>
      </c>
      <c r="C587" t="s">
        <v>497</v>
      </c>
      <c r="D587" t="s">
        <v>5020</v>
      </c>
      <c r="E587" t="s">
        <v>3332</v>
      </c>
      <c r="F587" t="s">
        <v>2845</v>
      </c>
      <c r="G587">
        <v>2</v>
      </c>
      <c r="H587">
        <v>0</v>
      </c>
      <c r="I587">
        <v>2824245</v>
      </c>
      <c r="J587" t="s">
        <v>3232</v>
      </c>
      <c r="K587" s="17">
        <v>42973.03297453704</v>
      </c>
    </row>
    <row r="588" spans="1:12">
      <c r="A588" s="14" t="str">
        <f t="shared" si="9"/>
        <v xml:space="preserve">Prince A - Purple </v>
      </c>
      <c r="B588" t="s">
        <v>5021</v>
      </c>
      <c r="C588" t="s">
        <v>5022</v>
      </c>
      <c r="D588" t="s">
        <v>574</v>
      </c>
      <c r="E588" t="s">
        <v>3118</v>
      </c>
      <c r="F588" t="s">
        <v>2822</v>
      </c>
      <c r="G588">
        <v>2</v>
      </c>
      <c r="H588">
        <v>1984</v>
      </c>
      <c r="I588">
        <v>200226</v>
      </c>
      <c r="J588" t="s">
        <v>3232</v>
      </c>
      <c r="K588" s="17">
        <v>42981.433935185189</v>
      </c>
      <c r="L588" t="s">
        <v>3438</v>
      </c>
    </row>
    <row r="589" spans="1:12">
      <c r="A589" s="14" t="str">
        <f t="shared" si="9"/>
        <v>Joe Cock - Delta L</v>
      </c>
      <c r="B589" t="s">
        <v>5012</v>
      </c>
      <c r="C589" t="s">
        <v>324</v>
      </c>
      <c r="D589" t="s">
        <v>5018</v>
      </c>
      <c r="E589" t="s">
        <v>3247</v>
      </c>
      <c r="F589" t="s">
        <v>2822</v>
      </c>
      <c r="G589">
        <v>4</v>
      </c>
      <c r="H589">
        <v>1969</v>
      </c>
      <c r="I589">
        <v>5280918</v>
      </c>
      <c r="J589" t="s">
        <v>3232</v>
      </c>
      <c r="K589" s="17">
        <v>43022.185983796298</v>
      </c>
      <c r="L589" t="s">
        <v>3438</v>
      </c>
    </row>
    <row r="590" spans="1:12">
      <c r="A590" s="14" t="str">
        <f t="shared" si="9"/>
        <v>Simon &amp;  - Mrs. Ro</v>
      </c>
      <c r="B590" t="s">
        <v>5013</v>
      </c>
      <c r="C590" t="s">
        <v>552</v>
      </c>
      <c r="D590" t="s">
        <v>1364</v>
      </c>
      <c r="E590" t="s">
        <v>3328</v>
      </c>
      <c r="F590" t="s">
        <v>2822</v>
      </c>
      <c r="G590">
        <v>2</v>
      </c>
      <c r="H590">
        <v>1982</v>
      </c>
      <c r="I590">
        <v>2560188</v>
      </c>
      <c r="J590" t="s">
        <v>3232</v>
      </c>
      <c r="K590" s="17">
        <v>43022.18645833333</v>
      </c>
      <c r="L590" t="s">
        <v>3438</v>
      </c>
    </row>
    <row r="591" spans="1:12">
      <c r="A591" s="14" t="str">
        <f t="shared" si="9"/>
        <v>Simon &amp;  - The Sou</v>
      </c>
      <c r="B591" t="s">
        <v>5014</v>
      </c>
      <c r="C591" t="s">
        <v>552</v>
      </c>
      <c r="D591" t="s">
        <v>5023</v>
      </c>
      <c r="E591" t="s">
        <v>2894</v>
      </c>
      <c r="F591" t="s">
        <v>2829</v>
      </c>
      <c r="G591">
        <v>4</v>
      </c>
      <c r="H591">
        <v>1968</v>
      </c>
      <c r="I591">
        <v>5407787</v>
      </c>
      <c r="J591" t="s">
        <v>3232</v>
      </c>
      <c r="K591" s="17">
        <v>43022.187141203707</v>
      </c>
      <c r="L591" t="s">
        <v>3438</v>
      </c>
    </row>
    <row r="592" spans="1:12">
      <c r="A592" s="14" t="str">
        <f t="shared" si="9"/>
        <v>U2 - One</v>
      </c>
      <c r="B592" t="s">
        <v>5024</v>
      </c>
      <c r="C592" t="s">
        <v>523</v>
      </c>
      <c r="D592" t="s">
        <v>517</v>
      </c>
      <c r="E592" t="s">
        <v>2989</v>
      </c>
      <c r="F592" t="s">
        <v>2822</v>
      </c>
      <c r="G592">
        <v>3</v>
      </c>
      <c r="H592">
        <v>1992</v>
      </c>
      <c r="I592">
        <v>1301813</v>
      </c>
      <c r="J592" t="s">
        <v>3232</v>
      </c>
      <c r="K592" s="17">
        <v>43022.1875</v>
      </c>
      <c r="L592" t="s">
        <v>3438</v>
      </c>
    </row>
    <row r="593" spans="1:12">
      <c r="A593" s="14" t="str">
        <f t="shared" si="9"/>
        <v xml:space="preserve">U2 - Sunday </v>
      </c>
      <c r="B593" t="s">
        <v>5025</v>
      </c>
      <c r="C593" t="s">
        <v>523</v>
      </c>
      <c r="D593" t="s">
        <v>569</v>
      </c>
      <c r="E593" t="s">
        <v>2989</v>
      </c>
      <c r="F593" t="s">
        <v>2822</v>
      </c>
      <c r="G593">
        <v>4</v>
      </c>
      <c r="H593">
        <v>1983</v>
      </c>
      <c r="I593">
        <v>735115</v>
      </c>
      <c r="J593" t="s">
        <v>3232</v>
      </c>
      <c r="K593" s="17">
        <v>43022.188379629632</v>
      </c>
      <c r="L593" t="s">
        <v>3438</v>
      </c>
    </row>
    <row r="594" spans="1:12">
      <c r="A594" s="14" t="str">
        <f t="shared" si="9"/>
        <v>Duran Du - Notorio</v>
      </c>
      <c r="B594" t="s">
        <v>5026</v>
      </c>
      <c r="C594" t="s">
        <v>375</v>
      </c>
      <c r="D594" t="s">
        <v>5027</v>
      </c>
      <c r="E594" t="s">
        <v>2879</v>
      </c>
      <c r="F594" t="s">
        <v>2822</v>
      </c>
      <c r="G594">
        <v>2</v>
      </c>
      <c r="H594">
        <v>1986</v>
      </c>
      <c r="I594">
        <v>574659</v>
      </c>
      <c r="J594" t="s">
        <v>3232</v>
      </c>
      <c r="K594" s="17">
        <v>43024.253159722219</v>
      </c>
      <c r="L594" t="s">
        <v>3438</v>
      </c>
    </row>
    <row r="595" spans="1:12">
      <c r="A595" s="14" t="str">
        <f t="shared" si="9"/>
        <v xml:space="preserve">The Crys - He's A </v>
      </c>
      <c r="B595" t="s">
        <v>5028</v>
      </c>
      <c r="C595" t="s">
        <v>3629</v>
      </c>
      <c r="D595" t="s">
        <v>5029</v>
      </c>
      <c r="E595" t="s">
        <v>3614</v>
      </c>
      <c r="F595" t="s">
        <v>5030</v>
      </c>
      <c r="G595">
        <v>1</v>
      </c>
      <c r="H595">
        <v>1986</v>
      </c>
      <c r="I595">
        <v>3017507</v>
      </c>
      <c r="J595" t="s">
        <v>3232</v>
      </c>
      <c r="K595" s="17">
        <v>43024.255127314813</v>
      </c>
      <c r="L595" t="s">
        <v>4388</v>
      </c>
    </row>
    <row r="596" spans="1:12">
      <c r="A596" s="14" t="str">
        <f t="shared" si="9"/>
        <v>The Crys - Then He</v>
      </c>
      <c r="B596" t="s">
        <v>5031</v>
      </c>
      <c r="C596" t="s">
        <v>5032</v>
      </c>
      <c r="D596" t="s">
        <v>5033</v>
      </c>
      <c r="E596" t="s">
        <v>3614</v>
      </c>
      <c r="F596" t="s">
        <v>5034</v>
      </c>
      <c r="G596">
        <v>2</v>
      </c>
      <c r="H596">
        <v>1986</v>
      </c>
      <c r="I596">
        <v>2752991</v>
      </c>
      <c r="J596" t="s">
        <v>3232</v>
      </c>
      <c r="K596" s="17">
        <v>43024.255578703705</v>
      </c>
      <c r="L596" t="s">
        <v>4388</v>
      </c>
    </row>
    <row r="597" spans="1:12">
      <c r="A597" s="14" t="str">
        <f t="shared" si="9"/>
        <v xml:space="preserve">The Crys - Uptown </v>
      </c>
      <c r="B597" t="s">
        <v>5035</v>
      </c>
      <c r="C597" t="s">
        <v>3629</v>
      </c>
      <c r="D597" t="s">
        <v>5036</v>
      </c>
      <c r="E597" t="s">
        <v>3614</v>
      </c>
      <c r="F597" t="s">
        <v>3028</v>
      </c>
      <c r="G597">
        <v>1</v>
      </c>
      <c r="H597">
        <v>1986</v>
      </c>
      <c r="I597">
        <v>3175961</v>
      </c>
      <c r="J597" t="s">
        <v>3232</v>
      </c>
      <c r="K597" s="17">
        <v>43024.255937499998</v>
      </c>
      <c r="L597" t="s">
        <v>4388</v>
      </c>
    </row>
    <row r="598" spans="1:12">
      <c r="A598" s="14" t="str">
        <f t="shared" si="9"/>
        <v>The Rone - Walking</v>
      </c>
      <c r="B598" t="s">
        <v>5037</v>
      </c>
      <c r="C598" t="s">
        <v>5038</v>
      </c>
      <c r="D598" t="s">
        <v>5039</v>
      </c>
      <c r="E598" t="s">
        <v>3614</v>
      </c>
      <c r="F598" t="s">
        <v>3028</v>
      </c>
      <c r="G598">
        <v>1</v>
      </c>
      <c r="H598">
        <v>0</v>
      </c>
      <c r="I598">
        <v>2140709</v>
      </c>
      <c r="J598" t="s">
        <v>3232</v>
      </c>
      <c r="K598" s="17">
        <v>43024.257523148146</v>
      </c>
      <c r="L598" t="s">
        <v>4388</v>
      </c>
    </row>
    <row r="599" spans="1:12">
      <c r="A599" s="14" t="str">
        <f t="shared" ref="A599:A602" si="10">CONCATENATE(LEFT(C599,8)," - ",LEFT(D599,7))</f>
        <v>Darlene  - Today I</v>
      </c>
      <c r="B599" t="s">
        <v>5040</v>
      </c>
      <c r="C599" t="s">
        <v>5041</v>
      </c>
      <c r="D599" t="s">
        <v>5042</v>
      </c>
      <c r="E599" t="s">
        <v>5043</v>
      </c>
      <c r="F599" t="s">
        <v>2927</v>
      </c>
      <c r="G599">
        <v>1</v>
      </c>
      <c r="H599">
        <v>0</v>
      </c>
      <c r="I599">
        <v>4333183</v>
      </c>
      <c r="J599" t="s">
        <v>3232</v>
      </c>
      <c r="K599" s="17">
        <v>43024.257939814815</v>
      </c>
      <c r="L599" t="s">
        <v>4388</v>
      </c>
    </row>
    <row r="600" spans="1:12">
      <c r="A600" s="14" t="str">
        <f t="shared" si="10"/>
        <v>The Rone - Do I Lo</v>
      </c>
      <c r="B600" t="s">
        <v>5044</v>
      </c>
      <c r="C600" t="s">
        <v>5038</v>
      </c>
      <c r="D600" t="s">
        <v>5045</v>
      </c>
      <c r="E600" t="s">
        <v>3614</v>
      </c>
      <c r="F600" t="s">
        <v>3234</v>
      </c>
      <c r="G600">
        <v>1</v>
      </c>
      <c r="H600">
        <v>0</v>
      </c>
      <c r="I600">
        <v>4456715</v>
      </c>
      <c r="J600" t="s">
        <v>3232</v>
      </c>
      <c r="K600" s="17">
        <v>43024.258483796293</v>
      </c>
      <c r="L600" t="s">
        <v>4388</v>
      </c>
    </row>
    <row r="601" spans="1:12">
      <c r="A601" s="14" t="str">
        <f t="shared" si="10"/>
        <v>Robbie R - Somewhe</v>
      </c>
      <c r="B601" t="s">
        <v>5059</v>
      </c>
      <c r="C601" t="s">
        <v>5060</v>
      </c>
      <c r="D601" t="s">
        <v>5061</v>
      </c>
      <c r="E601" t="s">
        <v>3420</v>
      </c>
      <c r="F601" t="s">
        <v>2822</v>
      </c>
      <c r="H601">
        <v>1988</v>
      </c>
      <c r="I601">
        <v>949015</v>
      </c>
      <c r="J601" t="s">
        <v>3232</v>
      </c>
      <c r="K601" s="17">
        <v>43069.523275462961</v>
      </c>
    </row>
    <row r="602" spans="1:12">
      <c r="A602" s="14" t="str">
        <f t="shared" si="10"/>
        <v>The Dave - Take Fi</v>
      </c>
      <c r="B602" t="s">
        <v>5058</v>
      </c>
      <c r="C602" t="s">
        <v>3961</v>
      </c>
      <c r="D602" t="s">
        <v>5062</v>
      </c>
      <c r="E602" t="s">
        <v>2894</v>
      </c>
      <c r="F602" t="s">
        <v>2822</v>
      </c>
      <c r="H602">
        <v>1962</v>
      </c>
      <c r="I602">
        <v>6020777</v>
      </c>
      <c r="J602" t="s">
        <v>3232</v>
      </c>
      <c r="K602" s="17">
        <v>43255.009143518517</v>
      </c>
    </row>
  </sheetData>
  <autoFilter ref="A1:L518" xr:uid="{00000000-0009-0000-0000-000001000000}">
    <sortState ref="A2:L1079">
      <sortCondition ref="K2"/>
    </sortState>
  </autoFilter>
  <sortState ref="A2:L1080">
    <sortCondition ref="K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</sheetPr>
  <dimension ref="A1:C1803"/>
  <sheetViews>
    <sheetView zoomScale="110" zoomScaleNormal="110" workbookViewId="0">
      <pane ySplit="1" topLeftCell="A1761" activePane="bottomLeft" state="frozen"/>
      <selection pane="bottomLeft" activeCell="D1799" sqref="D1799"/>
    </sheetView>
  </sheetViews>
  <sheetFormatPr defaultColWidth="9" defaultRowHeight="19.2"/>
  <cols>
    <col min="1" max="1" width="6.44140625" style="9" customWidth="1"/>
    <col min="2" max="2" width="8.77734375" style="9" customWidth="1"/>
    <col min="3" max="3" width="47.77734375" style="29" customWidth="1"/>
    <col min="4" max="16384" width="9" style="8"/>
  </cols>
  <sheetData>
    <row r="1" spans="1:3" ht="18" customHeight="1">
      <c r="A1" s="9" t="s">
        <v>441</v>
      </c>
      <c r="B1" s="9" t="s">
        <v>442</v>
      </c>
      <c r="C1" s="56" t="s">
        <v>4936</v>
      </c>
    </row>
    <row r="2" spans="1:3" ht="18" customHeight="1">
      <c r="A2" s="9">
        <v>4</v>
      </c>
      <c r="B2" s="9">
        <v>1</v>
      </c>
      <c r="C2" s="29" t="str">
        <f>IF(EXACT(A2,5),CONCATENATE(INDEX(SinglesDB!$A$2:$G$1819,B2,A2)," (",INDEX(SinglesDB!$C$2:$G$1819,B2,5),") "),IF((A2=3),CONCATENATE("* ",UPPER(INDEX(SinglesDB!$A$2:$G$1819,B2,A2))," *"),LEFT(INDEX(SinglesDB!$A$2:$G$1819,B2,A2),33)))</f>
        <v>If You Leave Me Now</v>
      </c>
    </row>
    <row r="3" spans="1:3" ht="18" customHeight="1">
      <c r="A3" s="9">
        <v>3</v>
      </c>
      <c r="B3" s="9">
        <f>B2</f>
        <v>1</v>
      </c>
      <c r="C3" s="29" t="str">
        <f>IF(EXACT(A3,5),CONCATENATE(INDEX(SinglesDB!$A$2:$G$1819,B3,A3)," (",INDEX(SinglesDB!$C$2:$G$1819,B3,5),") "),IF((A3=3),CONCATENATE("* ",UPPER(INDEX(SinglesDB!$A$2:$G$1819,B3,A3))," *"),LEFT(INDEX(SinglesDB!$A$2:$G$1819,B3,A3),33)))</f>
        <v>* CHICAGO *</v>
      </c>
    </row>
    <row r="4" spans="1:3" ht="18" customHeight="1">
      <c r="A4" s="40">
        <v>5</v>
      </c>
      <c r="B4" s="9">
        <f>B2</f>
        <v>1</v>
      </c>
      <c r="C4" s="29" t="str">
        <f>IF(EXACT(A4,5),CONCATENATE(INDEX(SinglesDB!$A$2:$G$1819,B4,A4)," (",INDEX(SinglesDB!$C$2:$G$1819,B4,5),") "),IF((A4=3),CONCATENATE("* ",UPPER(INDEX(SinglesDB!$A$2:$G$1819,B4,A4))," *"),LEFT(INDEX(SinglesDB!$A$2:$G$1819,B4,A4),33)))</f>
        <v xml:space="preserve">Together Again (1976) </v>
      </c>
    </row>
    <row r="5" spans="1:3" ht="18" customHeight="1">
      <c r="A5" s="9">
        <v>6</v>
      </c>
      <c r="B5" s="9">
        <f>B3</f>
        <v>1</v>
      </c>
    </row>
    <row r="6" spans="1:3" ht="18" customHeight="1">
      <c r="A6" s="9">
        <v>4</v>
      </c>
      <c r="B6" s="9">
        <f>B2+1</f>
        <v>2</v>
      </c>
      <c r="C6" s="29" t="str">
        <f>IF(EXACT(A6,5),CONCATENATE(INDEX(SinglesDB!$A$2:$G$1819,B6,A6)," (",INDEX(SinglesDB!$C$2:$G$1819,B6,5),") "),IF((A6=3),CONCATENATE("* ",UPPER(INDEX(SinglesDB!$A$2:$G$1819,B6,A6))," *"),LEFT(INDEX(SinglesDB!$A$2:$G$1819,B6,A6),33)))</f>
        <v>Abacab</v>
      </c>
    </row>
    <row r="7" spans="1:3" ht="18" customHeight="1">
      <c r="A7" s="9">
        <v>3</v>
      </c>
      <c r="B7" s="9">
        <f>B3+1</f>
        <v>2</v>
      </c>
      <c r="C7" s="29" t="str">
        <f>IF(EXACT(A7,5),CONCATENATE(INDEX(SinglesDB!$A$2:$G$1819,B7,A7)," (",INDEX(SinglesDB!$C$2:$G$1819,B7,5),") "),IF((A7=3),CONCATENATE("* ",UPPER(INDEX(SinglesDB!$A$2:$G$1819,B7,A7))," *"),LEFT(INDEX(SinglesDB!$A$2:$G$1819,B7,A7),33)))</f>
        <v>* GENESIS *</v>
      </c>
    </row>
    <row r="8" spans="1:3" ht="18" customHeight="1">
      <c r="A8" s="40">
        <v>5</v>
      </c>
      <c r="B8" s="9">
        <f>B4+1</f>
        <v>2</v>
      </c>
      <c r="C8" s="29" t="str">
        <f>IF(EXACT(A8,5),CONCATENATE(INDEX(SinglesDB!$A$2:$G$1819,B8,A8)," (",INDEX(SinglesDB!$C$2:$G$1819,B8,5),") "),IF((A8=3),CONCATENATE("* ",UPPER(INDEX(SinglesDB!$A$2:$G$1819,B8,A8))," *"),LEFT(INDEX(SinglesDB!$A$2:$G$1819,B8,A8),33)))</f>
        <v xml:space="preserve">Another Record (1981) </v>
      </c>
    </row>
    <row r="9" spans="1:3" ht="18" customHeight="1">
      <c r="A9" s="9">
        <f>A5</f>
        <v>6</v>
      </c>
      <c r="B9" s="9">
        <f t="shared" ref="B9:B72" si="0">B5+1</f>
        <v>2</v>
      </c>
    </row>
    <row r="10" spans="1:3" ht="18" customHeight="1">
      <c r="A10" s="9">
        <f>A6</f>
        <v>4</v>
      </c>
      <c r="B10" s="9">
        <f>B6+1</f>
        <v>3</v>
      </c>
      <c r="C10" s="29" t="str">
        <f>IF(EXACT(A10,5),CONCATENATE(INDEX(SinglesDB!$A$2:$G$1819,B10,A10)," (",INDEX(SinglesDB!$C$2:$G$1819,B10,5),") "),IF((A10=3),CONCATENATE("* ",UPPER(INDEX(SinglesDB!$A$2:$G$1819,B10,A10))," *"),LEFT(INDEX(SinglesDB!$A$2:$G$1819,B10,A10),33)))</f>
        <v>Ruthless Queen</v>
      </c>
    </row>
    <row r="11" spans="1:3" ht="18" customHeight="1">
      <c r="A11" s="9">
        <f>A7</f>
        <v>3</v>
      </c>
      <c r="B11" s="9">
        <f>B7+1</f>
        <v>3</v>
      </c>
      <c r="C11" s="29" t="str">
        <f>IF(EXACT(A11,5),CONCATENATE(INDEX(SinglesDB!$A$2:$G$1819,B11,A11)," (",INDEX(SinglesDB!$C$2:$G$1819,B11,5),") "),IF((A11=3),CONCATENATE("* ",UPPER(INDEX(SinglesDB!$A$2:$G$1819,B11,A11))," *"),LEFT(INDEX(SinglesDB!$A$2:$G$1819,B11,A11),33)))</f>
        <v>* KAYAK *</v>
      </c>
    </row>
    <row r="12" spans="1:3" ht="18" customHeight="1">
      <c r="A12" s="9">
        <f>A8</f>
        <v>5</v>
      </c>
      <c r="B12" s="9">
        <f>B8+1</f>
        <v>3</v>
      </c>
      <c r="C12" s="29" t="str">
        <f>IF(EXACT(A12,5),CONCATENATE(INDEX(SinglesDB!$A$2:$G$1819,B12,A12)," (",INDEX(SinglesDB!$C$2:$G$1819,B12,5),") "),IF((A12=3),CONCATENATE("* ",UPPER(INDEX(SinglesDB!$A$2:$G$1819,B12,A12))," *"),LEFT(INDEX(SinglesDB!$A$2:$G$1819,B12,A12),33)))</f>
        <v xml:space="preserve">Ivory Dance (1979) </v>
      </c>
    </row>
    <row r="13" spans="1:3" ht="18" customHeight="1">
      <c r="A13" s="9">
        <f>A9</f>
        <v>6</v>
      </c>
      <c r="B13" s="9">
        <f>B9+1</f>
        <v>3</v>
      </c>
    </row>
    <row r="14" spans="1:3" ht="18" customHeight="1">
      <c r="A14" s="9">
        <f t="shared" ref="A14:A73" si="1">A10</f>
        <v>4</v>
      </c>
      <c r="B14" s="9">
        <f t="shared" si="0"/>
        <v>4</v>
      </c>
      <c r="C14" s="29" t="str">
        <f>IF(EXACT(A14,5),CONCATENATE(INDEX(SinglesDB!$A$2:$G$1819,B14,A14)," (",INDEX(SinglesDB!$C$2:$G$1819,B14,5),") "),IF((A14=3),CONCATENATE("* ",UPPER(INDEX(SinglesDB!$A$2:$G$1819,B14,A14))," *"),LEFT(INDEX(SinglesDB!$A$2:$G$1819,B14,A14),33)))</f>
        <v>Lady Marmalade</v>
      </c>
    </row>
    <row r="15" spans="1:3" ht="18" customHeight="1">
      <c r="A15" s="9">
        <f t="shared" si="1"/>
        <v>3</v>
      </c>
      <c r="B15" s="9">
        <f t="shared" si="0"/>
        <v>4</v>
      </c>
      <c r="C15" s="29" t="str">
        <f>IF(EXACT(A15,5),CONCATENATE(INDEX(SinglesDB!$A$2:$G$1819,B15,A15)," (",INDEX(SinglesDB!$C$2:$G$1819,B15,5),") "),IF((A15=3),CONCATENATE("* ",UPPER(INDEX(SinglesDB!$A$2:$G$1819,B15,A15))," *"),LEFT(INDEX(SinglesDB!$A$2:$G$1819,B15,A15),33)))</f>
        <v>* LABELLE *</v>
      </c>
    </row>
    <row r="16" spans="1:3" ht="18" customHeight="1">
      <c r="A16" s="9">
        <f t="shared" si="1"/>
        <v>5</v>
      </c>
      <c r="B16" s="9">
        <f t="shared" si="0"/>
        <v>4</v>
      </c>
      <c r="C16" s="29" t="str">
        <f>IF(EXACT(A16,5),CONCATENATE(INDEX(SinglesDB!$A$2:$G$1819,B16,A16)," (",INDEX(SinglesDB!$C$2:$G$1819,B16,5),") "),IF((A16=3),CONCATENATE("* ",UPPER(INDEX(SinglesDB!$A$2:$G$1819,B16,A16))," *"),LEFT(INDEX(SinglesDB!$A$2:$G$1819,B16,A16),33)))</f>
        <v xml:space="preserve">What Can I Do for You (1980) </v>
      </c>
    </row>
    <row r="17" spans="1:3" ht="18" customHeight="1">
      <c r="A17" s="9">
        <f t="shared" si="1"/>
        <v>6</v>
      </c>
      <c r="B17" s="9">
        <f t="shared" si="0"/>
        <v>4</v>
      </c>
    </row>
    <row r="18" spans="1:3" ht="18" customHeight="1">
      <c r="A18" s="9">
        <f t="shared" si="1"/>
        <v>4</v>
      </c>
      <c r="B18" s="9">
        <f t="shared" si="0"/>
        <v>5</v>
      </c>
      <c r="C18" s="29" t="str">
        <f>IF(EXACT(A18,5),CONCATENATE(INDEX(SinglesDB!$A$2:$G$1819,B18,A18)," (",INDEX(SinglesDB!$C$2:$G$1819,B18,5),") "),IF((A18=3),CONCATENATE("* ",UPPER(INDEX(SinglesDB!$A$2:$G$1819,B18,A18))," *"),LEFT(INDEX(SinglesDB!$A$2:$G$1819,B18,A18),33)))</f>
        <v>Lady Marmalade</v>
      </c>
    </row>
    <row r="19" spans="1:3" ht="18" customHeight="1">
      <c r="A19" s="9">
        <f t="shared" si="1"/>
        <v>3</v>
      </c>
      <c r="B19" s="9">
        <f t="shared" si="0"/>
        <v>5</v>
      </c>
      <c r="C19" s="29" t="str">
        <f>IF(EXACT(A19,5),CONCATENATE(INDEX(SinglesDB!$A$2:$G$1819,B19,A19)," (",INDEX(SinglesDB!$C$2:$G$1819,B19,5),") "),IF((A19=3),CONCATENATE("* ",UPPER(INDEX(SinglesDB!$A$2:$G$1819,B19,A19))," *"),LEFT(INDEX(SinglesDB!$A$2:$G$1819,B19,A19),33)))</f>
        <v>* LABELLE *</v>
      </c>
    </row>
    <row r="20" spans="1:3" ht="18" customHeight="1">
      <c r="A20" s="9">
        <f t="shared" si="1"/>
        <v>5</v>
      </c>
      <c r="B20" s="9">
        <f t="shared" si="0"/>
        <v>5</v>
      </c>
      <c r="C20" s="29" t="str">
        <f>IF(EXACT(A20,5),CONCATENATE(INDEX(SinglesDB!$A$2:$G$1819,B20,A20)," (",INDEX(SinglesDB!$C$2:$G$1819,B20,5),") "),IF((A20=3),CONCATENATE("* ",UPPER(INDEX(SinglesDB!$A$2:$G$1819,B20,A20))," *"),LEFT(INDEX(SinglesDB!$A$2:$G$1819,B20,A20),33)))</f>
        <v xml:space="preserve">Release (1980) </v>
      </c>
    </row>
    <row r="21" spans="1:3" ht="18" customHeight="1">
      <c r="A21" s="9">
        <f t="shared" si="1"/>
        <v>6</v>
      </c>
      <c r="B21" s="9">
        <f t="shared" si="0"/>
        <v>5</v>
      </c>
    </row>
    <row r="22" spans="1:3" ht="18" customHeight="1">
      <c r="A22" s="9">
        <f t="shared" si="1"/>
        <v>4</v>
      </c>
      <c r="B22" s="9">
        <f t="shared" si="0"/>
        <v>6</v>
      </c>
      <c r="C22" s="29" t="str">
        <f>IF(EXACT(A22,5),CONCATENATE(INDEX(SinglesDB!$A$2:$G$1819,B22,A22)," (",INDEX(SinglesDB!$C$2:$G$1819,B22,5),") "),IF((A22=3),CONCATENATE("* ",UPPER(INDEX(SinglesDB!$A$2:$G$1819,B22,A22))," *"),LEFT(INDEX(SinglesDB!$A$2:$G$1819,B22,A22),33)))</f>
        <v>Mouldy Old Dog</v>
      </c>
    </row>
    <row r="23" spans="1:3" ht="18" customHeight="1">
      <c r="A23" s="9">
        <f t="shared" si="1"/>
        <v>3</v>
      </c>
      <c r="B23" s="9">
        <f t="shared" si="0"/>
        <v>6</v>
      </c>
      <c r="C23" s="29" t="str">
        <f>IF(EXACT(A23,5),CONCATENATE(INDEX(SinglesDB!$A$2:$G$1819,B23,A23)," (",INDEX(SinglesDB!$C$2:$G$1819,B23,5),") "),IF((A23=3),CONCATENATE("* ",UPPER(INDEX(SinglesDB!$A$2:$G$1819,B23,A23))," *"),LEFT(INDEX(SinglesDB!$A$2:$G$1819,B23,A23),33)))</f>
        <v>* LIEUTENANT PIGEON *</v>
      </c>
    </row>
    <row r="24" spans="1:3" ht="18" customHeight="1">
      <c r="A24" s="9">
        <f t="shared" si="1"/>
        <v>5</v>
      </c>
      <c r="B24" s="9">
        <f t="shared" si="0"/>
        <v>6</v>
      </c>
      <c r="C24" s="29" t="str">
        <f>IF(EXACT(A24,5),CONCATENATE(INDEX(SinglesDB!$A$2:$G$1819,B24,A24)," (",INDEX(SinglesDB!$C$2:$G$1819,B24,5),") "),IF((A24=3),CONCATENATE("* ",UPPER(INDEX(SinglesDB!$A$2:$G$1819,B24,A24))," *"),LEFT(INDEX(SinglesDB!$A$2:$G$1819,B24,A24),33)))</f>
        <v xml:space="preserve">The Villain (1972) </v>
      </c>
    </row>
    <row r="25" spans="1:3" ht="18" customHeight="1">
      <c r="A25" s="9">
        <f t="shared" si="1"/>
        <v>6</v>
      </c>
      <c r="B25" s="9">
        <f t="shared" si="0"/>
        <v>6</v>
      </c>
    </row>
    <row r="26" spans="1:3" ht="18" customHeight="1">
      <c r="A26" s="9">
        <f t="shared" si="1"/>
        <v>4</v>
      </c>
      <c r="B26" s="9">
        <f t="shared" si="0"/>
        <v>7</v>
      </c>
      <c r="C26" s="29" t="str">
        <f>IF(EXACT(A26,5),CONCATENATE(INDEX(SinglesDB!$A$2:$G$1819,B26,A26)," (",INDEX(SinglesDB!$C$2:$G$1819,B26,5),") "),IF((A26=3),CONCATENATE("* ",UPPER(INDEX(SinglesDB!$A$2:$G$1819,B26,A26))," *"),LEFT(INDEX(SinglesDB!$A$2:$G$1819,B26,A26),33)))</f>
        <v>Borriquito</v>
      </c>
    </row>
    <row r="27" spans="1:3" ht="18" customHeight="1">
      <c r="A27" s="9">
        <f t="shared" si="1"/>
        <v>3</v>
      </c>
      <c r="B27" s="9">
        <f t="shared" si="0"/>
        <v>7</v>
      </c>
      <c r="C27" s="29" t="str">
        <f>IF(EXACT(A27,5),CONCATENATE(INDEX(SinglesDB!$A$2:$G$1819,B27,A27)," (",INDEX(SinglesDB!$C$2:$G$1819,B27,5),") "),IF((A27=3),CONCATENATE("* ",UPPER(INDEX(SinglesDB!$A$2:$G$1819,B27,A27))," *"),LEFT(INDEX(SinglesDB!$A$2:$G$1819,B27,A27),33)))</f>
        <v>* PERET *</v>
      </c>
    </row>
    <row r="28" spans="1:3" ht="18" customHeight="1">
      <c r="A28" s="9">
        <f t="shared" si="1"/>
        <v>5</v>
      </c>
      <c r="B28" s="9">
        <f t="shared" si="0"/>
        <v>7</v>
      </c>
      <c r="C28" s="29" t="str">
        <f>IF(EXACT(A28,5),CONCATENATE(INDEX(SinglesDB!$A$2:$G$1819,B28,A28)," (",INDEX(SinglesDB!$C$2:$G$1819,B28,5),") "),IF((A28=3),CONCATENATE("* ",UPPER(INDEX(SinglesDB!$A$2:$G$1819,B28,A28))," *"),LEFT(INDEX(SinglesDB!$A$2:$G$1819,B28,A28),33)))</f>
        <v xml:space="preserve">Que Cosas (1971) </v>
      </c>
    </row>
    <row r="29" spans="1:3" ht="18" customHeight="1">
      <c r="A29" s="9">
        <f t="shared" si="1"/>
        <v>6</v>
      </c>
      <c r="B29" s="9">
        <f t="shared" si="0"/>
        <v>7</v>
      </c>
    </row>
    <row r="30" spans="1:3" ht="18" customHeight="1">
      <c r="A30" s="9">
        <f t="shared" si="1"/>
        <v>4</v>
      </c>
      <c r="B30" s="9">
        <f t="shared" si="0"/>
        <v>8</v>
      </c>
      <c r="C30" s="29" t="str">
        <f>IF(EXACT(A30,5),CONCATENATE(INDEX(SinglesDB!$A$2:$G$1819,B30,A30)," (",INDEX(SinglesDB!$C$2:$G$1819,B30,5),") "),IF((A30=3),CONCATENATE("* ",UPPER(INDEX(SinglesDB!$A$2:$G$1819,B30,A30))," *"),LEFT(INDEX(SinglesDB!$A$2:$G$1819,B30,A30),33)))</f>
        <v>Ghostbusters</v>
      </c>
    </row>
    <row r="31" spans="1:3" ht="18" customHeight="1">
      <c r="A31" s="9">
        <f t="shared" si="1"/>
        <v>3</v>
      </c>
      <c r="B31" s="9">
        <f t="shared" si="0"/>
        <v>8</v>
      </c>
      <c r="C31" s="29" t="str">
        <f>IF(EXACT(A31,5),CONCATENATE(INDEX(SinglesDB!$A$2:$G$1819,B31,A31)," (",INDEX(SinglesDB!$C$2:$G$1819,B31,5),") "),IF((A31=3),CONCATENATE("* ",UPPER(INDEX(SinglesDB!$A$2:$G$1819,B31,A31))," *"),LEFT(INDEX(SinglesDB!$A$2:$G$1819,B31,A31),33)))</f>
        <v>* RAY PARKER JR. *</v>
      </c>
    </row>
    <row r="32" spans="1:3" ht="18" customHeight="1">
      <c r="A32" s="9">
        <f t="shared" si="1"/>
        <v>5</v>
      </c>
      <c r="B32" s="9">
        <f t="shared" si="0"/>
        <v>8</v>
      </c>
      <c r="C32" s="29" t="str">
        <f>IF(EXACT(A32,5),CONCATENATE(INDEX(SinglesDB!$A$2:$G$1819,B32,A32)," (",INDEX(SinglesDB!$C$2:$G$1819,B32,5),") "),IF((A32=3),CONCATENATE("* ",UPPER(INDEX(SinglesDB!$A$2:$G$1819,B32,A32))," *"),LEFT(INDEX(SinglesDB!$A$2:$G$1819,B32,A32),33)))</f>
        <v xml:space="preserve">Ghostbusters (1984) </v>
      </c>
    </row>
    <row r="33" spans="1:3" ht="18" customHeight="1">
      <c r="A33" s="9">
        <f t="shared" si="1"/>
        <v>6</v>
      </c>
      <c r="B33" s="9">
        <f t="shared" si="0"/>
        <v>8</v>
      </c>
    </row>
    <row r="34" spans="1:3" ht="18" customHeight="1">
      <c r="A34" s="9">
        <f t="shared" si="1"/>
        <v>4</v>
      </c>
      <c r="B34" s="9">
        <f t="shared" si="0"/>
        <v>9</v>
      </c>
      <c r="C34" s="29" t="str">
        <f>IF(EXACT(A34,5),CONCATENATE(INDEX(SinglesDB!$A$2:$G$1819,B34,A34)," (",INDEX(SinglesDB!$C$2:$G$1819,B34,5),") "),IF((A34=3),CONCATENATE("* ",UPPER(INDEX(SinglesDB!$A$2:$G$1819,B34,A34))," *"),LEFT(INDEX(SinglesDB!$A$2:$G$1819,B34,A34),33)))</f>
        <v>Travelin' Man</v>
      </c>
    </row>
    <row r="35" spans="1:3" ht="18" customHeight="1">
      <c r="A35" s="9">
        <f t="shared" si="1"/>
        <v>3</v>
      </c>
      <c r="B35" s="9">
        <f t="shared" si="0"/>
        <v>9</v>
      </c>
      <c r="C35" s="29" t="str">
        <f>IF(EXACT(A35,5),CONCATENATE(INDEX(SinglesDB!$A$2:$G$1819,B35,A35)," (",INDEX(SinglesDB!$C$2:$G$1819,B35,5),") "),IF((A35=3),CONCATENATE("* ",UPPER(INDEX(SinglesDB!$A$2:$G$1819,B35,A35))," *"),LEFT(INDEX(SinglesDB!$A$2:$G$1819,B35,A35),33)))</f>
        <v>* RICKY NELSON *</v>
      </c>
    </row>
    <row r="36" spans="1:3" ht="18" customHeight="1">
      <c r="A36" s="9">
        <f t="shared" si="1"/>
        <v>5</v>
      </c>
      <c r="B36" s="9">
        <f t="shared" si="0"/>
        <v>9</v>
      </c>
      <c r="C36" s="29" t="str">
        <f>IF(EXACT(A36,5),CONCATENATE(INDEX(SinglesDB!$A$2:$G$1819,B36,A36)," (",INDEX(SinglesDB!$C$2:$G$1819,B36,5),") "),IF((A36=3),CONCATENATE("* ",UPPER(INDEX(SinglesDB!$A$2:$G$1819,B36,A36))," *"),LEFT(INDEX(SinglesDB!$A$2:$G$1819,B36,A36),33)))</f>
        <v xml:space="preserve">Hello Mary Lou (1961) </v>
      </c>
    </row>
    <row r="37" spans="1:3" ht="18" customHeight="1">
      <c r="A37" s="9">
        <f t="shared" si="1"/>
        <v>6</v>
      </c>
      <c r="B37" s="9">
        <f t="shared" si="0"/>
        <v>9</v>
      </c>
    </row>
    <row r="38" spans="1:3" ht="18" customHeight="1">
      <c r="A38" s="9">
        <f t="shared" si="1"/>
        <v>4</v>
      </c>
      <c r="B38" s="9">
        <f t="shared" si="0"/>
        <v>10</v>
      </c>
      <c r="C38" s="29" t="str">
        <f>IF(EXACT(A38,5),CONCATENATE(INDEX(SinglesDB!$A$2:$G$1819,B38,A38)," (",INDEX(SinglesDB!$C$2:$G$1819,B38,5),") "),IF((A38=3),CONCATENATE("* ",UPPER(INDEX(SinglesDB!$A$2:$G$1819,B38,A38))," *"),LEFT(INDEX(SinglesDB!$A$2:$G$1819,B38,A38),33)))</f>
        <v>Hello Josephine</v>
      </c>
    </row>
    <row r="39" spans="1:3" ht="18" customHeight="1">
      <c r="A39" s="9">
        <f t="shared" si="1"/>
        <v>3</v>
      </c>
      <c r="B39" s="9">
        <f t="shared" si="0"/>
        <v>10</v>
      </c>
      <c r="C39" s="29" t="str">
        <f>IF(EXACT(A39,5),CONCATENATE(INDEX(SinglesDB!$A$2:$G$1819,B39,A39)," (",INDEX(SinglesDB!$C$2:$G$1819,B39,5),") "),IF((A39=3),CONCATENATE("* ",UPPER(INDEX(SinglesDB!$A$2:$G$1819,B39,A39))," *"),LEFT(INDEX(SinglesDB!$A$2:$G$1819,B39,A39),33)))</f>
        <v>* THE SCORPIONS, KRAAYEVELD *</v>
      </c>
    </row>
    <row r="40" spans="1:3" ht="18" customHeight="1">
      <c r="A40" s="9">
        <f t="shared" si="1"/>
        <v>5</v>
      </c>
      <c r="B40" s="9">
        <f t="shared" si="0"/>
        <v>10</v>
      </c>
      <c r="C40" s="29" t="str">
        <f>IF(EXACT(A40,5),CONCATENATE(INDEX(SinglesDB!$A$2:$G$1819,B40,A40)," (",INDEX(SinglesDB!$C$2:$G$1819,B40,5),") "),IF((A40=3),CONCATENATE("* ",UPPER(INDEX(SinglesDB!$A$2:$G$1819,B40,A40))," *"),LEFT(INDEX(SinglesDB!$A$2:$G$1819,B40,A40),33)))</f>
        <v xml:space="preserve">Mona Lisa (1966) </v>
      </c>
    </row>
    <row r="41" spans="1:3" ht="18" customHeight="1">
      <c r="A41" s="9">
        <f t="shared" si="1"/>
        <v>6</v>
      </c>
      <c r="B41" s="9">
        <f t="shared" si="0"/>
        <v>10</v>
      </c>
    </row>
    <row r="42" spans="1:3" ht="18" customHeight="1">
      <c r="A42" s="9">
        <f t="shared" si="1"/>
        <v>4</v>
      </c>
      <c r="B42" s="9">
        <f t="shared" si="0"/>
        <v>11</v>
      </c>
      <c r="C42" s="29" t="str">
        <f>IF(EXACT(A42,5),CONCATENATE(INDEX(SinglesDB!$A$2:$G$1819,B42,A42)," (",INDEX(SinglesDB!$C$2:$G$1819,B42,5),") "),IF((A42=3),CONCATENATE("* ",UPPER(INDEX(SinglesDB!$A$2:$G$1819,B42,A42))," *"),LEFT(INDEX(SinglesDB!$A$2:$G$1819,B42,A42),33)))</f>
        <v>Ding-a-Dong</v>
      </c>
    </row>
    <row r="43" spans="1:3" ht="18" customHeight="1">
      <c r="A43" s="9">
        <f t="shared" si="1"/>
        <v>3</v>
      </c>
      <c r="B43" s="9">
        <f t="shared" si="0"/>
        <v>11</v>
      </c>
      <c r="C43" s="29" t="str">
        <f>IF(EXACT(A43,5),CONCATENATE(INDEX(SinglesDB!$A$2:$G$1819,B43,A43)," (",INDEX(SinglesDB!$C$2:$G$1819,B43,5),") "),IF((A43=3),CONCATENATE("* ",UPPER(INDEX(SinglesDB!$A$2:$G$1819,B43,A43))," *"),LEFT(INDEX(SinglesDB!$A$2:$G$1819,B43,A43),33)))</f>
        <v>* TEACH-IN *</v>
      </c>
    </row>
    <row r="44" spans="1:3" ht="18" customHeight="1">
      <c r="A44" s="9">
        <f t="shared" si="1"/>
        <v>5</v>
      </c>
      <c r="B44" s="9">
        <f t="shared" si="0"/>
        <v>11</v>
      </c>
      <c r="C44" s="29" t="str">
        <f>IF(EXACT(A44,5),CONCATENATE(INDEX(SinglesDB!$A$2:$G$1819,B44,A44)," (",INDEX(SinglesDB!$C$2:$G$1819,B44,5),") "),IF((A44=3),CONCATENATE("* ",UPPER(INDEX(SinglesDB!$A$2:$G$1819,B44,A44))," *"),LEFT(INDEX(SinglesDB!$A$2:$G$1819,B44,A44),33)))</f>
        <v xml:space="preserve">The Circus Show (1975) </v>
      </c>
    </row>
    <row r="45" spans="1:3" ht="18" customHeight="1">
      <c r="A45" s="9">
        <f t="shared" si="1"/>
        <v>6</v>
      </c>
      <c r="B45" s="9">
        <f t="shared" si="0"/>
        <v>11</v>
      </c>
    </row>
    <row r="46" spans="1:3" ht="18" customHeight="1">
      <c r="A46" s="9">
        <f t="shared" si="1"/>
        <v>4</v>
      </c>
      <c r="B46" s="9">
        <f t="shared" si="0"/>
        <v>12</v>
      </c>
      <c r="C46" s="29" t="str">
        <f>IF(EXACT(A46,5),CONCATENATE(INDEX(SinglesDB!$A$2:$G$1819,B46,A46)," (",INDEX(SinglesDB!$C$2:$G$1819,B46,5),") "),IF((A46=3),CONCATENATE("* ",UPPER(INDEX(SinglesDB!$A$2:$G$1819,B46,A46))," *"),LEFT(INDEX(SinglesDB!$A$2:$G$1819,B46,A46),33)))</f>
        <v xml:space="preserve">Y.M.C.A. </v>
      </c>
    </row>
    <row r="47" spans="1:3" ht="18" customHeight="1">
      <c r="A47" s="9">
        <f t="shared" si="1"/>
        <v>3</v>
      </c>
      <c r="B47" s="9">
        <f t="shared" si="0"/>
        <v>12</v>
      </c>
      <c r="C47" s="29" t="str">
        <f>IF(EXACT(A47,5),CONCATENATE(INDEX(SinglesDB!$A$2:$G$1819,B47,A47)," (",INDEX(SinglesDB!$C$2:$G$1819,B47,5),") "),IF((A47=3),CONCATENATE("* ",UPPER(INDEX(SinglesDB!$A$2:$G$1819,B47,A47))," *"),LEFT(INDEX(SinglesDB!$A$2:$G$1819,B47,A47),33)))</f>
        <v>* VILLAGE PEOPLE *</v>
      </c>
    </row>
    <row r="48" spans="1:3" ht="18" customHeight="1">
      <c r="A48" s="9">
        <f t="shared" si="1"/>
        <v>5</v>
      </c>
      <c r="B48" s="9">
        <f t="shared" si="0"/>
        <v>12</v>
      </c>
      <c r="C48" s="29" t="str">
        <f>IF(EXACT(A48,5),CONCATENATE(INDEX(SinglesDB!$A$2:$G$1819,B48,A48)," (",INDEX(SinglesDB!$C$2:$G$1819,B48,5),") "),IF((A48=3),CONCATENATE("* ",UPPER(INDEX(SinglesDB!$A$2:$G$1819,B48,A48))," *"),LEFT(INDEX(SinglesDB!$A$2:$G$1819,B48,A48),33)))</f>
        <v xml:space="preserve">The Women (1978) </v>
      </c>
    </row>
    <row r="49" spans="1:3" ht="18" customHeight="1">
      <c r="A49" s="9">
        <f t="shared" si="1"/>
        <v>6</v>
      </c>
      <c r="B49" s="9">
        <f t="shared" si="0"/>
        <v>12</v>
      </c>
    </row>
    <row r="50" spans="1:3" ht="18" customHeight="1">
      <c r="A50" s="9">
        <f t="shared" si="1"/>
        <v>4</v>
      </c>
      <c r="B50" s="9">
        <f t="shared" si="0"/>
        <v>13</v>
      </c>
      <c r="C50" s="29" t="str">
        <f>IF(EXACT(A50,5),CONCATENATE(INDEX(SinglesDB!$A$2:$G$1819,B50,A50)," (",INDEX(SinglesDB!$C$2:$G$1819,B50,5),") "),IF((A50=3),CONCATENATE("* ",UPPER(INDEX(SinglesDB!$A$2:$G$1819,B50,A50))," *"),LEFT(INDEX(SinglesDB!$A$2:$G$1819,B50,A50),33)))</f>
        <v>Waterloo</v>
      </c>
    </row>
    <row r="51" spans="1:3" ht="18" customHeight="1">
      <c r="A51" s="9">
        <f t="shared" si="1"/>
        <v>3</v>
      </c>
      <c r="B51" s="9">
        <f t="shared" si="0"/>
        <v>13</v>
      </c>
      <c r="C51" s="29" t="str">
        <f>IF(EXACT(A51,5),CONCATENATE(INDEX(SinglesDB!$A$2:$G$1819,B51,A51)," (",INDEX(SinglesDB!$C$2:$G$1819,B51,5),") "),IF((A51=3),CONCATENATE("* ",UPPER(INDEX(SinglesDB!$A$2:$G$1819,B51,A51))," *"),LEFT(INDEX(SinglesDB!$A$2:$G$1819,B51,A51),33)))</f>
        <v>* ABBA *</v>
      </c>
    </row>
    <row r="52" spans="1:3" ht="18" customHeight="1">
      <c r="A52" s="9">
        <f t="shared" si="1"/>
        <v>5</v>
      </c>
      <c r="B52" s="9">
        <f t="shared" si="0"/>
        <v>13</v>
      </c>
      <c r="C52" s="29" t="str">
        <f>IF(EXACT(A52,5),CONCATENATE(INDEX(SinglesDB!$A$2:$G$1819,B52,A52)," (",INDEX(SinglesDB!$C$2:$G$1819,B52,5),") "),IF((A52=3),CONCATENATE("* ",UPPER(INDEX(SinglesDB!$A$2:$G$1819,B52,A52))," *"),LEFT(INDEX(SinglesDB!$A$2:$G$1819,B52,A52),33)))</f>
        <v xml:space="preserve">Watch Out (1974) </v>
      </c>
    </row>
    <row r="53" spans="1:3" ht="18" customHeight="1">
      <c r="A53" s="9">
        <f t="shared" si="1"/>
        <v>6</v>
      </c>
      <c r="B53" s="9">
        <f t="shared" si="0"/>
        <v>13</v>
      </c>
    </row>
    <row r="54" spans="1:3" ht="18" customHeight="1">
      <c r="A54" s="9">
        <f t="shared" si="1"/>
        <v>4</v>
      </c>
      <c r="B54" s="9">
        <f t="shared" si="0"/>
        <v>14</v>
      </c>
      <c r="C54" s="29" t="str">
        <f>IF(EXACT(A54,5),CONCATENATE(INDEX(SinglesDB!$A$2:$G$1819,B54,A54)," (",INDEX(SinglesDB!$C$2:$G$1819,B54,5),") "),IF((A54=3),CONCATENATE("* ",UPPER(INDEX(SinglesDB!$A$2:$G$1819,B54,A54))," *"),LEFT(INDEX(SinglesDB!$A$2:$G$1819,B54,A54),33)))</f>
        <v>Don't Bring me down</v>
      </c>
    </row>
    <row r="55" spans="1:3" ht="18" customHeight="1">
      <c r="A55" s="9">
        <f t="shared" si="1"/>
        <v>3</v>
      </c>
      <c r="B55" s="9">
        <f t="shared" si="0"/>
        <v>14</v>
      </c>
      <c r="C55" s="29" t="str">
        <f>IF(EXACT(A55,5),CONCATENATE(INDEX(SinglesDB!$A$2:$G$1819,B55,A55)," (",INDEX(SinglesDB!$C$2:$G$1819,B55,5),") "),IF((A55=3),CONCATENATE("* ",UPPER(INDEX(SinglesDB!$A$2:$G$1819,B55,A55))," *"),LEFT(INDEX(SinglesDB!$A$2:$G$1819,B55,A55),33)))</f>
        <v>* ELECTRIC LIGHT ORCHESTRA *</v>
      </c>
    </row>
    <row r="56" spans="1:3" ht="18" customHeight="1">
      <c r="A56" s="9">
        <f t="shared" si="1"/>
        <v>5</v>
      </c>
      <c r="B56" s="9">
        <f t="shared" si="0"/>
        <v>14</v>
      </c>
      <c r="C56" s="29" t="str">
        <f>IF(EXACT(A56,5),CONCATENATE(INDEX(SinglesDB!$A$2:$G$1819,B56,A56)," (",INDEX(SinglesDB!$C$2:$G$1819,B56,5),") "),IF((A56=3),CONCATENATE("* ",UPPER(INDEX(SinglesDB!$A$2:$G$1819,B56,A56))," *"),LEFT(INDEX(SinglesDB!$A$2:$G$1819,B56,A56),33)))</f>
        <v xml:space="preserve">Dreaming of 4000 (1979) </v>
      </c>
    </row>
    <row r="57" spans="1:3" ht="18" customHeight="1">
      <c r="A57" s="9">
        <f t="shared" si="1"/>
        <v>6</v>
      </c>
      <c r="B57" s="9">
        <f t="shared" si="0"/>
        <v>14</v>
      </c>
    </row>
    <row r="58" spans="1:3" ht="18" customHeight="1">
      <c r="A58" s="9">
        <f t="shared" si="1"/>
        <v>4</v>
      </c>
      <c r="B58" s="9">
        <f t="shared" si="0"/>
        <v>15</v>
      </c>
      <c r="C58" s="29" t="str">
        <f>IF(EXACT(A58,5),CONCATENATE(INDEX(SinglesDB!$A$2:$G$1819,B58,A58)," (",INDEX(SinglesDB!$C$2:$G$1819,B58,5),") "),IF((A58=3),CONCATENATE("* ",UPPER(INDEX(SinglesDB!$A$2:$G$1819,B58,A58))," *"),LEFT(INDEX(SinglesDB!$A$2:$G$1819,B58,A58),33)))</f>
        <v>A Whiter Shade of Pale</v>
      </c>
    </row>
    <row r="59" spans="1:3" ht="18" customHeight="1">
      <c r="A59" s="9">
        <f t="shared" si="1"/>
        <v>3</v>
      </c>
      <c r="B59" s="9">
        <f t="shared" si="0"/>
        <v>15</v>
      </c>
      <c r="C59" s="29" t="str">
        <f>IF(EXACT(A59,5),CONCATENATE(INDEX(SinglesDB!$A$2:$G$1819,B59,A59)," (",INDEX(SinglesDB!$C$2:$G$1819,B59,5),") "),IF((A59=3),CONCATENATE("* ",UPPER(INDEX(SinglesDB!$A$2:$G$1819,B59,A59))," *"),LEFT(INDEX(SinglesDB!$A$2:$G$1819,B59,A59),33)))</f>
        <v>* PROCOL HARUM *</v>
      </c>
    </row>
    <row r="60" spans="1:3" ht="18" customHeight="1">
      <c r="A60" s="9">
        <f t="shared" si="1"/>
        <v>5</v>
      </c>
      <c r="B60" s="9">
        <f t="shared" si="0"/>
        <v>15</v>
      </c>
      <c r="C60" s="29" t="str">
        <f>IF(EXACT(A60,5),CONCATENATE(INDEX(SinglesDB!$A$2:$G$1819,B60,A60)," (",INDEX(SinglesDB!$C$2:$G$1819,B60,5),") "),IF((A60=3),CONCATENATE("* ",UPPER(INDEX(SinglesDB!$A$2:$G$1819,B60,A60))," *"),LEFT(INDEX(SinglesDB!$A$2:$G$1819,B60,A60),33)))</f>
        <v xml:space="preserve">Lime Street Blues (1967) </v>
      </c>
    </row>
    <row r="61" spans="1:3" ht="18" customHeight="1">
      <c r="A61" s="9">
        <f t="shared" si="1"/>
        <v>6</v>
      </c>
      <c r="B61" s="9">
        <f t="shared" si="0"/>
        <v>15</v>
      </c>
    </row>
    <row r="62" spans="1:3" ht="18" customHeight="1">
      <c r="A62" s="9">
        <f t="shared" si="1"/>
        <v>4</v>
      </c>
      <c r="B62" s="9">
        <f t="shared" si="0"/>
        <v>16</v>
      </c>
      <c r="C62" s="29" t="str">
        <f>IF(EXACT(A62,5),CONCATENATE(INDEX(SinglesDB!$A$2:$G$1819,B62,A62)," (",INDEX(SinglesDB!$C$2:$G$1819,B62,5),") "),IF((A62=3),CONCATENATE("* ",UPPER(INDEX(SinglesDB!$A$2:$G$1819,B62,A62))," *"),LEFT(INDEX(SinglesDB!$A$2:$G$1819,B62,A62),33)))</f>
        <v>Why tell me Why</v>
      </c>
    </row>
    <row r="63" spans="1:3" ht="18" customHeight="1">
      <c r="A63" s="9">
        <f t="shared" si="1"/>
        <v>3</v>
      </c>
      <c r="B63" s="9">
        <f t="shared" si="0"/>
        <v>16</v>
      </c>
      <c r="C63" s="29" t="str">
        <f>IF(EXACT(A63,5),CONCATENATE(INDEX(SinglesDB!$A$2:$G$1819,B63,A63)," (",INDEX(SinglesDB!$C$2:$G$1819,B63,5),") "),IF((A63=3),CONCATENATE("* ",UPPER(INDEX(SinglesDB!$A$2:$G$1819,B63,A63))," *"),LEFT(INDEX(SinglesDB!$A$2:$G$1819,B63,A63),33)))</f>
        <v>* ANITA MEYER *</v>
      </c>
    </row>
    <row r="64" spans="1:3" ht="18" customHeight="1">
      <c r="A64" s="9">
        <f t="shared" si="1"/>
        <v>5</v>
      </c>
      <c r="B64" s="9">
        <f t="shared" si="0"/>
        <v>16</v>
      </c>
      <c r="C64" s="29" t="str">
        <f>IF(EXACT(A64,5),CONCATENATE(INDEX(SinglesDB!$A$2:$G$1819,B64,A64)," (",INDEX(SinglesDB!$C$2:$G$1819,B64,5),") "),IF((A64=3),CONCATENATE("* ",UPPER(INDEX(SinglesDB!$A$2:$G$1819,B64,A64))," *"),LEFT(INDEX(SinglesDB!$A$2:$G$1819,B64,A64),33)))</f>
        <v xml:space="preserve">The wind will come  (1981) </v>
      </c>
    </row>
    <row r="65" spans="1:3" ht="18" customHeight="1">
      <c r="A65" s="9">
        <f t="shared" si="1"/>
        <v>6</v>
      </c>
      <c r="B65" s="9">
        <f t="shared" si="0"/>
        <v>16</v>
      </c>
    </row>
    <row r="66" spans="1:3" ht="18" customHeight="1">
      <c r="A66" s="9">
        <f t="shared" si="1"/>
        <v>4</v>
      </c>
      <c r="B66" s="9">
        <f t="shared" si="0"/>
        <v>17</v>
      </c>
      <c r="C66" s="29" t="str">
        <f>IF(EXACT(A66,5),CONCATENATE(INDEX(SinglesDB!$A$2:$G$1819,B66,A66)," (",INDEX(SinglesDB!$C$2:$G$1819,B66,5),") "),IF((A66=3),CONCATENATE("* ",UPPER(INDEX(SinglesDB!$A$2:$G$1819,B66,A66))," *"),LEFT(INDEX(SinglesDB!$A$2:$G$1819,B66,A66),33)))</f>
        <v>Venus</v>
      </c>
    </row>
    <row r="67" spans="1:3" ht="18" customHeight="1">
      <c r="A67" s="9">
        <f t="shared" si="1"/>
        <v>3</v>
      </c>
      <c r="B67" s="9">
        <f t="shared" si="0"/>
        <v>17</v>
      </c>
      <c r="C67" s="29" t="str">
        <f>IF(EXACT(A67,5),CONCATENATE(INDEX(SinglesDB!$A$2:$G$1819,B67,A67)," (",INDEX(SinglesDB!$C$2:$G$1819,B67,5),") "),IF((A67=3),CONCATENATE("* ",UPPER(INDEX(SinglesDB!$A$2:$G$1819,B67,A67))," *"),LEFT(INDEX(SinglesDB!$A$2:$G$1819,B67,A67),33)))</f>
        <v>* BANANARAMA *</v>
      </c>
    </row>
    <row r="68" spans="1:3" ht="18" customHeight="1">
      <c r="A68" s="9">
        <f t="shared" si="1"/>
        <v>5</v>
      </c>
      <c r="B68" s="9">
        <f t="shared" si="0"/>
        <v>17</v>
      </c>
      <c r="C68" s="29" t="str">
        <f>IF(EXACT(A68,5),CONCATENATE(INDEX(SinglesDB!$A$2:$G$1819,B68,A68)," (",INDEX(SinglesDB!$C$2:$G$1819,B68,5),") "),IF((A68=3),CONCATENATE("* ",UPPER(INDEX(SinglesDB!$A$2:$G$1819,B68,A68))," *"),LEFT(INDEX(SinglesDB!$A$2:$G$1819,B68,A68),33)))</f>
        <v xml:space="preserve">White Train (1986) </v>
      </c>
    </row>
    <row r="69" spans="1:3" ht="18" customHeight="1">
      <c r="A69" s="9">
        <f t="shared" si="1"/>
        <v>6</v>
      </c>
      <c r="B69" s="9">
        <f t="shared" si="0"/>
        <v>17</v>
      </c>
    </row>
    <row r="70" spans="1:3" ht="18" customHeight="1">
      <c r="A70" s="9">
        <f t="shared" si="1"/>
        <v>4</v>
      </c>
      <c r="B70" s="9">
        <f t="shared" si="0"/>
        <v>18</v>
      </c>
      <c r="C70" s="29" t="str">
        <f>IF(EXACT(A70,5),CONCATENATE(INDEX(SinglesDB!$A$2:$G$1819,B70,A70)," (",INDEX(SinglesDB!$C$2:$G$1819,B70,5),") "),IF((A70=3),CONCATENATE("* ",UPPER(INDEX(SinglesDB!$A$2:$G$1819,B70,A70))," *"),LEFT(INDEX(SinglesDB!$A$2:$G$1819,B70,A70),33)))</f>
        <v>Eloise</v>
      </c>
    </row>
    <row r="71" spans="1:3" ht="18" customHeight="1">
      <c r="A71" s="9">
        <f t="shared" si="1"/>
        <v>3</v>
      </c>
      <c r="B71" s="9">
        <f t="shared" si="0"/>
        <v>18</v>
      </c>
      <c r="C71" s="29" t="str">
        <f>IF(EXACT(A71,5),CONCATENATE(INDEX(SinglesDB!$A$2:$G$1819,B71,A71)," (",INDEX(SinglesDB!$C$2:$G$1819,B71,5),") "),IF((A71=3),CONCATENATE("* ",UPPER(INDEX(SinglesDB!$A$2:$G$1819,B71,A71))," *"),LEFT(INDEX(SinglesDB!$A$2:$G$1819,B71,A71),33)))</f>
        <v>* BARRY RYAN *</v>
      </c>
    </row>
    <row r="72" spans="1:3" ht="18" customHeight="1">
      <c r="A72" s="9">
        <f t="shared" si="1"/>
        <v>5</v>
      </c>
      <c r="B72" s="9">
        <f t="shared" si="0"/>
        <v>18</v>
      </c>
      <c r="C72" s="29" t="str">
        <f>IF(EXACT(A72,5),CONCATENATE(INDEX(SinglesDB!$A$2:$G$1819,B72,A72)," (",INDEX(SinglesDB!$C$2:$G$1819,B72,5),") "),IF((A72=3),CONCATENATE("* ",UPPER(INDEX(SinglesDB!$A$2:$G$1819,B72,A72))," *"),LEFT(INDEX(SinglesDB!$A$2:$G$1819,B72,A72),33)))</f>
        <v xml:space="preserve">Love I almost found you (1968) </v>
      </c>
    </row>
    <row r="73" spans="1:3" ht="18" customHeight="1">
      <c r="A73" s="9">
        <f t="shared" si="1"/>
        <v>6</v>
      </c>
      <c r="B73" s="9">
        <f t="shared" ref="B73:B136" si="2">B69+1</f>
        <v>18</v>
      </c>
    </row>
    <row r="74" spans="1:3" ht="18" customHeight="1">
      <c r="A74" s="9">
        <f t="shared" ref="A74:A137" si="3">A70</f>
        <v>4</v>
      </c>
      <c r="B74" s="9">
        <f t="shared" si="2"/>
        <v>19</v>
      </c>
      <c r="C74" s="29" t="str">
        <f>IF(EXACT(A74,5),CONCATENATE(INDEX(SinglesDB!$A$2:$G$1819,B74,A74)," (",INDEX(SinglesDB!$C$2:$G$1819,B74,5),") "),IF((A74=3),CONCATENATE("* ",UPPER(INDEX(SinglesDB!$A$2:$G$1819,B74,A74))," *"),LEFT(INDEX(SinglesDB!$A$2:$G$1819,B74,A74),33)))</f>
        <v>Stayin' Alive</v>
      </c>
    </row>
    <row r="75" spans="1:3" ht="18" customHeight="1">
      <c r="A75" s="9">
        <f t="shared" si="3"/>
        <v>3</v>
      </c>
      <c r="B75" s="9">
        <f t="shared" si="2"/>
        <v>19</v>
      </c>
      <c r="C75" s="29" t="str">
        <f>IF(EXACT(A75,5),CONCATENATE(INDEX(SinglesDB!$A$2:$G$1819,B75,A75)," (",INDEX(SinglesDB!$C$2:$G$1819,B75,5),") "),IF((A75=3),CONCATENATE("* ",UPPER(INDEX(SinglesDB!$A$2:$G$1819,B75,A75))," *"),LEFT(INDEX(SinglesDB!$A$2:$G$1819,B75,A75),33)))</f>
        <v>* BEE GEES *</v>
      </c>
    </row>
    <row r="76" spans="1:3" ht="18" customHeight="1">
      <c r="A76" s="9">
        <f t="shared" si="3"/>
        <v>5</v>
      </c>
      <c r="B76" s="9">
        <f t="shared" si="2"/>
        <v>19</v>
      </c>
      <c r="C76" s="29" t="str">
        <f>IF(EXACT(A76,5),CONCATENATE(INDEX(SinglesDB!$A$2:$G$1819,B76,A76)," (",INDEX(SinglesDB!$C$2:$G$1819,B76,5),") "),IF((A76=3),CONCATENATE("* ",UPPER(INDEX(SinglesDB!$A$2:$G$1819,B76,A76))," *"),LEFT(INDEX(SinglesDB!$A$2:$G$1819,B76,A76),33)))</f>
        <v xml:space="preserve">If I can't have you (1977) </v>
      </c>
    </row>
    <row r="77" spans="1:3" ht="18" customHeight="1">
      <c r="A77" s="9">
        <f t="shared" si="3"/>
        <v>6</v>
      </c>
      <c r="B77" s="9">
        <f t="shared" si="2"/>
        <v>19</v>
      </c>
    </row>
    <row r="78" spans="1:3" ht="18" customHeight="1">
      <c r="A78" s="9">
        <f t="shared" si="3"/>
        <v>4</v>
      </c>
      <c r="B78" s="9">
        <f t="shared" si="2"/>
        <v>20</v>
      </c>
      <c r="C78" s="29" t="str">
        <f>IF(EXACT(A78,5),CONCATENATE(INDEX(SinglesDB!$A$2:$G$1819,B78,A78)," (",INDEX(SinglesDB!$C$2:$G$1819,B78,5),") "),IF((A78=3),CONCATENATE("* ",UPPER(INDEX(SinglesDB!$A$2:$G$1819,B78,A78))," *"),LEFT(INDEX(SinglesDB!$A$2:$G$1819,B78,A78),33)))</f>
        <v>Take my Breath Away</v>
      </c>
    </row>
    <row r="79" spans="1:3" ht="18" customHeight="1">
      <c r="A79" s="9">
        <f t="shared" si="3"/>
        <v>3</v>
      </c>
      <c r="B79" s="9">
        <f t="shared" si="2"/>
        <v>20</v>
      </c>
      <c r="C79" s="29" t="str">
        <f>IF(EXACT(A79,5),CONCATENATE(INDEX(SinglesDB!$A$2:$G$1819,B79,A79)," (",INDEX(SinglesDB!$C$2:$G$1819,B79,5),") "),IF((A79=3),CONCATENATE("* ",UPPER(INDEX(SinglesDB!$A$2:$G$1819,B79,A79))," *"),LEFT(INDEX(SinglesDB!$A$2:$G$1819,B79,A79),33)))</f>
        <v>* BERLIN *</v>
      </c>
    </row>
    <row r="80" spans="1:3" ht="18" customHeight="1">
      <c r="A80" s="9">
        <f t="shared" si="3"/>
        <v>5</v>
      </c>
      <c r="B80" s="9">
        <f t="shared" si="2"/>
        <v>20</v>
      </c>
      <c r="C80" s="29" t="str">
        <f>IF(EXACT(A80,5),CONCATENATE(INDEX(SinglesDB!$A$2:$G$1819,B80,A80)," (",INDEX(SinglesDB!$C$2:$G$1819,B80,5),") "),IF((A80=3),CONCATENATE("* ",UPPER(INDEX(SinglesDB!$A$2:$G$1819,B80,A80))," *"),LEFT(INDEX(SinglesDB!$A$2:$G$1819,B80,A80),33)))</f>
        <v xml:space="preserve">Take my Breath Away (1986) </v>
      </c>
    </row>
    <row r="81" spans="1:3" ht="18" customHeight="1">
      <c r="A81" s="9">
        <f t="shared" si="3"/>
        <v>6</v>
      </c>
      <c r="B81" s="9">
        <f t="shared" si="2"/>
        <v>20</v>
      </c>
    </row>
    <row r="82" spans="1:3" ht="18" customHeight="1">
      <c r="A82" s="9">
        <f t="shared" si="3"/>
        <v>4</v>
      </c>
      <c r="B82" s="9">
        <f t="shared" si="2"/>
        <v>21</v>
      </c>
      <c r="C82" s="29" t="str">
        <f>IF(EXACT(A82,5),CONCATENATE(INDEX(SinglesDB!$A$2:$G$1819,B82,A82)," (",INDEX(SinglesDB!$C$2:$G$1819,B82,5),") "),IF((A82=3),CONCATENATE("* ",UPPER(INDEX(SinglesDB!$A$2:$G$1819,B82,A82))," *"),LEFT(INDEX(SinglesDB!$A$2:$G$1819,B82,A82),33)))</f>
        <v>(I've Had) The Time of My Life</v>
      </c>
    </row>
    <row r="83" spans="1:3" ht="18" customHeight="1">
      <c r="A83" s="9">
        <f t="shared" si="3"/>
        <v>3</v>
      </c>
      <c r="B83" s="9">
        <f t="shared" si="2"/>
        <v>21</v>
      </c>
      <c r="C83" s="29" t="str">
        <f>IF(EXACT(A83,5),CONCATENATE(INDEX(SinglesDB!$A$2:$G$1819,B83,A83)," (",INDEX(SinglesDB!$C$2:$G$1819,B83,5),") "),IF((A83=3),CONCATENATE("* ",UPPER(INDEX(SinglesDB!$A$2:$G$1819,B83,A83))," *"),LEFT(INDEX(SinglesDB!$A$2:$G$1819,B83,A83),33)))</f>
        <v>* BILL MEDLEY *</v>
      </c>
    </row>
    <row r="84" spans="1:3" ht="18" customHeight="1">
      <c r="A84" s="9">
        <f t="shared" si="3"/>
        <v>5</v>
      </c>
      <c r="B84" s="9">
        <f t="shared" si="2"/>
        <v>21</v>
      </c>
      <c r="C84" s="29" t="str">
        <f>IF(EXACT(A84,5),CONCATENATE(INDEX(SinglesDB!$A$2:$G$1819,B84,A84)," (",INDEX(SinglesDB!$C$2:$G$1819,B84,5),") "),IF((A84=3),CONCATENATE("* ",UPPER(INDEX(SinglesDB!$A$2:$G$1819,B84,A84))," *"),LEFT(INDEX(SinglesDB!$A$2:$G$1819,B84,A84),33)))</f>
        <v xml:space="preserve">Love is strange (1984) </v>
      </c>
    </row>
    <row r="85" spans="1:3" ht="18" customHeight="1">
      <c r="A85" s="9">
        <f t="shared" si="3"/>
        <v>6</v>
      </c>
      <c r="B85" s="9">
        <f t="shared" si="2"/>
        <v>21</v>
      </c>
    </row>
    <row r="86" spans="1:3" ht="18" customHeight="1">
      <c r="A86" s="9">
        <f t="shared" si="3"/>
        <v>4</v>
      </c>
      <c r="B86" s="9">
        <f t="shared" si="2"/>
        <v>22</v>
      </c>
      <c r="C86" s="29" t="str">
        <f>IF(EXACT(A86,5),CONCATENATE(INDEX(SinglesDB!$A$2:$G$1819,B86,A86)," (",INDEX(SinglesDB!$C$2:$G$1819,B86,5),") "),IF((A86=3),CONCATENATE("* ",UPPER(INDEX(SinglesDB!$A$2:$G$1819,B86,A86))," *"),LEFT(INDEX(SinglesDB!$A$2:$G$1819,B86,A86),33)))</f>
        <v>Livin' on a prayer</v>
      </c>
    </row>
    <row r="87" spans="1:3" ht="18" customHeight="1">
      <c r="A87" s="9">
        <f t="shared" si="3"/>
        <v>3</v>
      </c>
      <c r="B87" s="9">
        <f t="shared" si="2"/>
        <v>22</v>
      </c>
      <c r="C87" s="29" t="str">
        <f>IF(EXACT(A87,5),CONCATENATE(INDEX(SinglesDB!$A$2:$G$1819,B87,A87)," (",INDEX(SinglesDB!$C$2:$G$1819,B87,5),") "),IF((A87=3),CONCATENATE("* ",UPPER(INDEX(SinglesDB!$A$2:$G$1819,B87,A87))," *"),LEFT(INDEX(SinglesDB!$A$2:$G$1819,B87,A87),33)))</f>
        <v>* BON JOVI *</v>
      </c>
    </row>
    <row r="88" spans="1:3" ht="18" customHeight="1">
      <c r="A88" s="9">
        <f t="shared" si="3"/>
        <v>5</v>
      </c>
      <c r="B88" s="9">
        <f t="shared" si="2"/>
        <v>22</v>
      </c>
      <c r="C88" s="29" t="str">
        <f>IF(EXACT(A88,5),CONCATENATE(INDEX(SinglesDB!$A$2:$G$1819,B88,A88)," (",INDEX(SinglesDB!$C$2:$G$1819,B88,5),") "),IF((A88=3),CONCATENATE("* ",UPPER(INDEX(SinglesDB!$A$2:$G$1819,B88,A88))," *"),LEFT(INDEX(SinglesDB!$A$2:$G$1819,B88,A88),33)))</f>
        <v xml:space="preserve">Wild in the Streets (1986) </v>
      </c>
    </row>
    <row r="89" spans="1:3" ht="18" customHeight="1">
      <c r="A89" s="9">
        <f t="shared" si="3"/>
        <v>6</v>
      </c>
      <c r="B89" s="9">
        <f t="shared" si="2"/>
        <v>22</v>
      </c>
    </row>
    <row r="90" spans="1:3" ht="18" customHeight="1">
      <c r="A90" s="9">
        <f t="shared" si="3"/>
        <v>4</v>
      </c>
      <c r="B90" s="9">
        <f t="shared" si="2"/>
        <v>23</v>
      </c>
      <c r="C90" s="29" t="str">
        <f>IF(EXACT(A90,5),CONCATENATE(INDEX(SinglesDB!$A$2:$G$1819,B90,A90)," (",INDEX(SinglesDB!$C$2:$G$1819,B90,5),") "),IF((A90=3),CONCATENATE("* ",UPPER(INDEX(SinglesDB!$A$2:$G$1819,B90,A90))," *"),LEFT(INDEX(SinglesDB!$A$2:$G$1819,B90,A90),33)))</f>
        <v>Freak Out</v>
      </c>
    </row>
    <row r="91" spans="1:3" ht="18" customHeight="1">
      <c r="A91" s="9">
        <f t="shared" si="3"/>
        <v>3</v>
      </c>
      <c r="B91" s="9">
        <f t="shared" si="2"/>
        <v>23</v>
      </c>
      <c r="C91" s="29" t="str">
        <f>IF(EXACT(A91,5),CONCATENATE(INDEX(SinglesDB!$A$2:$G$1819,B91,A91)," (",INDEX(SinglesDB!$C$2:$G$1819,B91,5),") "),IF((A91=3),CONCATENATE("* ",UPPER(INDEX(SinglesDB!$A$2:$G$1819,B91,A91))," *"),LEFT(INDEX(SinglesDB!$A$2:$G$1819,B91,A91),33)))</f>
        <v>* CHIC *</v>
      </c>
    </row>
    <row r="92" spans="1:3" ht="18" customHeight="1">
      <c r="A92" s="9">
        <f t="shared" si="3"/>
        <v>5</v>
      </c>
      <c r="B92" s="9">
        <f t="shared" si="2"/>
        <v>23</v>
      </c>
      <c r="C92" s="29" t="str">
        <f>IF(EXACT(A92,5),CONCATENATE(INDEX(SinglesDB!$A$2:$G$1819,B92,A92)," (",INDEX(SinglesDB!$C$2:$G$1819,B92,5),") "),IF((A92=3),CONCATENATE("* ",UPPER(INDEX(SinglesDB!$A$2:$G$1819,B92,A92))," *"),LEFT(INDEX(SinglesDB!$A$2:$G$1819,B92,A92),33)))</f>
        <v xml:space="preserve">Savoir Faire (1978) </v>
      </c>
    </row>
    <row r="93" spans="1:3" ht="18" customHeight="1">
      <c r="A93" s="9">
        <f t="shared" si="3"/>
        <v>6</v>
      </c>
      <c r="B93" s="9">
        <f t="shared" si="2"/>
        <v>23</v>
      </c>
    </row>
    <row r="94" spans="1:3" ht="18" customHeight="1">
      <c r="A94" s="9">
        <f t="shared" si="3"/>
        <v>4</v>
      </c>
      <c r="B94" s="9">
        <f t="shared" si="2"/>
        <v>24</v>
      </c>
      <c r="C94" s="29" t="str">
        <f>IF(EXACT(A94,5),CONCATENATE(INDEX(SinglesDB!$A$2:$G$1819,B94,A94)," (",INDEX(SinglesDB!$C$2:$G$1819,B94,5),") "),IF((A94=3),CONCATENATE("* ",UPPER(INDEX(SinglesDB!$A$2:$G$1819,B94,A94))," *"),LEFT(INDEX(SinglesDB!$A$2:$G$1819,B94,A94),33)))</f>
        <v>Three Times a Lady</v>
      </c>
    </row>
    <row r="95" spans="1:3" ht="18" customHeight="1">
      <c r="A95" s="9">
        <f t="shared" si="3"/>
        <v>3</v>
      </c>
      <c r="B95" s="9">
        <f t="shared" si="2"/>
        <v>24</v>
      </c>
      <c r="C95" s="29" t="str">
        <f>IF(EXACT(A95,5),CONCATENATE(INDEX(SinglesDB!$A$2:$G$1819,B95,A95)," (",INDEX(SinglesDB!$C$2:$G$1819,B95,5),") "),IF((A95=3),CONCATENATE("* ",UPPER(INDEX(SinglesDB!$A$2:$G$1819,B95,A95))," *"),LEFT(INDEX(SinglesDB!$A$2:$G$1819,B95,A95),33)))</f>
        <v>* COMMODORES *</v>
      </c>
    </row>
    <row r="96" spans="1:3" ht="18" customHeight="1">
      <c r="A96" s="9">
        <f t="shared" si="3"/>
        <v>5</v>
      </c>
      <c r="B96" s="9">
        <f t="shared" si="2"/>
        <v>24</v>
      </c>
      <c r="C96" s="29" t="str">
        <f>IF(EXACT(A96,5),CONCATENATE(INDEX(SinglesDB!$A$2:$G$1819,B96,A96)," (",INDEX(SinglesDB!$C$2:$G$1819,B96,5),") "),IF((A96=3),CONCATENATE("* ",UPPER(INDEX(SinglesDB!$A$2:$G$1819,B96,A96))," *"),LEFT(INDEX(SinglesDB!$A$2:$G$1819,B96,A96),33)))</f>
        <v xml:space="preserve">Look what you've done  (1978) </v>
      </c>
    </row>
    <row r="97" spans="1:3" ht="18" customHeight="1">
      <c r="A97" s="9">
        <f t="shared" si="3"/>
        <v>6</v>
      </c>
      <c r="B97" s="9">
        <f t="shared" si="2"/>
        <v>24</v>
      </c>
    </row>
    <row r="98" spans="1:3" ht="18" customHeight="1">
      <c r="A98" s="9">
        <f t="shared" si="3"/>
        <v>4</v>
      </c>
      <c r="B98" s="9">
        <f t="shared" si="2"/>
        <v>25</v>
      </c>
      <c r="C98" s="29" t="str">
        <f>IF(EXACT(A98,5),CONCATENATE(INDEX(SinglesDB!$A$2:$G$1819,B98,A98)," (",INDEX(SinglesDB!$C$2:$G$1819,B98,5),") "),IF((A98=3),CONCATENATE("* ",UPPER(INDEX(SinglesDB!$A$2:$G$1819,B98,A98))," *"),LEFT(INDEX(SinglesDB!$A$2:$G$1819,B98,A98),33)))</f>
        <v>Cokane in my Brain</v>
      </c>
    </row>
    <row r="99" spans="1:3" ht="18" customHeight="1">
      <c r="A99" s="9">
        <f t="shared" si="3"/>
        <v>3</v>
      </c>
      <c r="B99" s="9">
        <f t="shared" si="2"/>
        <v>25</v>
      </c>
      <c r="C99" s="29" t="str">
        <f>IF(EXACT(A99,5),CONCATENATE(INDEX(SinglesDB!$A$2:$G$1819,B99,A99)," (",INDEX(SinglesDB!$C$2:$G$1819,B99,5),") "),IF((A99=3),CONCATENATE("* ",UPPER(INDEX(SinglesDB!$A$2:$G$1819,B99,A99))," *"),LEFT(INDEX(SinglesDB!$A$2:$G$1819,B99,A99),33)))</f>
        <v>* DILLINGER *</v>
      </c>
    </row>
    <row r="100" spans="1:3" ht="18" customHeight="1">
      <c r="A100" s="9">
        <f t="shared" si="3"/>
        <v>5</v>
      </c>
      <c r="B100" s="9">
        <f t="shared" si="2"/>
        <v>25</v>
      </c>
      <c r="C100" s="29" t="str">
        <f>IF(EXACT(A100,5),CONCATENATE(INDEX(SinglesDB!$A$2:$G$1819,B100,A100)," (",INDEX(SinglesDB!$C$2:$G$1819,B100,5),") "),IF((A100=3),CONCATENATE("* ",UPPER(INDEX(SinglesDB!$A$2:$G$1819,B100,A100))," *"),LEFT(INDEX(SinglesDB!$A$2:$G$1819,B100,A100),33)))</f>
        <v xml:space="preserve">Power Bank (1976) </v>
      </c>
    </row>
    <row r="101" spans="1:3" ht="18" customHeight="1">
      <c r="A101" s="9">
        <f t="shared" si="3"/>
        <v>6</v>
      </c>
      <c r="B101" s="9">
        <f t="shared" si="2"/>
        <v>25</v>
      </c>
    </row>
    <row r="102" spans="1:3" ht="18" customHeight="1">
      <c r="A102" s="9">
        <f t="shared" si="3"/>
        <v>4</v>
      </c>
      <c r="B102" s="9">
        <f t="shared" si="2"/>
        <v>26</v>
      </c>
      <c r="C102" s="29" t="str">
        <f>IF(EXACT(A102,5),CONCATENATE(INDEX(SinglesDB!$A$2:$G$1819,B102,A102)," (",INDEX(SinglesDB!$C$2:$G$1819,B102,5),") "),IF((A102=3),CONCATENATE("* ",UPPER(INDEX(SinglesDB!$A$2:$G$1819,B102,A102))," *"),LEFT(INDEX(SinglesDB!$A$2:$G$1819,B102,A102),33)))</f>
        <v>The Reflex</v>
      </c>
    </row>
    <row r="103" spans="1:3" ht="18" customHeight="1">
      <c r="A103" s="9">
        <f t="shared" si="3"/>
        <v>3</v>
      </c>
      <c r="B103" s="9">
        <f t="shared" si="2"/>
        <v>26</v>
      </c>
      <c r="C103" s="29" t="str">
        <f>IF(EXACT(A103,5),CONCATENATE(INDEX(SinglesDB!$A$2:$G$1819,B103,A103)," (",INDEX(SinglesDB!$C$2:$G$1819,B103,5),") "),IF((A103=3),CONCATENATE("* ",UPPER(INDEX(SinglesDB!$A$2:$G$1819,B103,A103))," *"),LEFT(INDEX(SinglesDB!$A$2:$G$1819,B103,A103),33)))</f>
        <v>* DURAN DURAN *</v>
      </c>
    </row>
    <row r="104" spans="1:3" ht="18" customHeight="1">
      <c r="A104" s="9">
        <f t="shared" si="3"/>
        <v>5</v>
      </c>
      <c r="B104" s="9">
        <f t="shared" si="2"/>
        <v>26</v>
      </c>
      <c r="C104" s="29" t="str">
        <f>IF(EXACT(A104,5),CONCATENATE(INDEX(SinglesDB!$A$2:$G$1819,B104,A104)," (",INDEX(SinglesDB!$C$2:$G$1819,B104,5),") "),IF((A104=3),CONCATENATE("* ",UPPER(INDEX(SinglesDB!$A$2:$G$1819,B104,A104))," *"),LEFT(INDEX(SinglesDB!$A$2:$G$1819,B104,A104),33)))</f>
        <v xml:space="preserve">Make me smile (1984) </v>
      </c>
    </row>
    <row r="105" spans="1:3" ht="18" customHeight="1">
      <c r="A105" s="9">
        <f t="shared" si="3"/>
        <v>6</v>
      </c>
      <c r="B105" s="9">
        <f t="shared" si="2"/>
        <v>26</v>
      </c>
    </row>
    <row r="106" spans="1:3" ht="18" customHeight="1">
      <c r="A106" s="9">
        <f t="shared" si="3"/>
        <v>4</v>
      </c>
      <c r="B106" s="9">
        <f t="shared" si="2"/>
        <v>27</v>
      </c>
      <c r="C106" s="29" t="str">
        <f>IF(EXACT(A106,5),CONCATENATE(INDEX(SinglesDB!$A$2:$G$1819,B106,A106)," (",INDEX(SinglesDB!$C$2:$G$1819,B106,5),") "),IF((A106=3),CONCATENATE("* ",UPPER(INDEX(SinglesDB!$A$2:$G$1819,B106,A106))," *"),LEFT(INDEX(SinglesDB!$A$2:$G$1819,B106,A106),33)))</f>
        <v>Heartache Tonight</v>
      </c>
    </row>
    <row r="107" spans="1:3" ht="18" customHeight="1">
      <c r="A107" s="9">
        <f t="shared" si="3"/>
        <v>3</v>
      </c>
      <c r="B107" s="9">
        <f t="shared" si="2"/>
        <v>27</v>
      </c>
      <c r="C107" s="29" t="str">
        <f>IF(EXACT(A107,5),CONCATENATE(INDEX(SinglesDB!$A$2:$G$1819,B107,A107)," (",INDEX(SinglesDB!$C$2:$G$1819,B107,5),") "),IF((A107=3),CONCATENATE("* ",UPPER(INDEX(SinglesDB!$A$2:$G$1819,B107,A107))," *"),LEFT(INDEX(SinglesDB!$A$2:$G$1819,B107,A107),33)))</f>
        <v>* EAGLES *</v>
      </c>
    </row>
    <row r="108" spans="1:3" ht="18" customHeight="1">
      <c r="A108" s="9">
        <f t="shared" si="3"/>
        <v>5</v>
      </c>
      <c r="B108" s="9">
        <f t="shared" si="2"/>
        <v>27</v>
      </c>
      <c r="C108" s="29" t="str">
        <f>IF(EXACT(A108,5),CONCATENATE(INDEX(SinglesDB!$A$2:$G$1819,B108,A108)," (",INDEX(SinglesDB!$C$2:$G$1819,B108,5),") "),IF((A108=3),CONCATENATE("* ",UPPER(INDEX(SinglesDB!$A$2:$G$1819,B108,A108))," *"),LEFT(INDEX(SinglesDB!$A$2:$G$1819,B108,A108),33)))</f>
        <v xml:space="preserve">Teenage Jail (1979) </v>
      </c>
    </row>
    <row r="109" spans="1:3" ht="18" customHeight="1">
      <c r="A109" s="9">
        <f t="shared" si="3"/>
        <v>6</v>
      </c>
      <c r="B109" s="9">
        <f t="shared" si="2"/>
        <v>27</v>
      </c>
    </row>
    <row r="110" spans="1:3" ht="18" customHeight="1">
      <c r="A110" s="9">
        <f t="shared" si="3"/>
        <v>4</v>
      </c>
      <c r="B110" s="9">
        <f t="shared" si="2"/>
        <v>28</v>
      </c>
      <c r="C110" s="29" t="str">
        <f>IF(EXACT(A110,5),CONCATENATE(INDEX(SinglesDB!$A$2:$G$1819,B110,A110)," (",INDEX(SinglesDB!$C$2:$G$1819,B110,5),") "),IF((A110=3),CONCATENATE("* ",UPPER(INDEX(SinglesDB!$A$2:$G$1819,B110,A110))," *"),LEFT(INDEX(SinglesDB!$A$2:$G$1819,B110,A110),33)))</f>
        <v>78th Avenue</v>
      </c>
    </row>
    <row r="111" spans="1:3" ht="18" customHeight="1">
      <c r="A111" s="9">
        <f t="shared" si="3"/>
        <v>3</v>
      </c>
      <c r="B111" s="9">
        <f t="shared" si="2"/>
        <v>28</v>
      </c>
      <c r="C111" s="29" t="str">
        <f>IF(EXACT(A111,5),CONCATENATE(INDEX(SinglesDB!$A$2:$G$1819,B111,A111)," (",INDEX(SinglesDB!$C$2:$G$1819,B111,5),") "),IF((A111=3),CONCATENATE("* ",UPPER(INDEX(SinglesDB!$A$2:$G$1819,B111,A111))," *"),LEFT(INDEX(SinglesDB!$A$2:$G$1819,B111,A111),33)))</f>
        <v>* EARTH AND FIRE *</v>
      </c>
    </row>
    <row r="112" spans="1:3" ht="18" customHeight="1">
      <c r="A112" s="9">
        <f t="shared" si="3"/>
        <v>5</v>
      </c>
      <c r="B112" s="9">
        <f t="shared" si="2"/>
        <v>28</v>
      </c>
      <c r="C112" s="29" t="str">
        <f>IF(EXACT(A112,5),CONCATENATE(INDEX(SinglesDB!$A$2:$G$1819,B112,A112)," (",INDEX(SinglesDB!$C$2:$G$1819,B112,5),") "),IF((A112=3),CONCATENATE("* ",UPPER(INDEX(SinglesDB!$A$2:$G$1819,B112,A112))," *"),LEFT(INDEX(SinglesDB!$A$2:$G$1819,B112,A112),33)))</f>
        <v xml:space="preserve">The World of the Future (1977) </v>
      </c>
    </row>
    <row r="113" spans="1:3" ht="18" customHeight="1">
      <c r="A113" s="9">
        <f t="shared" si="3"/>
        <v>6</v>
      </c>
      <c r="B113" s="9">
        <f t="shared" si="2"/>
        <v>28</v>
      </c>
    </row>
    <row r="114" spans="1:3" ht="18" customHeight="1">
      <c r="A114" s="9">
        <f t="shared" si="3"/>
        <v>4</v>
      </c>
      <c r="B114" s="9">
        <f t="shared" si="2"/>
        <v>29</v>
      </c>
      <c r="C114" s="29" t="str">
        <f>IF(EXACT(A114,5),CONCATENATE(INDEX(SinglesDB!$A$2:$G$1819,B114,A114)," (",INDEX(SinglesDB!$C$2:$G$1819,B114,5),") "),IF((A114=3),CONCATENATE("* ",UPPER(INDEX(SinglesDB!$A$2:$G$1819,B114,A114))," *"),LEFT(INDEX(SinglesDB!$A$2:$G$1819,B114,A114),33)))</f>
        <v>Jill's Theme</v>
      </c>
    </row>
    <row r="115" spans="1:3" ht="18" customHeight="1">
      <c r="A115" s="9">
        <f t="shared" si="3"/>
        <v>3</v>
      </c>
      <c r="B115" s="9">
        <f t="shared" si="2"/>
        <v>29</v>
      </c>
      <c r="C115" s="29" t="str">
        <f>IF(EXACT(A115,5),CONCATENATE(INDEX(SinglesDB!$A$2:$G$1819,B115,A115)," (",INDEX(SinglesDB!$C$2:$G$1819,B115,5),") "),IF((A115=3),CONCATENATE("* ",UPPER(INDEX(SinglesDB!$A$2:$G$1819,B115,A115))," *"),LEFT(INDEX(SinglesDB!$A$2:$G$1819,B115,A115),33)))</f>
        <v>* ENNIO MORRICONE *</v>
      </c>
    </row>
    <row r="116" spans="1:3" ht="18" customHeight="1">
      <c r="A116" s="9">
        <f t="shared" si="3"/>
        <v>5</v>
      </c>
      <c r="B116" s="9">
        <f t="shared" si="2"/>
        <v>29</v>
      </c>
      <c r="C116" s="29" t="str">
        <f>IF(EXACT(A116,5),CONCATENATE(INDEX(SinglesDB!$A$2:$G$1819,B116,A116)," (",INDEX(SinglesDB!$C$2:$G$1819,B116,5),") "),IF((A116=3),CONCATENATE("* ",UPPER(INDEX(SinglesDB!$A$2:$G$1819,B116,A116))," *"),LEFT(INDEX(SinglesDB!$A$2:$G$1819,B116,A116),33)))</f>
        <v xml:space="preserve">Harmonica (1969) </v>
      </c>
    </row>
    <row r="117" spans="1:3" ht="18" customHeight="1">
      <c r="A117" s="9">
        <f t="shared" si="3"/>
        <v>6</v>
      </c>
      <c r="B117" s="9">
        <f t="shared" si="2"/>
        <v>29</v>
      </c>
    </row>
    <row r="118" spans="1:3" ht="18" customHeight="1">
      <c r="A118" s="9">
        <f t="shared" si="3"/>
        <v>4</v>
      </c>
      <c r="B118" s="9">
        <f t="shared" si="2"/>
        <v>30</v>
      </c>
      <c r="C118" s="29" t="str">
        <f>IF(EXACT(A118,5),CONCATENATE(INDEX(SinglesDB!$A$2:$G$1819,B118,A118)," (",INDEX(SinglesDB!$C$2:$G$1819,B118,5),") "),IF((A118=3),CONCATENATE("* ",UPPER(INDEX(SinglesDB!$A$2:$G$1819,B118,A118))," *"),LEFT(INDEX(SinglesDB!$A$2:$G$1819,B118,A118),33)))</f>
        <v>The Final Countdown</v>
      </c>
    </row>
    <row r="119" spans="1:3" ht="18" customHeight="1">
      <c r="A119" s="9">
        <f t="shared" si="3"/>
        <v>3</v>
      </c>
      <c r="B119" s="9">
        <f t="shared" si="2"/>
        <v>30</v>
      </c>
      <c r="C119" s="29" t="str">
        <f>IF(EXACT(A119,5),CONCATENATE(INDEX(SinglesDB!$A$2:$G$1819,B119,A119)," (",INDEX(SinglesDB!$C$2:$G$1819,B119,5),") "),IF((A119=3),CONCATENATE("* ",UPPER(INDEX(SinglesDB!$A$2:$G$1819,B119,A119))," *"),LEFT(INDEX(SinglesDB!$A$2:$G$1819,B119,A119),33)))</f>
        <v>* EUROPE *</v>
      </c>
    </row>
    <row r="120" spans="1:3" ht="18" customHeight="1">
      <c r="A120" s="9">
        <f t="shared" si="3"/>
        <v>5</v>
      </c>
      <c r="B120" s="9">
        <f t="shared" si="2"/>
        <v>30</v>
      </c>
      <c r="C120" s="29" t="str">
        <f>IF(EXACT(A120,5),CONCATENATE(INDEX(SinglesDB!$A$2:$G$1819,B120,A120)," (",INDEX(SinglesDB!$C$2:$G$1819,B120,5),") "),IF((A120=3),CONCATENATE("* ",UPPER(INDEX(SinglesDB!$A$2:$G$1819,B120,A120))," *"),LEFT(INDEX(SinglesDB!$A$2:$G$1819,B120,A120),33)))</f>
        <v xml:space="preserve">On Broken Wings (1986) </v>
      </c>
    </row>
    <row r="121" spans="1:3" ht="18" customHeight="1">
      <c r="A121" s="9">
        <f t="shared" si="3"/>
        <v>6</v>
      </c>
      <c r="B121" s="9">
        <f t="shared" si="2"/>
        <v>30</v>
      </c>
    </row>
    <row r="122" spans="1:3" ht="18" customHeight="1">
      <c r="A122" s="9">
        <f t="shared" si="3"/>
        <v>4</v>
      </c>
      <c r="B122" s="9">
        <f t="shared" si="2"/>
        <v>31</v>
      </c>
      <c r="C122" s="29" t="str">
        <f>IF(EXACT(A122,5),CONCATENATE(INDEX(SinglesDB!$A$2:$G$1819,B122,A122)," (",INDEX(SinglesDB!$C$2:$G$1819,B122,5),") "),IF((A122=3),CONCATENATE("* ",UPPER(INDEX(SinglesDB!$A$2:$G$1819,B122,A122))," *"),LEFT(INDEX(SinglesDB!$A$2:$G$1819,B122,A122),33)))</f>
        <v>('Til) I Kissed You</v>
      </c>
    </row>
    <row r="123" spans="1:3" ht="18" customHeight="1">
      <c r="A123" s="9">
        <f t="shared" si="3"/>
        <v>3</v>
      </c>
      <c r="B123" s="9">
        <f t="shared" si="2"/>
        <v>31</v>
      </c>
      <c r="C123" s="29" t="str">
        <f>IF(EXACT(A123,5),CONCATENATE(INDEX(SinglesDB!$A$2:$G$1819,B123,A123)," (",INDEX(SinglesDB!$C$2:$G$1819,B123,5),") "),IF((A123=3),CONCATENATE("* ",UPPER(INDEX(SinglesDB!$A$2:$G$1819,B123,A123))," *"),LEFT(INDEX(SinglesDB!$A$2:$G$1819,B123,A123),33)))</f>
        <v>* EVERLY BROTHERS *</v>
      </c>
    </row>
    <row r="124" spans="1:3" ht="18" customHeight="1">
      <c r="A124" s="9">
        <f t="shared" si="3"/>
        <v>5</v>
      </c>
      <c r="B124" s="9">
        <f t="shared" si="2"/>
        <v>31</v>
      </c>
      <c r="C124" s="29" t="str">
        <f>IF(EXACT(A124,5),CONCATENATE(INDEX(SinglesDB!$A$2:$G$1819,B124,A124)," (",INDEX(SinglesDB!$C$2:$G$1819,B124,5),") "),IF((A124=3),CONCATENATE("* ",UPPER(INDEX(SinglesDB!$A$2:$G$1819,B124,A124))," *"),LEFT(INDEX(SinglesDB!$A$2:$G$1819,B124,A124),33)))</f>
        <v xml:space="preserve">Oh, what a feeling (1959) </v>
      </c>
    </row>
    <row r="125" spans="1:3" ht="18" customHeight="1">
      <c r="A125" s="9">
        <f t="shared" si="3"/>
        <v>6</v>
      </c>
      <c r="B125" s="9">
        <f t="shared" si="2"/>
        <v>31</v>
      </c>
    </row>
    <row r="126" spans="1:3" ht="18" customHeight="1">
      <c r="A126" s="9">
        <f t="shared" si="3"/>
        <v>4</v>
      </c>
      <c r="B126" s="9">
        <f t="shared" si="2"/>
        <v>32</v>
      </c>
      <c r="C126" s="29" t="str">
        <f>IF(EXACT(A126,5),CONCATENATE(INDEX(SinglesDB!$A$2:$G$1819,B126,A126)," (",INDEX(SinglesDB!$C$2:$G$1819,B126,5),") "),IF((A126=3),CONCATENATE("* ",UPPER(INDEX(SinglesDB!$A$2:$G$1819,B126,A126))," *"),LEFT(INDEX(SinglesDB!$A$2:$G$1819,B126,A126),33)))</f>
        <v>Blueberry Hill</v>
      </c>
    </row>
    <row r="127" spans="1:3" ht="18" customHeight="1">
      <c r="A127" s="9">
        <f t="shared" si="3"/>
        <v>3</v>
      </c>
      <c r="B127" s="9">
        <f t="shared" si="2"/>
        <v>32</v>
      </c>
      <c r="C127" s="29" t="str">
        <f>IF(EXACT(A127,5),CONCATENATE(INDEX(SinglesDB!$A$2:$G$1819,B127,A127)," (",INDEX(SinglesDB!$C$2:$G$1819,B127,5),") "),IF((A127=3),CONCATENATE("* ",UPPER(INDEX(SinglesDB!$A$2:$G$1819,B127,A127))," *"),LEFT(INDEX(SinglesDB!$A$2:$G$1819,B127,A127),33)))</f>
        <v>* FATS DOMINO *</v>
      </c>
    </row>
    <row r="128" spans="1:3" ht="18" customHeight="1">
      <c r="A128" s="9">
        <f t="shared" si="3"/>
        <v>5</v>
      </c>
      <c r="B128" s="9">
        <f t="shared" si="2"/>
        <v>32</v>
      </c>
      <c r="C128" s="29" t="str">
        <f>IF(EXACT(A128,5),CONCATENATE(INDEX(SinglesDB!$A$2:$G$1819,B128,A128)," (",INDEX(SinglesDB!$C$2:$G$1819,B128,5),") "),IF((A128=3),CONCATENATE("* ",UPPER(INDEX(SinglesDB!$A$2:$G$1819,B128,A128))," *"),LEFT(INDEX(SinglesDB!$A$2:$G$1819,B128,A128),33)))</f>
        <v xml:space="preserve">Walkin' to New Orleans (1957) </v>
      </c>
    </row>
    <row r="129" spans="1:3" ht="18" customHeight="1">
      <c r="A129" s="9">
        <f t="shared" si="3"/>
        <v>6</v>
      </c>
      <c r="B129" s="9">
        <f t="shared" si="2"/>
        <v>32</v>
      </c>
    </row>
    <row r="130" spans="1:3" ht="18" customHeight="1">
      <c r="A130" s="9">
        <f t="shared" si="3"/>
        <v>4</v>
      </c>
      <c r="B130" s="9">
        <f t="shared" si="2"/>
        <v>33</v>
      </c>
      <c r="C130" s="29" t="str">
        <f>IF(EXACT(A130,5),CONCATENATE(INDEX(SinglesDB!$A$2:$G$1819,B130,A130)," (",INDEX(SinglesDB!$C$2:$G$1819,B130,5),") "),IF((A130=3),CONCATENATE("* ",UPPER(INDEX(SinglesDB!$A$2:$G$1819,B130,A130))," *"),LEFT(INDEX(SinglesDB!$A$2:$G$1819,B130,A130),33)))</f>
        <v>Waiting for a Girl like You</v>
      </c>
    </row>
    <row r="131" spans="1:3" ht="18" customHeight="1">
      <c r="A131" s="9">
        <f t="shared" si="3"/>
        <v>3</v>
      </c>
      <c r="B131" s="9">
        <f t="shared" si="2"/>
        <v>33</v>
      </c>
      <c r="C131" s="29" t="str">
        <f>IF(EXACT(A131,5),CONCATENATE(INDEX(SinglesDB!$A$2:$G$1819,B131,A131)," (",INDEX(SinglesDB!$C$2:$G$1819,B131,5),") "),IF((A131=3),CONCATENATE("* ",UPPER(INDEX(SinglesDB!$A$2:$G$1819,B131,A131))," *"),LEFT(INDEX(SinglesDB!$A$2:$G$1819,B131,A131),33)))</f>
        <v>* FOREIGNER *</v>
      </c>
    </row>
    <row r="132" spans="1:3" ht="18" customHeight="1">
      <c r="A132" s="9">
        <f t="shared" si="3"/>
        <v>5</v>
      </c>
      <c r="B132" s="9">
        <f t="shared" si="2"/>
        <v>33</v>
      </c>
      <c r="C132" s="29" t="str">
        <f>IF(EXACT(A132,5),CONCATENATE(INDEX(SinglesDB!$A$2:$G$1819,B132,A132)," (",INDEX(SinglesDB!$C$2:$G$1819,B132,5),") "),IF((A132=3),CONCATENATE("* ",UPPER(INDEX(SinglesDB!$A$2:$G$1819,B132,A132))," *"),LEFT(INDEX(SinglesDB!$A$2:$G$1819,B132,A132),33)))</f>
        <v xml:space="preserve">I'm gonna win (1981) </v>
      </c>
    </row>
    <row r="133" spans="1:3" ht="18" customHeight="1">
      <c r="A133" s="9">
        <f t="shared" si="3"/>
        <v>6</v>
      </c>
      <c r="B133" s="9">
        <f t="shared" si="2"/>
        <v>33</v>
      </c>
    </row>
    <row r="134" spans="1:3" ht="18" customHeight="1">
      <c r="A134" s="9">
        <f t="shared" si="3"/>
        <v>4</v>
      </c>
      <c r="B134" s="9">
        <f t="shared" si="2"/>
        <v>34</v>
      </c>
      <c r="C134" s="29" t="str">
        <f>IF(EXACT(A134,5),CONCATENATE(INDEX(SinglesDB!$A$2:$G$1819,B134,A134)," (",INDEX(SinglesDB!$C$2:$G$1819,B134,5),") "),IF((A134=3),CONCATENATE("* ",UPPER(INDEX(SinglesDB!$A$2:$G$1819,B134,A134))," *"),LEFT(INDEX(SinglesDB!$A$2:$G$1819,B134,A134),33)))</f>
        <v>Oh What a Night</v>
      </c>
    </row>
    <row r="135" spans="1:3" ht="18" customHeight="1">
      <c r="A135" s="9">
        <f t="shared" si="3"/>
        <v>3</v>
      </c>
      <c r="B135" s="9">
        <f t="shared" si="2"/>
        <v>34</v>
      </c>
      <c r="C135" s="29" t="str">
        <f>IF(EXACT(A135,5),CONCATENATE(INDEX(SinglesDB!$A$2:$G$1819,B135,A135)," (",INDEX(SinglesDB!$C$2:$G$1819,B135,5),") "),IF((A135=3),CONCATENATE("* ",UPPER(INDEX(SinglesDB!$A$2:$G$1819,B135,A135))," *"),LEFT(INDEX(SinglesDB!$A$2:$G$1819,B135,A135),33)))</f>
        <v>* THE FOUR SEASONS *</v>
      </c>
    </row>
    <row r="136" spans="1:3" ht="18" customHeight="1">
      <c r="A136" s="9">
        <f t="shared" si="3"/>
        <v>5</v>
      </c>
      <c r="B136" s="9">
        <f t="shared" si="2"/>
        <v>34</v>
      </c>
      <c r="C136" s="29" t="str">
        <f>IF(EXACT(A136,5),CONCATENATE(INDEX(SinglesDB!$A$2:$G$1819,B136,A136)," (",INDEX(SinglesDB!$C$2:$G$1819,B136,5),") "),IF((A136=3),CONCATENATE("* ",UPPER(INDEX(SinglesDB!$A$2:$G$1819,B136,A136))," *"),LEFT(INDEX(SinglesDB!$A$2:$G$1819,B136,A136),33)))</f>
        <v xml:space="preserve">Who Loves You (1975) </v>
      </c>
    </row>
    <row r="137" spans="1:3" ht="18" customHeight="1">
      <c r="A137" s="9">
        <f t="shared" si="3"/>
        <v>6</v>
      </c>
      <c r="B137" s="9">
        <f t="shared" ref="B137:B200" si="4">B133+1</f>
        <v>34</v>
      </c>
    </row>
    <row r="138" spans="1:3" ht="18" customHeight="1">
      <c r="A138" s="9">
        <f t="shared" ref="A138:A201" si="5">A134</f>
        <v>4</v>
      </c>
      <c r="B138" s="9">
        <f t="shared" si="4"/>
        <v>35</v>
      </c>
      <c r="C138" s="29" t="str">
        <f>IF(EXACT(A138,5),CONCATENATE(INDEX(SinglesDB!$A$2:$G$1819,B138,A138)," (",INDEX(SinglesDB!$C$2:$G$1819,B138,5),") "),IF((A138=3),CONCATENATE("* ",UPPER(INDEX(SinglesDB!$A$2:$G$1819,B138,A138))," *"),LEFT(INDEX(SinglesDB!$A$2:$G$1819,B138,A138),33)))</f>
        <v>I Can't Dance</v>
      </c>
    </row>
    <row r="139" spans="1:3" ht="18" customHeight="1">
      <c r="A139" s="9">
        <f t="shared" si="5"/>
        <v>3</v>
      </c>
      <c r="B139" s="9">
        <f t="shared" si="4"/>
        <v>35</v>
      </c>
      <c r="C139" s="29" t="str">
        <f>IF(EXACT(A139,5),CONCATENATE(INDEX(SinglesDB!$A$2:$G$1819,B139,A139)," (",INDEX(SinglesDB!$C$2:$G$1819,B139,5),") "),IF((A139=3),CONCATENATE("* ",UPPER(INDEX(SinglesDB!$A$2:$G$1819,B139,A139))," *"),LEFT(INDEX(SinglesDB!$A$2:$G$1819,B139,A139),33)))</f>
        <v>* GENESIS *</v>
      </c>
    </row>
    <row r="140" spans="1:3" ht="18" customHeight="1">
      <c r="A140" s="9">
        <f t="shared" si="5"/>
        <v>5</v>
      </c>
      <c r="B140" s="9">
        <f t="shared" si="4"/>
        <v>35</v>
      </c>
      <c r="C140" s="29" t="str">
        <f>IF(EXACT(A140,5),CONCATENATE(INDEX(SinglesDB!$A$2:$G$1819,B140,A140)," (",INDEX(SinglesDB!$C$2:$G$1819,B140,5),") "),IF((A140=3),CONCATENATE("* ",UPPER(INDEX(SinglesDB!$A$2:$G$1819,B140,A140))," *"),LEFT(INDEX(SinglesDB!$A$2:$G$1819,B140,A140),33)))</f>
        <v xml:space="preserve">On the Shoreline (1991) </v>
      </c>
    </row>
    <row r="141" spans="1:3" ht="18" customHeight="1">
      <c r="A141" s="9">
        <f t="shared" si="5"/>
        <v>6</v>
      </c>
      <c r="B141" s="9">
        <f t="shared" si="4"/>
        <v>35</v>
      </c>
    </row>
    <row r="142" spans="1:3" ht="18" customHeight="1">
      <c r="A142" s="9">
        <f t="shared" si="5"/>
        <v>4</v>
      </c>
      <c r="B142" s="9">
        <f t="shared" si="4"/>
        <v>36</v>
      </c>
      <c r="C142" s="29" t="str">
        <f>IF(EXACT(A142,5),CONCATENATE(INDEX(SinglesDB!$A$2:$G$1819,B142,A142)," (",INDEX(SinglesDB!$C$2:$G$1819,B142,5),") "),IF((A142=3),CONCATENATE("* ",UPPER(INDEX(SinglesDB!$A$2:$G$1819,B142,A142))," *"),LEFT(INDEX(SinglesDB!$A$2:$G$1819,B142,A142),33)))</f>
        <v>You're the one that I want</v>
      </c>
    </row>
    <row r="143" spans="1:3" ht="18" customHeight="1">
      <c r="A143" s="9">
        <f t="shared" si="5"/>
        <v>3</v>
      </c>
      <c r="B143" s="9">
        <f t="shared" si="4"/>
        <v>36</v>
      </c>
      <c r="C143" s="29" t="str">
        <f>IF(EXACT(A143,5),CONCATENATE(INDEX(SinglesDB!$A$2:$G$1819,B143,A143)," (",INDEX(SinglesDB!$C$2:$G$1819,B143,5),") "),IF((A143=3),CONCATENATE("* ",UPPER(INDEX(SinglesDB!$A$2:$G$1819,B143,A143))," *"),LEFT(INDEX(SinglesDB!$A$2:$G$1819,B143,A143),33)))</f>
        <v>* JOHN TRAVOLTA *</v>
      </c>
    </row>
    <row r="144" spans="1:3" ht="18" customHeight="1">
      <c r="A144" s="9">
        <f t="shared" si="5"/>
        <v>5</v>
      </c>
      <c r="B144" s="9">
        <f t="shared" si="4"/>
        <v>36</v>
      </c>
      <c r="C144" s="29" t="str">
        <f>IF(EXACT(A144,5),CONCATENATE(INDEX(SinglesDB!$A$2:$G$1819,B144,A144)," (",INDEX(SinglesDB!$C$2:$G$1819,B144,5),") "),IF((A144=3),CONCATENATE("* ",UPPER(INDEX(SinglesDB!$A$2:$G$1819,B144,A144))," *"),LEFT(INDEX(SinglesDB!$A$2:$G$1819,B144,A144),33)))</f>
        <v xml:space="preserve">Alone at a Drive-in (1978) </v>
      </c>
    </row>
    <row r="145" spans="1:3" ht="18" customHeight="1">
      <c r="A145" s="9">
        <f t="shared" si="5"/>
        <v>6</v>
      </c>
      <c r="B145" s="9">
        <f t="shared" si="4"/>
        <v>36</v>
      </c>
    </row>
    <row r="146" spans="1:3" ht="18" customHeight="1">
      <c r="A146" s="9">
        <f t="shared" si="5"/>
        <v>4</v>
      </c>
      <c r="B146" s="9">
        <f t="shared" si="4"/>
        <v>37</v>
      </c>
      <c r="C146" s="29" t="str">
        <f>IF(EXACT(A146,5),CONCATENATE(INDEX(SinglesDB!$A$2:$G$1819,B146,A146)," (",INDEX(SinglesDB!$C$2:$G$1819,B146,5),") "),IF((A146=3),CONCATENATE("* ",UPPER(INDEX(SinglesDB!$A$2:$G$1819,B146,A146))," *"),LEFT(INDEX(SinglesDB!$A$2:$G$1819,B146,A146),33)))</f>
        <v>I was made for lovin' you</v>
      </c>
    </row>
    <row r="147" spans="1:3" ht="18" customHeight="1">
      <c r="A147" s="9">
        <f t="shared" si="5"/>
        <v>3</v>
      </c>
      <c r="B147" s="9">
        <f t="shared" si="4"/>
        <v>37</v>
      </c>
      <c r="C147" s="29" t="str">
        <f>IF(EXACT(A147,5),CONCATENATE(INDEX(SinglesDB!$A$2:$G$1819,B147,A147)," (",INDEX(SinglesDB!$C$2:$G$1819,B147,5),") "),IF((A147=3),CONCATENATE("* ",UPPER(INDEX(SinglesDB!$A$2:$G$1819,B147,A147))," *"),LEFT(INDEX(SinglesDB!$A$2:$G$1819,B147,A147),33)))</f>
        <v>* KISS *</v>
      </c>
    </row>
    <row r="148" spans="1:3" ht="18" customHeight="1">
      <c r="A148" s="9">
        <f t="shared" si="5"/>
        <v>5</v>
      </c>
      <c r="B148" s="9">
        <f t="shared" si="4"/>
        <v>37</v>
      </c>
      <c r="C148" s="29" t="str">
        <f>IF(EXACT(A148,5),CONCATENATE(INDEX(SinglesDB!$A$2:$G$1819,B148,A148)," (",INDEX(SinglesDB!$C$2:$G$1819,B148,5),") "),IF((A148=3),CONCATENATE("* ",UPPER(INDEX(SinglesDB!$A$2:$G$1819,B148,A148))," *"),LEFT(INDEX(SinglesDB!$A$2:$G$1819,B148,A148),33)))</f>
        <v xml:space="preserve">Hard Times (1979) </v>
      </c>
    </row>
    <row r="149" spans="1:3" ht="18" customHeight="1">
      <c r="A149" s="9">
        <f t="shared" si="5"/>
        <v>6</v>
      </c>
      <c r="B149" s="9">
        <f t="shared" si="4"/>
        <v>37</v>
      </c>
    </row>
    <row r="150" spans="1:3" ht="18" customHeight="1">
      <c r="A150" s="9">
        <f t="shared" si="5"/>
        <v>4</v>
      </c>
      <c r="B150" s="9">
        <f t="shared" si="4"/>
        <v>38</v>
      </c>
      <c r="C150" s="29" t="str">
        <f>IF(EXACT(A150,5),CONCATENATE(INDEX(SinglesDB!$A$2:$G$1819,B150,A150)," (",INDEX(SinglesDB!$C$2:$G$1819,B150,5),") "),IF((A150=3),CONCATENATE("* ",UPPER(INDEX(SinglesDB!$A$2:$G$1819,B150,A150))," *"),LEFT(INDEX(SinglesDB!$A$2:$G$1819,B150,A150),33)))</f>
        <v>Mexico</v>
      </c>
    </row>
    <row r="151" spans="1:3" ht="18" customHeight="1">
      <c r="A151" s="9">
        <f t="shared" si="5"/>
        <v>3</v>
      </c>
      <c r="B151" s="9">
        <f t="shared" si="4"/>
        <v>38</v>
      </c>
      <c r="C151" s="29" t="str">
        <f>IF(EXACT(A151,5),CONCATENATE(INDEX(SinglesDB!$A$2:$G$1819,B151,A151)," (",INDEX(SinglesDB!$C$2:$G$1819,B151,5),") "),IF((A151=3),CONCATENATE("* ",UPPER(INDEX(SinglesDB!$A$2:$G$1819,B151,A151))," *"),LEFT(INDEX(SinglesDB!$A$2:$G$1819,B151,A151),33)))</f>
        <v>* LES HUMPHRIES SINGERS *</v>
      </c>
    </row>
    <row r="152" spans="1:3" ht="18" customHeight="1">
      <c r="A152" s="9">
        <f t="shared" si="5"/>
        <v>5</v>
      </c>
      <c r="B152" s="9">
        <f t="shared" si="4"/>
        <v>38</v>
      </c>
      <c r="C152" s="29" t="str">
        <f>IF(EXACT(A152,5),CONCATENATE(INDEX(SinglesDB!$A$2:$G$1819,B152,A152)," (",INDEX(SinglesDB!$C$2:$G$1819,B152,5),") "),IF((A152=3),CONCATENATE("* ",UPPER(INDEX(SinglesDB!$A$2:$G$1819,B152,A152))," *"),LEFT(INDEX(SinglesDB!$A$2:$G$1819,B152,A152),33)))</f>
        <v xml:space="preserve">Jennifer Adam (1972) </v>
      </c>
    </row>
    <row r="153" spans="1:3" ht="18" customHeight="1">
      <c r="A153" s="9">
        <f t="shared" si="5"/>
        <v>6</v>
      </c>
      <c r="B153" s="9">
        <f t="shared" si="4"/>
        <v>38</v>
      </c>
    </row>
    <row r="154" spans="1:3" ht="18" customHeight="1">
      <c r="A154" s="9">
        <f t="shared" si="5"/>
        <v>4</v>
      </c>
      <c r="B154" s="9">
        <f t="shared" si="4"/>
        <v>39</v>
      </c>
      <c r="C154" s="29" t="str">
        <f>IF(EXACT(A154,5),CONCATENATE(INDEX(SinglesDB!$A$2:$G$1819,B154,A154)," (",INDEX(SinglesDB!$C$2:$G$1819,B154,5),") "),IF((A154=3),CONCATENATE("* ",UPPER(INDEX(SinglesDB!$A$2:$G$1819,B154,A154))," *"),LEFT(INDEX(SinglesDB!$A$2:$G$1819,B154,A154),33)))</f>
        <v>It's So Easy</v>
      </c>
    </row>
    <row r="155" spans="1:3" ht="18" customHeight="1">
      <c r="A155" s="9">
        <f t="shared" si="5"/>
        <v>3</v>
      </c>
      <c r="B155" s="9">
        <f t="shared" si="4"/>
        <v>39</v>
      </c>
      <c r="C155" s="29" t="str">
        <f>IF(EXACT(A155,5),CONCATENATE(INDEX(SinglesDB!$A$2:$G$1819,B155,A155)," (",INDEX(SinglesDB!$C$2:$G$1819,B155,5),") "),IF((A155=3),CONCATENATE("* ",UPPER(INDEX(SinglesDB!$A$2:$G$1819,B155,A155))," *"),LEFT(INDEX(SinglesDB!$A$2:$G$1819,B155,A155),33)))</f>
        <v>* LINDA RONSTADT *</v>
      </c>
    </row>
    <row r="156" spans="1:3" ht="18" customHeight="1">
      <c r="A156" s="9">
        <f t="shared" si="5"/>
        <v>5</v>
      </c>
      <c r="B156" s="9">
        <f t="shared" si="4"/>
        <v>39</v>
      </c>
      <c r="C156" s="29" t="str">
        <f>IF(EXACT(A156,5),CONCATENATE(INDEX(SinglesDB!$A$2:$G$1819,B156,A156)," (",INDEX(SinglesDB!$C$2:$G$1819,B156,5),") "),IF((A156=3),CONCATENATE("* ",UPPER(INDEX(SinglesDB!$A$2:$G$1819,B156,A156))," *"),LEFT(INDEX(SinglesDB!$A$2:$G$1819,B156,A156),33)))</f>
        <v xml:space="preserve">Blue Bayou (1977) </v>
      </c>
    </row>
    <row r="157" spans="1:3" ht="18" customHeight="1">
      <c r="A157" s="9">
        <f t="shared" si="5"/>
        <v>6</v>
      </c>
      <c r="B157" s="9">
        <f t="shared" si="4"/>
        <v>39</v>
      </c>
    </row>
    <row r="158" spans="1:3" ht="18" customHeight="1">
      <c r="A158" s="9">
        <f t="shared" si="5"/>
        <v>4</v>
      </c>
      <c r="B158" s="9">
        <f t="shared" si="4"/>
        <v>40</v>
      </c>
      <c r="C158" s="29" t="str">
        <f>IF(EXACT(A158,5),CONCATENATE(INDEX(SinglesDB!$A$2:$G$1819,B158,A158)," (",INDEX(SinglesDB!$C$2:$G$1819,B158,5),") "),IF((A158=3),CONCATENATE("* ",UPPER(INDEX(SinglesDB!$A$2:$G$1819,B158,A158))," *"),LEFT(INDEX(SinglesDB!$A$2:$G$1819,B158,A158),33)))</f>
        <v>Fortune Fairytales</v>
      </c>
    </row>
    <row r="159" spans="1:3" ht="18" customHeight="1">
      <c r="A159" s="9">
        <f t="shared" si="5"/>
        <v>3</v>
      </c>
      <c r="B159" s="9">
        <f t="shared" si="4"/>
        <v>40</v>
      </c>
      <c r="C159" s="29" t="str">
        <f>IF(EXACT(A159,5),CONCATENATE(INDEX(SinglesDB!$A$2:$G$1819,B159,A159)," (",INDEX(SinglesDB!$C$2:$G$1819,B159,5),") "),IF((A159=3),CONCATENATE("* ",UPPER(INDEX(SinglesDB!$A$2:$G$1819,B159,A159))," *"),LEFT(INDEX(SinglesDB!$A$2:$G$1819,B159,A159),33)))</f>
        <v>* LOÏS LANE *</v>
      </c>
    </row>
    <row r="160" spans="1:3" ht="18" customHeight="1">
      <c r="A160" s="9">
        <f t="shared" si="5"/>
        <v>5</v>
      </c>
      <c r="B160" s="9">
        <f t="shared" si="4"/>
        <v>40</v>
      </c>
      <c r="C160" s="29" t="str">
        <f>IF(EXACT(A160,5),CONCATENATE(INDEX(SinglesDB!$A$2:$G$1819,B160,A160)," (",INDEX(SinglesDB!$C$2:$G$1819,B160,5),") "),IF((A160=3),CONCATENATE("* ",UPPER(INDEX(SinglesDB!$A$2:$G$1819,B160,A160))," *"),LEFT(INDEX(SinglesDB!$A$2:$G$1819,B160,A160),33)))</f>
        <v xml:space="preserve">Just can't help myself (1990) </v>
      </c>
    </row>
    <row r="161" spans="1:3" ht="18" customHeight="1">
      <c r="A161" s="9">
        <f t="shared" si="5"/>
        <v>6</v>
      </c>
      <c r="B161" s="9">
        <f t="shared" si="4"/>
        <v>40</v>
      </c>
    </row>
    <row r="162" spans="1:3" ht="18" customHeight="1">
      <c r="A162" s="9">
        <f t="shared" si="5"/>
        <v>4</v>
      </c>
      <c r="B162" s="9">
        <f t="shared" si="4"/>
        <v>41</v>
      </c>
      <c r="C162" s="29" t="str">
        <f>IF(EXACT(A162,5),CONCATENATE(INDEX(SinglesDB!$A$2:$G$1819,B162,A162)," (",INDEX(SinglesDB!$C$2:$G$1819,B162,5),") "),IF((A162=3),CONCATENATE("* ",UPPER(INDEX(SinglesDB!$A$2:$G$1819,B162,A162))," *"),LEFT(INDEX(SinglesDB!$A$2:$G$1819,B162,A162),33)))</f>
        <v>Holiday</v>
      </c>
    </row>
    <row r="163" spans="1:3" ht="18" customHeight="1">
      <c r="A163" s="9">
        <f t="shared" si="5"/>
        <v>3</v>
      </c>
      <c r="B163" s="9">
        <f t="shared" si="4"/>
        <v>41</v>
      </c>
      <c r="C163" s="29" t="str">
        <f>IF(EXACT(A163,5),CONCATENATE(INDEX(SinglesDB!$A$2:$G$1819,B163,A163)," (",INDEX(SinglesDB!$C$2:$G$1819,B163,5),") "),IF((A163=3),CONCATENATE("* ",UPPER(INDEX(SinglesDB!$A$2:$G$1819,B163,A163))," *"),LEFT(INDEX(SinglesDB!$A$2:$G$1819,B163,A163),33)))</f>
        <v>* MADONNA *</v>
      </c>
    </row>
    <row r="164" spans="1:3" ht="18" customHeight="1">
      <c r="A164" s="9">
        <f t="shared" si="5"/>
        <v>5</v>
      </c>
      <c r="B164" s="9">
        <f t="shared" si="4"/>
        <v>41</v>
      </c>
      <c r="C164" s="29" t="str">
        <f>IF(EXACT(A164,5),CONCATENATE(INDEX(SinglesDB!$A$2:$G$1819,B164,A164)," (",INDEX(SinglesDB!$C$2:$G$1819,B164,5),") "),IF((A164=3),CONCATENATE("* ",UPPER(INDEX(SinglesDB!$A$2:$G$1819,B164,A164))," *"),LEFT(INDEX(SinglesDB!$A$2:$G$1819,B164,A164),33)))</f>
        <v xml:space="preserve">I Know It (1983) </v>
      </c>
    </row>
    <row r="165" spans="1:3" ht="18" customHeight="1">
      <c r="A165" s="9">
        <f t="shared" si="5"/>
        <v>6</v>
      </c>
      <c r="B165" s="9">
        <f t="shared" si="4"/>
        <v>41</v>
      </c>
    </row>
    <row r="166" spans="1:3" ht="18" customHeight="1">
      <c r="A166" s="9">
        <f t="shared" si="5"/>
        <v>4</v>
      </c>
      <c r="B166" s="9">
        <f t="shared" si="4"/>
        <v>42</v>
      </c>
      <c r="C166" s="29" t="str">
        <f>IF(EXACT(A166,5),CONCATENATE(INDEX(SinglesDB!$A$2:$G$1819,B166,A166)," (",INDEX(SinglesDB!$C$2:$G$1819,B166,5),") "),IF((A166=3),CONCATENATE("* ",UPPER(INDEX(SinglesDB!$A$2:$G$1819,B166,A166))," *"),LEFT(INDEX(SinglesDB!$A$2:$G$1819,B166,A166),33)))</f>
        <v>I Heard It through the Grapevine</v>
      </c>
    </row>
    <row r="167" spans="1:3" ht="18" customHeight="1">
      <c r="A167" s="9">
        <f t="shared" si="5"/>
        <v>3</v>
      </c>
      <c r="B167" s="9">
        <f t="shared" si="4"/>
        <v>42</v>
      </c>
      <c r="C167" s="29" t="str">
        <f>IF(EXACT(A167,5),CONCATENATE(INDEX(SinglesDB!$A$2:$G$1819,B167,A167)," (",INDEX(SinglesDB!$C$2:$G$1819,B167,5),") "),IF((A167=3),CONCATENATE("* ",UPPER(INDEX(SinglesDB!$A$2:$G$1819,B167,A167))," *"),LEFT(INDEX(SinglesDB!$A$2:$G$1819,B167,A167),33)))</f>
        <v>* MARVIN GAYE *</v>
      </c>
    </row>
    <row r="168" spans="1:3" ht="18" customHeight="1">
      <c r="A168" s="9">
        <f t="shared" si="5"/>
        <v>5</v>
      </c>
      <c r="B168" s="9">
        <f t="shared" si="4"/>
        <v>42</v>
      </c>
      <c r="C168" s="29" t="str">
        <f>IF(EXACT(A168,5),CONCATENATE(INDEX(SinglesDB!$A$2:$G$1819,B168,A168)," (",INDEX(SinglesDB!$C$2:$G$1819,B168,5),") "),IF((A168=3),CONCATENATE("* ",UPPER(INDEX(SinglesDB!$A$2:$G$1819,B168,A168))," *"),LEFT(INDEX(SinglesDB!$A$2:$G$1819,B168,A168),33)))</f>
        <v xml:space="preserve">You're What's Happening (1968) </v>
      </c>
    </row>
    <row r="169" spans="1:3" ht="18" customHeight="1">
      <c r="A169" s="9">
        <f t="shared" si="5"/>
        <v>6</v>
      </c>
      <c r="B169" s="9">
        <f t="shared" si="4"/>
        <v>42</v>
      </c>
    </row>
    <row r="170" spans="1:3" ht="18" customHeight="1">
      <c r="A170" s="9">
        <f t="shared" si="5"/>
        <v>4</v>
      </c>
      <c r="B170" s="9">
        <f t="shared" si="4"/>
        <v>43</v>
      </c>
      <c r="C170" s="29" t="str">
        <f>IF(EXACT(A170,5),CONCATENATE(INDEX(SinglesDB!$A$2:$G$1819,B170,A170)," (",INDEX(SinglesDB!$C$2:$G$1819,B170,5),") "),IF((A170=3),CONCATENATE("* ",UPPER(INDEX(SinglesDB!$A$2:$G$1819,B170,A170))," *"),LEFT(INDEX(SinglesDB!$A$2:$G$1819,B170,A170),33)))</f>
        <v>Thriller</v>
      </c>
    </row>
    <row r="171" spans="1:3" ht="18" customHeight="1">
      <c r="A171" s="9">
        <f t="shared" si="5"/>
        <v>3</v>
      </c>
      <c r="B171" s="9">
        <f t="shared" si="4"/>
        <v>43</v>
      </c>
      <c r="C171" s="29" t="str">
        <f>IF(EXACT(A171,5),CONCATENATE(INDEX(SinglesDB!$A$2:$G$1819,B171,A171)," (",INDEX(SinglesDB!$C$2:$G$1819,B171,5),") "),IF((A171=3),CONCATENATE("* ",UPPER(INDEX(SinglesDB!$A$2:$G$1819,B171,A171))," *"),LEFT(INDEX(SinglesDB!$A$2:$G$1819,B171,A171),33)))</f>
        <v>* MICHAEL JACKSON *</v>
      </c>
    </row>
    <row r="172" spans="1:3" ht="18" customHeight="1">
      <c r="A172" s="9">
        <f t="shared" si="5"/>
        <v>5</v>
      </c>
      <c r="B172" s="9">
        <f t="shared" si="4"/>
        <v>43</v>
      </c>
      <c r="C172" s="29" t="str">
        <f>IF(EXACT(A172,5),CONCATENATE(INDEX(SinglesDB!$A$2:$G$1819,B172,A172)," (",INDEX(SinglesDB!$C$2:$G$1819,B172,5),") "),IF((A172=3),CONCATENATE("* ",UPPER(INDEX(SinglesDB!$A$2:$G$1819,B172,A172))," *"),LEFT(INDEX(SinglesDB!$A$2:$G$1819,B172,A172),33)))</f>
        <v xml:space="preserve">Things I Do for You (1983) </v>
      </c>
    </row>
    <row r="173" spans="1:3" ht="18" customHeight="1">
      <c r="A173" s="9">
        <f t="shared" si="5"/>
        <v>6</v>
      </c>
      <c r="B173" s="9">
        <f t="shared" si="4"/>
        <v>43</v>
      </c>
    </row>
    <row r="174" spans="1:3" ht="18" customHeight="1">
      <c r="A174" s="9">
        <f t="shared" si="5"/>
        <v>4</v>
      </c>
      <c r="B174" s="9">
        <f t="shared" si="4"/>
        <v>44</v>
      </c>
      <c r="C174" s="29" t="str">
        <f>IF(EXACT(A174,5),CONCATENATE(INDEX(SinglesDB!$A$2:$G$1819,B174,A174)," (",INDEX(SinglesDB!$C$2:$G$1819,B174,5),") "),IF((A174=3),CONCATENATE("* ",UPPER(INDEX(SinglesDB!$A$2:$G$1819,B174,A174))," *"),LEFT(INDEX(SinglesDB!$A$2:$G$1819,B174,A174),33)))</f>
        <v>Bad</v>
      </c>
    </row>
    <row r="175" spans="1:3" ht="18" customHeight="1">
      <c r="A175" s="9">
        <f t="shared" si="5"/>
        <v>3</v>
      </c>
      <c r="B175" s="9">
        <f t="shared" si="4"/>
        <v>44</v>
      </c>
      <c r="C175" s="29" t="str">
        <f>IF(EXACT(A175,5),CONCATENATE(INDEX(SinglesDB!$A$2:$G$1819,B175,A175)," (",INDEX(SinglesDB!$C$2:$G$1819,B175,5),") "),IF((A175=3),CONCATENATE("* ",UPPER(INDEX(SinglesDB!$A$2:$G$1819,B175,A175))," *"),LEFT(INDEX(SinglesDB!$A$2:$G$1819,B175,A175),33)))</f>
        <v>* MICHAEL JACKSON *</v>
      </c>
    </row>
    <row r="176" spans="1:3" ht="18" customHeight="1">
      <c r="A176" s="9">
        <f t="shared" si="5"/>
        <v>5</v>
      </c>
      <c r="B176" s="9">
        <f t="shared" si="4"/>
        <v>44</v>
      </c>
      <c r="C176" s="29" t="str">
        <f>IF(EXACT(A176,5),CONCATENATE(INDEX(SinglesDB!$A$2:$G$1819,B176,A176)," (",INDEX(SinglesDB!$C$2:$G$1819,B176,5),") "),IF((A176=3),CONCATENATE("* ",UPPER(INDEX(SinglesDB!$A$2:$G$1819,B176,A176))," *"),LEFT(INDEX(SinglesDB!$A$2:$G$1819,B176,A176),33)))</f>
        <v xml:space="preserve">I Can't Help It (1987) </v>
      </c>
    </row>
    <row r="177" spans="1:3" ht="18" customHeight="1">
      <c r="A177" s="9">
        <f t="shared" si="5"/>
        <v>6</v>
      </c>
      <c r="B177" s="9">
        <f t="shared" si="4"/>
        <v>44</v>
      </c>
    </row>
    <row r="178" spans="1:3" ht="18" customHeight="1">
      <c r="A178" s="9">
        <f t="shared" si="5"/>
        <v>4</v>
      </c>
      <c r="B178" s="9">
        <f t="shared" si="4"/>
        <v>45</v>
      </c>
      <c r="C178" s="29" t="str">
        <f>IF(EXACT(A178,5),CONCATENATE(INDEX(SinglesDB!$A$2:$G$1819,B178,A178)," (",INDEX(SinglesDB!$C$2:$G$1819,B178,5),") "),IF((A178=3),CONCATENATE("* ",UPPER(INDEX(SinglesDB!$A$2:$G$1819,B178,A178))," *"),LEFT(INDEX(SinglesDB!$A$2:$G$1819,B178,A178),33)))</f>
        <v>Chirpy Chirpy Cheep Cheep</v>
      </c>
    </row>
    <row r="179" spans="1:3" ht="18" customHeight="1">
      <c r="A179" s="9">
        <f t="shared" si="5"/>
        <v>3</v>
      </c>
      <c r="B179" s="9">
        <f t="shared" si="4"/>
        <v>45</v>
      </c>
      <c r="C179" s="29" t="str">
        <f>IF(EXACT(A179,5),CONCATENATE(INDEX(SinglesDB!$A$2:$G$1819,B179,A179)," (",INDEX(SinglesDB!$C$2:$G$1819,B179,5),") "),IF((A179=3),CONCATENATE("* ",UPPER(INDEX(SinglesDB!$A$2:$G$1819,B179,A179))," *"),LEFT(INDEX(SinglesDB!$A$2:$G$1819,B179,A179),33)))</f>
        <v>* MIDDLE OF THE ROAD *</v>
      </c>
    </row>
    <row r="180" spans="1:3" ht="18" customHeight="1">
      <c r="A180" s="9">
        <f t="shared" si="5"/>
        <v>5</v>
      </c>
      <c r="B180" s="9">
        <f t="shared" si="4"/>
        <v>45</v>
      </c>
      <c r="C180" s="29" t="str">
        <f>IF(EXACT(A180,5),CONCATENATE(INDEX(SinglesDB!$A$2:$G$1819,B180,A180)," (",INDEX(SinglesDB!$C$2:$G$1819,B180,5),") "),IF((A180=3),CONCATENATE("* ",UPPER(INDEX(SinglesDB!$A$2:$G$1819,B180,A180))," *"),LEFT(INDEX(SinglesDB!$A$2:$G$1819,B180,A180),33)))</f>
        <v xml:space="preserve">Rainin' and Painin' (1971) </v>
      </c>
    </row>
    <row r="181" spans="1:3" ht="18" customHeight="1">
      <c r="A181" s="9">
        <f t="shared" si="5"/>
        <v>6</v>
      </c>
      <c r="B181" s="9">
        <f t="shared" si="4"/>
        <v>45</v>
      </c>
    </row>
    <row r="182" spans="1:3" ht="18" customHeight="1">
      <c r="A182" s="9">
        <f t="shared" si="5"/>
        <v>4</v>
      </c>
      <c r="B182" s="9">
        <f t="shared" si="4"/>
        <v>46</v>
      </c>
      <c r="C182" s="29" t="str">
        <f>IF(EXACT(A182,5),CONCATENATE(INDEX(SinglesDB!$A$2:$G$1819,B182,A182)," (",INDEX(SinglesDB!$C$2:$G$1819,B182,5),") "),IF((A182=3),CONCATENATE("* ",UPPER(INDEX(SinglesDB!$A$2:$G$1819,B182,A182))," *"),LEFT(INDEX(SinglesDB!$A$2:$G$1819,B182,A182),33)))</f>
        <v>Maid of Orleans</v>
      </c>
    </row>
    <row r="183" spans="1:3" ht="18" customHeight="1">
      <c r="A183" s="9">
        <f t="shared" si="5"/>
        <v>3</v>
      </c>
      <c r="B183" s="9">
        <f t="shared" si="4"/>
        <v>46</v>
      </c>
      <c r="C183" s="29" t="str">
        <f>IF(EXACT(A183,5),CONCATENATE(INDEX(SinglesDB!$A$2:$G$1819,B183,A183)," (",INDEX(SinglesDB!$C$2:$G$1819,B183,5),") "),IF((A183=3),CONCATENATE("* ",UPPER(INDEX(SinglesDB!$A$2:$G$1819,B183,A183))," *"),LEFT(INDEX(SinglesDB!$A$2:$G$1819,B183,A183),33)))</f>
        <v>* ORCHESTRAL MANOEUVRES IN THE DARK *</v>
      </c>
    </row>
    <row r="184" spans="1:3" ht="18" customHeight="1">
      <c r="A184" s="9">
        <f t="shared" si="5"/>
        <v>5</v>
      </c>
      <c r="B184" s="9">
        <f t="shared" si="4"/>
        <v>46</v>
      </c>
      <c r="C184" s="29" t="str">
        <f>IF(EXACT(A184,5),CONCATENATE(INDEX(SinglesDB!$A$2:$G$1819,B184,A184)," (",INDEX(SinglesDB!$C$2:$G$1819,B184,5),") "),IF((A184=3),CONCATENATE("* ",UPPER(INDEX(SinglesDB!$A$2:$G$1819,B184,A184))," *"),LEFT(INDEX(SinglesDB!$A$2:$G$1819,B184,A184),33)))</f>
        <v xml:space="preserve">Navigation (1982) </v>
      </c>
    </row>
    <row r="185" spans="1:3" ht="18" customHeight="1">
      <c r="A185" s="9">
        <f t="shared" si="5"/>
        <v>6</v>
      </c>
      <c r="B185" s="9">
        <f t="shared" si="4"/>
        <v>46</v>
      </c>
    </row>
    <row r="186" spans="1:3" ht="18" customHeight="1">
      <c r="A186" s="9">
        <f t="shared" si="5"/>
        <v>4</v>
      </c>
      <c r="B186" s="9">
        <f t="shared" si="4"/>
        <v>47</v>
      </c>
      <c r="C186" s="29" t="str">
        <f>IF(EXACT(A186,5),CONCATENATE(INDEX(SinglesDB!$A$2:$G$1819,B186,A186)," (",INDEX(SinglesDB!$C$2:$G$1819,B186,5),") "),IF((A186=3),CONCATENATE("* ",UPPER(INDEX(SinglesDB!$A$2:$G$1819,B186,A186))," *"),LEFT(INDEX(SinglesDB!$A$2:$G$1819,B186,A186),33)))</f>
        <v>Down by the Lazy River</v>
      </c>
    </row>
    <row r="187" spans="1:3" ht="18" customHeight="1">
      <c r="A187" s="9">
        <f t="shared" si="5"/>
        <v>3</v>
      </c>
      <c r="B187" s="9">
        <f t="shared" si="4"/>
        <v>47</v>
      </c>
      <c r="C187" s="29" t="str">
        <f>IF(EXACT(A187,5),CONCATENATE(INDEX(SinglesDB!$A$2:$G$1819,B187,A187)," (",INDEX(SinglesDB!$C$2:$G$1819,B187,5),") "),IF((A187=3),CONCATENATE("* ",UPPER(INDEX(SinglesDB!$A$2:$G$1819,B187,A187))," *"),LEFT(INDEX(SinglesDB!$A$2:$G$1819,B187,A187),33)))</f>
        <v>* THE OSMONDS *</v>
      </c>
    </row>
    <row r="188" spans="1:3" ht="18" customHeight="1">
      <c r="A188" s="9">
        <f t="shared" si="5"/>
        <v>5</v>
      </c>
      <c r="B188" s="9">
        <f t="shared" si="4"/>
        <v>47</v>
      </c>
      <c r="C188" s="29" t="str">
        <f>IF(EXACT(A188,5),CONCATENATE(INDEX(SinglesDB!$A$2:$G$1819,B188,A188)," (",INDEX(SinglesDB!$C$2:$G$1819,B188,5),") "),IF((A188=3),CONCATENATE("* ",UPPER(INDEX(SinglesDB!$A$2:$G$1819,B188,A188))," *"),LEFT(INDEX(SinglesDB!$A$2:$G$1819,B188,A188),33)))</f>
        <v xml:space="preserve">Utah (1973) </v>
      </c>
    </row>
    <row r="189" spans="1:3" ht="18" customHeight="1">
      <c r="A189" s="9">
        <f t="shared" si="5"/>
        <v>6</v>
      </c>
      <c r="B189" s="9">
        <f t="shared" si="4"/>
        <v>47</v>
      </c>
    </row>
    <row r="190" spans="1:3" ht="18" customHeight="1">
      <c r="A190" s="9">
        <f t="shared" si="5"/>
        <v>4</v>
      </c>
      <c r="B190" s="9">
        <f t="shared" si="4"/>
        <v>48</v>
      </c>
      <c r="C190" s="29" t="str">
        <f>IF(EXACT(A190,5),CONCATENATE(INDEX(SinglesDB!$A$2:$G$1819,B190,A190)," (",INDEX(SinglesDB!$C$2:$G$1819,B190,5),") "),IF((A190=3),CONCATENATE("* ",UPPER(INDEX(SinglesDB!$A$2:$G$1819,B190,A190))," *"),LEFT(INDEX(SinglesDB!$A$2:$G$1819,B190,A190),33)))</f>
        <v>You Can't Hurry Love</v>
      </c>
    </row>
    <row r="191" spans="1:3" ht="18" customHeight="1">
      <c r="A191" s="9">
        <f t="shared" si="5"/>
        <v>3</v>
      </c>
      <c r="B191" s="9">
        <f t="shared" si="4"/>
        <v>48</v>
      </c>
      <c r="C191" s="29" t="str">
        <f>IF(EXACT(A191,5),CONCATENATE(INDEX(SinglesDB!$A$2:$G$1819,B191,A191)," (",INDEX(SinglesDB!$C$2:$G$1819,B191,5),") "),IF((A191=3),CONCATENATE("* ",UPPER(INDEX(SinglesDB!$A$2:$G$1819,B191,A191))," *"),LEFT(INDEX(SinglesDB!$A$2:$G$1819,B191,A191),33)))</f>
        <v>* PHIL COLLINS *</v>
      </c>
    </row>
    <row r="192" spans="1:3" ht="18" customHeight="1">
      <c r="A192" s="9">
        <f t="shared" si="5"/>
        <v>5</v>
      </c>
      <c r="B192" s="9">
        <f t="shared" si="4"/>
        <v>48</v>
      </c>
      <c r="C192" s="29" t="str">
        <f>IF(EXACT(A192,5),CONCATENATE(INDEX(SinglesDB!$A$2:$G$1819,B192,A192)," (",INDEX(SinglesDB!$C$2:$G$1819,B192,5),") "),IF((A192=3),CONCATENATE("* ",UPPER(INDEX(SinglesDB!$A$2:$G$1819,B192,A192))," *"),LEFT(INDEX(SinglesDB!$A$2:$G$1819,B192,A192),33)))</f>
        <v xml:space="preserve">I Cannot Believe it (1982) </v>
      </c>
    </row>
    <row r="193" spans="1:3" ht="18" customHeight="1">
      <c r="A193" s="9">
        <f t="shared" si="5"/>
        <v>6</v>
      </c>
      <c r="B193" s="9">
        <f t="shared" si="4"/>
        <v>48</v>
      </c>
    </row>
    <row r="194" spans="1:3" ht="18" customHeight="1">
      <c r="A194" s="9">
        <f t="shared" si="5"/>
        <v>4</v>
      </c>
      <c r="B194" s="9">
        <f t="shared" si="4"/>
        <v>49</v>
      </c>
      <c r="C194" s="29" t="str">
        <f>IF(EXACT(A194,5),CONCATENATE(INDEX(SinglesDB!$A$2:$G$1819,B194,A194)," (",INDEX(SinglesDB!$C$2:$G$1819,B194,5),") "),IF((A194=3),CONCATENATE("* ",UPPER(INDEX(SinglesDB!$A$2:$G$1819,B194,A194))," *"),LEFT(INDEX(SinglesDB!$A$2:$G$1819,B194,A194),33)))</f>
        <v>Fire</v>
      </c>
    </row>
    <row r="195" spans="1:3" ht="18" customHeight="1">
      <c r="A195" s="9">
        <f t="shared" si="5"/>
        <v>3</v>
      </c>
      <c r="B195" s="9">
        <f t="shared" si="4"/>
        <v>49</v>
      </c>
      <c r="C195" s="29" t="str">
        <f>IF(EXACT(A195,5),CONCATENATE(INDEX(SinglesDB!$A$2:$G$1819,B195,A195)," (",INDEX(SinglesDB!$C$2:$G$1819,B195,5),") "),IF((A195=3),CONCATENATE("* ",UPPER(INDEX(SinglesDB!$A$2:$G$1819,B195,A195))," *"),LEFT(INDEX(SinglesDB!$A$2:$G$1819,B195,A195),33)))</f>
        <v>* POINTER SISTERS *</v>
      </c>
    </row>
    <row r="196" spans="1:3" ht="18" customHeight="1">
      <c r="A196" s="9">
        <f t="shared" si="5"/>
        <v>5</v>
      </c>
      <c r="B196" s="9">
        <f t="shared" si="4"/>
        <v>49</v>
      </c>
      <c r="C196" s="29" t="str">
        <f>IF(EXACT(A196,5),CONCATENATE(INDEX(SinglesDB!$A$2:$G$1819,B196,A196)," (",INDEX(SinglesDB!$C$2:$G$1819,B196,5),") "),IF((A196=3),CONCATENATE("* ",UPPER(INDEX(SinglesDB!$A$2:$G$1819,B196,A196))," *"),LEFT(INDEX(SinglesDB!$A$2:$G$1819,B196,A196),33)))</f>
        <v xml:space="preserve">Love is Like a Rolling  (1978) </v>
      </c>
    </row>
    <row r="197" spans="1:3" ht="18" customHeight="1">
      <c r="A197" s="9">
        <f t="shared" si="5"/>
        <v>6</v>
      </c>
      <c r="B197" s="9">
        <f t="shared" si="4"/>
        <v>49</v>
      </c>
    </row>
    <row r="198" spans="1:3" ht="18" customHeight="1">
      <c r="A198" s="9">
        <f t="shared" si="5"/>
        <v>4</v>
      </c>
      <c r="B198" s="9">
        <f t="shared" si="4"/>
        <v>50</v>
      </c>
      <c r="C198" s="29" t="str">
        <f>IF(EXACT(A198,5),CONCATENATE(INDEX(SinglesDB!$A$2:$G$1819,B198,A198)," (",INDEX(SinglesDB!$C$2:$G$1819,B198,5),") "),IF((A198=3),CONCATENATE("* ",UPPER(INDEX(SinglesDB!$A$2:$G$1819,B198,A198))," *"),LEFT(INDEX(SinglesDB!$A$2:$G$1819,B198,A198),33)))</f>
        <v>Crazy Little Thing Called Love</v>
      </c>
    </row>
    <row r="199" spans="1:3" ht="18" customHeight="1">
      <c r="A199" s="9">
        <f t="shared" si="5"/>
        <v>3</v>
      </c>
      <c r="B199" s="9">
        <f t="shared" si="4"/>
        <v>50</v>
      </c>
      <c r="C199" s="29" t="str">
        <f>IF(EXACT(A199,5),CONCATENATE(INDEX(SinglesDB!$A$2:$G$1819,B199,A199)," (",INDEX(SinglesDB!$C$2:$G$1819,B199,5),") "),IF((A199=3),CONCATENATE("* ",UPPER(INDEX(SinglesDB!$A$2:$G$1819,B199,A199))," *"),LEFT(INDEX(SinglesDB!$A$2:$G$1819,B199,A199),33)))</f>
        <v>* QUEEN *</v>
      </c>
    </row>
    <row r="200" spans="1:3" ht="18" customHeight="1">
      <c r="A200" s="9">
        <f t="shared" si="5"/>
        <v>5</v>
      </c>
      <c r="B200" s="9">
        <f t="shared" si="4"/>
        <v>50</v>
      </c>
      <c r="C200" s="29" t="str">
        <f>IF(EXACT(A200,5),CONCATENATE(INDEX(SinglesDB!$A$2:$G$1819,B200,A200)," (",INDEX(SinglesDB!$C$2:$G$1819,B200,5),") "),IF((A200=3),CONCATENATE("* ",UPPER(INDEX(SinglesDB!$A$2:$G$1819,B200,A200))," *"),LEFT(INDEX(SinglesDB!$A$2:$G$1819,B200,A200),33)))</f>
        <v xml:space="preserve">We Will Rock You (1979) </v>
      </c>
    </row>
    <row r="201" spans="1:3" ht="18" customHeight="1">
      <c r="A201" s="9">
        <f t="shared" si="5"/>
        <v>6</v>
      </c>
      <c r="B201" s="9">
        <f t="shared" ref="B201:B264" si="6">B197+1</f>
        <v>50</v>
      </c>
    </row>
    <row r="202" spans="1:3" ht="18" customHeight="1">
      <c r="A202" s="9">
        <f t="shared" ref="A202:A265" si="7">A198</f>
        <v>4</v>
      </c>
      <c r="B202" s="9">
        <f t="shared" si="6"/>
        <v>51</v>
      </c>
      <c r="C202" s="29" t="str">
        <f>IF(EXACT(A202,5),CONCATENATE(INDEX(SinglesDB!$A$2:$G$1819,B202,A202)," (",INDEX(SinglesDB!$C$2:$G$1819,B202,5),") "),IF((A202=3),CONCATENATE("* ",UPPER(INDEX(SinglesDB!$A$2:$G$1819,B202,A202))," *"),LEFT(INDEX(SinglesDB!$A$2:$G$1819,B202,A202),33)))</f>
        <v>Bad Case of Loving You</v>
      </c>
    </row>
    <row r="203" spans="1:3" ht="18" customHeight="1">
      <c r="A203" s="9">
        <f t="shared" si="7"/>
        <v>3</v>
      </c>
      <c r="B203" s="9">
        <f t="shared" si="6"/>
        <v>51</v>
      </c>
      <c r="C203" s="29" t="str">
        <f>IF(EXACT(A203,5),CONCATENATE(INDEX(SinglesDB!$A$2:$G$1819,B203,A203)," (",INDEX(SinglesDB!$C$2:$G$1819,B203,5),") "),IF((A203=3),CONCATENATE("* ",UPPER(INDEX(SinglesDB!$A$2:$G$1819,B203,A203))," *"),LEFT(INDEX(SinglesDB!$A$2:$G$1819,B203,A203),33)))</f>
        <v>* ROBERT PALMER *</v>
      </c>
    </row>
    <row r="204" spans="1:3" ht="18" customHeight="1">
      <c r="A204" s="9">
        <f t="shared" si="7"/>
        <v>5</v>
      </c>
      <c r="B204" s="9">
        <f t="shared" si="6"/>
        <v>51</v>
      </c>
      <c r="C204" s="29" t="str">
        <f>IF(EXACT(A204,5),CONCATENATE(INDEX(SinglesDB!$A$2:$G$1819,B204,A204)," (",INDEX(SinglesDB!$C$2:$G$1819,B204,5),") "),IF((A204=3),CONCATENATE("* ",UPPER(INDEX(SinglesDB!$A$2:$G$1819,B204,A204))," *"),LEFT(INDEX(SinglesDB!$A$2:$G$1819,B204,A204),33)))</f>
        <v xml:space="preserve">Love Can Run Faster (1979) </v>
      </c>
    </row>
    <row r="205" spans="1:3" ht="18" customHeight="1">
      <c r="A205" s="9">
        <f t="shared" si="7"/>
        <v>6</v>
      </c>
      <c r="B205" s="9">
        <f t="shared" si="6"/>
        <v>51</v>
      </c>
    </row>
    <row r="206" spans="1:3" ht="18" customHeight="1">
      <c r="A206" s="9">
        <f t="shared" si="7"/>
        <v>4</v>
      </c>
      <c r="B206" s="9">
        <f t="shared" si="6"/>
        <v>52</v>
      </c>
      <c r="C206" s="29" t="str">
        <f>IF(EXACT(A206,5),CONCATENATE(INDEX(SinglesDB!$A$2:$G$1819,B206,A206)," (",INDEX(SinglesDB!$C$2:$G$1819,B206,5),") "),IF((A206=3),CONCATENATE("* ",UPPER(INDEX(SinglesDB!$A$2:$G$1819,B206,A206))," *"),LEFT(INDEX(SinglesDB!$A$2:$G$1819,B206,A206),33)))</f>
        <v>Harlem Shuffle</v>
      </c>
    </row>
    <row r="207" spans="1:3" ht="18" customHeight="1">
      <c r="A207" s="9">
        <f t="shared" si="7"/>
        <v>3</v>
      </c>
      <c r="B207" s="9">
        <f t="shared" si="6"/>
        <v>52</v>
      </c>
      <c r="C207" s="29" t="str">
        <f>IF(EXACT(A207,5),CONCATENATE(INDEX(SinglesDB!$A$2:$G$1819,B207,A207)," (",INDEX(SinglesDB!$C$2:$G$1819,B207,5),") "),IF((A207=3),CONCATENATE("* ",UPPER(INDEX(SinglesDB!$A$2:$G$1819,B207,A207))," *"),LEFT(INDEX(SinglesDB!$A$2:$G$1819,B207,A207),33)))</f>
        <v>* THE ROLLING STONES *</v>
      </c>
    </row>
    <row r="208" spans="1:3" ht="18" customHeight="1">
      <c r="A208" s="9">
        <f t="shared" si="7"/>
        <v>5</v>
      </c>
      <c r="B208" s="9">
        <f t="shared" si="6"/>
        <v>52</v>
      </c>
      <c r="C208" s="29" t="str">
        <f>IF(EXACT(A208,5),CONCATENATE(INDEX(SinglesDB!$A$2:$G$1819,B208,A208)," (",INDEX(SinglesDB!$C$2:$G$1819,B208,5),") "),IF((A208=3),CONCATENATE("* ",UPPER(INDEX(SinglesDB!$A$2:$G$1819,B208,A208))," *"),LEFT(INDEX(SinglesDB!$A$2:$G$1819,B208,A208),33)))</f>
        <v xml:space="preserve">Had It With You (1986) </v>
      </c>
    </row>
    <row r="209" spans="1:3" ht="18" customHeight="1">
      <c r="A209" s="9">
        <f t="shared" si="7"/>
        <v>6</v>
      </c>
      <c r="B209" s="9">
        <f t="shared" si="6"/>
        <v>52</v>
      </c>
    </row>
    <row r="210" spans="1:3" ht="18" customHeight="1">
      <c r="A210" s="9">
        <f t="shared" si="7"/>
        <v>4</v>
      </c>
      <c r="B210" s="9">
        <f t="shared" si="6"/>
        <v>53</v>
      </c>
      <c r="C210" s="29" t="str">
        <f>IF(EXACT(A210,5),CONCATENATE(INDEX(SinglesDB!$A$2:$G$1819,B210,A210)," (",INDEX(SinglesDB!$C$2:$G$1819,B210,5),") "),IF((A210=3),CONCATENATE("* ",UPPER(INDEX(SinglesDB!$A$2:$G$1819,B210,A210))," *"),LEFT(INDEX(SinglesDB!$A$2:$G$1819,B210,A210),33)))</f>
        <v>Puppet on a String</v>
      </c>
    </row>
    <row r="211" spans="1:3" ht="18" customHeight="1">
      <c r="A211" s="9">
        <f t="shared" si="7"/>
        <v>3</v>
      </c>
      <c r="B211" s="9">
        <f t="shared" si="6"/>
        <v>53</v>
      </c>
      <c r="C211" s="29" t="str">
        <f>IF(EXACT(A211,5),CONCATENATE(INDEX(SinglesDB!$A$2:$G$1819,B211,A211)," (",INDEX(SinglesDB!$C$2:$G$1819,B211,5),") "),IF((A211=3),CONCATENATE("* ",UPPER(INDEX(SinglesDB!$A$2:$G$1819,B211,A211))," *"),LEFT(INDEX(SinglesDB!$A$2:$G$1819,B211,A211),33)))</f>
        <v>* SANDIE SHAW *</v>
      </c>
    </row>
    <row r="212" spans="1:3" ht="18" customHeight="1">
      <c r="A212" s="9">
        <f t="shared" si="7"/>
        <v>5</v>
      </c>
      <c r="B212" s="9">
        <f t="shared" si="6"/>
        <v>53</v>
      </c>
      <c r="C212" s="29" t="str">
        <f>IF(EXACT(A212,5),CONCATENATE(INDEX(SinglesDB!$A$2:$G$1819,B212,A212)," (",INDEX(SinglesDB!$C$2:$G$1819,B212,5),") "),IF((A212=3),CONCATENATE("* ",UPPER(INDEX(SinglesDB!$A$2:$G$1819,B212,A212))," *"),LEFT(INDEX(SinglesDB!$A$2:$G$1819,B212,A212),33)))</f>
        <v xml:space="preserve">Had a Dream Last Night (1967) </v>
      </c>
    </row>
    <row r="213" spans="1:3" ht="18" customHeight="1">
      <c r="A213" s="9">
        <f t="shared" si="7"/>
        <v>6</v>
      </c>
      <c r="B213" s="9">
        <f t="shared" si="6"/>
        <v>53</v>
      </c>
    </row>
    <row r="214" spans="1:3" ht="18" customHeight="1">
      <c r="A214" s="9">
        <f t="shared" si="7"/>
        <v>4</v>
      </c>
      <c r="B214" s="9">
        <f t="shared" si="6"/>
        <v>54</v>
      </c>
      <c r="C214" s="29" t="str">
        <f>IF(EXACT(A214,5),CONCATENATE(INDEX(SinglesDB!$A$2:$G$1819,B214,A214)," (",INDEX(SinglesDB!$C$2:$G$1819,B214,5),") "),IF((A214=3),CONCATENATE("* ",UPPER(INDEX(SinglesDB!$A$2:$G$1819,B214,A214))," *"),LEFT(INDEX(SinglesDB!$A$2:$G$1819,B214,A214),33)))</f>
        <v>Europe</v>
      </c>
    </row>
    <row r="215" spans="1:3" ht="18" customHeight="1">
      <c r="A215" s="9">
        <f t="shared" si="7"/>
        <v>3</v>
      </c>
      <c r="B215" s="9">
        <f t="shared" si="6"/>
        <v>54</v>
      </c>
      <c r="C215" s="29" t="str">
        <f>IF(EXACT(A215,5),CONCATENATE(INDEX(SinglesDB!$A$2:$G$1819,B215,A215)," (",INDEX(SinglesDB!$C$2:$G$1819,B215,5),") "),IF((A215=3),CONCATENATE("* ",UPPER(INDEX(SinglesDB!$A$2:$G$1819,B215,A215))," *"),LEFT(INDEX(SinglesDB!$A$2:$G$1819,B215,A215),33)))</f>
        <v>* SANTANA *</v>
      </c>
    </row>
    <row r="216" spans="1:3" ht="18" customHeight="1">
      <c r="A216" s="9">
        <f t="shared" si="7"/>
        <v>5</v>
      </c>
      <c r="B216" s="9">
        <f t="shared" si="6"/>
        <v>54</v>
      </c>
      <c r="C216" s="29" t="str">
        <f>IF(EXACT(A216,5),CONCATENATE(INDEX(SinglesDB!$A$2:$G$1819,B216,A216)," (",INDEX(SinglesDB!$C$2:$G$1819,B216,5),") "),IF((A216=3),CONCATENATE("* ",UPPER(INDEX(SinglesDB!$A$2:$G$1819,B216,A216))," *"),LEFT(INDEX(SinglesDB!$A$2:$G$1819,B216,A216),33)))</f>
        <v xml:space="preserve">Take Me with You (1976) </v>
      </c>
    </row>
    <row r="217" spans="1:3" ht="18" customHeight="1">
      <c r="A217" s="9">
        <f t="shared" si="7"/>
        <v>6</v>
      </c>
      <c r="B217" s="9">
        <f t="shared" si="6"/>
        <v>54</v>
      </c>
    </row>
    <row r="218" spans="1:3" ht="18" customHeight="1">
      <c r="A218" s="9">
        <f t="shared" si="7"/>
        <v>4</v>
      </c>
      <c r="B218" s="9">
        <f t="shared" si="6"/>
        <v>55</v>
      </c>
      <c r="C218" s="29" t="str">
        <f>IF(EXACT(A218,5),CONCATENATE(INDEX(SinglesDB!$A$2:$G$1819,B218,A218)," (",INDEX(SinglesDB!$C$2:$G$1819,B218,5),") "),IF((A218=3),CONCATENATE("* ",UPPER(INDEX(SinglesDB!$A$2:$G$1819,B218,A218))," *"),LEFT(INDEX(SinglesDB!$A$2:$G$1819,B218,A218),33)))</f>
        <v>She's not there</v>
      </c>
    </row>
    <row r="219" spans="1:3" ht="18" customHeight="1">
      <c r="A219" s="9">
        <f t="shared" si="7"/>
        <v>3</v>
      </c>
      <c r="B219" s="9">
        <f t="shared" si="6"/>
        <v>55</v>
      </c>
      <c r="C219" s="29" t="str">
        <f>IF(EXACT(A219,5),CONCATENATE(INDEX(SinglesDB!$A$2:$G$1819,B219,A219)," (",INDEX(SinglesDB!$C$2:$G$1819,B219,5),") "),IF((A219=3),CONCATENATE("* ",UPPER(INDEX(SinglesDB!$A$2:$G$1819,B219,A219))," *"),LEFT(INDEX(SinglesDB!$A$2:$G$1819,B219,A219),33)))</f>
        <v>* SANTANA *</v>
      </c>
    </row>
    <row r="220" spans="1:3" ht="18" customHeight="1">
      <c r="A220" s="9">
        <f t="shared" si="7"/>
        <v>5</v>
      </c>
      <c r="B220" s="9">
        <f t="shared" si="6"/>
        <v>55</v>
      </c>
      <c r="C220" s="29" t="str">
        <f>IF(EXACT(A220,5),CONCATENATE(INDEX(SinglesDB!$A$2:$G$1819,B220,A220)," (",INDEX(SinglesDB!$C$2:$G$1819,B220,5),") "),IF((A220=3),CONCATENATE("* ",UPPER(INDEX(SinglesDB!$A$2:$G$1819,B220,A220))," *"),LEFT(INDEX(SinglesDB!$A$2:$G$1819,B220,A220),33)))</f>
        <v xml:space="preserve">Zulu (1977) </v>
      </c>
    </row>
    <row r="221" spans="1:3" ht="18" customHeight="1">
      <c r="A221" s="9">
        <f t="shared" si="7"/>
        <v>6</v>
      </c>
      <c r="B221" s="9">
        <f t="shared" si="6"/>
        <v>55</v>
      </c>
    </row>
    <row r="222" spans="1:3" ht="18" customHeight="1">
      <c r="A222" s="9">
        <f t="shared" si="7"/>
        <v>4</v>
      </c>
      <c r="B222" s="9">
        <f t="shared" si="6"/>
        <v>56</v>
      </c>
      <c r="C222" s="29" t="str">
        <f>IF(EXACT(A222,5),CONCATENATE(INDEX(SinglesDB!$A$2:$G$1819,B222,A222)," (",INDEX(SinglesDB!$C$2:$G$1819,B222,5),") "),IF((A222=3),CONCATENATE("* ",UPPER(INDEX(SinglesDB!$A$2:$G$1819,B222,A222))," *"),LEFT(INDEX(SinglesDB!$A$2:$G$1819,B222,A222),33)))</f>
        <v>All the Things She Said</v>
      </c>
    </row>
    <row r="223" spans="1:3" ht="18" customHeight="1">
      <c r="A223" s="9">
        <f t="shared" si="7"/>
        <v>3</v>
      </c>
      <c r="B223" s="9">
        <f t="shared" si="6"/>
        <v>56</v>
      </c>
      <c r="C223" s="29" t="str">
        <f>IF(EXACT(A223,5),CONCATENATE(INDEX(SinglesDB!$A$2:$G$1819,B223,A223)," (",INDEX(SinglesDB!$C$2:$G$1819,B223,5),") "),IF((A223=3),CONCATENATE("* ",UPPER(INDEX(SinglesDB!$A$2:$G$1819,B223,A223))," *"),LEFT(INDEX(SinglesDB!$A$2:$G$1819,B223,A223),33)))</f>
        <v>* SIMPLE MINDS *</v>
      </c>
    </row>
    <row r="224" spans="1:3" ht="18" customHeight="1">
      <c r="A224" s="9">
        <f t="shared" si="7"/>
        <v>5</v>
      </c>
      <c r="B224" s="9">
        <f t="shared" si="6"/>
        <v>56</v>
      </c>
      <c r="C224" s="29" t="str">
        <f>IF(EXACT(A224,5),CONCATENATE(INDEX(SinglesDB!$A$2:$G$1819,B224,A224)," (",INDEX(SinglesDB!$C$2:$G$1819,B224,5),") "),IF((A224=3),CONCATENATE("* ",UPPER(INDEX(SinglesDB!$A$2:$G$1819,B224,A224))," *"),LEFT(INDEX(SinglesDB!$A$2:$G$1819,B224,A224),33)))</f>
        <v xml:space="preserve">Don't you forget about Me (1986) </v>
      </c>
    </row>
    <row r="225" spans="1:3" ht="18" customHeight="1">
      <c r="A225" s="9">
        <f t="shared" si="7"/>
        <v>6</v>
      </c>
      <c r="B225" s="9">
        <f t="shared" si="6"/>
        <v>56</v>
      </c>
    </row>
    <row r="226" spans="1:3" ht="18" customHeight="1">
      <c r="A226" s="9">
        <f t="shared" si="7"/>
        <v>4</v>
      </c>
      <c r="B226" s="9">
        <f t="shared" si="6"/>
        <v>57</v>
      </c>
      <c r="C226" s="29" t="str">
        <f>IF(EXACT(A226,5),CONCATENATE(INDEX(SinglesDB!$A$2:$G$1819,B226,A226)," (",INDEX(SinglesDB!$C$2:$G$1819,B226,5),") "),IF((A226=3),CONCATENATE("* ",UPPER(INDEX(SinglesDB!$A$2:$G$1819,B226,A226))," *"),LEFT(INDEX(SinglesDB!$A$2:$G$1819,B226,A226),33)))</f>
        <v>Poppa Joe</v>
      </c>
    </row>
    <row r="227" spans="1:3" ht="18" customHeight="1">
      <c r="A227" s="9">
        <f t="shared" si="7"/>
        <v>3</v>
      </c>
      <c r="B227" s="9">
        <f t="shared" si="6"/>
        <v>57</v>
      </c>
      <c r="C227" s="29" t="str">
        <f>IF(EXACT(A227,5),CONCATENATE(INDEX(SinglesDB!$A$2:$G$1819,B227,A227)," (",INDEX(SinglesDB!$C$2:$G$1819,B227,5),") "),IF((A227=3),CONCATENATE("* ",UPPER(INDEX(SinglesDB!$A$2:$G$1819,B227,A227))," *"),LEFT(INDEX(SinglesDB!$A$2:$G$1819,B227,A227),33)))</f>
        <v>* THE SWEET *</v>
      </c>
    </row>
    <row r="228" spans="1:3" ht="18" customHeight="1">
      <c r="A228" s="9">
        <f t="shared" si="7"/>
        <v>5</v>
      </c>
      <c r="B228" s="9">
        <f t="shared" si="6"/>
        <v>57</v>
      </c>
      <c r="C228" s="29" t="str">
        <f>IF(EXACT(A228,5),CONCATENATE(INDEX(SinglesDB!$A$2:$G$1819,B228,A228)," (",INDEX(SinglesDB!$C$2:$G$1819,B228,5),") "),IF((A228=3),CONCATENATE("* ",UPPER(INDEX(SinglesDB!$A$2:$G$1819,B228,A228))," *"),LEFT(INDEX(SinglesDB!$A$2:$G$1819,B228,A228),33)))</f>
        <v xml:space="preserve">Jeanie (1972) </v>
      </c>
    </row>
    <row r="229" spans="1:3" ht="18" customHeight="1">
      <c r="A229" s="9">
        <f t="shared" si="7"/>
        <v>6</v>
      </c>
      <c r="B229" s="9">
        <f t="shared" si="6"/>
        <v>57</v>
      </c>
    </row>
    <row r="230" spans="1:3" ht="18" customHeight="1">
      <c r="A230" s="9">
        <f t="shared" si="7"/>
        <v>4</v>
      </c>
      <c r="B230" s="9">
        <f t="shared" si="6"/>
        <v>58</v>
      </c>
      <c r="C230" s="29" t="str">
        <f>IF(EXACT(A230,5),CONCATENATE(INDEX(SinglesDB!$A$2:$G$1819,B230,A230)," (",INDEX(SinglesDB!$C$2:$G$1819,B230,5),") "),IF((A230=3),CONCATENATE("* ",UPPER(INDEX(SinglesDB!$A$2:$G$1819,B230,A230))," *"),LEFT(INDEX(SinglesDB!$A$2:$G$1819,B230,A230),33)))</f>
        <v>Telstar</v>
      </c>
    </row>
    <row r="231" spans="1:3" ht="18" customHeight="1">
      <c r="A231" s="9">
        <f t="shared" si="7"/>
        <v>3</v>
      </c>
      <c r="B231" s="9">
        <f t="shared" si="6"/>
        <v>58</v>
      </c>
      <c r="C231" s="29" t="str">
        <f>IF(EXACT(A231,5),CONCATENATE(INDEX(SinglesDB!$A$2:$G$1819,B231,A231)," (",INDEX(SinglesDB!$C$2:$G$1819,B231,5),") "),IF((A231=3),CONCATENATE("* ",UPPER(INDEX(SinglesDB!$A$2:$G$1819,B231,A231))," *"),LEFT(INDEX(SinglesDB!$A$2:$G$1819,B231,A231),33)))</f>
        <v>* THE TORNADOS *</v>
      </c>
    </row>
    <row r="232" spans="1:3" ht="18" customHeight="1">
      <c r="A232" s="9">
        <f t="shared" si="7"/>
        <v>5</v>
      </c>
      <c r="B232" s="9">
        <f t="shared" si="6"/>
        <v>58</v>
      </c>
      <c r="C232" s="29" t="str">
        <f>IF(EXACT(A232,5),CONCATENATE(INDEX(SinglesDB!$A$2:$G$1819,B232,A232)," (",INDEX(SinglesDB!$C$2:$G$1819,B232,5),") "),IF((A232=3),CONCATENATE("* ",UPPER(INDEX(SinglesDB!$A$2:$G$1819,B232,A232))," *"),LEFT(INDEX(SinglesDB!$A$2:$G$1819,B232,A232),33)))</f>
        <v xml:space="preserve">Jungle Fever (1962) </v>
      </c>
    </row>
    <row r="233" spans="1:3" ht="18" customHeight="1">
      <c r="A233" s="9">
        <f t="shared" si="7"/>
        <v>6</v>
      </c>
      <c r="B233" s="9">
        <f t="shared" si="6"/>
        <v>58</v>
      </c>
    </row>
    <row r="234" spans="1:3" ht="18" customHeight="1">
      <c r="A234" s="9">
        <f t="shared" si="7"/>
        <v>4</v>
      </c>
      <c r="B234" s="9">
        <f t="shared" si="6"/>
        <v>59</v>
      </c>
      <c r="C234" s="29" t="str">
        <f>IF(EXACT(A234,5),CONCATENATE(INDEX(SinglesDB!$A$2:$G$1819,B234,A234)," (",INDEX(SinglesDB!$C$2:$G$1819,B234,5),") "),IF((A234=3),CONCATENATE("* ",UPPER(INDEX(SinglesDB!$A$2:$G$1819,B234,A234))," *"),LEFT(INDEX(SinglesDB!$A$2:$G$1819,B234,A234),33)))</f>
        <v>We are the World</v>
      </c>
    </row>
    <row r="235" spans="1:3" ht="18" customHeight="1">
      <c r="A235" s="9">
        <f t="shared" si="7"/>
        <v>3</v>
      </c>
      <c r="B235" s="9">
        <f t="shared" si="6"/>
        <v>59</v>
      </c>
      <c r="C235" s="29" t="str">
        <f>IF(EXACT(A235,5),CONCATENATE(INDEX(SinglesDB!$A$2:$G$1819,B235,A235)," (",INDEX(SinglesDB!$C$2:$G$1819,B235,5),") "),IF((A235=3),CONCATENATE("* ",UPPER(INDEX(SinglesDB!$A$2:$G$1819,B235,A235))," *"),LEFT(INDEX(SinglesDB!$A$2:$G$1819,B235,A235),33)))</f>
        <v>* USA FOR AFRICA *</v>
      </c>
    </row>
    <row r="236" spans="1:3" ht="18" customHeight="1">
      <c r="A236" s="9">
        <f t="shared" si="7"/>
        <v>5</v>
      </c>
      <c r="B236" s="9">
        <f t="shared" si="6"/>
        <v>59</v>
      </c>
      <c r="C236" s="29" t="str">
        <f>IF(EXACT(A236,5),CONCATENATE(INDEX(SinglesDB!$A$2:$G$1819,B236,A236)," (",INDEX(SinglesDB!$C$2:$G$1819,B236,5),") "),IF((A236=3),CONCATENATE("* ",UPPER(INDEX(SinglesDB!$A$2:$G$1819,B236,A236))," *"),LEFT(INDEX(SinglesDB!$A$2:$G$1819,B236,A236),33)))</f>
        <v xml:space="preserve">Grace (1985) </v>
      </c>
    </row>
    <row r="237" spans="1:3" ht="18" customHeight="1">
      <c r="A237" s="9">
        <f t="shared" si="7"/>
        <v>6</v>
      </c>
      <c r="B237" s="9">
        <f t="shared" si="6"/>
        <v>59</v>
      </c>
    </row>
    <row r="238" spans="1:3" ht="18" customHeight="1">
      <c r="A238" s="9">
        <f t="shared" si="7"/>
        <v>4</v>
      </c>
      <c r="B238" s="9">
        <f t="shared" si="6"/>
        <v>60</v>
      </c>
      <c r="C238" s="29" t="str">
        <f>IF(EXACT(A238,5),CONCATENATE(INDEX(SinglesDB!$A$2:$G$1819,B238,A238)," (",INDEX(SinglesDB!$C$2:$G$1819,B238,5),") "),IF((A238=3),CONCATENATE("* ",UPPER(INDEX(SinglesDB!$A$2:$G$1819,B238,A238))," *"),LEFT(INDEX(SinglesDB!$A$2:$G$1819,B238,A238),33)))</f>
        <v>Dancing Queen</v>
      </c>
    </row>
    <row r="239" spans="1:3" ht="18" customHeight="1">
      <c r="A239" s="9">
        <f t="shared" si="7"/>
        <v>3</v>
      </c>
      <c r="B239" s="9">
        <f t="shared" si="6"/>
        <v>60</v>
      </c>
      <c r="C239" s="29" t="str">
        <f>IF(EXACT(A239,5),CONCATENATE(INDEX(SinglesDB!$A$2:$G$1819,B239,A239)," (",INDEX(SinglesDB!$C$2:$G$1819,B239,5),") "),IF((A239=3),CONCATENATE("* ",UPPER(INDEX(SinglesDB!$A$2:$G$1819,B239,A239))," *"),LEFT(INDEX(SinglesDB!$A$2:$G$1819,B239,A239),33)))</f>
        <v>* ABBA *</v>
      </c>
    </row>
    <row r="240" spans="1:3" ht="18" customHeight="1">
      <c r="A240" s="9">
        <f t="shared" si="7"/>
        <v>5</v>
      </c>
      <c r="B240" s="9">
        <f t="shared" si="6"/>
        <v>60</v>
      </c>
      <c r="C240" s="29" t="str">
        <f>IF(EXACT(A240,5),CONCATENATE(INDEX(SinglesDB!$A$2:$G$1819,B240,A240)," (",INDEX(SinglesDB!$C$2:$G$1819,B240,5),") "),IF((A240=3),CONCATENATE("* ",UPPER(INDEX(SinglesDB!$A$2:$G$1819,B240,A240))," *"),LEFT(INDEX(SinglesDB!$A$2:$G$1819,B240,A240),33)))</f>
        <v xml:space="preserve">That's me (1976) </v>
      </c>
    </row>
    <row r="241" spans="1:3" ht="18" customHeight="1">
      <c r="A241" s="9">
        <f t="shared" si="7"/>
        <v>6</v>
      </c>
      <c r="B241" s="9">
        <f t="shared" si="6"/>
        <v>60</v>
      </c>
    </row>
    <row r="242" spans="1:3" ht="18" customHeight="1">
      <c r="A242" s="9">
        <f t="shared" si="7"/>
        <v>4</v>
      </c>
      <c r="B242" s="9">
        <f t="shared" si="6"/>
        <v>61</v>
      </c>
      <c r="C242" s="29" t="str">
        <f>IF(EXACT(A242,5),CONCATENATE(INDEX(SinglesDB!$A$2:$G$1819,B242,A242)," (",INDEX(SinglesDB!$C$2:$G$1819,B242,5),") "),IF((A242=3),CONCATENATE("* ",UPPER(INDEX(SinglesDB!$A$2:$G$1819,B242,A242))," *"),LEFT(INDEX(SinglesDB!$A$2:$G$1819,B242,A242),33)))</f>
        <v>Voulez-Vous</v>
      </c>
    </row>
    <row r="243" spans="1:3" ht="18" customHeight="1">
      <c r="A243" s="9">
        <f t="shared" si="7"/>
        <v>3</v>
      </c>
      <c r="B243" s="9">
        <f t="shared" si="6"/>
        <v>61</v>
      </c>
      <c r="C243" s="29" t="str">
        <f>IF(EXACT(A243,5),CONCATENATE(INDEX(SinglesDB!$A$2:$G$1819,B243,A243)," (",INDEX(SinglesDB!$C$2:$G$1819,B243,5),") "),IF((A243=3),CONCATENATE("* ",UPPER(INDEX(SinglesDB!$A$2:$G$1819,B243,A243))," *"),LEFT(INDEX(SinglesDB!$A$2:$G$1819,B243,A243),33)))</f>
        <v>* ABBA *</v>
      </c>
    </row>
    <row r="244" spans="1:3" ht="18" customHeight="1">
      <c r="A244" s="9">
        <f t="shared" si="7"/>
        <v>5</v>
      </c>
      <c r="B244" s="9">
        <f t="shared" si="6"/>
        <v>61</v>
      </c>
      <c r="C244" s="29" t="str">
        <f>IF(EXACT(A244,5),CONCATENATE(INDEX(SinglesDB!$A$2:$G$1819,B244,A244)," (",INDEX(SinglesDB!$C$2:$G$1819,B244,5),") "),IF((A244=3),CONCATENATE("* ",UPPER(INDEX(SinglesDB!$A$2:$G$1819,B244,A244))," *"),LEFT(INDEX(SinglesDB!$A$2:$G$1819,B244,A244),33)))</f>
        <v xml:space="preserve">Angel Eyes (1979) </v>
      </c>
    </row>
    <row r="245" spans="1:3" ht="18" customHeight="1">
      <c r="A245" s="9">
        <f t="shared" si="7"/>
        <v>6</v>
      </c>
      <c r="B245" s="9">
        <f t="shared" si="6"/>
        <v>61</v>
      </c>
    </row>
    <row r="246" spans="1:3" ht="18" customHeight="1">
      <c r="A246" s="9">
        <f t="shared" si="7"/>
        <v>4</v>
      </c>
      <c r="B246" s="9">
        <f t="shared" si="6"/>
        <v>62</v>
      </c>
      <c r="C246" s="29" t="str">
        <f>IF(EXACT(A246,5),CONCATENATE(INDEX(SinglesDB!$A$2:$G$1819,B246,A246)," (",INDEX(SinglesDB!$C$2:$G$1819,B246,5),") "),IF((A246=3),CONCATENATE("* ",UPPER(INDEX(SinglesDB!$A$2:$G$1819,B246,A246))," *"),LEFT(INDEX(SinglesDB!$A$2:$G$1819,B246,A246),33)))</f>
        <v>Old and Wise</v>
      </c>
    </row>
    <row r="247" spans="1:3" ht="18" customHeight="1">
      <c r="A247" s="9">
        <f t="shared" si="7"/>
        <v>3</v>
      </c>
      <c r="B247" s="9">
        <f t="shared" si="6"/>
        <v>62</v>
      </c>
      <c r="C247" s="29" t="str">
        <f>IF(EXACT(A247,5),CONCATENATE(INDEX(SinglesDB!$A$2:$G$1819,B247,A247)," (",INDEX(SinglesDB!$C$2:$G$1819,B247,5),") "),IF((A247=3),CONCATENATE("* ",UPPER(INDEX(SinglesDB!$A$2:$G$1819,B247,A247))," *"),LEFT(INDEX(SinglesDB!$A$2:$G$1819,B247,A247),33)))</f>
        <v>* THE ALAN PARSONS PROJECT *</v>
      </c>
    </row>
    <row r="248" spans="1:3" ht="18" customHeight="1">
      <c r="A248" s="9">
        <f t="shared" si="7"/>
        <v>5</v>
      </c>
      <c r="B248" s="9">
        <f t="shared" si="6"/>
        <v>62</v>
      </c>
      <c r="C248" s="29" t="str">
        <f>IF(EXACT(A248,5),CONCATENATE(INDEX(SinglesDB!$A$2:$G$1819,B248,A248)," (",INDEX(SinglesDB!$C$2:$G$1819,B248,5),") "),IF((A248=3),CONCATENATE("* ",UPPER(INDEX(SinglesDB!$A$2:$G$1819,B248,A248))," *"),LEFT(INDEX(SinglesDB!$A$2:$G$1819,B248,A248),33)))</f>
        <v xml:space="preserve">Children of the Moon (1982) </v>
      </c>
    </row>
    <row r="249" spans="1:3" ht="18" customHeight="1">
      <c r="A249" s="9">
        <f t="shared" si="7"/>
        <v>6</v>
      </c>
      <c r="B249" s="9">
        <f t="shared" si="6"/>
        <v>62</v>
      </c>
    </row>
    <row r="250" spans="1:3" ht="18" customHeight="1">
      <c r="A250" s="9">
        <f t="shared" si="7"/>
        <v>4</v>
      </c>
      <c r="B250" s="9">
        <f t="shared" si="6"/>
        <v>63</v>
      </c>
      <c r="C250" s="29" t="str">
        <f>IF(EXACT(A250,5),CONCATENATE(INDEX(SinglesDB!$A$2:$G$1819,B250,A250)," (",INDEX(SinglesDB!$C$2:$G$1819,B250,5),") "),IF((A250=3),CONCATENATE("* ",UPPER(INDEX(SinglesDB!$A$2:$G$1819,B250,A250))," *"),LEFT(INDEX(SinglesDB!$A$2:$G$1819,B250,A250),33)))</f>
        <v>School's Out</v>
      </c>
    </row>
    <row r="251" spans="1:3" ht="18" customHeight="1">
      <c r="A251" s="9">
        <f t="shared" si="7"/>
        <v>3</v>
      </c>
      <c r="B251" s="9">
        <f t="shared" si="6"/>
        <v>63</v>
      </c>
      <c r="C251" s="29" t="str">
        <f>IF(EXACT(A251,5),CONCATENATE(INDEX(SinglesDB!$A$2:$G$1819,B251,A251)," (",INDEX(SinglesDB!$C$2:$G$1819,B251,5),") "),IF((A251=3),CONCATENATE("* ",UPPER(INDEX(SinglesDB!$A$2:$G$1819,B251,A251))," *"),LEFT(INDEX(SinglesDB!$A$2:$G$1819,B251,A251),33)))</f>
        <v>* ALICE COOPER *</v>
      </c>
    </row>
    <row r="252" spans="1:3" ht="18" customHeight="1">
      <c r="A252" s="9">
        <f t="shared" si="7"/>
        <v>5</v>
      </c>
      <c r="B252" s="9">
        <f t="shared" si="6"/>
        <v>63</v>
      </c>
      <c r="C252" s="29" t="str">
        <f>IF(EXACT(A252,5),CONCATENATE(INDEX(SinglesDB!$A$2:$G$1819,B252,A252)," (",INDEX(SinglesDB!$C$2:$G$1819,B252,5),") "),IF((A252=3),CONCATENATE("* ",UPPER(INDEX(SinglesDB!$A$2:$G$1819,B252,A252))," *"),LEFT(INDEX(SinglesDB!$A$2:$G$1819,B252,A252),33)))</f>
        <v xml:space="preserve">Eighteen (1972) </v>
      </c>
    </row>
    <row r="253" spans="1:3" ht="18" customHeight="1">
      <c r="A253" s="9">
        <f t="shared" si="7"/>
        <v>6</v>
      </c>
      <c r="B253" s="9">
        <f t="shared" si="6"/>
        <v>63</v>
      </c>
    </row>
    <row r="254" spans="1:3" ht="18" customHeight="1">
      <c r="A254" s="9">
        <f t="shared" si="7"/>
        <v>4</v>
      </c>
      <c r="B254" s="9">
        <f t="shared" si="6"/>
        <v>64</v>
      </c>
      <c r="C254" s="29" t="str">
        <f>IF(EXACT(A254,5),CONCATENATE(INDEX(SinglesDB!$A$2:$G$1819,B254,A254)," (",INDEX(SinglesDB!$C$2:$G$1819,B254,5),") "),IF((A254=3),CONCATENATE("* ",UPPER(INDEX(SinglesDB!$A$2:$G$1819,B254,A254))," *"),LEFT(INDEX(SinglesDB!$A$2:$G$1819,B254,A254),33)))</f>
        <v>House of the Rising Sun</v>
      </c>
    </row>
    <row r="255" spans="1:3" ht="18" customHeight="1">
      <c r="A255" s="9">
        <f t="shared" si="7"/>
        <v>3</v>
      </c>
      <c r="B255" s="9">
        <f t="shared" si="6"/>
        <v>64</v>
      </c>
      <c r="C255" s="29" t="str">
        <f>IF(EXACT(A255,5),CONCATENATE(INDEX(SinglesDB!$A$2:$G$1819,B255,A255)," (",INDEX(SinglesDB!$C$2:$G$1819,B255,5),") "),IF((A255=3),CONCATENATE("* ",UPPER(INDEX(SinglesDB!$A$2:$G$1819,B255,A255))," *"),LEFT(INDEX(SinglesDB!$A$2:$G$1819,B255,A255),33)))</f>
        <v>* THE ANIMALS *</v>
      </c>
    </row>
    <row r="256" spans="1:3" ht="18" customHeight="1">
      <c r="A256" s="9">
        <f t="shared" si="7"/>
        <v>5</v>
      </c>
      <c r="B256" s="9">
        <f t="shared" si="6"/>
        <v>64</v>
      </c>
      <c r="C256" s="29" t="str">
        <f>IF(EXACT(A256,5),CONCATENATE(INDEX(SinglesDB!$A$2:$G$1819,B256,A256)," (",INDEX(SinglesDB!$C$2:$G$1819,B256,5),") "),IF((A256=3),CONCATENATE("* ",UPPER(INDEX(SinglesDB!$A$2:$G$1819,B256,A256))," *"),LEFT(INDEX(SinglesDB!$A$2:$G$1819,B256,A256),33)))</f>
        <v xml:space="preserve">Don't let me be misunderstood (1964) </v>
      </c>
    </row>
    <row r="257" spans="1:3" ht="18" customHeight="1">
      <c r="A257" s="9">
        <f t="shared" si="7"/>
        <v>6</v>
      </c>
      <c r="B257" s="9">
        <f t="shared" si="6"/>
        <v>64</v>
      </c>
    </row>
    <row r="258" spans="1:3" ht="18" customHeight="1">
      <c r="A258" s="9">
        <f t="shared" si="7"/>
        <v>4</v>
      </c>
      <c r="B258" s="9">
        <f t="shared" si="6"/>
        <v>65</v>
      </c>
      <c r="C258" s="29" t="str">
        <f>IF(EXACT(A258,5),CONCATENATE(INDEX(SinglesDB!$A$2:$G$1819,B258,A258)," (",INDEX(SinglesDB!$C$2:$G$1819,B258,5),") "),IF((A258=3),CONCATENATE("* ",UPPER(INDEX(SinglesDB!$A$2:$G$1819,B258,A258))," *"),LEFT(INDEX(SinglesDB!$A$2:$G$1819,B258,A258),33)))</f>
        <v>Fire</v>
      </c>
    </row>
    <row r="259" spans="1:3" ht="18" customHeight="1">
      <c r="A259" s="9">
        <f t="shared" si="7"/>
        <v>3</v>
      </c>
      <c r="B259" s="9">
        <f t="shared" si="6"/>
        <v>65</v>
      </c>
      <c r="C259" s="29" t="str">
        <f>IF(EXACT(A259,5),CONCATENATE(INDEX(SinglesDB!$A$2:$G$1819,B259,A259)," (",INDEX(SinglesDB!$C$2:$G$1819,B259,5),") "),IF((A259=3),CONCATENATE("* ",UPPER(INDEX(SinglesDB!$A$2:$G$1819,B259,A259))," *"),LEFT(INDEX(SinglesDB!$A$2:$G$1819,B259,A259),33)))</f>
        <v>* ARTHUR BROWN *</v>
      </c>
    </row>
    <row r="260" spans="1:3" ht="18" customHeight="1">
      <c r="A260" s="9">
        <f t="shared" si="7"/>
        <v>5</v>
      </c>
      <c r="B260" s="9">
        <f t="shared" si="6"/>
        <v>65</v>
      </c>
      <c r="C260" s="29" t="str">
        <f>IF(EXACT(A260,5),CONCATENATE(INDEX(SinglesDB!$A$2:$G$1819,B260,A260)," (",INDEX(SinglesDB!$C$2:$G$1819,B260,5),") "),IF((A260=3),CONCATENATE("* ",UPPER(INDEX(SinglesDB!$A$2:$G$1819,B260,A260))," *"),LEFT(INDEX(SinglesDB!$A$2:$G$1819,B260,A260),33)))</f>
        <v xml:space="preserve">I put a Spell on You (1968) </v>
      </c>
    </row>
    <row r="261" spans="1:3" ht="18" customHeight="1">
      <c r="A261" s="9">
        <f t="shared" si="7"/>
        <v>6</v>
      </c>
      <c r="B261" s="9">
        <f t="shared" si="6"/>
        <v>65</v>
      </c>
    </row>
    <row r="262" spans="1:3" ht="18" customHeight="1">
      <c r="A262" s="9">
        <f t="shared" si="7"/>
        <v>4</v>
      </c>
      <c r="B262" s="9">
        <f t="shared" si="6"/>
        <v>66</v>
      </c>
      <c r="C262" s="29" t="str">
        <f>IF(EXACT(A262,5),CONCATENATE(INDEX(SinglesDB!$A$2:$G$1819,B262,A262)," (",INDEX(SinglesDB!$C$2:$G$1819,B262,5),") "),IF((A262=3),CONCATENATE("* ",UPPER(INDEX(SinglesDB!$A$2:$G$1819,B262,A262))," *"),LEFT(INDEX(SinglesDB!$A$2:$G$1819,B262,A262),33)))</f>
        <v>Good Vibrations</v>
      </c>
    </row>
    <row r="263" spans="1:3" ht="18" customHeight="1">
      <c r="A263" s="9">
        <f t="shared" si="7"/>
        <v>3</v>
      </c>
      <c r="B263" s="9">
        <f t="shared" si="6"/>
        <v>66</v>
      </c>
      <c r="C263" s="29" t="str">
        <f>IF(EXACT(A263,5),CONCATENATE(INDEX(SinglesDB!$A$2:$G$1819,B263,A263)," (",INDEX(SinglesDB!$C$2:$G$1819,B263,5),") "),IF((A263=3),CONCATENATE("* ",UPPER(INDEX(SinglesDB!$A$2:$G$1819,B263,A263))," *"),LEFT(INDEX(SinglesDB!$A$2:$G$1819,B263,A263),33)))</f>
        <v>* THE BEACH BOYS *</v>
      </c>
    </row>
    <row r="264" spans="1:3" ht="18" customHeight="1">
      <c r="A264" s="9">
        <f t="shared" si="7"/>
        <v>5</v>
      </c>
      <c r="B264" s="9">
        <f t="shared" si="6"/>
        <v>66</v>
      </c>
      <c r="C264" s="29" t="str">
        <f>IF(EXACT(A264,5),CONCATENATE(INDEX(SinglesDB!$A$2:$G$1819,B264,A264)," (",INDEX(SinglesDB!$C$2:$G$1819,B264,5),") "),IF((A264=3),CONCATENATE("* ",UPPER(INDEX(SinglesDB!$A$2:$G$1819,B264,A264))," *"),LEFT(INDEX(SinglesDB!$A$2:$G$1819,B264,A264),33)))</f>
        <v xml:space="preserve">Let's go for a while (1966) </v>
      </c>
    </row>
    <row r="265" spans="1:3" ht="18" customHeight="1">
      <c r="A265" s="9">
        <f t="shared" si="7"/>
        <v>6</v>
      </c>
      <c r="B265" s="9">
        <f t="shared" ref="B265:B328" si="8">B261+1</f>
        <v>66</v>
      </c>
    </row>
    <row r="266" spans="1:3" ht="18" customHeight="1">
      <c r="A266" s="9">
        <f t="shared" ref="A266:A329" si="9">A262</f>
        <v>4</v>
      </c>
      <c r="B266" s="9">
        <f t="shared" si="8"/>
        <v>67</v>
      </c>
      <c r="C266" s="29" t="str">
        <f>IF(EXACT(A266,5),CONCATENATE(INDEX(SinglesDB!$A$2:$G$1819,B266,A266)," (",INDEX(SinglesDB!$C$2:$G$1819,B266,5),") "),IF((A266=3),CONCATENATE("* ",UPPER(INDEX(SinglesDB!$A$2:$G$1819,B266,A266))," *"),LEFT(INDEX(SinglesDB!$A$2:$G$1819,B266,A266),33)))</f>
        <v>Hey Jude</v>
      </c>
    </row>
    <row r="267" spans="1:3" ht="18" customHeight="1">
      <c r="A267" s="9">
        <f t="shared" si="9"/>
        <v>3</v>
      </c>
      <c r="B267" s="9">
        <f t="shared" si="8"/>
        <v>67</v>
      </c>
      <c r="C267" s="29" t="str">
        <f>IF(EXACT(A267,5),CONCATENATE(INDEX(SinglesDB!$A$2:$G$1819,B267,A267)," (",INDEX(SinglesDB!$C$2:$G$1819,B267,5),") "),IF((A267=3),CONCATENATE("* ",UPPER(INDEX(SinglesDB!$A$2:$G$1819,B267,A267))," *"),LEFT(INDEX(SinglesDB!$A$2:$G$1819,B267,A267),33)))</f>
        <v>* THE BEATLES *</v>
      </c>
    </row>
    <row r="268" spans="1:3" ht="18" customHeight="1">
      <c r="A268" s="9">
        <f t="shared" si="9"/>
        <v>5</v>
      </c>
      <c r="B268" s="9">
        <f t="shared" si="8"/>
        <v>67</v>
      </c>
      <c r="C268" s="29" t="str">
        <f>IF(EXACT(A268,5),CONCATENATE(INDEX(SinglesDB!$A$2:$G$1819,B268,A268)," (",INDEX(SinglesDB!$C$2:$G$1819,B268,5),") "),IF((A268=3),CONCATENATE("* ",UPPER(INDEX(SinglesDB!$A$2:$G$1819,B268,A268))," *"),LEFT(INDEX(SinglesDB!$A$2:$G$1819,B268,A268),33)))</f>
        <v xml:space="preserve">Revolution (1968) </v>
      </c>
    </row>
    <row r="269" spans="1:3" ht="18" customHeight="1">
      <c r="A269" s="9">
        <f t="shared" si="9"/>
        <v>6</v>
      </c>
      <c r="B269" s="9">
        <f t="shared" si="8"/>
        <v>67</v>
      </c>
    </row>
    <row r="270" spans="1:3" ht="18" customHeight="1">
      <c r="A270" s="9">
        <f t="shared" si="9"/>
        <v>4</v>
      </c>
      <c r="B270" s="9">
        <f t="shared" si="8"/>
        <v>68</v>
      </c>
      <c r="C270" s="29" t="str">
        <f>IF(EXACT(A270,5),CONCATENATE(INDEX(SinglesDB!$A$2:$G$1819,B270,A270)," (",INDEX(SinglesDB!$C$2:$G$1819,B270,5),") "),IF((A270=3),CONCATENATE("* ",UPPER(INDEX(SinglesDB!$A$2:$G$1819,B270,A270))," *"),LEFT(INDEX(SinglesDB!$A$2:$G$1819,B270,A270),33)))</f>
        <v>Tequila</v>
      </c>
    </row>
    <row r="271" spans="1:3" ht="18" customHeight="1">
      <c r="A271" s="9">
        <f t="shared" si="9"/>
        <v>3</v>
      </c>
      <c r="B271" s="9">
        <f t="shared" si="8"/>
        <v>68</v>
      </c>
      <c r="C271" s="29" t="str">
        <f>IF(EXACT(A271,5),CONCATENATE(INDEX(SinglesDB!$A$2:$G$1819,B271,A271)," (",INDEX(SinglesDB!$C$2:$G$1819,B271,5),") "),IF((A271=3),CONCATENATE("* ",UPPER(INDEX(SinglesDB!$A$2:$G$1819,B271,A271))," *"),LEFT(INDEX(SinglesDB!$A$2:$G$1819,B271,A271),33)))</f>
        <v>* THE CHAMPS *</v>
      </c>
    </row>
    <row r="272" spans="1:3" ht="18" customHeight="1">
      <c r="A272" s="9">
        <f t="shared" si="9"/>
        <v>5</v>
      </c>
      <c r="B272" s="9">
        <f t="shared" si="8"/>
        <v>68</v>
      </c>
      <c r="C272" s="29" t="str">
        <f>IF(EXACT(A272,5),CONCATENATE(INDEX(SinglesDB!$A$2:$G$1819,B272,A272)," (",INDEX(SinglesDB!$C$2:$G$1819,B272,5),") "),IF((A272=3),CONCATENATE("* ",UPPER(INDEX(SinglesDB!$A$2:$G$1819,B272,A272))," *"),LEFT(INDEX(SinglesDB!$A$2:$G$1819,B272,A272),33)))</f>
        <v xml:space="preserve">Limbo Rock (1964) </v>
      </c>
    </row>
    <row r="273" spans="1:3" ht="18" customHeight="1">
      <c r="A273" s="9">
        <f t="shared" si="9"/>
        <v>6</v>
      </c>
      <c r="B273" s="9">
        <f t="shared" si="8"/>
        <v>68</v>
      </c>
    </row>
    <row r="274" spans="1:3" ht="18" customHeight="1">
      <c r="A274" s="9">
        <f t="shared" si="9"/>
        <v>4</v>
      </c>
      <c r="B274" s="9">
        <f t="shared" si="8"/>
        <v>69</v>
      </c>
      <c r="C274" s="29" t="str">
        <f>IF(EXACT(A274,5),CONCATENATE(INDEX(SinglesDB!$A$2:$G$1819,B274,A274)," (",INDEX(SinglesDB!$C$2:$G$1819,B274,5),") "),IF((A274=3),CONCATENATE("* ",UPPER(INDEX(SinglesDB!$A$2:$G$1819,B274,A274))," *"),LEFT(INDEX(SinglesDB!$A$2:$G$1819,B274,A274),33)))</f>
        <v>Sloop John B</v>
      </c>
    </row>
    <row r="275" spans="1:3" ht="18" customHeight="1">
      <c r="A275" s="9">
        <f t="shared" si="9"/>
        <v>3</v>
      </c>
      <c r="B275" s="9">
        <f t="shared" si="8"/>
        <v>69</v>
      </c>
      <c r="C275" s="29" t="str">
        <f>IF(EXACT(A275,5),CONCATENATE(INDEX(SinglesDB!$A$2:$G$1819,B275,A275)," (",INDEX(SinglesDB!$C$2:$G$1819,B275,5),") "),IF((A275=3),CONCATENATE("* ",UPPER(INDEX(SinglesDB!$A$2:$G$1819,B275,A275))," *"),LEFT(INDEX(SinglesDB!$A$2:$G$1819,B275,A275),33)))</f>
        <v>* THE BEACH BOYS *</v>
      </c>
    </row>
    <row r="276" spans="1:3" ht="18" customHeight="1">
      <c r="A276" s="9">
        <f t="shared" si="9"/>
        <v>5</v>
      </c>
      <c r="B276" s="9">
        <f t="shared" si="8"/>
        <v>69</v>
      </c>
      <c r="C276" s="29" t="str">
        <f>IF(EXACT(A276,5),CONCATENATE(INDEX(SinglesDB!$A$2:$G$1819,B276,A276)," (",INDEX(SinglesDB!$C$2:$G$1819,B276,5),") "),IF((A276=3),CONCATENATE("* ",UPPER(INDEX(SinglesDB!$A$2:$G$1819,B276,A276))," *"),LEFT(INDEX(SinglesDB!$A$2:$G$1819,B276,A276),33)))</f>
        <v xml:space="preserve">I get Around (1966) </v>
      </c>
    </row>
    <row r="277" spans="1:3" ht="18" customHeight="1">
      <c r="A277" s="9">
        <f t="shared" si="9"/>
        <v>6</v>
      </c>
      <c r="B277" s="9">
        <f t="shared" si="8"/>
        <v>69</v>
      </c>
    </row>
    <row r="278" spans="1:3" ht="18" customHeight="1">
      <c r="A278" s="9">
        <f t="shared" si="9"/>
        <v>4</v>
      </c>
      <c r="B278" s="9">
        <f t="shared" si="8"/>
        <v>70</v>
      </c>
      <c r="C278" s="29" t="str">
        <f>IF(EXACT(A278,5),CONCATENATE(INDEX(SinglesDB!$A$2:$G$1819,B278,A278)," (",INDEX(SinglesDB!$C$2:$G$1819,B278,5),") "),IF((A278=3),CONCATENATE("* ",UPPER(INDEX(SinglesDB!$A$2:$G$1819,B278,A278))," *"),LEFT(INDEX(SinglesDB!$A$2:$G$1819,B278,A278),33)))</f>
        <v>Child in Time</v>
      </c>
    </row>
    <row r="279" spans="1:3" ht="18" customHeight="1">
      <c r="A279" s="9">
        <f t="shared" si="9"/>
        <v>3</v>
      </c>
      <c r="B279" s="9">
        <f t="shared" si="8"/>
        <v>70</v>
      </c>
      <c r="C279" s="29" t="str">
        <f>IF(EXACT(A279,5),CONCATENATE(INDEX(SinglesDB!$A$2:$G$1819,B279,A279)," (",INDEX(SinglesDB!$C$2:$G$1819,B279,5),") "),IF((A279=3),CONCATENATE("* ",UPPER(INDEX(SinglesDB!$A$2:$G$1819,B279,A279))," *"),LEFT(INDEX(SinglesDB!$A$2:$G$1819,B279,A279),33)))</f>
        <v>* DEEP PURPLE *</v>
      </c>
    </row>
    <row r="280" spans="1:3" ht="18" customHeight="1">
      <c r="A280" s="9">
        <f t="shared" si="9"/>
        <v>5</v>
      </c>
      <c r="B280" s="9">
        <f t="shared" si="8"/>
        <v>70</v>
      </c>
      <c r="C280" s="29" t="str">
        <f>IF(EXACT(A280,5),CONCATENATE(INDEX(SinglesDB!$A$2:$G$1819,B280,A280)," (",INDEX(SinglesDB!$C$2:$G$1819,B280,5),") "),IF((A280=3),CONCATENATE("* ",UPPER(INDEX(SinglesDB!$A$2:$G$1819,B280,A280))," *"),LEFT(INDEX(SinglesDB!$A$2:$G$1819,B280,A280),33)))</f>
        <v xml:space="preserve">Woman from Tokyo (1970) </v>
      </c>
    </row>
    <row r="281" spans="1:3" ht="18" customHeight="1">
      <c r="A281" s="9">
        <f t="shared" si="9"/>
        <v>6</v>
      </c>
      <c r="B281" s="9">
        <f t="shared" si="8"/>
        <v>70</v>
      </c>
    </row>
    <row r="282" spans="1:3" ht="18" customHeight="1">
      <c r="A282" s="9">
        <f t="shared" si="9"/>
        <v>4</v>
      </c>
      <c r="B282" s="9">
        <f t="shared" si="8"/>
        <v>71</v>
      </c>
      <c r="C282" s="29" t="str">
        <f>IF(EXACT(A282,5),CONCATENATE(INDEX(SinglesDB!$A$2:$G$1819,B282,A282)," (",INDEX(SinglesDB!$C$2:$G$1819,B282,5),") "),IF((A282=3),CONCATENATE("* ",UPPER(INDEX(SinglesDB!$A$2:$G$1819,B282,A282))," *"),LEFT(INDEX(SinglesDB!$A$2:$G$1819,B282,A282),33)))</f>
        <v>Private Investigations</v>
      </c>
    </row>
    <row r="283" spans="1:3" ht="18" customHeight="1">
      <c r="A283" s="9">
        <f t="shared" si="9"/>
        <v>3</v>
      </c>
      <c r="B283" s="9">
        <f t="shared" si="8"/>
        <v>71</v>
      </c>
      <c r="C283" s="29" t="str">
        <f>IF(EXACT(A283,5),CONCATENATE(INDEX(SinglesDB!$A$2:$G$1819,B283,A283)," (",INDEX(SinglesDB!$C$2:$G$1819,B283,5),") "),IF((A283=3),CONCATENATE("* ",UPPER(INDEX(SinglesDB!$A$2:$G$1819,B283,A283))," *"),LEFT(INDEX(SinglesDB!$A$2:$G$1819,B283,A283),33)))</f>
        <v>* DIRE STRAITS *</v>
      </c>
    </row>
    <row r="284" spans="1:3" ht="18" customHeight="1">
      <c r="A284" s="9">
        <f t="shared" si="9"/>
        <v>5</v>
      </c>
      <c r="B284" s="9">
        <f t="shared" si="8"/>
        <v>71</v>
      </c>
      <c r="C284" s="29" t="str">
        <f>IF(EXACT(A284,5),CONCATENATE(INDEX(SinglesDB!$A$2:$G$1819,B284,A284)," (",INDEX(SinglesDB!$C$2:$G$1819,B284,5),") "),IF((A284=3),CONCATENATE("* ",UPPER(INDEX(SinglesDB!$A$2:$G$1819,B284,A284))," *"),LEFT(INDEX(SinglesDB!$A$2:$G$1819,B284,A284),33)))</f>
        <v xml:space="preserve">Badges Posters (1982) </v>
      </c>
    </row>
    <row r="285" spans="1:3" ht="18" customHeight="1">
      <c r="A285" s="9">
        <f t="shared" si="9"/>
        <v>6</v>
      </c>
      <c r="B285" s="9">
        <f t="shared" si="8"/>
        <v>71</v>
      </c>
    </row>
    <row r="286" spans="1:3" ht="18" customHeight="1">
      <c r="A286" s="9">
        <f t="shared" si="9"/>
        <v>4</v>
      </c>
      <c r="B286" s="9">
        <f t="shared" si="8"/>
        <v>72</v>
      </c>
      <c r="C286" s="29" t="str">
        <f>IF(EXACT(A286,5),CONCATENATE(INDEX(SinglesDB!$A$2:$G$1819,B286,A286)," (",INDEX(SinglesDB!$C$2:$G$1819,B286,5),") "),IF((A286=3),CONCATENATE("* ",UPPER(INDEX(SinglesDB!$A$2:$G$1819,B286,A286))," *"),LEFT(INDEX(SinglesDB!$A$2:$G$1819,B286,A286),33)))</f>
        <v>Twist and Shout</v>
      </c>
    </row>
    <row r="287" spans="1:3" ht="18" customHeight="1">
      <c r="A287" s="9">
        <f t="shared" si="9"/>
        <v>3</v>
      </c>
      <c r="B287" s="9">
        <f t="shared" si="8"/>
        <v>72</v>
      </c>
      <c r="C287" s="29" t="str">
        <f>IF(EXACT(A287,5),CONCATENATE(INDEX(SinglesDB!$A$2:$G$1819,B287,A287)," (",INDEX(SinglesDB!$C$2:$G$1819,B287,5),") "),IF((A287=3),CONCATENATE("* ",UPPER(INDEX(SinglesDB!$A$2:$G$1819,B287,A287))," *"),LEFT(INDEX(SinglesDB!$A$2:$G$1819,B287,A287),33)))</f>
        <v>* THE BEATLES *</v>
      </c>
    </row>
    <row r="288" spans="1:3" ht="18" customHeight="1">
      <c r="A288" s="9">
        <f t="shared" si="9"/>
        <v>5</v>
      </c>
      <c r="B288" s="9">
        <f t="shared" si="8"/>
        <v>72</v>
      </c>
      <c r="C288" s="29" t="str">
        <f>IF(EXACT(A288,5),CONCATENATE(INDEX(SinglesDB!$A$2:$G$1819,B288,A288)," (",INDEX(SinglesDB!$C$2:$G$1819,B288,5),") "),IF((A288=3),CONCATENATE("* ",UPPER(INDEX(SinglesDB!$A$2:$G$1819,B288,A288))," *"),LEFT(INDEX(SinglesDB!$A$2:$G$1819,B288,A288),33)))</f>
        <v xml:space="preserve">A Taste of Honey (1963) </v>
      </c>
    </row>
    <row r="289" spans="1:3" ht="18" customHeight="1">
      <c r="A289" s="9">
        <f t="shared" si="9"/>
        <v>6</v>
      </c>
      <c r="B289" s="9">
        <f t="shared" si="8"/>
        <v>72</v>
      </c>
    </row>
    <row r="290" spans="1:3" ht="18" customHeight="1">
      <c r="A290" s="9">
        <f t="shared" si="9"/>
        <v>4</v>
      </c>
      <c r="B290" s="9">
        <f t="shared" si="8"/>
        <v>73</v>
      </c>
      <c r="C290" s="29" t="str">
        <f>IF(EXACT(A290,5),CONCATENATE(INDEX(SinglesDB!$A$2:$G$1819,B290,A290)," (",INDEX(SinglesDB!$C$2:$G$1819,B290,5),") "),IF((A290=3),CONCATENATE("* ",UPPER(INDEX(SinglesDB!$A$2:$G$1819,B290,A290))," *"),LEFT(INDEX(SinglesDB!$A$2:$G$1819,B290,A290),33)))</f>
        <v>She Loves You</v>
      </c>
    </row>
    <row r="291" spans="1:3" ht="18" customHeight="1">
      <c r="A291" s="9">
        <f t="shared" si="9"/>
        <v>3</v>
      </c>
      <c r="B291" s="9">
        <f t="shared" si="8"/>
        <v>73</v>
      </c>
      <c r="C291" s="29" t="str">
        <f>IF(EXACT(A291,5),CONCATENATE(INDEX(SinglesDB!$A$2:$G$1819,B291,A291)," (",INDEX(SinglesDB!$C$2:$G$1819,B291,5),") "),IF((A291=3),CONCATENATE("* ",UPPER(INDEX(SinglesDB!$A$2:$G$1819,B291,A291))," *"),LEFT(INDEX(SinglesDB!$A$2:$G$1819,B291,A291),33)))</f>
        <v>* THE BEATLES *</v>
      </c>
    </row>
    <row r="292" spans="1:3" ht="18" customHeight="1">
      <c r="A292" s="9">
        <f t="shared" si="9"/>
        <v>5</v>
      </c>
      <c r="B292" s="9">
        <f t="shared" si="8"/>
        <v>73</v>
      </c>
      <c r="C292" s="29" t="str">
        <f>IF(EXACT(A292,5),CONCATENATE(INDEX(SinglesDB!$A$2:$G$1819,B292,A292)," (",INDEX(SinglesDB!$C$2:$G$1819,B292,5),") "),IF((A292=3),CONCATENATE("* ",UPPER(INDEX(SinglesDB!$A$2:$G$1819,B292,A292))," *"),LEFT(INDEX(SinglesDB!$A$2:$G$1819,B292,A292),33)))</f>
        <v xml:space="preserve">I'll get You (1963) </v>
      </c>
    </row>
    <row r="293" spans="1:3" ht="18" customHeight="1">
      <c r="A293" s="9">
        <f t="shared" si="9"/>
        <v>6</v>
      </c>
      <c r="B293" s="9">
        <f t="shared" si="8"/>
        <v>73</v>
      </c>
    </row>
    <row r="294" spans="1:3" ht="18" customHeight="1">
      <c r="A294" s="9">
        <f t="shared" si="9"/>
        <v>4</v>
      </c>
      <c r="B294" s="9">
        <f t="shared" si="8"/>
        <v>74</v>
      </c>
      <c r="C294" s="29" t="str">
        <f>IF(EXACT(A294,5),CONCATENATE(INDEX(SinglesDB!$A$2:$G$1819,B294,A294)," (",INDEX(SinglesDB!$C$2:$G$1819,B294,5),") "),IF((A294=3),CONCATENATE("* ",UPPER(INDEX(SinglesDB!$A$2:$G$1819,B294,A294))," *"),LEFT(INDEX(SinglesDB!$A$2:$G$1819,B294,A294),33)))</f>
        <v>Can't buy me love</v>
      </c>
    </row>
    <row r="295" spans="1:3" ht="18" customHeight="1">
      <c r="A295" s="9">
        <f t="shared" si="9"/>
        <v>3</v>
      </c>
      <c r="B295" s="9">
        <f t="shared" si="8"/>
        <v>74</v>
      </c>
      <c r="C295" s="29" t="str">
        <f>IF(EXACT(A295,5),CONCATENATE(INDEX(SinglesDB!$A$2:$G$1819,B295,A295)," (",INDEX(SinglesDB!$C$2:$G$1819,B295,5),") "),IF((A295=3),CONCATENATE("* ",UPPER(INDEX(SinglesDB!$A$2:$G$1819,B295,A295))," *"),LEFT(INDEX(SinglesDB!$A$2:$G$1819,B295,A295),33)))</f>
        <v>* THE BEATLES *</v>
      </c>
    </row>
    <row r="296" spans="1:3" ht="18" customHeight="1">
      <c r="A296" s="9">
        <f t="shared" si="9"/>
        <v>5</v>
      </c>
      <c r="B296" s="9">
        <f t="shared" si="8"/>
        <v>74</v>
      </c>
      <c r="C296" s="29" t="str">
        <f>IF(EXACT(A296,5),CONCATENATE(INDEX(SinglesDB!$A$2:$G$1819,B296,A296)," (",INDEX(SinglesDB!$C$2:$G$1819,B296,5),") "),IF((A296=3),CONCATENATE("* ",UPPER(INDEX(SinglesDB!$A$2:$G$1819,B296,A296))," *"),LEFT(INDEX(SinglesDB!$A$2:$G$1819,B296,A296),33)))</f>
        <v xml:space="preserve">You can't do that (1964) </v>
      </c>
    </row>
    <row r="297" spans="1:3" ht="18" customHeight="1">
      <c r="A297" s="9">
        <f t="shared" si="9"/>
        <v>6</v>
      </c>
      <c r="B297" s="9">
        <f t="shared" si="8"/>
        <v>74</v>
      </c>
    </row>
    <row r="298" spans="1:3" ht="18" customHeight="1">
      <c r="A298" s="9">
        <f t="shared" si="9"/>
        <v>4</v>
      </c>
      <c r="B298" s="9">
        <f t="shared" si="8"/>
        <v>75</v>
      </c>
      <c r="C298" s="29" t="str">
        <f>IF(EXACT(A298,5),CONCATENATE(INDEX(SinglesDB!$A$2:$G$1819,B298,A298)," (",INDEX(SinglesDB!$C$2:$G$1819,B298,5),") "),IF((A298=3),CONCATENATE("* ",UPPER(INDEX(SinglesDB!$A$2:$G$1819,B298,A298))," *"),LEFT(INDEX(SinglesDB!$A$2:$G$1819,B298,A298),33)))</f>
        <v>Hello, Goodbye</v>
      </c>
    </row>
    <row r="299" spans="1:3" ht="18" customHeight="1">
      <c r="A299" s="9">
        <f t="shared" si="9"/>
        <v>3</v>
      </c>
      <c r="B299" s="9">
        <f t="shared" si="8"/>
        <v>75</v>
      </c>
      <c r="C299" s="29" t="str">
        <f>IF(EXACT(A299,5),CONCATENATE(INDEX(SinglesDB!$A$2:$G$1819,B299,A299)," (",INDEX(SinglesDB!$C$2:$G$1819,B299,5),") "),IF((A299=3),CONCATENATE("* ",UPPER(INDEX(SinglesDB!$A$2:$G$1819,B299,A299))," *"),LEFT(INDEX(SinglesDB!$A$2:$G$1819,B299,A299),33)))</f>
        <v>* THE BEATLES *</v>
      </c>
    </row>
    <row r="300" spans="1:3" ht="18" customHeight="1">
      <c r="A300" s="9">
        <f t="shared" si="9"/>
        <v>5</v>
      </c>
      <c r="B300" s="9">
        <f t="shared" si="8"/>
        <v>75</v>
      </c>
      <c r="C300" s="29" t="str">
        <f>IF(EXACT(A300,5),CONCATENATE(INDEX(SinglesDB!$A$2:$G$1819,B300,A300)," (",INDEX(SinglesDB!$C$2:$G$1819,B300,5),") "),IF((A300=3),CONCATENATE("* ",UPPER(INDEX(SinglesDB!$A$2:$G$1819,B300,A300))," *"),LEFT(INDEX(SinglesDB!$A$2:$G$1819,B300,A300),33)))</f>
        <v xml:space="preserve">I am the Walrus (1975) </v>
      </c>
    </row>
    <row r="301" spans="1:3" ht="18" customHeight="1">
      <c r="A301" s="9">
        <f t="shared" si="9"/>
        <v>6</v>
      </c>
      <c r="B301" s="9">
        <f t="shared" si="8"/>
        <v>75</v>
      </c>
    </row>
    <row r="302" spans="1:3" ht="18" customHeight="1">
      <c r="A302" s="9">
        <f t="shared" si="9"/>
        <v>4</v>
      </c>
      <c r="B302" s="9">
        <f t="shared" si="8"/>
        <v>76</v>
      </c>
      <c r="C302" s="29" t="str">
        <f>IF(EXACT(A302,5),CONCATENATE(INDEX(SinglesDB!$A$2:$G$1819,B302,A302)," (",INDEX(SinglesDB!$C$2:$G$1819,B302,5),") "),IF((A302=3),CONCATENATE("* ",UPPER(INDEX(SinglesDB!$A$2:$G$1819,B302,A302))," *"),LEFT(INDEX(SinglesDB!$A$2:$G$1819,B302,A302),33)))</f>
        <v>Hotel California</v>
      </c>
    </row>
    <row r="303" spans="1:3" ht="18" customHeight="1">
      <c r="A303" s="9">
        <f t="shared" si="9"/>
        <v>3</v>
      </c>
      <c r="B303" s="9">
        <f t="shared" si="8"/>
        <v>76</v>
      </c>
      <c r="C303" s="29" t="str">
        <f>IF(EXACT(A303,5),CONCATENATE(INDEX(SinglesDB!$A$2:$G$1819,B303,A303)," (",INDEX(SinglesDB!$C$2:$G$1819,B303,5),") "),IF((A303=3),CONCATENATE("* ",UPPER(INDEX(SinglesDB!$A$2:$G$1819,B303,A303))," *"),LEFT(INDEX(SinglesDB!$A$2:$G$1819,B303,A303),33)))</f>
        <v>* EAGLES *</v>
      </c>
    </row>
    <row r="304" spans="1:3" ht="18" customHeight="1">
      <c r="A304" s="9">
        <f t="shared" si="9"/>
        <v>5</v>
      </c>
      <c r="B304" s="9">
        <f t="shared" si="8"/>
        <v>76</v>
      </c>
      <c r="C304" s="29" t="str">
        <f>IF(EXACT(A304,5),CONCATENATE(INDEX(SinglesDB!$A$2:$G$1819,B304,A304)," (",INDEX(SinglesDB!$C$2:$G$1819,B304,5),") "),IF((A304=3),CONCATENATE("* ",UPPER(INDEX(SinglesDB!$A$2:$G$1819,B304,A304))," *"),LEFT(INDEX(SinglesDB!$A$2:$G$1819,B304,A304),33)))</f>
        <v xml:space="preserve">Pretty Maids in a Row (1977) </v>
      </c>
    </row>
    <row r="305" spans="1:3" ht="18" customHeight="1">
      <c r="A305" s="9">
        <f t="shared" si="9"/>
        <v>6</v>
      </c>
      <c r="B305" s="9">
        <f t="shared" si="8"/>
        <v>76</v>
      </c>
    </row>
    <row r="306" spans="1:3" ht="18" customHeight="1">
      <c r="A306" s="9">
        <f t="shared" si="9"/>
        <v>4</v>
      </c>
      <c r="B306" s="9">
        <f t="shared" si="8"/>
        <v>77</v>
      </c>
      <c r="C306" s="29" t="str">
        <f>IF(EXACT(A306,5),CONCATENATE(INDEX(SinglesDB!$A$2:$G$1819,B306,A306)," (",INDEX(SinglesDB!$C$2:$G$1819,B306,5),") "),IF((A306=3),CONCATENATE("* ",UPPER(INDEX(SinglesDB!$A$2:$G$1819,B306,A306))," *"),LEFT(INDEX(SinglesDB!$A$2:$G$1819,B306,A306),33)))</f>
        <v>Hound Dog</v>
      </c>
    </row>
    <row r="307" spans="1:3" ht="18" customHeight="1">
      <c r="A307" s="9">
        <f t="shared" si="9"/>
        <v>3</v>
      </c>
      <c r="B307" s="9">
        <f t="shared" si="8"/>
        <v>77</v>
      </c>
      <c r="C307" s="29" t="str">
        <f>IF(EXACT(A307,5),CONCATENATE(INDEX(SinglesDB!$A$2:$G$1819,B307,A307)," (",INDEX(SinglesDB!$C$2:$G$1819,B307,5),") "),IF((A307=3),CONCATENATE("* ",UPPER(INDEX(SinglesDB!$A$2:$G$1819,B307,A307))," *"),LEFT(INDEX(SinglesDB!$A$2:$G$1819,B307,A307),33)))</f>
        <v>* ELVIS PRESLEY *</v>
      </c>
    </row>
    <row r="308" spans="1:3" ht="18" customHeight="1">
      <c r="A308" s="9">
        <f t="shared" si="9"/>
        <v>5</v>
      </c>
      <c r="B308" s="9">
        <f t="shared" si="8"/>
        <v>77</v>
      </c>
      <c r="C308" s="29" t="str">
        <f>IF(EXACT(A308,5),CONCATENATE(INDEX(SinglesDB!$A$2:$G$1819,B308,A308)," (",INDEX(SinglesDB!$C$2:$G$1819,B308,5),") "),IF((A308=3),CONCATENATE("* ",UPPER(INDEX(SinglesDB!$A$2:$G$1819,B308,A308))," *"),LEFT(INDEX(SinglesDB!$A$2:$G$1819,B308,A308),33)))</f>
        <v xml:space="preserve">Don't be Cruel (1969) </v>
      </c>
    </row>
    <row r="309" spans="1:3" ht="18" customHeight="1">
      <c r="A309" s="9">
        <f t="shared" si="9"/>
        <v>6</v>
      </c>
      <c r="B309" s="9">
        <f t="shared" si="8"/>
        <v>77</v>
      </c>
    </row>
    <row r="310" spans="1:3" ht="18" customHeight="1">
      <c r="A310" s="9">
        <f t="shared" si="9"/>
        <v>4</v>
      </c>
      <c r="B310" s="9">
        <f t="shared" si="8"/>
        <v>78</v>
      </c>
      <c r="C310" s="29" t="str">
        <f>IF(EXACT(A310,5),CONCATENATE(INDEX(SinglesDB!$A$2:$G$1819,B310,A310)," (",INDEX(SinglesDB!$C$2:$G$1819,B310,5),") "),IF((A310=3),CONCATENATE("* ",UPPER(INDEX(SinglesDB!$A$2:$G$1819,B310,A310))," *"),LEFT(INDEX(SinglesDB!$A$2:$G$1819,B310,A310),33)))</f>
        <v>Radar Love</v>
      </c>
    </row>
    <row r="311" spans="1:3" ht="18" customHeight="1">
      <c r="A311" s="9">
        <f t="shared" si="9"/>
        <v>3</v>
      </c>
      <c r="B311" s="9">
        <f t="shared" si="8"/>
        <v>78</v>
      </c>
      <c r="C311" s="29" t="str">
        <f>IF(EXACT(A311,5),CONCATENATE(INDEX(SinglesDB!$A$2:$G$1819,B311,A311)," (",INDEX(SinglesDB!$C$2:$G$1819,B311,5),") "),IF((A311=3),CONCATENATE("* ",UPPER(INDEX(SinglesDB!$A$2:$G$1819,B311,A311))," *"),LEFT(INDEX(SinglesDB!$A$2:$G$1819,B311,A311),33)))</f>
        <v>* GOLDEN EARRING *</v>
      </c>
    </row>
    <row r="312" spans="1:3" ht="18" customHeight="1">
      <c r="A312" s="9">
        <f t="shared" si="9"/>
        <v>5</v>
      </c>
      <c r="B312" s="9">
        <f t="shared" si="8"/>
        <v>78</v>
      </c>
      <c r="C312" s="29" t="str">
        <f>IF(EXACT(A312,5),CONCATENATE(INDEX(SinglesDB!$A$2:$G$1819,B312,A312)," (",INDEX(SinglesDB!$C$2:$G$1819,B312,5),") "),IF((A312=3),CONCATENATE("* ",UPPER(INDEX(SinglesDB!$A$2:$G$1819,B312,A312))," *"),LEFT(INDEX(SinglesDB!$A$2:$G$1819,B312,A312),33)))</f>
        <v xml:space="preserve">The Song is Over (1973) </v>
      </c>
    </row>
    <row r="313" spans="1:3" ht="18" customHeight="1">
      <c r="A313" s="9">
        <f t="shared" si="9"/>
        <v>6</v>
      </c>
      <c r="B313" s="9">
        <f t="shared" si="8"/>
        <v>78</v>
      </c>
    </row>
    <row r="314" spans="1:3" ht="18" customHeight="1">
      <c r="A314" s="9">
        <f t="shared" si="9"/>
        <v>4</v>
      </c>
      <c r="B314" s="9">
        <f t="shared" si="8"/>
        <v>79</v>
      </c>
      <c r="C314" s="29" t="str">
        <f>IF(EXACT(A314,5),CONCATENATE(INDEX(SinglesDB!$A$2:$G$1819,B314,A314)," (",INDEX(SinglesDB!$C$2:$G$1819,B314,5),") "),IF((A314=3),CONCATENATE("* ",UPPER(INDEX(SinglesDB!$A$2:$G$1819,B314,A314))," *"),LEFT(INDEX(SinglesDB!$A$2:$G$1819,B314,A314),33)))</f>
        <v>Paradise by the Dashboard Light</v>
      </c>
    </row>
    <row r="315" spans="1:3" ht="18" customHeight="1">
      <c r="A315" s="9">
        <f t="shared" si="9"/>
        <v>3</v>
      </c>
      <c r="B315" s="9">
        <f t="shared" si="8"/>
        <v>79</v>
      </c>
      <c r="C315" s="29" t="str">
        <f>IF(EXACT(A315,5),CONCATENATE(INDEX(SinglesDB!$A$2:$G$1819,B315,A315)," (",INDEX(SinglesDB!$C$2:$G$1819,B315,5),") "),IF((A315=3),CONCATENATE("* ",UPPER(INDEX(SinglesDB!$A$2:$G$1819,B315,A315))," *"),LEFT(INDEX(SinglesDB!$A$2:$G$1819,B315,A315),33)))</f>
        <v>* MEAT LOAF *</v>
      </c>
    </row>
    <row r="316" spans="1:3" ht="18" customHeight="1">
      <c r="A316" s="9">
        <f t="shared" si="9"/>
        <v>5</v>
      </c>
      <c r="B316" s="9">
        <f t="shared" si="8"/>
        <v>79</v>
      </c>
      <c r="C316" s="29" t="str">
        <f>IF(EXACT(A316,5),CONCATENATE(INDEX(SinglesDB!$A$2:$G$1819,B316,A316)," (",INDEX(SinglesDB!$C$2:$G$1819,B316,5),") "),IF((A316=3),CONCATENATE("* ",UPPER(INDEX(SinglesDB!$A$2:$G$1819,B316,A316))," *"),LEFT(INDEX(SinglesDB!$A$2:$G$1819,B316,A316),33)))</f>
        <v xml:space="preserve">“Bat” Overture (1977) </v>
      </c>
    </row>
    <row r="317" spans="1:3" ht="18" customHeight="1">
      <c r="A317" s="9">
        <f t="shared" si="9"/>
        <v>6</v>
      </c>
      <c r="B317" s="9">
        <f t="shared" si="8"/>
        <v>79</v>
      </c>
    </row>
    <row r="318" spans="1:3" ht="18" customHeight="1">
      <c r="A318" s="9">
        <f t="shared" si="9"/>
        <v>4</v>
      </c>
      <c r="B318" s="9">
        <f t="shared" si="8"/>
        <v>80</v>
      </c>
      <c r="C318" s="29" t="str">
        <f>IF(EXACT(A318,5),CONCATENATE(INDEX(SinglesDB!$A$2:$G$1819,B318,A318)," (",INDEX(SinglesDB!$C$2:$G$1819,B318,5),") "),IF((A318=3),CONCATENATE("* ",UPPER(INDEX(SinglesDB!$A$2:$G$1819,B318,A318))," *"),LEFT(INDEX(SinglesDB!$A$2:$G$1819,B318,A318),33)))</f>
        <v>Born to be wild</v>
      </c>
    </row>
    <row r="319" spans="1:3" ht="18" customHeight="1">
      <c r="A319" s="9">
        <f t="shared" si="9"/>
        <v>3</v>
      </c>
      <c r="B319" s="9">
        <f t="shared" si="8"/>
        <v>80</v>
      </c>
      <c r="C319" s="29" t="str">
        <f>IF(EXACT(A319,5),CONCATENATE(INDEX(SinglesDB!$A$2:$G$1819,B319,A319)," (",INDEX(SinglesDB!$C$2:$G$1819,B319,5),") "),IF((A319=3),CONCATENATE("* ",UPPER(INDEX(SinglesDB!$A$2:$G$1819,B319,A319))," *"),LEFT(INDEX(SinglesDB!$A$2:$G$1819,B319,A319),33)))</f>
        <v>* STEPPENWOLF *</v>
      </c>
    </row>
    <row r="320" spans="1:3" ht="18" customHeight="1">
      <c r="A320" s="9">
        <f t="shared" si="9"/>
        <v>5</v>
      </c>
      <c r="B320" s="9">
        <f t="shared" si="8"/>
        <v>80</v>
      </c>
      <c r="C320" s="29" t="str">
        <f>IF(EXACT(A320,5),CONCATENATE(INDEX(SinglesDB!$A$2:$G$1819,B320,A320)," (",INDEX(SinglesDB!$C$2:$G$1819,B320,5),") "),IF((A320=3),CONCATENATE("* ",UPPER(INDEX(SinglesDB!$A$2:$G$1819,B320,A320))," *"),LEFT(INDEX(SinglesDB!$A$2:$G$1819,B320,A320),33)))</f>
        <v xml:space="preserve">Magic Carpet Ride (1968) </v>
      </c>
    </row>
    <row r="321" spans="1:3" ht="18" customHeight="1">
      <c r="A321" s="9">
        <f t="shared" si="9"/>
        <v>6</v>
      </c>
      <c r="B321" s="9">
        <f t="shared" si="8"/>
        <v>80</v>
      </c>
    </row>
    <row r="322" spans="1:3" ht="18" customHeight="1">
      <c r="A322" s="9">
        <f t="shared" si="9"/>
        <v>4</v>
      </c>
      <c r="B322" s="9">
        <f t="shared" si="8"/>
        <v>81</v>
      </c>
      <c r="C322" s="29" t="str">
        <f>IF(EXACT(A322,5),CONCATENATE(INDEX(SinglesDB!$A$2:$G$1819,B322,A322)," (",INDEX(SinglesDB!$C$2:$G$1819,B322,5),") "),IF((A322=3),CONCATENATE("* ",UPPER(INDEX(SinglesDB!$A$2:$G$1819,B322,A322))," *"),LEFT(INDEX(SinglesDB!$A$2:$G$1819,B322,A322),33)))</f>
        <v>Give up your guns</v>
      </c>
    </row>
    <row r="323" spans="1:3" ht="18" customHeight="1">
      <c r="A323" s="9">
        <f t="shared" si="9"/>
        <v>3</v>
      </c>
      <c r="B323" s="9">
        <f t="shared" si="8"/>
        <v>81</v>
      </c>
      <c r="C323" s="29" t="str">
        <f>IF(EXACT(A323,5),CONCATENATE(INDEX(SinglesDB!$A$2:$G$1819,B323,A323)," (",INDEX(SinglesDB!$C$2:$G$1819,B323,5),") "),IF((A323=3),CONCATENATE("* ",UPPER(INDEX(SinglesDB!$A$2:$G$1819,B323,A323))," *"),LEFT(INDEX(SinglesDB!$A$2:$G$1819,B323,A323),33)))</f>
        <v>* THE BUOYS *</v>
      </c>
    </row>
    <row r="324" spans="1:3" ht="18" customHeight="1">
      <c r="A324" s="9">
        <f t="shared" si="9"/>
        <v>5</v>
      </c>
      <c r="B324" s="9">
        <f t="shared" si="8"/>
        <v>81</v>
      </c>
      <c r="C324" s="29" t="str">
        <f>IF(EXACT(A324,5),CONCATENATE(INDEX(SinglesDB!$A$2:$G$1819,B324,A324)," (",INDEX(SinglesDB!$C$2:$G$1819,B324,5),") "),IF((A324=3),CONCATENATE("* ",UPPER(INDEX(SinglesDB!$A$2:$G$1819,B324,A324))," *"),LEFT(INDEX(SinglesDB!$A$2:$G$1819,B324,A324),33)))</f>
        <v xml:space="preserve">Timothy (1972) </v>
      </c>
    </row>
    <row r="325" spans="1:3" ht="18" customHeight="1">
      <c r="A325" s="9">
        <f t="shared" si="9"/>
        <v>6</v>
      </c>
      <c r="B325" s="9">
        <f t="shared" si="8"/>
        <v>81</v>
      </c>
    </row>
    <row r="326" spans="1:3" ht="18" customHeight="1">
      <c r="A326" s="9">
        <f t="shared" si="9"/>
        <v>4</v>
      </c>
      <c r="B326" s="9">
        <f t="shared" si="8"/>
        <v>82</v>
      </c>
      <c r="C326" s="29" t="str">
        <f>IF(EXACT(A326,5),CONCATENATE(INDEX(SinglesDB!$A$2:$G$1819,B326,A326)," (",INDEX(SinglesDB!$C$2:$G$1819,B326,5),") "),IF((A326=3),CONCATENATE("* ",UPPER(INDEX(SinglesDB!$A$2:$G$1819,B326,A326))," *"),LEFT(INDEX(SinglesDB!$A$2:$G$1819,B326,A326),33)))</f>
        <v>Runaway</v>
      </c>
    </row>
    <row r="327" spans="1:3" ht="18" customHeight="1">
      <c r="A327" s="9">
        <f t="shared" si="9"/>
        <v>3</v>
      </c>
      <c r="B327" s="9">
        <f t="shared" si="8"/>
        <v>82</v>
      </c>
      <c r="C327" s="29" t="str">
        <f>IF(EXACT(A327,5),CONCATENATE(INDEX(SinglesDB!$A$2:$G$1819,B327,A327)," (",INDEX(SinglesDB!$C$2:$G$1819,B327,5),") "),IF((A327=3),CONCATENATE("* ",UPPER(INDEX(SinglesDB!$A$2:$G$1819,B327,A327))," *"),LEFT(INDEX(SinglesDB!$A$2:$G$1819,B327,A327),33)))</f>
        <v>* DEL SHANNON *</v>
      </c>
    </row>
    <row r="328" spans="1:3" ht="18" customHeight="1">
      <c r="A328" s="9">
        <f t="shared" si="9"/>
        <v>5</v>
      </c>
      <c r="B328" s="9">
        <f t="shared" si="8"/>
        <v>82</v>
      </c>
      <c r="C328" s="29" t="str">
        <f>IF(EXACT(A328,5),CONCATENATE(INDEX(SinglesDB!$A$2:$G$1819,B328,A328)," (",INDEX(SinglesDB!$C$2:$G$1819,B328,5),") "),IF((A328=3),CONCATENATE("* ",UPPER(INDEX(SinglesDB!$A$2:$G$1819,B328,A328))," *"),LEFT(INDEX(SinglesDB!$A$2:$G$1819,B328,A328),33)))</f>
        <v xml:space="preserve">Hats off to Larry (1961) </v>
      </c>
    </row>
    <row r="329" spans="1:3" ht="18" customHeight="1">
      <c r="A329" s="9">
        <f t="shared" si="9"/>
        <v>6</v>
      </c>
      <c r="B329" s="9">
        <f t="shared" ref="B329:B392" si="10">B325+1</f>
        <v>82</v>
      </c>
    </row>
    <row r="330" spans="1:3" ht="18" customHeight="1">
      <c r="A330" s="9">
        <f t="shared" ref="A330:A393" si="11">A326</f>
        <v>4</v>
      </c>
      <c r="B330" s="9">
        <f t="shared" si="10"/>
        <v>83</v>
      </c>
      <c r="C330" s="29" t="str">
        <f>IF(EXACT(A330,5),CONCATENATE(INDEX(SinglesDB!$A$2:$G$1819,B330,A330)," (",INDEX(SinglesDB!$C$2:$G$1819,B330,5),") "),IF((A330=3),CONCATENATE("* ",UPPER(INDEX(SinglesDB!$A$2:$G$1819,B330,A330))," *"),LEFT(INDEX(SinglesDB!$A$2:$G$1819,B330,A330),33)))</f>
        <v>Weekend</v>
      </c>
    </row>
    <row r="331" spans="1:3" ht="18" customHeight="1">
      <c r="A331" s="9">
        <f t="shared" si="11"/>
        <v>3</v>
      </c>
      <c r="B331" s="9">
        <f t="shared" si="10"/>
        <v>83</v>
      </c>
      <c r="C331" s="29" t="str">
        <f>IF(EXACT(A331,5),CONCATENATE(INDEX(SinglesDB!$A$2:$G$1819,B331,A331)," (",INDEX(SinglesDB!$C$2:$G$1819,B331,5),") "),IF((A331=3),CONCATENATE("* ",UPPER(INDEX(SinglesDB!$A$2:$G$1819,B331,A331))," *"),LEFT(INDEX(SinglesDB!$A$2:$G$1819,B331,A331),33)))</f>
        <v>* EARTH AND FIRE *</v>
      </c>
    </row>
    <row r="332" spans="1:3" ht="18" customHeight="1">
      <c r="A332" s="9">
        <f t="shared" si="11"/>
        <v>5</v>
      </c>
      <c r="B332" s="9">
        <f t="shared" si="10"/>
        <v>83</v>
      </c>
      <c r="C332" s="29" t="str">
        <f>IF(EXACT(A332,5),CONCATENATE(INDEX(SinglesDB!$A$2:$G$1819,B332,A332)," (",INDEX(SinglesDB!$C$2:$G$1819,B332,5),") "),IF((A332=3),CONCATENATE("* ",UPPER(INDEX(SinglesDB!$A$2:$G$1819,B332,A332))," *"),LEFT(INDEX(SinglesDB!$A$2:$G$1819,B332,A332),33)))</f>
        <v xml:space="preserve">Answer me (1979) </v>
      </c>
    </row>
    <row r="333" spans="1:3" ht="18" customHeight="1">
      <c r="A333" s="9">
        <f t="shared" si="11"/>
        <v>6</v>
      </c>
      <c r="B333" s="9">
        <f t="shared" si="10"/>
        <v>83</v>
      </c>
    </row>
    <row r="334" spans="1:3" ht="18" customHeight="1">
      <c r="A334" s="9">
        <f t="shared" si="11"/>
        <v>4</v>
      </c>
      <c r="B334" s="9">
        <f t="shared" si="10"/>
        <v>84</v>
      </c>
      <c r="C334" s="29" t="str">
        <f>IF(EXACT(A334,5),CONCATENATE(INDEX(SinglesDB!$A$2:$G$1819,B334,A334)," (",INDEX(SinglesDB!$C$2:$G$1819,B334,5),") "),IF((A334=3),CONCATENATE("* ",UPPER(INDEX(SinglesDB!$A$2:$G$1819,B334,A334))," *"),LEFT(INDEX(SinglesDB!$A$2:$G$1819,B334,A334),33)))</f>
        <v>In the Ghetto</v>
      </c>
    </row>
    <row r="335" spans="1:3" ht="18" customHeight="1">
      <c r="A335" s="9">
        <f t="shared" si="11"/>
        <v>3</v>
      </c>
      <c r="B335" s="9">
        <f t="shared" si="10"/>
        <v>84</v>
      </c>
      <c r="C335" s="29" t="str">
        <f>IF(EXACT(A335,5),CONCATENATE(INDEX(SinglesDB!$A$2:$G$1819,B335,A335)," (",INDEX(SinglesDB!$C$2:$G$1819,B335,5),") "),IF((A335=3),CONCATENATE("* ",UPPER(INDEX(SinglesDB!$A$2:$G$1819,B335,A335))," *"),LEFT(INDEX(SinglesDB!$A$2:$G$1819,B335,A335),33)))</f>
        <v>* ELVIS PRESLEY *</v>
      </c>
    </row>
    <row r="336" spans="1:3" ht="18" customHeight="1">
      <c r="A336" s="9">
        <f t="shared" si="11"/>
        <v>5</v>
      </c>
      <c r="B336" s="9">
        <f t="shared" si="10"/>
        <v>84</v>
      </c>
      <c r="C336" s="29" t="str">
        <f>IF(EXACT(A336,5),CONCATENATE(INDEX(SinglesDB!$A$2:$G$1819,B336,A336)," (",INDEX(SinglesDB!$C$2:$G$1819,B336,5),") "),IF((A336=3),CONCATENATE("* ",UPPER(INDEX(SinglesDB!$A$2:$G$1819,B336,A336))," *"),LEFT(INDEX(SinglesDB!$A$2:$G$1819,B336,A336),33)))</f>
        <v xml:space="preserve">Any day Now (1970) </v>
      </c>
    </row>
    <row r="337" spans="1:3" ht="18" customHeight="1">
      <c r="A337" s="9">
        <f t="shared" si="11"/>
        <v>6</v>
      </c>
      <c r="B337" s="9">
        <f t="shared" si="10"/>
        <v>84</v>
      </c>
    </row>
    <row r="338" spans="1:3" ht="18" customHeight="1">
      <c r="A338" s="9">
        <f t="shared" si="11"/>
        <v>4</v>
      </c>
      <c r="B338" s="9">
        <f t="shared" si="10"/>
        <v>85</v>
      </c>
      <c r="C338" s="29" t="str">
        <f>IF(EXACT(A338,5),CONCATENATE(INDEX(SinglesDB!$A$2:$G$1819,B338,A338)," (",INDEX(SinglesDB!$C$2:$G$1819,B338,5),") "),IF((A338=3),CONCATENATE("* ",UPPER(INDEX(SinglesDB!$A$2:$G$1819,B338,A338))," *"),LEFT(INDEX(SinglesDB!$A$2:$G$1819,B338,A338),33)))</f>
        <v>Are you lonesome tonight?</v>
      </c>
    </row>
    <row r="339" spans="1:3" ht="18" customHeight="1">
      <c r="A339" s="9">
        <f t="shared" si="11"/>
        <v>3</v>
      </c>
      <c r="B339" s="9">
        <f t="shared" si="10"/>
        <v>85</v>
      </c>
      <c r="C339" s="29" t="str">
        <f>IF(EXACT(A339,5),CONCATENATE(INDEX(SinglesDB!$A$2:$G$1819,B339,A339)," (",INDEX(SinglesDB!$C$2:$G$1819,B339,5),") "),IF((A339=3),CONCATENATE("* ",UPPER(INDEX(SinglesDB!$A$2:$G$1819,B339,A339))," *"),LEFT(INDEX(SinglesDB!$A$2:$G$1819,B339,A339),33)))</f>
        <v>* ELVIS PRESLEY *</v>
      </c>
    </row>
    <row r="340" spans="1:3" ht="18" customHeight="1">
      <c r="A340" s="9">
        <f t="shared" si="11"/>
        <v>5</v>
      </c>
      <c r="B340" s="9">
        <f t="shared" si="10"/>
        <v>85</v>
      </c>
      <c r="C340" s="29" t="str">
        <f>IF(EXACT(A340,5),CONCATENATE(INDEX(SinglesDB!$A$2:$G$1819,B340,A340)," (",INDEX(SinglesDB!$C$2:$G$1819,B340,5),") "),IF((A340=3),CONCATENATE("* ",UPPER(INDEX(SinglesDB!$A$2:$G$1819,B340,A340))," *"),LEFT(INDEX(SinglesDB!$A$2:$G$1819,B340,A340),33)))</f>
        <v xml:space="preserve">I Gotta Know (1960) </v>
      </c>
    </row>
    <row r="341" spans="1:3" ht="18" customHeight="1">
      <c r="A341" s="9">
        <f t="shared" si="11"/>
        <v>6</v>
      </c>
      <c r="B341" s="9">
        <f t="shared" si="10"/>
        <v>85</v>
      </c>
    </row>
    <row r="342" spans="1:3" ht="18" customHeight="1">
      <c r="A342" s="9">
        <f t="shared" si="11"/>
        <v>4</v>
      </c>
      <c r="B342" s="9">
        <f t="shared" si="10"/>
        <v>86</v>
      </c>
      <c r="C342" s="29" t="str">
        <f>IF(EXACT(A342,5),CONCATENATE(INDEX(SinglesDB!$A$2:$G$1819,B342,A342)," (",INDEX(SinglesDB!$C$2:$G$1819,B342,5),") "),IF((A342=3),CONCATENATE("* ",UPPER(INDEX(SinglesDB!$A$2:$G$1819,B342,A342))," *"),LEFT(INDEX(SinglesDB!$A$2:$G$1819,B342,A342),33)))</f>
        <v>Suspicious Minds</v>
      </c>
    </row>
    <row r="343" spans="1:3" ht="18" customHeight="1">
      <c r="A343" s="9">
        <f t="shared" si="11"/>
        <v>3</v>
      </c>
      <c r="B343" s="9">
        <f t="shared" si="10"/>
        <v>86</v>
      </c>
      <c r="C343" s="29" t="str">
        <f>IF(EXACT(A343,5),CONCATENATE(INDEX(SinglesDB!$A$2:$G$1819,B343,A343)," (",INDEX(SinglesDB!$C$2:$G$1819,B343,5),") "),IF((A343=3),CONCATENATE("* ",UPPER(INDEX(SinglesDB!$A$2:$G$1819,B343,A343))," *"),LEFT(INDEX(SinglesDB!$A$2:$G$1819,B343,A343),33)))</f>
        <v>* ELVIS PRESLEY *</v>
      </c>
    </row>
    <row r="344" spans="1:3" ht="18" customHeight="1">
      <c r="A344" s="9">
        <f t="shared" si="11"/>
        <v>5</v>
      </c>
      <c r="B344" s="9">
        <f t="shared" si="10"/>
        <v>86</v>
      </c>
      <c r="C344" s="29" t="str">
        <f>IF(EXACT(A344,5),CONCATENATE(INDEX(SinglesDB!$A$2:$G$1819,B344,A344)," (",INDEX(SinglesDB!$C$2:$G$1819,B344,5),") "),IF((A344=3),CONCATENATE("* ",UPPER(INDEX(SinglesDB!$A$2:$G$1819,B344,A344))," *"),LEFT(INDEX(SinglesDB!$A$2:$G$1819,B344,A344),33)))</f>
        <v xml:space="preserve">You'll think of me (1969) </v>
      </c>
    </row>
    <row r="345" spans="1:3" ht="18" customHeight="1">
      <c r="A345" s="9">
        <f t="shared" si="11"/>
        <v>6</v>
      </c>
      <c r="B345" s="9">
        <f t="shared" si="10"/>
        <v>86</v>
      </c>
    </row>
    <row r="346" spans="1:3" ht="18" customHeight="1">
      <c r="A346" s="9">
        <f t="shared" si="11"/>
        <v>4</v>
      </c>
      <c r="B346" s="9">
        <f t="shared" si="10"/>
        <v>87</v>
      </c>
      <c r="C346" s="29" t="str">
        <f>IF(EXACT(A346,5),CONCATENATE(INDEX(SinglesDB!$A$2:$G$1819,B346,A346)," (",INDEX(SinglesDB!$C$2:$G$1819,B346,5),") "),IF((A346=3),CONCATENATE("* ",UPPER(INDEX(SinglesDB!$A$2:$G$1819,B346,A346))," *"),LEFT(INDEX(SinglesDB!$A$2:$G$1819,B346,A346),33)))</f>
        <v>All shook up</v>
      </c>
    </row>
    <row r="347" spans="1:3" ht="18" customHeight="1">
      <c r="A347" s="9">
        <f t="shared" si="11"/>
        <v>3</v>
      </c>
      <c r="B347" s="9">
        <f t="shared" si="10"/>
        <v>87</v>
      </c>
      <c r="C347" s="29" t="str">
        <f>IF(EXACT(A347,5),CONCATENATE(INDEX(SinglesDB!$A$2:$G$1819,B347,A347)," (",INDEX(SinglesDB!$C$2:$G$1819,B347,5),") "),IF((A347=3),CONCATENATE("* ",UPPER(INDEX(SinglesDB!$A$2:$G$1819,B347,A347))," *"),LEFT(INDEX(SinglesDB!$A$2:$G$1819,B347,A347),33)))</f>
        <v>* ELVIS PRESLEY *</v>
      </c>
    </row>
    <row r="348" spans="1:3" ht="18" customHeight="1">
      <c r="A348" s="9">
        <f t="shared" si="11"/>
        <v>5</v>
      </c>
      <c r="B348" s="9">
        <f t="shared" si="10"/>
        <v>87</v>
      </c>
      <c r="C348" s="29" t="str">
        <f>IF(EXACT(A348,5),CONCATENATE(INDEX(SinglesDB!$A$2:$G$1819,B348,A348)," (",INDEX(SinglesDB!$C$2:$G$1819,B348,5),") "),IF((A348=3),CONCATENATE("* ",UPPER(INDEX(SinglesDB!$A$2:$G$1819,B348,A348))," *"),LEFT(INDEX(SinglesDB!$A$2:$G$1819,B348,A348),33)))</f>
        <v xml:space="preserve">That's when heartaches (1969) </v>
      </c>
    </row>
    <row r="349" spans="1:3" ht="18" customHeight="1">
      <c r="A349" s="9">
        <f t="shared" si="11"/>
        <v>6</v>
      </c>
      <c r="B349" s="9">
        <f t="shared" si="10"/>
        <v>87</v>
      </c>
    </row>
    <row r="350" spans="1:3" ht="18" customHeight="1">
      <c r="A350" s="9">
        <f t="shared" si="11"/>
        <v>4</v>
      </c>
      <c r="B350" s="9">
        <f t="shared" si="10"/>
        <v>88</v>
      </c>
      <c r="C350" s="29" t="str">
        <f>IF(EXACT(A350,5),CONCATENATE(INDEX(SinglesDB!$A$2:$G$1819,B350,A350)," (",INDEX(SinglesDB!$C$2:$G$1819,B350,5),") "),IF((A350=3),CONCATENATE("* ",UPPER(INDEX(SinglesDB!$A$2:$G$1819,B350,A350))," *"),LEFT(INDEX(SinglesDB!$A$2:$G$1819,B350,A350),33)))</f>
        <v>Muß I Denn, Muß I Denn (Wooden He</v>
      </c>
    </row>
    <row r="351" spans="1:3" ht="18" customHeight="1">
      <c r="A351" s="9">
        <f t="shared" si="11"/>
        <v>3</v>
      </c>
      <c r="B351" s="9">
        <f t="shared" si="10"/>
        <v>88</v>
      </c>
      <c r="C351" s="29" t="str">
        <f>IF(EXACT(A351,5),CONCATENATE(INDEX(SinglesDB!$A$2:$G$1819,B351,A351)," (",INDEX(SinglesDB!$C$2:$G$1819,B351,5),") "),IF((A351=3),CONCATENATE("* ",UPPER(INDEX(SinglesDB!$A$2:$G$1819,B351,A351))," *"),LEFT(INDEX(SinglesDB!$A$2:$G$1819,B351,A351),33)))</f>
        <v>* ELVIS PRESLEY *</v>
      </c>
    </row>
    <row r="352" spans="1:3" ht="18" customHeight="1">
      <c r="A352" s="9">
        <f t="shared" si="11"/>
        <v>5</v>
      </c>
      <c r="B352" s="9">
        <f t="shared" si="10"/>
        <v>88</v>
      </c>
      <c r="C352" s="29" t="str">
        <f>IF(EXACT(A352,5),CONCATENATE(INDEX(SinglesDB!$A$2:$G$1819,B352,A352)," (",INDEX(SinglesDB!$C$2:$G$1819,B352,5),") "),IF((A352=3),CONCATENATE("* ",UPPER(INDEX(SinglesDB!$A$2:$G$1819,B352,A352))," *"),LEFT(INDEX(SinglesDB!$A$2:$G$1819,B352,A352),33)))</f>
        <v xml:space="preserve">Tonight's All Right (1961) </v>
      </c>
    </row>
    <row r="353" spans="1:3" ht="18" customHeight="1">
      <c r="A353" s="9">
        <f t="shared" si="11"/>
        <v>6</v>
      </c>
      <c r="B353" s="9">
        <f t="shared" si="10"/>
        <v>88</v>
      </c>
    </row>
    <row r="354" spans="1:3" ht="18" customHeight="1">
      <c r="A354" s="9">
        <f t="shared" si="11"/>
        <v>4</v>
      </c>
      <c r="B354" s="9">
        <f t="shared" si="10"/>
        <v>89</v>
      </c>
      <c r="C354" s="29" t="str">
        <f>IF(EXACT(A354,5),CONCATENATE(INDEX(SinglesDB!$A$2:$G$1819,B354,A354)," (",INDEX(SinglesDB!$C$2:$G$1819,B354,5),") "),IF((A354=3),CONCATENATE("* ",UPPER(INDEX(SinglesDB!$A$2:$G$1819,B354,A354))," *"),LEFT(INDEX(SinglesDB!$A$2:$G$1819,B354,A354),33)))</f>
        <v>In the Summertime</v>
      </c>
    </row>
    <row r="355" spans="1:3" ht="18" customHeight="1">
      <c r="A355" s="9">
        <f t="shared" si="11"/>
        <v>3</v>
      </c>
      <c r="B355" s="9">
        <f t="shared" si="10"/>
        <v>89</v>
      </c>
      <c r="C355" s="29" t="str">
        <f>IF(EXACT(A355,5),CONCATENATE(INDEX(SinglesDB!$A$2:$G$1819,B355,A355)," (",INDEX(SinglesDB!$C$2:$G$1819,B355,5),") "),IF((A355=3),CONCATENATE("* ",UPPER(INDEX(SinglesDB!$A$2:$G$1819,B355,A355))," *"),LEFT(INDEX(SinglesDB!$A$2:$G$1819,B355,A355),33)))</f>
        <v>* MUNGO JERRY *</v>
      </c>
    </row>
    <row r="356" spans="1:3" ht="18" customHeight="1">
      <c r="A356" s="9">
        <f t="shared" si="11"/>
        <v>5</v>
      </c>
      <c r="B356" s="9">
        <f t="shared" si="10"/>
        <v>89</v>
      </c>
      <c r="C356" s="29" t="str">
        <f>IF(EXACT(A356,5),CONCATENATE(INDEX(SinglesDB!$A$2:$G$1819,B356,A356)," (",INDEX(SinglesDB!$C$2:$G$1819,B356,5),") "),IF((A356=3),CONCATENATE("* ",UPPER(INDEX(SinglesDB!$A$2:$G$1819,B356,A356))," *"),LEFT(INDEX(SinglesDB!$A$2:$G$1819,B356,A356),33)))</f>
        <v xml:space="preserve">Mighty man (1970) </v>
      </c>
    </row>
    <row r="357" spans="1:3" ht="18" customHeight="1">
      <c r="A357" s="9">
        <f t="shared" si="11"/>
        <v>6</v>
      </c>
      <c r="B357" s="9">
        <f t="shared" si="10"/>
        <v>89</v>
      </c>
    </row>
    <row r="358" spans="1:3" ht="18" customHeight="1">
      <c r="A358" s="9">
        <f t="shared" si="11"/>
        <v>4</v>
      </c>
      <c r="B358" s="9">
        <f t="shared" si="10"/>
        <v>90</v>
      </c>
      <c r="C358" s="29" t="str">
        <f>IF(EXACT(A358,5),CONCATENATE(INDEX(SinglesDB!$A$2:$G$1819,B358,A358)," (",INDEX(SinglesDB!$C$2:$G$1819,B358,5),") "),IF((A358=3),CONCATENATE("* ",UPPER(INDEX(SinglesDB!$A$2:$G$1819,B358,A358))," *"),LEFT(INDEX(SinglesDB!$A$2:$G$1819,B358,A358),33)))</f>
        <v>Happy Days</v>
      </c>
    </row>
    <row r="359" spans="1:3" ht="18" customHeight="1">
      <c r="A359" s="9">
        <f t="shared" si="11"/>
        <v>3</v>
      </c>
      <c r="B359" s="9">
        <f t="shared" si="10"/>
        <v>90</v>
      </c>
      <c r="C359" s="29" t="str">
        <f>IF(EXACT(A359,5),CONCATENATE(INDEX(SinglesDB!$A$2:$G$1819,B359,A359)," (",INDEX(SinglesDB!$C$2:$G$1819,B359,5),") "),IF((A359=3),CONCATENATE("* ",UPPER(INDEX(SinglesDB!$A$2:$G$1819,B359,A359))," *"),LEFT(INDEX(SinglesDB!$A$2:$G$1819,B359,A359),33)))</f>
        <v>* PRATT &amp; MCCLAIN *</v>
      </c>
    </row>
    <row r="360" spans="1:3" ht="18" customHeight="1">
      <c r="A360" s="9">
        <f t="shared" si="11"/>
        <v>5</v>
      </c>
      <c r="B360" s="9">
        <f t="shared" si="10"/>
        <v>90</v>
      </c>
      <c r="C360" s="29" t="str">
        <f>IF(EXACT(A360,5),CONCATENATE(INDEX(SinglesDB!$A$2:$G$1819,B360,A360)," (",INDEX(SinglesDB!$C$2:$G$1819,B360,5),") "),IF((A360=3),CONCATENATE("* ",UPPER(INDEX(SinglesDB!$A$2:$G$1819,B360,A360))," *"),LEFT(INDEX(SinglesDB!$A$2:$G$1819,B360,A360),33)))</f>
        <v xml:space="preserve">Cruisin' with the Fonz (1970) </v>
      </c>
    </row>
    <row r="361" spans="1:3" ht="18" customHeight="1">
      <c r="A361" s="9">
        <f t="shared" si="11"/>
        <v>6</v>
      </c>
      <c r="B361" s="9">
        <f t="shared" si="10"/>
        <v>90</v>
      </c>
    </row>
    <row r="362" spans="1:3" ht="18" customHeight="1">
      <c r="A362" s="9">
        <f t="shared" si="11"/>
        <v>4</v>
      </c>
      <c r="B362" s="9">
        <f t="shared" si="10"/>
        <v>91</v>
      </c>
      <c r="C362" s="29" t="str">
        <f>IF(EXACT(A362,5),CONCATENATE(INDEX(SinglesDB!$A$2:$G$1819,B362,A362)," (",INDEX(SinglesDB!$C$2:$G$1819,B362,5),") "),IF((A362=3),CONCATENATE("* ",UPPER(INDEX(SinglesDB!$A$2:$G$1819,B362,A362))," *"),LEFT(INDEX(SinglesDB!$A$2:$G$1819,B362,A362),33)))</f>
        <v>Bohemian Rhapsody</v>
      </c>
    </row>
    <row r="363" spans="1:3" ht="18" customHeight="1">
      <c r="A363" s="9">
        <f t="shared" si="11"/>
        <v>3</v>
      </c>
      <c r="B363" s="9">
        <f t="shared" si="10"/>
        <v>91</v>
      </c>
      <c r="C363" s="29" t="str">
        <f>IF(EXACT(A363,5),CONCATENATE(INDEX(SinglesDB!$A$2:$G$1819,B363,A363)," (",INDEX(SinglesDB!$C$2:$G$1819,B363,5),") "),IF((A363=3),CONCATENATE("* ",UPPER(INDEX(SinglesDB!$A$2:$G$1819,B363,A363))," *"),LEFT(INDEX(SinglesDB!$A$2:$G$1819,B363,A363),33)))</f>
        <v>* QUEEN *</v>
      </c>
    </row>
    <row r="364" spans="1:3" ht="18" customHeight="1">
      <c r="A364" s="9">
        <f t="shared" si="11"/>
        <v>5</v>
      </c>
      <c r="B364" s="9">
        <f t="shared" si="10"/>
        <v>91</v>
      </c>
      <c r="C364" s="29" t="str">
        <f>IF(EXACT(A364,5),CONCATENATE(INDEX(SinglesDB!$A$2:$G$1819,B364,A364)," (",INDEX(SinglesDB!$C$2:$G$1819,B364,5),") "),IF((A364=3),CONCATENATE("* ",UPPER(INDEX(SinglesDB!$A$2:$G$1819,B364,A364))," *"),LEFT(INDEX(SinglesDB!$A$2:$G$1819,B364,A364),33)))</f>
        <v xml:space="preserve">With My Car I'm in Love (1975) </v>
      </c>
    </row>
    <row r="365" spans="1:3" ht="18" customHeight="1">
      <c r="A365" s="9">
        <f t="shared" si="11"/>
        <v>6</v>
      </c>
      <c r="B365" s="9">
        <f t="shared" si="10"/>
        <v>91</v>
      </c>
    </row>
    <row r="366" spans="1:3" ht="18" customHeight="1">
      <c r="A366" s="9">
        <f t="shared" si="11"/>
        <v>4</v>
      </c>
      <c r="B366" s="9">
        <f t="shared" si="10"/>
        <v>92</v>
      </c>
      <c r="C366" s="29" t="str">
        <f>IF(EXACT(A366,5),CONCATENATE(INDEX(SinglesDB!$A$2:$G$1819,B366,A366)," (",INDEX(SinglesDB!$C$2:$G$1819,B366,5),") "),IF((A366=3),CONCATENATE("* ",UPPER(INDEX(SinglesDB!$A$2:$G$1819,B366,A366))," *"),LEFT(INDEX(SinglesDB!$A$2:$G$1819,B366,A366),33)))</f>
        <v>You've Lost That Loving Feeling</v>
      </c>
    </row>
    <row r="367" spans="1:3" ht="18" customHeight="1">
      <c r="A367" s="9">
        <f t="shared" si="11"/>
        <v>3</v>
      </c>
      <c r="B367" s="9">
        <f t="shared" si="10"/>
        <v>92</v>
      </c>
      <c r="C367" s="29" t="str">
        <f>IF(EXACT(A367,5),CONCATENATE(INDEX(SinglesDB!$A$2:$G$1819,B367,A367)," (",INDEX(SinglesDB!$C$2:$G$1819,B367,5),") "),IF((A367=3),CONCATENATE("* ",UPPER(INDEX(SinglesDB!$A$2:$G$1819,B367,A367))," *"),LEFT(INDEX(SinglesDB!$A$2:$G$1819,B367,A367),33)))</f>
        <v>* THE RIGHTEOUS BROTHERS *</v>
      </c>
    </row>
    <row r="368" spans="1:3" ht="18" customHeight="1">
      <c r="A368" s="9">
        <f t="shared" si="11"/>
        <v>5</v>
      </c>
      <c r="B368" s="9">
        <f t="shared" si="10"/>
        <v>92</v>
      </c>
      <c r="C368" s="29" t="str">
        <f>IF(EXACT(A368,5),CONCATENATE(INDEX(SinglesDB!$A$2:$G$1819,B368,A368)," (",INDEX(SinglesDB!$C$2:$G$1819,B368,5),") "),IF((A368=3),CONCATENATE("* ",UPPER(INDEX(SinglesDB!$A$2:$G$1819,B368,A368))," *"),LEFT(INDEX(SinglesDB!$A$2:$G$1819,B368,A368),33)))</f>
        <v xml:space="preserve">Unchained Melody (1964) </v>
      </c>
    </row>
    <row r="369" spans="1:3" ht="18" customHeight="1">
      <c r="A369" s="9">
        <f t="shared" si="11"/>
        <v>6</v>
      </c>
      <c r="B369" s="9">
        <f t="shared" si="10"/>
        <v>92</v>
      </c>
    </row>
    <row r="370" spans="1:3" ht="18" customHeight="1">
      <c r="A370" s="9">
        <f t="shared" si="11"/>
        <v>4</v>
      </c>
      <c r="B370" s="9">
        <f t="shared" si="10"/>
        <v>93</v>
      </c>
      <c r="C370" s="29" t="str">
        <f>IF(EXACT(A370,5),CONCATENATE(INDEX(SinglesDB!$A$2:$G$1819,B370,A370)," (",INDEX(SinglesDB!$C$2:$G$1819,B370,5),") "),IF((A370=3),CONCATENATE("* ",UPPER(INDEX(SinglesDB!$A$2:$G$1819,B370,A370))," *"),LEFT(INDEX(SinglesDB!$A$2:$G$1819,B370,A370),33)))</f>
        <v>Start Me Up</v>
      </c>
    </row>
    <row r="371" spans="1:3" ht="18" customHeight="1">
      <c r="A371" s="9">
        <f t="shared" si="11"/>
        <v>3</v>
      </c>
      <c r="B371" s="9">
        <f t="shared" si="10"/>
        <v>93</v>
      </c>
      <c r="C371" s="29" t="str">
        <f>IF(EXACT(A371,5),CONCATENATE(INDEX(SinglesDB!$A$2:$G$1819,B371,A371)," (",INDEX(SinglesDB!$C$2:$G$1819,B371,5),") "),IF((A371=3),CONCATENATE("* ",UPPER(INDEX(SinglesDB!$A$2:$G$1819,B371,A371))," *"),LEFT(INDEX(SinglesDB!$A$2:$G$1819,B371,A371),33)))</f>
        <v>* THE ROLLING STONES *</v>
      </c>
    </row>
    <row r="372" spans="1:3" ht="18" customHeight="1">
      <c r="A372" s="9">
        <f t="shared" si="11"/>
        <v>5</v>
      </c>
      <c r="B372" s="9">
        <f t="shared" si="10"/>
        <v>93</v>
      </c>
      <c r="C372" s="29" t="str">
        <f>IF(EXACT(A372,5),CONCATENATE(INDEX(SinglesDB!$A$2:$G$1819,B372,A372)," (",INDEX(SinglesDB!$C$2:$G$1819,B372,5),") "),IF((A372=3),CONCATENATE("* ",UPPER(INDEX(SinglesDB!$A$2:$G$1819,B372,A372))," *"),LEFT(INDEX(SinglesDB!$A$2:$G$1819,B372,A372),33)))</f>
        <v xml:space="preserve">No Use in Crying (1981) </v>
      </c>
    </row>
    <row r="373" spans="1:3" ht="18" customHeight="1">
      <c r="A373" s="9">
        <f t="shared" si="11"/>
        <v>6</v>
      </c>
      <c r="B373" s="9">
        <f t="shared" si="10"/>
        <v>93</v>
      </c>
    </row>
    <row r="374" spans="1:3" ht="18" customHeight="1">
      <c r="A374" s="9">
        <f t="shared" si="11"/>
        <v>4</v>
      </c>
      <c r="B374" s="9">
        <f t="shared" si="10"/>
        <v>94</v>
      </c>
      <c r="C374" s="29" t="str">
        <f>IF(EXACT(A374,5),CONCATENATE(INDEX(SinglesDB!$A$2:$G$1819,B374,A374)," (",INDEX(SinglesDB!$C$2:$G$1819,B374,5),") "),IF((A374=3),CONCATENATE("* ",UPPER(INDEX(SinglesDB!$A$2:$G$1819,B374,A374))," *"),LEFT(INDEX(SinglesDB!$A$2:$G$1819,B374,A374),33)))</f>
        <v>Zomer in Zeeland</v>
      </c>
    </row>
    <row r="375" spans="1:3" ht="18" customHeight="1">
      <c r="A375" s="9">
        <f t="shared" si="11"/>
        <v>3</v>
      </c>
      <c r="B375" s="9">
        <f t="shared" si="10"/>
        <v>94</v>
      </c>
      <c r="C375" s="29" t="str">
        <f>IF(EXACT(A375,5),CONCATENATE(INDEX(SinglesDB!$A$2:$G$1819,B375,A375)," (",INDEX(SinglesDB!$C$2:$G$1819,B375,5),") "),IF((A375=3),CONCATENATE("* ",UPPER(INDEX(SinglesDB!$A$2:$G$1819,B375,A375))," *"),LEFT(INDEX(SinglesDB!$A$2:$G$1819,B375,A375),33)))</f>
        <v>* SASKIA &amp; SERGE *</v>
      </c>
    </row>
    <row r="376" spans="1:3" ht="18" customHeight="1">
      <c r="A376" s="9">
        <f t="shared" si="11"/>
        <v>5</v>
      </c>
      <c r="B376" s="9">
        <f t="shared" si="10"/>
        <v>94</v>
      </c>
      <c r="C376" s="29" t="str">
        <f>IF(EXACT(A376,5),CONCATENATE(INDEX(SinglesDB!$A$2:$G$1819,B376,A376)," (",INDEX(SinglesDB!$C$2:$G$1819,B376,5),") "),IF((A376=3),CONCATENATE("* ",UPPER(INDEX(SinglesDB!$A$2:$G$1819,B376,A376))," *"),LEFT(INDEX(SinglesDB!$A$2:$G$1819,B376,A376),33)))</f>
        <v xml:space="preserve">Het Oogstfeest (1970) </v>
      </c>
    </row>
    <row r="377" spans="1:3" ht="18" customHeight="1">
      <c r="A377" s="9">
        <f t="shared" si="11"/>
        <v>6</v>
      </c>
      <c r="B377" s="9">
        <f t="shared" si="10"/>
        <v>94</v>
      </c>
    </row>
    <row r="378" spans="1:3" ht="18" customHeight="1">
      <c r="A378" s="9">
        <f t="shared" si="11"/>
        <v>4</v>
      </c>
      <c r="B378" s="9">
        <f t="shared" si="10"/>
        <v>95</v>
      </c>
      <c r="C378" s="29" t="str">
        <f>IF(EXACT(A378,5),CONCATENATE(INDEX(SinglesDB!$A$2:$G$1819,B378,A378)," (",INDEX(SinglesDB!$C$2:$G$1819,B378,5),") "),IF((A378=3),CONCATENATE("* ",UPPER(INDEX(SinglesDB!$A$2:$G$1819,B378,A378))," *"),LEFT(INDEX(SinglesDB!$A$2:$G$1819,B378,A378),33)))</f>
        <v>San Francisco</v>
      </c>
    </row>
    <row r="379" spans="1:3" ht="18" customHeight="1">
      <c r="A379" s="9">
        <f t="shared" si="11"/>
        <v>3</v>
      </c>
      <c r="B379" s="9">
        <f t="shared" si="10"/>
        <v>95</v>
      </c>
      <c r="C379" s="29" t="str">
        <f>IF(EXACT(A379,5),CONCATENATE(INDEX(SinglesDB!$A$2:$G$1819,B379,A379)," (",INDEX(SinglesDB!$C$2:$G$1819,B379,5),") "),IF((A379=3),CONCATENATE("* ",UPPER(INDEX(SinglesDB!$A$2:$G$1819,B379,A379))," *"),LEFT(INDEX(SinglesDB!$A$2:$G$1819,B379,A379),33)))</f>
        <v>* SCOTT MCKENZIE *</v>
      </c>
    </row>
    <row r="380" spans="1:3" ht="18" customHeight="1">
      <c r="A380" s="9">
        <f t="shared" si="11"/>
        <v>5</v>
      </c>
      <c r="B380" s="9">
        <f t="shared" si="10"/>
        <v>95</v>
      </c>
      <c r="C380" s="29" t="str">
        <f>IF(EXACT(A380,5),CONCATENATE(INDEX(SinglesDB!$A$2:$G$1819,B380,A380)," (",INDEX(SinglesDB!$C$2:$G$1819,B380,5),") "),IF((A380=3),CONCATENATE("* ",UPPER(INDEX(SinglesDB!$A$2:$G$1819,B380,A380))," *"),LEFT(INDEX(SinglesDB!$A$2:$G$1819,B380,A380),33)))</f>
        <v xml:space="preserve">What's the Difference (1967) </v>
      </c>
    </row>
    <row r="381" spans="1:3" ht="18" customHeight="1">
      <c r="A381" s="9">
        <f t="shared" si="11"/>
        <v>6</v>
      </c>
      <c r="B381" s="9">
        <f t="shared" si="10"/>
        <v>95</v>
      </c>
    </row>
    <row r="382" spans="1:3" ht="18" customHeight="1">
      <c r="A382" s="9">
        <f t="shared" si="11"/>
        <v>4</v>
      </c>
      <c r="B382" s="9">
        <f t="shared" si="10"/>
        <v>96</v>
      </c>
      <c r="C382" s="29" t="str">
        <f>IF(EXACT(A382,5),CONCATENATE(INDEX(SinglesDB!$A$2:$G$1819,B382,A382)," (",INDEX(SinglesDB!$C$2:$G$1819,B382,5),") "),IF((A382=3),CONCATENATE("* ",UPPER(INDEX(SinglesDB!$A$2:$G$1819,B382,A382))," *"),LEFT(INDEX(SinglesDB!$A$2:$G$1819,B382,A382),33)))</f>
        <v>Apache</v>
      </c>
    </row>
    <row r="383" spans="1:3" ht="18" customHeight="1">
      <c r="A383" s="9">
        <f t="shared" si="11"/>
        <v>3</v>
      </c>
      <c r="B383" s="9">
        <f t="shared" si="10"/>
        <v>96</v>
      </c>
      <c r="C383" s="29" t="str">
        <f>IF(EXACT(A383,5),CONCATENATE(INDEX(SinglesDB!$A$2:$G$1819,B383,A383)," (",INDEX(SinglesDB!$C$2:$G$1819,B383,5),") "),IF((A383=3),CONCATENATE("* ",UPPER(INDEX(SinglesDB!$A$2:$G$1819,B383,A383))," *"),LEFT(INDEX(SinglesDB!$A$2:$G$1819,B383,A383),33)))</f>
        <v>* THE SHADOWS *</v>
      </c>
    </row>
    <row r="384" spans="1:3" ht="18" customHeight="1">
      <c r="A384" s="9">
        <f t="shared" si="11"/>
        <v>5</v>
      </c>
      <c r="B384" s="9">
        <f t="shared" si="10"/>
        <v>96</v>
      </c>
      <c r="C384" s="29" t="str">
        <f>IF(EXACT(A384,5),CONCATENATE(INDEX(SinglesDB!$A$2:$G$1819,B384,A384)," (",INDEX(SinglesDB!$C$2:$G$1819,B384,5),") "),IF((A384=3),CONCATENATE("* ",UPPER(INDEX(SinglesDB!$A$2:$G$1819,B384,A384))," *"),LEFT(INDEX(SinglesDB!$A$2:$G$1819,B384,A384),33)))</f>
        <v xml:space="preserve">Quartermasters Stores (1960) </v>
      </c>
    </row>
    <row r="385" spans="1:3" ht="18" customHeight="1">
      <c r="A385" s="9">
        <f t="shared" si="11"/>
        <v>6</v>
      </c>
      <c r="B385" s="9">
        <f t="shared" si="10"/>
        <v>96</v>
      </c>
    </row>
    <row r="386" spans="1:3" ht="18" customHeight="1">
      <c r="A386" s="9">
        <f t="shared" si="11"/>
        <v>4</v>
      </c>
      <c r="B386" s="9">
        <f t="shared" si="10"/>
        <v>97</v>
      </c>
      <c r="C386" s="29" t="str">
        <f>IF(EXACT(A386,5),CONCATENATE(INDEX(SinglesDB!$A$2:$G$1819,B386,A386)," (",INDEX(SinglesDB!$C$2:$G$1819,B386,5),") "),IF((A386=3),CONCATENATE("* ",UPPER(INDEX(SinglesDB!$A$2:$G$1819,B386,A386))," *"),LEFT(INDEX(SinglesDB!$A$2:$G$1819,B386,A386),33)))</f>
        <v>She's not There</v>
      </c>
    </row>
    <row r="387" spans="1:3" ht="18" customHeight="1">
      <c r="A387" s="9">
        <f t="shared" si="11"/>
        <v>3</v>
      </c>
      <c r="B387" s="9">
        <f t="shared" si="10"/>
        <v>97</v>
      </c>
      <c r="C387" s="29" t="str">
        <f>IF(EXACT(A387,5),CONCATENATE(INDEX(SinglesDB!$A$2:$G$1819,B387,A387)," (",INDEX(SinglesDB!$C$2:$G$1819,B387,5),") "),IF((A387=3),CONCATENATE("* ",UPPER(INDEX(SinglesDB!$A$2:$G$1819,B387,A387))," *"),LEFT(INDEX(SinglesDB!$A$2:$G$1819,B387,A387),33)))</f>
        <v>* THE ZOMBIES *</v>
      </c>
    </row>
    <row r="388" spans="1:3" ht="18" customHeight="1">
      <c r="A388" s="9">
        <f t="shared" si="11"/>
        <v>5</v>
      </c>
      <c r="B388" s="9">
        <f t="shared" si="10"/>
        <v>97</v>
      </c>
      <c r="C388" s="29" t="str">
        <f>IF(EXACT(A388,5),CONCATENATE(INDEX(SinglesDB!$A$2:$G$1819,B388,A388)," (",INDEX(SinglesDB!$C$2:$G$1819,B388,5),") "),IF((A388=3),CONCATENATE("* ",UPPER(INDEX(SinglesDB!$A$2:$G$1819,B388,A388))," *"),LEFT(INDEX(SinglesDB!$A$2:$G$1819,B388,A388),33)))</f>
        <v xml:space="preserve">You make me feel good (1964) </v>
      </c>
    </row>
    <row r="389" spans="1:3" ht="18" customHeight="1">
      <c r="A389" s="9">
        <f t="shared" si="11"/>
        <v>6</v>
      </c>
      <c r="B389" s="9">
        <f t="shared" si="10"/>
        <v>97</v>
      </c>
    </row>
    <row r="390" spans="1:3" ht="18" customHeight="1">
      <c r="A390" s="9">
        <f t="shared" si="11"/>
        <v>4</v>
      </c>
      <c r="B390" s="9">
        <f t="shared" si="10"/>
        <v>98</v>
      </c>
      <c r="C390" s="29" t="str">
        <f>IF(EXACT(A390,5),CONCATENATE(INDEX(SinglesDB!$A$2:$G$1819,B390,A390)," (",INDEX(SinglesDB!$C$2:$G$1819,B390,5),") "),IF((A390=3),CONCATENATE("* ",UPPER(INDEX(SinglesDB!$A$2:$G$1819,B390,A390))," *"),LEFT(INDEX(SinglesDB!$A$2:$G$1819,B390,A390),33)))</f>
        <v>Old Time Rock and Roll</v>
      </c>
    </row>
    <row r="391" spans="1:3" ht="18" customHeight="1">
      <c r="A391" s="9">
        <f t="shared" si="11"/>
        <v>3</v>
      </c>
      <c r="B391" s="9">
        <f t="shared" si="10"/>
        <v>98</v>
      </c>
      <c r="C391" s="29" t="str">
        <f>IF(EXACT(A391,5),CONCATENATE(INDEX(SinglesDB!$A$2:$G$1819,B391,A391)," (",INDEX(SinglesDB!$C$2:$G$1819,B391,5),") "),IF((A391=3),CONCATENATE("* ",UPPER(INDEX(SinglesDB!$A$2:$G$1819,B391,A391))," *"),LEFT(INDEX(SinglesDB!$A$2:$G$1819,B391,A391),33)))</f>
        <v>* BOB SEGER *</v>
      </c>
    </row>
    <row r="392" spans="1:3" ht="18" customHeight="1">
      <c r="A392" s="9">
        <f t="shared" si="11"/>
        <v>5</v>
      </c>
      <c r="B392" s="9">
        <f t="shared" si="10"/>
        <v>98</v>
      </c>
      <c r="C392" s="29" t="str">
        <f>IF(EXACT(A392,5),CONCATENATE(INDEX(SinglesDB!$A$2:$G$1819,B392,A392)," (",INDEX(SinglesDB!$C$2:$G$1819,B392,5),") "),IF((A392=3),CONCATENATE("* ",UPPER(INDEX(SinglesDB!$A$2:$G$1819,B392,A392))," *"),LEFT(INDEX(SinglesDB!$A$2:$G$1819,B392,A392),33)))</f>
        <v xml:space="preserve">Roll me Away (1983) </v>
      </c>
    </row>
    <row r="393" spans="1:3" ht="18" customHeight="1">
      <c r="A393" s="9">
        <f t="shared" si="11"/>
        <v>6</v>
      </c>
      <c r="B393" s="9">
        <f t="shared" ref="B393:B457" si="12">B389+1</f>
        <v>98</v>
      </c>
    </row>
    <row r="394" spans="1:3" ht="18" customHeight="1">
      <c r="A394" s="9">
        <f t="shared" ref="A394:A457" si="13">A390</f>
        <v>4</v>
      </c>
      <c r="B394" s="9">
        <f t="shared" si="12"/>
        <v>99</v>
      </c>
      <c r="C394" s="29" t="str">
        <f>IF(EXACT(A394,5),CONCATENATE(INDEX(SinglesDB!$A$2:$G$1819,B394,A394)," (",INDEX(SinglesDB!$C$2:$G$1819,B394,5),") "),IF((A394=3),CONCATENATE("* ",UPPER(INDEX(SinglesDB!$A$2:$G$1819,B394,A394))," *"),LEFT(INDEX(SinglesDB!$A$2:$G$1819,B394,A394),33)))</f>
        <v>Mack the knife</v>
      </c>
    </row>
    <row r="395" spans="1:3" ht="18" customHeight="1">
      <c r="A395" s="9">
        <f t="shared" si="13"/>
        <v>3</v>
      </c>
      <c r="B395" s="9">
        <f t="shared" si="12"/>
        <v>99</v>
      </c>
      <c r="C395" s="29" t="str">
        <f>IF(EXACT(A395,5),CONCATENATE(INDEX(SinglesDB!$A$2:$G$1819,B395,A395)," (",INDEX(SinglesDB!$C$2:$G$1819,B395,5),") "),IF((A395=3),CONCATENATE("* ",UPPER(INDEX(SinglesDB!$A$2:$G$1819,B395,A395))," *"),LEFT(INDEX(SinglesDB!$A$2:$G$1819,B395,A395),33)))</f>
        <v>* BOBBY DARIN *</v>
      </c>
    </row>
    <row r="396" spans="1:3" ht="18" customHeight="1">
      <c r="A396" s="9">
        <f t="shared" si="13"/>
        <v>5</v>
      </c>
      <c r="B396" s="9">
        <f t="shared" si="12"/>
        <v>99</v>
      </c>
      <c r="C396" s="29" t="str">
        <f>IF(EXACT(A396,5),CONCATENATE(INDEX(SinglesDB!$A$2:$G$1819,B396,A396)," (",INDEX(SinglesDB!$C$2:$G$1819,B396,5),") "),IF((A396=3),CONCATENATE("* ",UPPER(INDEX(SinglesDB!$A$2:$G$1819,B396,A396))," *"),LEFT(INDEX(SinglesDB!$A$2:$G$1819,B396,A396),33)))</f>
        <v xml:space="preserve">Splish Splash (1959) </v>
      </c>
    </row>
    <row r="397" spans="1:3" ht="18" customHeight="1">
      <c r="A397" s="9">
        <f t="shared" si="13"/>
        <v>6</v>
      </c>
      <c r="B397" s="9">
        <f t="shared" si="12"/>
        <v>99</v>
      </c>
    </row>
    <row r="398" spans="1:3" ht="18" customHeight="1">
      <c r="A398" s="9">
        <f t="shared" si="13"/>
        <v>4</v>
      </c>
      <c r="B398" s="9">
        <f t="shared" si="12"/>
        <v>100</v>
      </c>
      <c r="C398" s="29" t="str">
        <f>IF(EXACT(A398,5),CONCATENATE(INDEX(SinglesDB!$A$2:$G$1819,B398,A398)," (",INDEX(SinglesDB!$C$2:$G$1819,B398,5),") "),IF((A398=3),CONCATENATE("* ",UPPER(INDEX(SinglesDB!$A$2:$G$1819,B398,A398))," *"),LEFT(INDEX(SinglesDB!$A$2:$G$1819,B398,A398),33)))</f>
        <v>Sultans of Swing</v>
      </c>
    </row>
    <row r="399" spans="1:3" ht="18" customHeight="1">
      <c r="A399" s="9">
        <f t="shared" si="13"/>
        <v>3</v>
      </c>
      <c r="B399" s="9">
        <f t="shared" si="12"/>
        <v>100</v>
      </c>
      <c r="C399" s="29" t="str">
        <f>IF(EXACT(A399,5),CONCATENATE(INDEX(SinglesDB!$A$2:$G$1819,B399,A399)," (",INDEX(SinglesDB!$C$2:$G$1819,B399,5),") "),IF((A399=3),CONCATENATE("* ",UPPER(INDEX(SinglesDB!$A$2:$G$1819,B399,A399))," *"),LEFT(INDEX(SinglesDB!$A$2:$G$1819,B399,A399),33)))</f>
        <v>* DIRE STRAITS *</v>
      </c>
    </row>
    <row r="400" spans="1:3" ht="18" customHeight="1">
      <c r="A400" s="9">
        <f t="shared" si="13"/>
        <v>5</v>
      </c>
      <c r="B400" s="9">
        <f t="shared" si="12"/>
        <v>100</v>
      </c>
      <c r="C400" s="29" t="str">
        <f>IF(EXACT(A400,5),CONCATENATE(INDEX(SinglesDB!$A$2:$G$1819,B400,A400)," (",INDEX(SinglesDB!$C$2:$G$1819,B400,5),") "),IF((A400=3),CONCATENATE("* ",UPPER(INDEX(SinglesDB!$A$2:$G$1819,B400,A400))," *"),LEFT(INDEX(SinglesDB!$A$2:$G$1819,B400,A400),33)))</f>
        <v xml:space="preserve">Eastbound Train (1978) </v>
      </c>
    </row>
    <row r="401" spans="1:3" ht="18" customHeight="1">
      <c r="A401" s="9">
        <f t="shared" si="13"/>
        <v>6</v>
      </c>
      <c r="B401" s="9">
        <f t="shared" si="12"/>
        <v>100</v>
      </c>
    </row>
    <row r="402" spans="1:3" ht="18" customHeight="1">
      <c r="A402" s="9">
        <f t="shared" si="13"/>
        <v>4</v>
      </c>
      <c r="B402" s="9">
        <f t="shared" si="12"/>
        <v>101</v>
      </c>
      <c r="C402" s="29" t="str">
        <f>IF(EXACT(A402,5),CONCATENATE(INDEX(SinglesDB!$A$2:$G$1819,B402,A402)," (",INDEX(SinglesDB!$C$2:$G$1819,B402,5),") "),IF((A402=3),CONCATENATE("* ",UPPER(INDEX(SinglesDB!$A$2:$G$1819,B402,A402))," *"),LEFT(INDEX(SinglesDB!$A$2:$G$1819,B402,A402),33)))</f>
        <v>Roll over Beethoven</v>
      </c>
    </row>
    <row r="403" spans="1:3" ht="18" customHeight="1">
      <c r="A403" s="9">
        <f t="shared" si="13"/>
        <v>3</v>
      </c>
      <c r="B403" s="9">
        <f t="shared" si="12"/>
        <v>101</v>
      </c>
      <c r="C403" s="29" t="str">
        <f>IF(EXACT(A403,5),CONCATENATE(INDEX(SinglesDB!$A$2:$G$1819,B403,A403)," (",INDEX(SinglesDB!$C$2:$G$1819,B403,5),") "),IF((A403=3),CONCATENATE("* ",UPPER(INDEX(SinglesDB!$A$2:$G$1819,B403,A403))," *"),LEFT(INDEX(SinglesDB!$A$2:$G$1819,B403,A403),33)))</f>
        <v>* ELECTRIC LIGHT ORCHESTRA *</v>
      </c>
    </row>
    <row r="404" spans="1:3" ht="18" customHeight="1">
      <c r="A404" s="9">
        <f t="shared" si="13"/>
        <v>5</v>
      </c>
      <c r="B404" s="9">
        <f t="shared" si="12"/>
        <v>101</v>
      </c>
      <c r="C404" s="29" t="str">
        <f>IF(EXACT(A404,5),CONCATENATE(INDEX(SinglesDB!$A$2:$G$1819,B404,A404)," (",INDEX(SinglesDB!$C$2:$G$1819,B404,5),") "),IF((A404=3),CONCATENATE("* ",UPPER(INDEX(SinglesDB!$A$2:$G$1819,B404,A404))," *"),LEFT(INDEX(SinglesDB!$A$2:$G$1819,B404,A404),33)))</f>
        <v xml:space="preserve">Queen of the Hours (1973) </v>
      </c>
    </row>
    <row r="405" spans="1:3" ht="18" customHeight="1">
      <c r="A405" s="9">
        <f t="shared" si="13"/>
        <v>6</v>
      </c>
      <c r="B405" s="9">
        <f t="shared" si="12"/>
        <v>101</v>
      </c>
    </row>
    <row r="406" spans="1:3" ht="18" customHeight="1">
      <c r="A406" s="9">
        <f t="shared" si="13"/>
        <v>4</v>
      </c>
      <c r="B406" s="9">
        <f t="shared" si="12"/>
        <v>102</v>
      </c>
      <c r="C406" s="29" t="str">
        <f>IF(EXACT(A406,5),CONCATENATE(INDEX(SinglesDB!$A$2:$G$1819,B406,A406)," (",INDEX(SinglesDB!$C$2:$G$1819,B406,5),") "),IF((A406=3),CONCATENATE("* ",UPPER(INDEX(SinglesDB!$A$2:$G$1819,B406,A406))," *"),LEFT(INDEX(SinglesDB!$A$2:$G$1819,B406,A406),33)))</f>
        <v>In-A-Gadda-Da-Vida</v>
      </c>
    </row>
    <row r="407" spans="1:3" ht="18" customHeight="1">
      <c r="A407" s="9">
        <f t="shared" si="13"/>
        <v>3</v>
      </c>
      <c r="B407" s="9">
        <f t="shared" si="12"/>
        <v>102</v>
      </c>
      <c r="C407" s="29" t="str">
        <f>IF(EXACT(A407,5),CONCATENATE(INDEX(SinglesDB!$A$2:$G$1819,B407,A407)," (",INDEX(SinglesDB!$C$2:$G$1819,B407,5),") "),IF((A407=3),CONCATENATE("* ",UPPER(INDEX(SinglesDB!$A$2:$G$1819,B407,A407))," *"),LEFT(INDEX(SinglesDB!$A$2:$G$1819,B407,A407),33)))</f>
        <v>* IRON BUTTERFLY *</v>
      </c>
    </row>
    <row r="408" spans="1:3" ht="18" customHeight="1">
      <c r="A408" s="9">
        <f t="shared" si="13"/>
        <v>5</v>
      </c>
      <c r="B408" s="9">
        <f t="shared" si="12"/>
        <v>102</v>
      </c>
      <c r="C408" s="29" t="str">
        <f>IF(EXACT(A408,5),CONCATENATE(INDEX(SinglesDB!$A$2:$G$1819,B408,A408)," (",INDEX(SinglesDB!$C$2:$G$1819,B408,5),") "),IF((A408=3),CONCATENATE("* ",UPPER(INDEX(SinglesDB!$A$2:$G$1819,B408,A408))," *"),LEFT(INDEX(SinglesDB!$A$2:$G$1819,B408,A408),33)))</f>
        <v xml:space="preserve">Easy Rider (1970) </v>
      </c>
    </row>
    <row r="409" spans="1:3" ht="18" customHeight="1">
      <c r="A409" s="9">
        <f t="shared" si="13"/>
        <v>6</v>
      </c>
      <c r="B409" s="9">
        <f t="shared" si="12"/>
        <v>102</v>
      </c>
    </row>
    <row r="410" spans="1:3" ht="18" customHeight="1">
      <c r="A410" s="9">
        <f t="shared" si="13"/>
        <v>4</v>
      </c>
      <c r="B410" s="9">
        <f t="shared" si="12"/>
        <v>103</v>
      </c>
      <c r="C410" s="29" t="str">
        <f>IF(EXACT(A410,5),CONCATENATE(INDEX(SinglesDB!$A$2:$G$1819,B410,A410)," (",INDEX(SinglesDB!$C$2:$G$1819,B410,5),") "),IF((A410=3),CONCATENATE("* ",UPPER(INDEX(SinglesDB!$A$2:$G$1819,B410,A410))," *"),LEFT(INDEX(SinglesDB!$A$2:$G$1819,B410,A410),33)))</f>
        <v>Unchain my Heart</v>
      </c>
    </row>
    <row r="411" spans="1:3" ht="18" customHeight="1">
      <c r="A411" s="9">
        <f t="shared" si="13"/>
        <v>3</v>
      </c>
      <c r="B411" s="9">
        <f t="shared" si="12"/>
        <v>103</v>
      </c>
      <c r="C411" s="29" t="str">
        <f>IF(EXACT(A411,5),CONCATENATE(INDEX(SinglesDB!$A$2:$G$1819,B411,A411)," (",INDEX(SinglesDB!$C$2:$G$1819,B411,5),") "),IF((A411=3),CONCATENATE("* ",UPPER(INDEX(SinglesDB!$A$2:$G$1819,B411,A411))," *"),LEFT(INDEX(SinglesDB!$A$2:$G$1819,B411,A411),33)))</f>
        <v>* JOE COCKER *</v>
      </c>
    </row>
    <row r="412" spans="1:3" ht="18" customHeight="1">
      <c r="A412" s="9">
        <f t="shared" si="13"/>
        <v>5</v>
      </c>
      <c r="B412" s="9">
        <f t="shared" si="12"/>
        <v>103</v>
      </c>
      <c r="C412" s="29" t="str">
        <f>IF(EXACT(A412,5),CONCATENATE(INDEX(SinglesDB!$A$2:$G$1819,B412,A412)," (",INDEX(SinglesDB!$C$2:$G$1819,B412,5),") "),IF((A412=3),CONCATENATE("* ",UPPER(INDEX(SinglesDB!$A$2:$G$1819,B412,A412))," *"),LEFT(INDEX(SinglesDB!$A$2:$G$1819,B412,A412),33)))</f>
        <v xml:space="preserve">The One (1987) </v>
      </c>
    </row>
    <row r="413" spans="1:3" ht="18" customHeight="1">
      <c r="A413" s="9">
        <f t="shared" si="13"/>
        <v>6</v>
      </c>
      <c r="B413" s="9">
        <f t="shared" si="12"/>
        <v>103</v>
      </c>
    </row>
    <row r="414" spans="1:3" ht="18" customHeight="1">
      <c r="A414" s="9">
        <f t="shared" si="13"/>
        <v>4</v>
      </c>
      <c r="B414" s="9">
        <f t="shared" si="12"/>
        <v>104</v>
      </c>
      <c r="C414" s="29" t="str">
        <f>IF(EXACT(A414,5),CONCATENATE(INDEX(SinglesDB!$A$2:$G$1819,B414,A414)," (",INDEX(SinglesDB!$C$2:$G$1819,B414,5),") "),IF((A414=3),CONCATENATE("* ",UPPER(INDEX(SinglesDB!$A$2:$G$1819,B414,A414))," *"),LEFT(INDEX(SinglesDB!$A$2:$G$1819,B414,A414),33)))</f>
        <v>Music</v>
      </c>
    </row>
    <row r="415" spans="1:3" ht="18" customHeight="1">
      <c r="A415" s="9">
        <f t="shared" si="13"/>
        <v>3</v>
      </c>
      <c r="B415" s="9">
        <f t="shared" si="12"/>
        <v>104</v>
      </c>
      <c r="C415" s="29" t="str">
        <f>IF(EXACT(A415,5),CONCATENATE(INDEX(SinglesDB!$A$2:$G$1819,B415,A415)," (",INDEX(SinglesDB!$C$2:$G$1819,B415,5),") "),IF((A415=3),CONCATENATE("* ",UPPER(INDEX(SinglesDB!$A$2:$G$1819,B415,A415))," *"),LEFT(INDEX(SinglesDB!$A$2:$G$1819,B415,A415),33)))</f>
        <v>* JOHN MILES *</v>
      </c>
    </row>
    <row r="416" spans="1:3" ht="18" customHeight="1">
      <c r="A416" s="9">
        <f t="shared" si="13"/>
        <v>5</v>
      </c>
      <c r="B416" s="9">
        <f t="shared" si="12"/>
        <v>104</v>
      </c>
      <c r="C416" s="29" t="str">
        <f>IF(EXACT(A416,5),CONCATENATE(INDEX(SinglesDB!$A$2:$G$1819,B416,A416)," (",INDEX(SinglesDB!$C$2:$G$1819,B416,5),") "),IF((A416=3),CONCATENATE("* ",UPPER(INDEX(SinglesDB!$A$2:$G$1819,B416,A416))," *"),LEFT(INDEX(SinglesDB!$A$2:$G$1819,B416,A416),33)))</f>
        <v xml:space="preserve">Putting my new song together (1976) </v>
      </c>
    </row>
    <row r="417" spans="1:3" ht="18" customHeight="1">
      <c r="A417" s="9">
        <f t="shared" si="13"/>
        <v>6</v>
      </c>
      <c r="B417" s="9">
        <f t="shared" si="12"/>
        <v>104</v>
      </c>
    </row>
    <row r="418" spans="1:3" ht="18" customHeight="1">
      <c r="A418" s="9">
        <f t="shared" si="13"/>
        <v>4</v>
      </c>
      <c r="B418" s="9">
        <f t="shared" si="12"/>
        <v>105</v>
      </c>
      <c r="C418" s="29" t="str">
        <f>IF(EXACT(A418,5),CONCATENATE(INDEX(SinglesDB!$A$2:$G$1819,B418,A418)," (",INDEX(SinglesDB!$C$2:$G$1819,B418,5),") "),IF((A418=3),CONCATENATE("* ",UPPER(INDEX(SinglesDB!$A$2:$G$1819,B418,A418))," *"),LEFT(INDEX(SinglesDB!$A$2:$G$1819,B418,A418),33)))</f>
        <v>Angie</v>
      </c>
    </row>
    <row r="419" spans="1:3" ht="18" customHeight="1">
      <c r="A419" s="11">
        <f t="shared" si="13"/>
        <v>3</v>
      </c>
      <c r="B419" s="11">
        <f t="shared" si="12"/>
        <v>105</v>
      </c>
      <c r="C419" s="29" t="str">
        <f>IF(EXACT(A419,5),CONCATENATE(INDEX(SinglesDB!$A$2:$G$1819,B419,A419)," (",INDEX(SinglesDB!$C$2:$G$1819,B419,5),") "),IF((A419=3),CONCATENATE("* ",UPPER(INDEX(SinglesDB!$A$2:$G$1819,B419,A419))," *"),LEFT(INDEX(SinglesDB!$A$2:$G$1819,B419,A419),33)))</f>
        <v>* THE ROLLING STONES *</v>
      </c>
    </row>
    <row r="420" spans="1:3" ht="18" customHeight="1">
      <c r="A420" s="9">
        <f t="shared" si="13"/>
        <v>5</v>
      </c>
      <c r="B420" s="9">
        <f t="shared" si="12"/>
        <v>105</v>
      </c>
      <c r="C420" s="29" t="str">
        <f>IF(EXACT(A420,5),CONCATENATE(INDEX(SinglesDB!$A$2:$G$1819,B420,A420)," (",INDEX(SinglesDB!$C$2:$G$1819,B420,5),") "),IF((A420=3),CONCATENATE("* ",UPPER(INDEX(SinglesDB!$A$2:$G$1819,B420,A420))," *"),LEFT(INDEX(SinglesDB!$A$2:$G$1819,B420,A420),33)))</f>
        <v xml:space="preserve">Silver Train (1973) </v>
      </c>
    </row>
    <row r="421" spans="1:3" ht="18" customHeight="1">
      <c r="A421" s="9">
        <f t="shared" si="13"/>
        <v>6</v>
      </c>
      <c r="B421" s="9">
        <f t="shared" si="12"/>
        <v>105</v>
      </c>
    </row>
    <row r="422" spans="1:3" ht="18" customHeight="1">
      <c r="A422" s="9">
        <f t="shared" si="13"/>
        <v>4</v>
      </c>
      <c r="B422" s="9">
        <f t="shared" si="12"/>
        <v>106</v>
      </c>
      <c r="C422" s="29" t="str">
        <f>IF(EXACT(A422,5),CONCATENATE(INDEX(SinglesDB!$A$2:$G$1819,B422,A422)," (",INDEX(SinglesDB!$C$2:$G$1819,B422,5),") "),IF((A422=3),CONCATENATE("* ",UPPER(INDEX(SinglesDB!$A$2:$G$1819,B422,A422))," *"),LEFT(INDEX(SinglesDB!$A$2:$G$1819,B422,A422),33)))</f>
        <v>No Milk Today</v>
      </c>
    </row>
    <row r="423" spans="1:3" ht="18" customHeight="1">
      <c r="A423" s="11">
        <f t="shared" si="13"/>
        <v>3</v>
      </c>
      <c r="B423" s="11">
        <f t="shared" si="12"/>
        <v>106</v>
      </c>
      <c r="C423" s="29" t="str">
        <f>IF(EXACT(A423,5),CONCATENATE(INDEX(SinglesDB!$A$2:$G$1819,B423,A423)," (",INDEX(SinglesDB!$C$2:$G$1819,B423,5),") "),IF((A423=3),CONCATENATE("* ",UPPER(INDEX(SinglesDB!$A$2:$G$1819,B423,A423))," *"),LEFT(INDEX(SinglesDB!$A$2:$G$1819,B423,A423),33)))</f>
        <v>* HERMAN'S HERMITS *</v>
      </c>
    </row>
    <row r="424" spans="1:3" ht="18" customHeight="1">
      <c r="A424" s="9">
        <f t="shared" si="13"/>
        <v>5</v>
      </c>
      <c r="B424" s="9">
        <f t="shared" si="12"/>
        <v>106</v>
      </c>
      <c r="C424" s="29" t="str">
        <f>IF(EXACT(A424,5),CONCATENATE(INDEX(SinglesDB!$A$2:$G$1819,B424,A424)," (",INDEX(SinglesDB!$C$2:$G$1819,B424,5),") "),IF((A424=3),CONCATENATE("* ",UPPER(INDEX(SinglesDB!$A$2:$G$1819,B424,A424))," *"),LEFT(INDEX(SinglesDB!$A$2:$G$1819,B424,A424),33)))</f>
        <v xml:space="preserve">My reservation been confirmed (1966) </v>
      </c>
    </row>
    <row r="425" spans="1:3" ht="18" customHeight="1">
      <c r="A425" s="9">
        <f t="shared" si="13"/>
        <v>6</v>
      </c>
      <c r="B425" s="9">
        <f t="shared" si="12"/>
        <v>106</v>
      </c>
    </row>
    <row r="426" spans="1:3" ht="18" customHeight="1">
      <c r="A426" s="9">
        <f t="shared" si="13"/>
        <v>4</v>
      </c>
      <c r="B426" s="9">
        <f t="shared" si="12"/>
        <v>107</v>
      </c>
      <c r="C426" s="29" t="str">
        <f>IF(EXACT(A426,5),CONCATENATE(INDEX(SinglesDB!$A$2:$G$1819,B426,A426)," (",INDEX(SinglesDB!$C$2:$G$1819,B426,5),") "),IF((A426=3),CONCATENATE("* ",UPPER(INDEX(SinglesDB!$A$2:$G$1819,B426,A426))," *"),LEFT(INDEX(SinglesDB!$A$2:$G$1819,B426,A426),33)))</f>
        <v>Music</v>
      </c>
    </row>
    <row r="427" spans="1:3" ht="18" customHeight="1">
      <c r="A427" s="11">
        <f t="shared" si="13"/>
        <v>3</v>
      </c>
      <c r="B427" s="11">
        <f t="shared" si="12"/>
        <v>107</v>
      </c>
      <c r="C427" s="29" t="str">
        <f>IF(EXACT(A427,5),CONCATENATE(INDEX(SinglesDB!$A$2:$G$1819,B427,A427)," (",INDEX(SinglesDB!$C$2:$G$1819,B427,5),") "),IF((A427=3),CONCATENATE("* ",UPPER(INDEX(SinglesDB!$A$2:$G$1819,B427,A427))," *"),LEFT(INDEX(SinglesDB!$A$2:$G$1819,B427,A427),33)))</f>
        <v>* JOHN MILES *</v>
      </c>
    </row>
    <row r="428" spans="1:3" ht="18" customHeight="1">
      <c r="A428" s="9">
        <f t="shared" si="13"/>
        <v>5</v>
      </c>
      <c r="B428" s="9">
        <f t="shared" si="12"/>
        <v>107</v>
      </c>
      <c r="C428" s="29" t="str">
        <f>IF(EXACT(A428,5),CONCATENATE(INDEX(SinglesDB!$A$2:$G$1819,B428,A428)," (",INDEX(SinglesDB!$C$2:$G$1819,B428,5),") "),IF((A428=3),CONCATENATE("* ",UPPER(INDEX(SinglesDB!$A$2:$G$1819,B428,A428))," *"),LEFT(INDEX(SinglesDB!$A$2:$G$1819,B428,A428),33)))</f>
        <v xml:space="preserve">Putting my new song together (1976) </v>
      </c>
    </row>
    <row r="429" spans="1:3" ht="18" customHeight="1">
      <c r="A429" s="9">
        <f t="shared" si="13"/>
        <v>6</v>
      </c>
      <c r="B429" s="9">
        <f t="shared" si="12"/>
        <v>107</v>
      </c>
    </row>
    <row r="430" spans="1:3" ht="18" customHeight="1">
      <c r="A430" s="9">
        <f t="shared" si="13"/>
        <v>4</v>
      </c>
      <c r="B430" s="9">
        <f t="shared" si="12"/>
        <v>108</v>
      </c>
      <c r="C430" s="29" t="str">
        <f>IF(EXACT(A430,5),CONCATENATE(INDEX(SinglesDB!$A$2:$G$1819,B430,A430)," (",INDEX(SinglesDB!$C$2:$G$1819,B430,5),") "),IF((A430=3),CONCATENATE("* ",UPPER(INDEX(SinglesDB!$A$2:$G$1819,B430,A430))," *"),LEFT(INDEX(SinglesDB!$A$2:$G$1819,B430,A430),33)))</f>
        <v>Smoke on the Water</v>
      </c>
    </row>
    <row r="431" spans="1:3" ht="18" customHeight="1">
      <c r="A431" s="11">
        <f t="shared" si="13"/>
        <v>3</v>
      </c>
      <c r="B431" s="11">
        <f t="shared" si="12"/>
        <v>108</v>
      </c>
      <c r="C431" s="29" t="str">
        <f>IF(EXACT(A431,5),CONCATENATE(INDEX(SinglesDB!$A$2:$G$1819,B431,A431)," (",INDEX(SinglesDB!$C$2:$G$1819,B431,5),") "),IF((A431=3),CONCATENATE("* ",UPPER(INDEX(SinglesDB!$A$2:$G$1819,B431,A431))," *"),LEFT(INDEX(SinglesDB!$A$2:$G$1819,B431,A431),33)))</f>
        <v>* DEEP PURPLE *</v>
      </c>
    </row>
    <row r="432" spans="1:3" ht="18" customHeight="1">
      <c r="A432" s="9">
        <f t="shared" si="13"/>
        <v>5</v>
      </c>
      <c r="B432" s="9">
        <f t="shared" si="12"/>
        <v>108</v>
      </c>
      <c r="C432" s="29" t="str">
        <f>IF(EXACT(A432,5),CONCATENATE(INDEX(SinglesDB!$A$2:$G$1819,B432,A432)," (",INDEX(SinglesDB!$C$2:$G$1819,B432,5),") "),IF((A432=3),CONCATENATE("* ",UPPER(INDEX(SinglesDB!$A$2:$G$1819,B432,A432))," *"),LEFT(INDEX(SinglesDB!$A$2:$G$1819,B432,A432),33)))</f>
        <v xml:space="preserve">Smoke on the Water (live) (1973) </v>
      </c>
    </row>
    <row r="433" spans="1:3" ht="18" customHeight="1">
      <c r="A433" s="9">
        <f t="shared" si="13"/>
        <v>6</v>
      </c>
      <c r="B433" s="9">
        <f t="shared" si="12"/>
        <v>108</v>
      </c>
    </row>
    <row r="434" spans="1:3" ht="18" customHeight="1">
      <c r="A434" s="9">
        <f t="shared" si="13"/>
        <v>4</v>
      </c>
      <c r="B434" s="9">
        <f t="shared" si="12"/>
        <v>109</v>
      </c>
      <c r="C434" s="29" t="str">
        <f>IF(EXACT(A434,5),CONCATENATE(INDEX(SinglesDB!$A$2:$G$1819,B434,A434)," (",INDEX(SinglesDB!$C$2:$G$1819,B434,5),") "),IF((A434=3),CONCATENATE("* ",UPPER(INDEX(SinglesDB!$A$2:$G$1819,B434,A434))," *"),LEFT(INDEX(SinglesDB!$A$2:$G$1819,B434,A434),33)))</f>
        <v>One of these nights</v>
      </c>
    </row>
    <row r="435" spans="1:3" ht="18" customHeight="1">
      <c r="A435" s="11">
        <f t="shared" si="13"/>
        <v>3</v>
      </c>
      <c r="B435" s="11">
        <f t="shared" si="12"/>
        <v>109</v>
      </c>
      <c r="C435" s="29" t="str">
        <f>IF(EXACT(A435,5),CONCATENATE(INDEX(SinglesDB!$A$2:$G$1819,B435,A435)," (",INDEX(SinglesDB!$C$2:$G$1819,B435,5),") "),IF((A435=3),CONCATENATE("* ",UPPER(INDEX(SinglesDB!$A$2:$G$1819,B435,A435))," *"),LEFT(INDEX(SinglesDB!$A$2:$G$1819,B435,A435),33)))</f>
        <v>* EAGLES *</v>
      </c>
    </row>
    <row r="436" spans="1:3" ht="18" customHeight="1">
      <c r="A436" s="9">
        <f t="shared" si="13"/>
        <v>5</v>
      </c>
      <c r="B436" s="9">
        <f t="shared" si="12"/>
        <v>109</v>
      </c>
      <c r="C436" s="29" t="str">
        <f>IF(EXACT(A436,5),CONCATENATE(INDEX(SinglesDB!$A$2:$G$1819,B436,A436)," (",INDEX(SinglesDB!$C$2:$G$1819,B436,5),") "),IF((A436=3),CONCATENATE("* ",UPPER(INDEX(SinglesDB!$A$2:$G$1819,B436,A436))," *"),LEFT(INDEX(SinglesDB!$A$2:$G$1819,B436,A436),33)))</f>
        <v xml:space="preserve">Visions (1975) </v>
      </c>
    </row>
    <row r="437" spans="1:3" ht="18" customHeight="1">
      <c r="A437" s="9">
        <f t="shared" si="13"/>
        <v>6</v>
      </c>
      <c r="B437" s="9">
        <f t="shared" si="12"/>
        <v>109</v>
      </c>
    </row>
    <row r="438" spans="1:3" ht="18" customHeight="1">
      <c r="A438" s="9">
        <f t="shared" si="13"/>
        <v>4</v>
      </c>
      <c r="B438" s="9">
        <f t="shared" si="12"/>
        <v>110</v>
      </c>
      <c r="C438" s="29" t="str">
        <f>IF(EXACT(A438,5),CONCATENATE(INDEX(SinglesDB!$A$2:$G$1819,B438,A438)," (",INDEX(SinglesDB!$C$2:$G$1819,B438,5),") "),IF((A438=3),CONCATENATE("* ",UPPER(INDEX(SinglesDB!$A$2:$G$1819,B438,A438))," *"),LEFT(INDEX(SinglesDB!$A$2:$G$1819,B438,A438),33)))</f>
        <v>Sylvia</v>
      </c>
    </row>
    <row r="439" spans="1:3" ht="18" customHeight="1">
      <c r="A439" s="11">
        <f t="shared" si="13"/>
        <v>3</v>
      </c>
      <c r="B439" s="11">
        <f t="shared" si="12"/>
        <v>110</v>
      </c>
      <c r="C439" s="29" t="str">
        <f>IF(EXACT(A439,5),CONCATENATE(INDEX(SinglesDB!$A$2:$G$1819,B439,A439)," (",INDEX(SinglesDB!$C$2:$G$1819,B439,5),") "),IF((A439=3),CONCATENATE("* ",UPPER(INDEX(SinglesDB!$A$2:$G$1819,B439,A439))," *"),LEFT(INDEX(SinglesDB!$A$2:$G$1819,B439,A439),33)))</f>
        <v>* FOCUS *</v>
      </c>
    </row>
    <row r="440" spans="1:3" ht="18" customHeight="1">
      <c r="A440" s="9">
        <f t="shared" si="13"/>
        <v>5</v>
      </c>
      <c r="B440" s="9">
        <f t="shared" si="12"/>
        <v>110</v>
      </c>
      <c r="C440" s="29" t="str">
        <f>IF(EXACT(A440,5),CONCATENATE(INDEX(SinglesDB!$A$2:$G$1819,B440,A440)," (",INDEX(SinglesDB!$C$2:$G$1819,B440,5),") "),IF((A440=3),CONCATENATE("* ",UPPER(INDEX(SinglesDB!$A$2:$G$1819,B440,A440))," *"),LEFT(INDEX(SinglesDB!$A$2:$G$1819,B440,A440),33)))</f>
        <v xml:space="preserve">Love Remembered (1972) </v>
      </c>
    </row>
    <row r="441" spans="1:3" ht="18" customHeight="1">
      <c r="A441" s="9">
        <f t="shared" si="13"/>
        <v>6</v>
      </c>
      <c r="B441" s="9">
        <f t="shared" si="12"/>
        <v>110</v>
      </c>
    </row>
    <row r="442" spans="1:3" ht="18" customHeight="1">
      <c r="A442" s="9">
        <f t="shared" si="13"/>
        <v>4</v>
      </c>
      <c r="B442" s="9">
        <f t="shared" si="12"/>
        <v>111</v>
      </c>
      <c r="C442" s="29" t="str">
        <f>IF(EXACT(A442,5),CONCATENATE(INDEX(SinglesDB!$A$2:$G$1819,B442,A442)," (",INDEX(SinglesDB!$C$2:$G$1819,B442,5),") "),IF((A442=3),CONCATENATE("* ",UPPER(INDEX(SinglesDB!$A$2:$G$1819,B442,A442))," *"),LEFT(INDEX(SinglesDB!$A$2:$G$1819,B442,A442),33)))</f>
        <v>Proud Mary</v>
      </c>
    </row>
    <row r="443" spans="1:3" ht="18" customHeight="1">
      <c r="A443" s="11">
        <f t="shared" si="13"/>
        <v>3</v>
      </c>
      <c r="B443" s="11">
        <f t="shared" si="12"/>
        <v>111</v>
      </c>
      <c r="C443" s="29" t="str">
        <f>IF(EXACT(A443,5),CONCATENATE(INDEX(SinglesDB!$A$2:$G$1819,B443,A443)," (",INDEX(SinglesDB!$C$2:$G$1819,B443,5),") "),IF((A443=3),CONCATENATE("* ",UPPER(INDEX(SinglesDB!$A$2:$G$1819,B443,A443))," *"),LEFT(INDEX(SinglesDB!$A$2:$G$1819,B443,A443),33)))</f>
        <v>* IKE &amp; TINA TURNER *</v>
      </c>
    </row>
    <row r="444" spans="1:3" ht="18" customHeight="1">
      <c r="A444" s="9">
        <f t="shared" si="13"/>
        <v>5</v>
      </c>
      <c r="B444" s="9">
        <f t="shared" si="12"/>
        <v>111</v>
      </c>
      <c r="C444" s="29" t="str">
        <f>IF(EXACT(A444,5),CONCATENATE(INDEX(SinglesDB!$A$2:$G$1819,B444,A444)," (",INDEX(SinglesDB!$C$2:$G$1819,B444,5),") "),IF((A444=3),CONCATENATE("* ",UPPER(INDEX(SinglesDB!$A$2:$G$1819,B444,A444))," *"),LEFT(INDEX(SinglesDB!$A$2:$G$1819,B444,A444),33)))</f>
        <v xml:space="preserve">Funkier Than Mosquito's (1971) </v>
      </c>
    </row>
    <row r="445" spans="1:3" ht="18" customHeight="1">
      <c r="A445" s="9">
        <f t="shared" si="13"/>
        <v>6</v>
      </c>
      <c r="B445" s="9">
        <f t="shared" si="12"/>
        <v>111</v>
      </c>
    </row>
    <row r="446" spans="1:3" ht="18" customHeight="1">
      <c r="A446" s="9">
        <f t="shared" si="13"/>
        <v>4</v>
      </c>
      <c r="B446" s="9">
        <f t="shared" si="12"/>
        <v>112</v>
      </c>
      <c r="C446" s="29" t="str">
        <f>IF(EXACT(A446,5),CONCATENATE(INDEX(SinglesDB!$A$2:$G$1819,B446,A446)," (",INDEX(SinglesDB!$C$2:$G$1819,B446,5),") "),IF((A446=3),CONCATENATE("* ",UPPER(INDEX(SinglesDB!$A$2:$G$1819,B446,A446))," *"),LEFT(INDEX(SinglesDB!$A$2:$G$1819,B446,A446),33)))</f>
        <v>Jolie Jacqueline</v>
      </c>
    </row>
    <row r="447" spans="1:3" ht="18" customHeight="1">
      <c r="A447" s="11">
        <f t="shared" si="13"/>
        <v>3</v>
      </c>
      <c r="B447" s="11">
        <f t="shared" si="12"/>
        <v>112</v>
      </c>
      <c r="C447" s="29" t="str">
        <f>IF(EXACT(A447,5),CONCATENATE(INDEX(SinglesDB!$A$2:$G$1819,B447,A447)," (",INDEX(SinglesDB!$C$2:$G$1819,B447,5),") "),IF((A447=3),CONCATENATE("* ",UPPER(INDEX(SinglesDB!$A$2:$G$1819,B447,A447))," *"),LEFT(INDEX(SinglesDB!$A$2:$G$1819,B447,A447),33)))</f>
        <v>* LUCILLE STARR *</v>
      </c>
    </row>
    <row r="448" spans="1:3" ht="18" customHeight="1">
      <c r="A448" s="9">
        <f t="shared" si="13"/>
        <v>5</v>
      </c>
      <c r="B448" s="9">
        <f t="shared" si="12"/>
        <v>112</v>
      </c>
      <c r="C448" s="29" t="str">
        <f>IF(EXACT(A448,5),CONCATENATE(INDEX(SinglesDB!$A$2:$G$1819,B448,A448)," (",INDEX(SinglesDB!$C$2:$G$1819,B448,5),") "),IF((A448=3),CONCATENATE("* ",UPPER(INDEX(SinglesDB!$A$2:$G$1819,B448,A448))," *"),LEFT(INDEX(SinglesDB!$A$2:$G$1819,B448,A448),33)))</f>
        <v xml:space="preserve">Dominique (1965) </v>
      </c>
    </row>
    <row r="449" spans="1:3" ht="18" customHeight="1">
      <c r="A449" s="9">
        <f t="shared" si="13"/>
        <v>6</v>
      </c>
      <c r="B449" s="9">
        <f t="shared" si="12"/>
        <v>112</v>
      </c>
    </row>
    <row r="450" spans="1:3" ht="18" customHeight="1">
      <c r="A450" s="9">
        <f t="shared" si="13"/>
        <v>4</v>
      </c>
      <c r="B450" s="9">
        <f t="shared" si="12"/>
        <v>113</v>
      </c>
      <c r="C450" s="29" t="str">
        <f>IF(EXACT(A450,5),CONCATENATE(INDEX(SinglesDB!$A$2:$G$1819,B450,A450)," (",INDEX(SinglesDB!$C$2:$G$1819,B450,5),") "),IF((A450=3),CONCATENATE("* ",UPPER(INDEX(SinglesDB!$A$2:$G$1819,B450,A450))," *"),LEFT(INDEX(SinglesDB!$A$2:$G$1819,B450,A450),33)))</f>
        <v>Take on Me</v>
      </c>
    </row>
    <row r="451" spans="1:3" ht="18" customHeight="1">
      <c r="A451" s="11">
        <f t="shared" si="13"/>
        <v>3</v>
      </c>
      <c r="B451" s="11">
        <f t="shared" si="12"/>
        <v>113</v>
      </c>
      <c r="C451" s="29" t="str">
        <f>IF(EXACT(A451,5),CONCATENATE(INDEX(SinglesDB!$A$2:$G$1819,B451,A451)," (",INDEX(SinglesDB!$C$2:$G$1819,B451,5),") "),IF((A451=3),CONCATENATE("* ",UPPER(INDEX(SinglesDB!$A$2:$G$1819,B451,A451))," *"),LEFT(INDEX(SinglesDB!$A$2:$G$1819,B451,A451),33)))</f>
        <v>* A-HA *</v>
      </c>
    </row>
    <row r="452" spans="1:3" ht="18" customHeight="1">
      <c r="A452" s="9">
        <f t="shared" si="13"/>
        <v>5</v>
      </c>
      <c r="B452" s="9">
        <f t="shared" si="12"/>
        <v>113</v>
      </c>
      <c r="C452" s="29" t="str">
        <f>IF(EXACT(A452,5),CONCATENATE(INDEX(SinglesDB!$A$2:$G$1819,B452,A452)," (",INDEX(SinglesDB!$C$2:$G$1819,B452,5),") "),IF((A452=3),CONCATENATE("* ",UPPER(INDEX(SinglesDB!$A$2:$G$1819,B452,A452))," *"),LEFT(INDEX(SinglesDB!$A$2:$G$1819,B452,A452),33)))</f>
        <v xml:space="preserve">Love is Reason (1985) </v>
      </c>
    </row>
    <row r="453" spans="1:3" ht="18" customHeight="1">
      <c r="A453" s="9">
        <f t="shared" si="13"/>
        <v>6</v>
      </c>
      <c r="B453" s="9">
        <f t="shared" si="12"/>
        <v>113</v>
      </c>
    </row>
    <row r="454" spans="1:3" ht="18" customHeight="1">
      <c r="A454" s="9">
        <f t="shared" si="13"/>
        <v>4</v>
      </c>
      <c r="B454" s="9">
        <f t="shared" si="12"/>
        <v>114</v>
      </c>
      <c r="C454" s="29" t="str">
        <f>IF(EXACT(A454,5),CONCATENATE(INDEX(SinglesDB!$A$2:$G$1819,B454,A454)," (",INDEX(SinglesDB!$C$2:$G$1819,B454,5),") "),IF((A454=3),CONCATENATE("* ",UPPER(INDEX(SinglesDB!$A$2:$G$1819,B454,A454))," *"),LEFT(INDEX(SinglesDB!$A$2:$G$1819,B454,A454),33)))</f>
        <v>The Long and Winding Road</v>
      </c>
    </row>
    <row r="455" spans="1:3" ht="18" customHeight="1">
      <c r="A455" s="11">
        <f t="shared" si="13"/>
        <v>3</v>
      </c>
      <c r="B455" s="11">
        <f t="shared" si="12"/>
        <v>114</v>
      </c>
      <c r="C455" s="29" t="str">
        <f>IF(EXACT(A455,5),CONCATENATE(INDEX(SinglesDB!$A$2:$G$1819,B455,A455)," (",INDEX(SinglesDB!$C$2:$G$1819,B455,5),") "),IF((A455=3),CONCATENATE("* ",UPPER(INDEX(SinglesDB!$A$2:$G$1819,B455,A455))," *"),LEFT(INDEX(SinglesDB!$A$2:$G$1819,B455,A455),33)))</f>
        <v>* THE BEATLES *</v>
      </c>
    </row>
    <row r="456" spans="1:3" ht="18" customHeight="1">
      <c r="A456" s="9">
        <f t="shared" si="13"/>
        <v>5</v>
      </c>
      <c r="B456" s="9">
        <f t="shared" si="12"/>
        <v>114</v>
      </c>
      <c r="C456" s="29" t="str">
        <f>IF(EXACT(A456,5),CONCATENATE(INDEX(SinglesDB!$A$2:$G$1819,B456,A456)," (",INDEX(SinglesDB!$C$2:$G$1819,B456,5),") "),IF((A456=3),CONCATENATE("* ",UPPER(INDEX(SinglesDB!$A$2:$G$1819,B456,A456))," *"),LEFT(INDEX(SinglesDB!$A$2:$G$1819,B456,A456),33)))</f>
        <v xml:space="preserve">For You Blue (1969) </v>
      </c>
    </row>
    <row r="457" spans="1:3" ht="18" customHeight="1">
      <c r="A457" s="9">
        <f t="shared" si="13"/>
        <v>6</v>
      </c>
      <c r="B457" s="9">
        <f t="shared" si="12"/>
        <v>114</v>
      </c>
    </row>
    <row r="458" spans="1:3" ht="18" customHeight="1">
      <c r="A458" s="9">
        <f t="shared" ref="A458:A521" si="14">A454</f>
        <v>4</v>
      </c>
      <c r="B458" s="9">
        <f t="shared" ref="B458:B522" si="15">B454+1</f>
        <v>115</v>
      </c>
      <c r="C458" s="29" t="str">
        <f>IF(EXACT(A458,5),CONCATENATE(INDEX(SinglesDB!$A$2:$G$1819,B458,A458)," (",INDEX(SinglesDB!$C$2:$G$1819,B458,5),") "),IF((A458=3),CONCATENATE("* ",UPPER(INDEX(SinglesDB!$A$2:$G$1819,B458,A458))," *"),LEFT(INDEX(SinglesDB!$A$2:$G$1819,B458,A458),33)))</f>
        <v>Rock Around the clock</v>
      </c>
    </row>
    <row r="459" spans="1:3" ht="18" customHeight="1">
      <c r="A459" s="11">
        <f t="shared" si="14"/>
        <v>3</v>
      </c>
      <c r="B459" s="11">
        <f t="shared" si="15"/>
        <v>115</v>
      </c>
      <c r="C459" s="29" t="str">
        <f>IF(EXACT(A459,5),CONCATENATE(INDEX(SinglesDB!$A$2:$G$1819,B459,A459)," (",INDEX(SinglesDB!$C$2:$G$1819,B459,5),") "),IF((A459=3),CONCATENATE("* ",UPPER(INDEX(SinglesDB!$A$2:$G$1819,B459,A459))," *"),LEFT(INDEX(SinglesDB!$A$2:$G$1819,B459,A459),33)))</f>
        <v>* BILL HALEY AND HIS COMETS *</v>
      </c>
    </row>
    <row r="460" spans="1:3" ht="18" customHeight="1">
      <c r="A460" s="9">
        <f t="shared" si="14"/>
        <v>5</v>
      </c>
      <c r="B460" s="9">
        <f t="shared" si="15"/>
        <v>115</v>
      </c>
      <c r="C460" s="29" t="str">
        <f>IF(EXACT(A460,5),CONCATENATE(INDEX(SinglesDB!$A$2:$G$1819,B460,A460)," (",INDEX(SinglesDB!$C$2:$G$1819,B460,5),") "),IF((A460=3),CONCATENATE("* ",UPPER(INDEX(SinglesDB!$A$2:$G$1819,B460,A460))," *"),LEFT(INDEX(SinglesDB!$A$2:$G$1819,B460,A460),33)))</f>
        <v xml:space="preserve">See you later Alligator (1956) </v>
      </c>
    </row>
    <row r="461" spans="1:3" ht="18" customHeight="1">
      <c r="A461" s="9">
        <f t="shared" si="14"/>
        <v>6</v>
      </c>
      <c r="B461" s="9">
        <f t="shared" si="15"/>
        <v>115</v>
      </c>
    </row>
    <row r="462" spans="1:3" ht="18" customHeight="1">
      <c r="A462" s="9">
        <f t="shared" si="14"/>
        <v>4</v>
      </c>
      <c r="B462" s="9">
        <f t="shared" si="15"/>
        <v>116</v>
      </c>
      <c r="C462" s="29" t="str">
        <f>IF(EXACT(A462,5),CONCATENATE(INDEX(SinglesDB!$A$2:$G$1819,B462,A462)," (",INDEX(SinglesDB!$C$2:$G$1819,B462,5),") "),IF((A462=3),CONCATENATE("* ",UPPER(INDEX(SinglesDB!$A$2:$G$1819,B462,A462))," *"),LEFT(INDEX(SinglesDB!$A$2:$G$1819,B462,A462),33)))</f>
        <v>The Snow Goose</v>
      </c>
    </row>
    <row r="463" spans="1:3" ht="18" customHeight="1">
      <c r="A463" s="11">
        <f t="shared" si="14"/>
        <v>3</v>
      </c>
      <c r="B463" s="11">
        <f t="shared" si="15"/>
        <v>116</v>
      </c>
      <c r="C463" s="29" t="str">
        <f>IF(EXACT(A463,5),CONCATENATE(INDEX(SinglesDB!$A$2:$G$1819,B463,A463)," (",INDEX(SinglesDB!$C$2:$G$1819,B463,5),") "),IF((A463=3),CONCATENATE("* ",UPPER(INDEX(SinglesDB!$A$2:$G$1819,B463,A463))," *"),LEFT(INDEX(SinglesDB!$A$2:$G$1819,B463,A463),33)))</f>
        <v>* CAMEL *</v>
      </c>
    </row>
    <row r="464" spans="1:3" ht="18" customHeight="1">
      <c r="A464" s="9">
        <f t="shared" si="14"/>
        <v>5</v>
      </c>
      <c r="B464" s="9">
        <f t="shared" si="15"/>
        <v>116</v>
      </c>
      <c r="C464" s="29" t="str">
        <f>IF(EXACT(A464,5),CONCATENATE(INDEX(SinglesDB!$A$2:$G$1819,B464,A464)," (",INDEX(SinglesDB!$C$2:$G$1819,B464,5),") "),IF((A464=3),CONCATENATE("* ",UPPER(INDEX(SinglesDB!$A$2:$G$1819,B464,A464))," *"),LEFT(INDEX(SinglesDB!$A$2:$G$1819,B464,A464),33)))</f>
        <v xml:space="preserve">Freefall (1975) </v>
      </c>
    </row>
    <row r="465" spans="1:3" ht="18" customHeight="1">
      <c r="A465" s="9">
        <f t="shared" si="14"/>
        <v>6</v>
      </c>
      <c r="B465" s="9">
        <f t="shared" si="15"/>
        <v>116</v>
      </c>
    </row>
    <row r="466" spans="1:3" ht="18" customHeight="1">
      <c r="A466" s="9">
        <f t="shared" si="14"/>
        <v>4</v>
      </c>
      <c r="B466" s="9">
        <f t="shared" si="15"/>
        <v>117</v>
      </c>
      <c r="C466" s="29" t="str">
        <f>IF(EXACT(A466,5),CONCATENATE(INDEX(SinglesDB!$A$2:$G$1819,B466,A466)," (",INDEX(SinglesDB!$C$2:$G$1819,B466,5),") "),IF((A466=3),CONCATENATE("* ",UPPER(INDEX(SinglesDB!$A$2:$G$1819,B466,A466))," *"),LEFT(INDEX(SinglesDB!$A$2:$G$1819,B466,A466),33)))</f>
        <v>Riders on the Storm</v>
      </c>
    </row>
    <row r="467" spans="1:3" ht="18" customHeight="1">
      <c r="A467" s="11">
        <f t="shared" si="14"/>
        <v>3</v>
      </c>
      <c r="B467" s="11">
        <f t="shared" si="15"/>
        <v>117</v>
      </c>
      <c r="C467" s="29" t="str">
        <f>IF(EXACT(A467,5),CONCATENATE(INDEX(SinglesDB!$A$2:$G$1819,B467,A467)," (",INDEX(SinglesDB!$C$2:$G$1819,B467,5),") "),IF((A467=3),CONCATENATE("* ",UPPER(INDEX(SinglesDB!$A$2:$G$1819,B467,A467))," *"),LEFT(INDEX(SinglesDB!$A$2:$G$1819,B467,A467),33)))</f>
        <v>* THE DOORS *</v>
      </c>
    </row>
    <row r="468" spans="1:3" ht="18" customHeight="1">
      <c r="A468" s="9">
        <f t="shared" si="14"/>
        <v>5</v>
      </c>
      <c r="B468" s="9">
        <f t="shared" si="15"/>
        <v>117</v>
      </c>
      <c r="C468" s="29" t="str">
        <f>IF(EXACT(A468,5),CONCATENATE(INDEX(SinglesDB!$A$2:$G$1819,B468,A468)," (",INDEX(SinglesDB!$C$2:$G$1819,B468,5),") "),IF((A468=3),CONCATENATE("* ",UPPER(INDEX(SinglesDB!$A$2:$G$1819,B468,A468))," *"),LEFT(INDEX(SinglesDB!$A$2:$G$1819,B468,A468),33)))</f>
        <v xml:space="preserve">Changeling (1971) </v>
      </c>
    </row>
    <row r="469" spans="1:3" ht="18" customHeight="1">
      <c r="A469" s="9">
        <f t="shared" si="14"/>
        <v>6</v>
      </c>
      <c r="B469" s="9">
        <f t="shared" si="15"/>
        <v>117</v>
      </c>
    </row>
    <row r="470" spans="1:3" ht="18" customHeight="1">
      <c r="A470" s="9">
        <f t="shared" si="14"/>
        <v>4</v>
      </c>
      <c r="B470" s="9">
        <f t="shared" si="15"/>
        <v>118</v>
      </c>
      <c r="C470" s="29" t="str">
        <f>IF(EXACT(A470,5),CONCATENATE(INDEX(SinglesDB!$A$2:$G$1819,B470,A470)," (",INDEX(SinglesDB!$C$2:$G$1819,B470,5),") "),IF((A470=3),CONCATENATE("* ",UPPER(INDEX(SinglesDB!$A$2:$G$1819,B470,A470))," *"),LEFT(INDEX(SinglesDB!$A$2:$G$1819,B470,A470),33)))</f>
        <v>Another Brick in the Wall</v>
      </c>
    </row>
    <row r="471" spans="1:3" ht="18" customHeight="1">
      <c r="A471" s="11">
        <f t="shared" si="14"/>
        <v>3</v>
      </c>
      <c r="B471" s="11">
        <f t="shared" si="15"/>
        <v>118</v>
      </c>
      <c r="C471" s="29" t="str">
        <f>IF(EXACT(A471,5),CONCATENATE(INDEX(SinglesDB!$A$2:$G$1819,B471,A471)," (",INDEX(SinglesDB!$C$2:$G$1819,B471,5),") "),IF((A471=3),CONCATENATE("* ",UPPER(INDEX(SinglesDB!$A$2:$G$1819,B471,A471))," *"),LEFT(INDEX(SinglesDB!$A$2:$G$1819,B471,A471),33)))</f>
        <v>* PINK FLOYD *</v>
      </c>
    </row>
    <row r="472" spans="1:3" ht="18" customHeight="1">
      <c r="A472" s="9">
        <f t="shared" si="14"/>
        <v>5</v>
      </c>
      <c r="B472" s="9">
        <f t="shared" si="15"/>
        <v>118</v>
      </c>
      <c r="C472" s="29" t="str">
        <f>IF(EXACT(A472,5),CONCATENATE(INDEX(SinglesDB!$A$2:$G$1819,B472,A472)," (",INDEX(SinglesDB!$C$2:$G$1819,B472,5),") "),IF((A472=3),CONCATENATE("* ",UPPER(INDEX(SinglesDB!$A$2:$G$1819,B472,A472))," *"),LEFT(INDEX(SinglesDB!$A$2:$G$1819,B472,A472),33)))</f>
        <v xml:space="preserve">One of my Turns (1984) </v>
      </c>
    </row>
    <row r="473" spans="1:3" ht="18" customHeight="1">
      <c r="A473" s="9">
        <f t="shared" si="14"/>
        <v>6</v>
      </c>
      <c r="B473" s="9">
        <f t="shared" si="15"/>
        <v>118</v>
      </c>
    </row>
    <row r="474" spans="1:3" ht="18" customHeight="1">
      <c r="A474" s="9">
        <f t="shared" si="14"/>
        <v>4</v>
      </c>
      <c r="B474" s="9">
        <f t="shared" si="15"/>
        <v>119</v>
      </c>
      <c r="C474" s="29" t="str">
        <f>IF(EXACT(A474,5),CONCATENATE(INDEX(SinglesDB!$A$2:$G$1819,B474,A474)," (",INDEX(SinglesDB!$C$2:$G$1819,B474,5),") "),IF((A474=3),CONCATENATE("* ",UPPER(INDEX(SinglesDB!$A$2:$G$1819,B474,A474))," *"),LEFT(INDEX(SinglesDB!$A$2:$G$1819,B474,A474),33)))</f>
        <v>(I Can't Get No) Satisfaction</v>
      </c>
    </row>
    <row r="475" spans="1:3" ht="18" customHeight="1">
      <c r="A475" s="11">
        <f t="shared" si="14"/>
        <v>3</v>
      </c>
      <c r="B475" s="11">
        <f t="shared" si="15"/>
        <v>119</v>
      </c>
      <c r="C475" s="29" t="str">
        <f>IF(EXACT(A475,5),CONCATENATE(INDEX(SinglesDB!$A$2:$G$1819,B475,A475)," (",INDEX(SinglesDB!$C$2:$G$1819,B475,5),") "),IF((A475=3),CONCATENATE("* ",UPPER(INDEX(SinglesDB!$A$2:$G$1819,B475,A475))," *"),LEFT(INDEX(SinglesDB!$A$2:$G$1819,B475,A475),33)))</f>
        <v>* THE ROLLING STONES *</v>
      </c>
    </row>
    <row r="476" spans="1:3" ht="18" customHeight="1">
      <c r="A476" s="9">
        <f t="shared" si="14"/>
        <v>5</v>
      </c>
      <c r="B476" s="9">
        <f t="shared" si="15"/>
        <v>119</v>
      </c>
      <c r="C476" s="29" t="str">
        <f>IF(EXACT(A476,5),CONCATENATE(INDEX(SinglesDB!$A$2:$G$1819,B476,A476)," (",INDEX(SinglesDB!$C$2:$G$1819,B476,5),") "),IF((A476=3),CONCATENATE("* ",UPPER(INDEX(SinglesDB!$A$2:$G$1819,B476,A476))," *"),LEFT(INDEX(SinglesDB!$A$2:$G$1819,B476,A476),33)))</f>
        <v xml:space="preserve">The under assistant (1965) </v>
      </c>
    </row>
    <row r="477" spans="1:3" ht="18" customHeight="1">
      <c r="A477" s="9">
        <f t="shared" si="14"/>
        <v>6</v>
      </c>
      <c r="B477" s="9">
        <f t="shared" si="15"/>
        <v>119</v>
      </c>
    </row>
    <row r="478" spans="1:3" ht="18" customHeight="1">
      <c r="A478" s="9">
        <f t="shared" si="14"/>
        <v>4</v>
      </c>
      <c r="B478" s="9">
        <f t="shared" si="15"/>
        <v>120</v>
      </c>
      <c r="C478" s="29" t="str">
        <f>IF(EXACT(A478,5),CONCATENATE(INDEX(SinglesDB!$A$2:$G$1819,B478,A478)," (",INDEX(SinglesDB!$C$2:$G$1819,B478,5),") "),IF((A478=3),CONCATENATE("* ",UPPER(INDEX(SinglesDB!$A$2:$G$1819,B478,A478))," *"),LEFT(INDEX(SinglesDB!$A$2:$G$1819,B478,A478),33)))</f>
        <v>Fragile</v>
      </c>
    </row>
    <row r="479" spans="1:3" ht="18" customHeight="1">
      <c r="A479" s="11">
        <f t="shared" si="14"/>
        <v>3</v>
      </c>
      <c r="B479" s="11">
        <f t="shared" si="15"/>
        <v>120</v>
      </c>
      <c r="C479" s="29" t="str">
        <f>IF(EXACT(A479,5),CONCATENATE(INDEX(SinglesDB!$A$2:$G$1819,B479,A479)," (",INDEX(SinglesDB!$C$2:$G$1819,B479,5),") "),IF((A479=3),CONCATENATE("* ",UPPER(INDEX(SinglesDB!$A$2:$G$1819,B479,A479))," *"),LEFT(INDEX(SinglesDB!$A$2:$G$1819,B479,A479),33)))</f>
        <v>* STING *</v>
      </c>
    </row>
    <row r="480" spans="1:3" ht="18" customHeight="1">
      <c r="A480" s="9">
        <f t="shared" si="14"/>
        <v>5</v>
      </c>
      <c r="B480" s="9">
        <f t="shared" si="15"/>
        <v>120</v>
      </c>
      <c r="C480" s="29" t="str">
        <f>IF(EXACT(A480,5),CONCATENATE(INDEX(SinglesDB!$A$2:$G$1819,B480,A480)," (",INDEX(SinglesDB!$C$2:$G$1819,B480,5),") "),IF((A480=3),CONCATENATE("* ",UPPER(INDEX(SinglesDB!$A$2:$G$1819,B480,A480))," *"),LEFT(INDEX(SinglesDB!$A$2:$G$1819,B480,A480),33)))</f>
        <v xml:space="preserve">Fragile (Portuegese) (1988) </v>
      </c>
    </row>
    <row r="481" spans="1:3" ht="18" customHeight="1">
      <c r="A481" s="9">
        <f t="shared" si="14"/>
        <v>6</v>
      </c>
      <c r="B481" s="9">
        <f t="shared" si="15"/>
        <v>120</v>
      </c>
    </row>
    <row r="482" spans="1:3" ht="18" customHeight="1">
      <c r="A482" s="9">
        <f t="shared" si="14"/>
        <v>4</v>
      </c>
      <c r="B482" s="9">
        <f t="shared" si="15"/>
        <v>121</v>
      </c>
      <c r="C482" s="29" t="str">
        <f>IF(EXACT(A482,5),CONCATENATE(INDEX(SinglesDB!$A$2:$G$1819,B482,A482)," (",INDEX(SinglesDB!$C$2:$G$1819,B482,5),") "),IF((A482=3),CONCATENATE("* ",UPPER(INDEX(SinglesDB!$A$2:$G$1819,B482,A482))," *"),LEFT(INDEX(SinglesDB!$A$2:$G$1819,B482,A482),33)))</f>
        <v>Lady in Black</v>
      </c>
    </row>
    <row r="483" spans="1:3" ht="18" customHeight="1">
      <c r="A483" s="11">
        <f t="shared" si="14"/>
        <v>3</v>
      </c>
      <c r="B483" s="11">
        <f t="shared" si="15"/>
        <v>121</v>
      </c>
      <c r="C483" s="29" t="str">
        <f>IF(EXACT(A483,5),CONCATENATE(INDEX(SinglesDB!$A$2:$G$1819,B483,A483)," (",INDEX(SinglesDB!$C$2:$G$1819,B483,5),") "),IF((A483=3),CONCATENATE("* ",UPPER(INDEX(SinglesDB!$A$2:$G$1819,B483,A483))," *"),LEFT(INDEX(SinglesDB!$A$2:$G$1819,B483,A483),33)))</f>
        <v>* URIAH HEEP *</v>
      </c>
    </row>
    <row r="484" spans="1:3" ht="18" customHeight="1">
      <c r="A484" s="9">
        <f t="shared" si="14"/>
        <v>5</v>
      </c>
      <c r="B484" s="9">
        <f t="shared" si="15"/>
        <v>121</v>
      </c>
      <c r="C484" s="29" t="str">
        <f>IF(EXACT(A484,5),CONCATENATE(INDEX(SinglesDB!$A$2:$G$1819,B484,A484)," (",INDEX(SinglesDB!$C$2:$G$1819,B484,5),") "),IF((A484=3),CONCATENATE("* ",UPPER(INDEX(SinglesDB!$A$2:$G$1819,B484,A484))," *"),LEFT(INDEX(SinglesDB!$A$2:$G$1819,B484,A484),33)))</f>
        <v xml:space="preserve">Easy Livin' (1972) </v>
      </c>
    </row>
    <row r="485" spans="1:3" ht="18" customHeight="1">
      <c r="A485" s="9">
        <f t="shared" si="14"/>
        <v>6</v>
      </c>
      <c r="B485" s="9">
        <f t="shared" si="15"/>
        <v>121</v>
      </c>
    </row>
    <row r="486" spans="1:3" ht="18" customHeight="1">
      <c r="A486" s="9">
        <f t="shared" si="14"/>
        <v>4</v>
      </c>
      <c r="B486" s="9">
        <f t="shared" si="15"/>
        <v>122</v>
      </c>
      <c r="C486" s="29" t="str">
        <f>IF(EXACT(A486,5),CONCATENATE(INDEX(SinglesDB!$A$2:$G$1819,B486,A486)," (",INDEX(SinglesDB!$C$2:$G$1819,B486,5),") "),IF((A486=3),CONCATENATE("* ",UPPER(INDEX(SinglesDB!$A$2:$G$1819,B486,A486))," *"),LEFT(INDEX(SinglesDB!$A$2:$G$1819,B486,A486),33)))</f>
        <v>New York, New York</v>
      </c>
    </row>
    <row r="487" spans="1:3" ht="18" customHeight="1">
      <c r="A487" s="11">
        <f t="shared" si="14"/>
        <v>3</v>
      </c>
      <c r="B487" s="11">
        <f t="shared" si="15"/>
        <v>122</v>
      </c>
      <c r="C487" s="29" t="str">
        <f>IF(EXACT(A487,5),CONCATENATE(INDEX(SinglesDB!$A$2:$G$1819,B487,A487)," (",INDEX(SinglesDB!$C$2:$G$1819,B487,5),") "),IF((A487=3),CONCATENATE("* ",UPPER(INDEX(SinglesDB!$A$2:$G$1819,B487,A487))," *"),LEFT(INDEX(SinglesDB!$A$2:$G$1819,B487,A487),33)))</f>
        <v>* FRANK SINATRA *</v>
      </c>
    </row>
    <row r="488" spans="1:3" ht="18" customHeight="1">
      <c r="A488" s="9">
        <f t="shared" si="14"/>
        <v>5</v>
      </c>
      <c r="B488" s="9">
        <f t="shared" si="15"/>
        <v>122</v>
      </c>
      <c r="C488" s="29" t="str">
        <f>IF(EXACT(A488,5),CONCATENATE(INDEX(SinglesDB!$A$2:$G$1819,B488,A488)," (",INDEX(SinglesDB!$C$2:$G$1819,B488,5),") "),IF((A488=3),CONCATENATE("* ",UPPER(INDEX(SinglesDB!$A$2:$G$1819,B488,A488))," *"),LEFT(INDEX(SinglesDB!$A$2:$G$1819,B488,A488),33)))</f>
        <v xml:space="preserve">That's what god looks (1980) </v>
      </c>
    </row>
    <row r="489" spans="1:3" ht="18" customHeight="1">
      <c r="A489" s="9">
        <f t="shared" si="14"/>
        <v>6</v>
      </c>
      <c r="B489" s="9">
        <f t="shared" si="15"/>
        <v>122</v>
      </c>
    </row>
    <row r="490" spans="1:3" ht="18" customHeight="1">
      <c r="A490" s="9">
        <f t="shared" si="14"/>
        <v>4</v>
      </c>
      <c r="B490" s="9">
        <f t="shared" si="15"/>
        <v>123</v>
      </c>
      <c r="C490" s="29" t="str">
        <f>IF(EXACT(A490,5),CONCATENATE(INDEX(SinglesDB!$A$2:$G$1819,B490,A490)," (",INDEX(SinglesDB!$C$2:$G$1819,B490,5),") "),IF((A490=3),CONCATENATE("* ",UPPER(INDEX(SinglesDB!$A$2:$G$1819,B490,A490))," *"),LEFT(INDEX(SinglesDB!$A$2:$G$1819,B490,A490),33)))</f>
        <v>Jealous Guy</v>
      </c>
    </row>
    <row r="491" spans="1:3" ht="18" customHeight="1">
      <c r="A491" s="11">
        <f t="shared" si="14"/>
        <v>3</v>
      </c>
      <c r="B491" s="11">
        <f t="shared" si="15"/>
        <v>123</v>
      </c>
      <c r="C491" s="29" t="str">
        <f>IF(EXACT(A491,5),CONCATENATE(INDEX(SinglesDB!$A$2:$G$1819,B491,A491)," (",INDEX(SinglesDB!$C$2:$G$1819,B491,5),") "),IF((A491=3),CONCATENATE("* ",UPPER(INDEX(SinglesDB!$A$2:$G$1819,B491,A491))," *"),LEFT(INDEX(SinglesDB!$A$2:$G$1819,B491,A491),33)))</f>
        <v>* JOHN LENNON *</v>
      </c>
    </row>
    <row r="492" spans="1:3" ht="18" customHeight="1">
      <c r="A492" s="9">
        <f t="shared" si="14"/>
        <v>5</v>
      </c>
      <c r="B492" s="9">
        <f t="shared" si="15"/>
        <v>123</v>
      </c>
      <c r="C492" s="29" t="str">
        <f>IF(EXACT(A492,5),CONCATENATE(INDEX(SinglesDB!$A$2:$G$1819,B492,A492)," (",INDEX(SinglesDB!$C$2:$G$1819,B492,5),") "),IF((A492=3),CONCATENATE("* ",UPPER(INDEX(SinglesDB!$A$2:$G$1819,B492,A492))," *"),LEFT(INDEX(SinglesDB!$A$2:$G$1819,B492,A492),33)))</f>
        <v xml:space="preserve">Going down on Love (1981) </v>
      </c>
    </row>
    <row r="493" spans="1:3" ht="18" customHeight="1">
      <c r="A493" s="9">
        <f t="shared" si="14"/>
        <v>6</v>
      </c>
      <c r="B493" s="9">
        <f t="shared" si="15"/>
        <v>123</v>
      </c>
    </row>
    <row r="494" spans="1:3" ht="18" customHeight="1">
      <c r="A494" s="9">
        <f t="shared" si="14"/>
        <v>4</v>
      </c>
      <c r="B494" s="9">
        <f t="shared" si="15"/>
        <v>124</v>
      </c>
      <c r="C494" s="29" t="str">
        <f>IF(EXACT(A494,5),CONCATENATE(INDEX(SinglesDB!$A$2:$G$1819,B494,A494)," (",INDEX(SinglesDB!$C$2:$G$1819,B494,5),") "),IF((A494=3),CONCATENATE("* ",UPPER(INDEX(SinglesDB!$A$2:$G$1819,B494,A494))," *"),LEFT(INDEX(SinglesDB!$A$2:$G$1819,B494,A494),33)))</f>
        <v>Lessons in Love</v>
      </c>
    </row>
    <row r="495" spans="1:3" ht="18" customHeight="1">
      <c r="A495" s="9">
        <f t="shared" si="14"/>
        <v>3</v>
      </c>
      <c r="B495" s="9">
        <f t="shared" si="15"/>
        <v>124</v>
      </c>
      <c r="C495" s="29" t="str">
        <f>IF(EXACT(A495,5),CONCATENATE(INDEX(SinglesDB!$A$2:$G$1819,B495,A495)," (",INDEX(SinglesDB!$C$2:$G$1819,B495,5),") "),IF((A495=3),CONCATENATE("* ",UPPER(INDEX(SinglesDB!$A$2:$G$1819,B495,A495))," *"),LEFT(INDEX(SinglesDB!$A$2:$G$1819,B495,A495),33)))</f>
        <v>* LEVEL 42 *</v>
      </c>
    </row>
    <row r="496" spans="1:3" ht="18" customHeight="1">
      <c r="A496" s="9">
        <f t="shared" si="14"/>
        <v>5</v>
      </c>
      <c r="B496" s="9">
        <f t="shared" si="15"/>
        <v>124</v>
      </c>
      <c r="C496" s="29" t="str">
        <f>IF(EXACT(A496,5),CONCATENATE(INDEX(SinglesDB!$A$2:$G$1819,B496,A496)," (",INDEX(SinglesDB!$C$2:$G$1819,B496,5),") "),IF((A496=3),CONCATENATE("* ",UPPER(INDEX(SinglesDB!$A$2:$G$1819,B496,A496))," *"),LEFT(INDEX(SinglesDB!$A$2:$G$1819,B496,A496),33)))</f>
        <v xml:space="preserve">Hot Water (1986) </v>
      </c>
    </row>
    <row r="497" spans="1:3" ht="18" customHeight="1">
      <c r="A497" s="9">
        <f t="shared" si="14"/>
        <v>6</v>
      </c>
      <c r="B497" s="9">
        <f t="shared" si="15"/>
        <v>124</v>
      </c>
    </row>
    <row r="498" spans="1:3" ht="18" customHeight="1">
      <c r="A498" s="9">
        <f t="shared" si="14"/>
        <v>4</v>
      </c>
      <c r="B498" s="9">
        <f t="shared" si="15"/>
        <v>125</v>
      </c>
      <c r="C498" s="29" t="str">
        <f>IF(EXACT(A498,5),CONCATENATE(INDEX(SinglesDB!$A$2:$G$1819,B498,A498)," (",INDEX(SinglesDB!$C$2:$G$1819,B498,5),") "),IF((A498=3),CONCATENATE("* ",UPPER(INDEX(SinglesDB!$A$2:$G$1819,B498,A498))," *"),LEFT(INDEX(SinglesDB!$A$2:$G$1819,B498,A498),33)))</f>
        <v>(I Can't Get No) Satisfaction</v>
      </c>
    </row>
    <row r="499" spans="1:3" ht="18" customHeight="1">
      <c r="A499" s="9">
        <f t="shared" si="14"/>
        <v>3</v>
      </c>
      <c r="B499" s="9">
        <f t="shared" si="15"/>
        <v>125</v>
      </c>
      <c r="C499" s="29" t="str">
        <f>IF(EXACT(A499,5),CONCATENATE(INDEX(SinglesDB!$A$2:$G$1819,B499,A499)," (",INDEX(SinglesDB!$C$2:$G$1819,B499,5),") "),IF((A499=3),CONCATENATE("* ",UPPER(INDEX(SinglesDB!$A$2:$G$1819,B499,A499))," *"),LEFT(INDEX(SinglesDB!$A$2:$G$1819,B499,A499),33)))</f>
        <v>* THE ROLLING STONES *</v>
      </c>
    </row>
    <row r="500" spans="1:3" ht="18" customHeight="1">
      <c r="A500" s="9">
        <f t="shared" si="14"/>
        <v>5</v>
      </c>
      <c r="B500" s="9">
        <f t="shared" si="15"/>
        <v>125</v>
      </c>
      <c r="C500" s="29" t="str">
        <f>IF(EXACT(A500,5),CONCATENATE(INDEX(SinglesDB!$A$2:$G$1819,B500,A500)," (",INDEX(SinglesDB!$C$2:$G$1819,B500,5),") "),IF((A500=3),CONCATENATE("* ",UPPER(INDEX(SinglesDB!$A$2:$G$1819,B500,A500))," *"),LEFT(INDEX(SinglesDB!$A$2:$G$1819,B500,A500),33)))</f>
        <v xml:space="preserve">The under assistant (1965) </v>
      </c>
    </row>
    <row r="501" spans="1:3" ht="18" customHeight="1">
      <c r="A501" s="9">
        <f t="shared" si="14"/>
        <v>6</v>
      </c>
      <c r="B501" s="9">
        <f t="shared" si="15"/>
        <v>125</v>
      </c>
    </row>
    <row r="502" spans="1:3" ht="18" customHeight="1">
      <c r="A502" s="9">
        <f t="shared" si="14"/>
        <v>4</v>
      </c>
      <c r="B502" s="9">
        <f t="shared" si="15"/>
        <v>126</v>
      </c>
      <c r="C502" s="29" t="str">
        <f>IF(EXACT(A502,5),CONCATENATE(INDEX(SinglesDB!$A$2:$G$1819,B502,A502)," (",INDEX(SinglesDB!$C$2:$G$1819,B502,5),") "),IF((A502=3),CONCATENATE("* ",UPPER(INDEX(SinglesDB!$A$2:$G$1819,B502,A502))," *"),LEFT(INDEX(SinglesDB!$A$2:$G$1819,B502,A502),33)))</f>
        <v>Stars on 45 Medley (A)</v>
      </c>
    </row>
    <row r="503" spans="1:3" ht="18" customHeight="1">
      <c r="A503" s="9">
        <f t="shared" si="14"/>
        <v>3</v>
      </c>
      <c r="B503" s="9">
        <f t="shared" si="15"/>
        <v>126</v>
      </c>
      <c r="C503" s="29" t="str">
        <f>IF(EXACT(A503,5),CONCATENATE(INDEX(SinglesDB!$A$2:$G$1819,B503,A503)," (",INDEX(SinglesDB!$C$2:$G$1819,B503,5),") "),IF((A503=3),CONCATENATE("* ",UPPER(INDEX(SinglesDB!$A$2:$G$1819,B503,A503))," *"),LEFT(INDEX(SinglesDB!$A$2:$G$1819,B503,A503),33)))</f>
        <v>* STARS ON 45 *</v>
      </c>
    </row>
    <row r="504" spans="1:3" ht="18" customHeight="1">
      <c r="A504" s="9">
        <f t="shared" si="14"/>
        <v>5</v>
      </c>
      <c r="B504" s="9">
        <f t="shared" si="15"/>
        <v>126</v>
      </c>
      <c r="C504" s="29" t="str">
        <f>IF(EXACT(A504,5),CONCATENATE(INDEX(SinglesDB!$A$2:$G$1819,B504,A504)," (",INDEX(SinglesDB!$C$2:$G$1819,B504,5),") "),IF((A504=3),CONCATENATE("* ",UPPER(INDEX(SinglesDB!$A$2:$G$1819,B504,A504))," *"),LEFT(INDEX(SinglesDB!$A$2:$G$1819,B504,A504),33)))</f>
        <v xml:space="preserve">Star on 45 Medley (B) (1964) </v>
      </c>
    </row>
    <row r="505" spans="1:3" ht="18" customHeight="1">
      <c r="A505" s="9">
        <f t="shared" si="14"/>
        <v>6</v>
      </c>
      <c r="B505" s="9">
        <f t="shared" si="15"/>
        <v>126</v>
      </c>
    </row>
    <row r="506" spans="1:3" ht="18" customHeight="1">
      <c r="A506" s="9">
        <f t="shared" si="14"/>
        <v>4</v>
      </c>
      <c r="B506" s="9">
        <f t="shared" si="15"/>
        <v>127</v>
      </c>
      <c r="C506" s="29" t="str">
        <f>IF(EXACT(A506,5),CONCATENATE(INDEX(SinglesDB!$A$2:$G$1819,B506,A506)," (",INDEX(SinglesDB!$C$2:$G$1819,B506,5),") "),IF((A506=3),CONCATENATE("* ",UPPER(INDEX(SinglesDB!$A$2:$G$1819,B506,A506))," *"),LEFT(INDEX(SinglesDB!$A$2:$G$1819,B506,A506),33)))</f>
        <v>Live and Let Die</v>
      </c>
    </row>
    <row r="507" spans="1:3" ht="18" customHeight="1">
      <c r="A507" s="9">
        <f t="shared" si="14"/>
        <v>3</v>
      </c>
      <c r="B507" s="9">
        <f t="shared" si="15"/>
        <v>127</v>
      </c>
      <c r="C507" s="29" t="str">
        <f>IF(EXACT(A507,5),CONCATENATE(INDEX(SinglesDB!$A$2:$G$1819,B507,A507)," (",INDEX(SinglesDB!$C$2:$G$1819,B507,5),") "),IF((A507=3),CONCATENATE("* ",UPPER(INDEX(SinglesDB!$A$2:$G$1819,B507,A507))," *"),LEFT(INDEX(SinglesDB!$A$2:$G$1819,B507,A507),33)))</f>
        <v>* WINGS *</v>
      </c>
    </row>
    <row r="508" spans="1:3" ht="18" customHeight="1">
      <c r="A508" s="9">
        <f t="shared" si="14"/>
        <v>5</v>
      </c>
      <c r="B508" s="9">
        <f t="shared" si="15"/>
        <v>127</v>
      </c>
      <c r="C508" s="29" t="str">
        <f>IF(EXACT(A508,5),CONCATENATE(INDEX(SinglesDB!$A$2:$G$1819,B508,A508)," (",INDEX(SinglesDB!$C$2:$G$1819,B508,5),") "),IF((A508=3),CONCATENATE("* ",UPPER(INDEX(SinglesDB!$A$2:$G$1819,B508,A508))," *"),LEFT(INDEX(SinglesDB!$A$2:$G$1819,B508,A508),33)))</f>
        <v xml:space="preserve">I Lie Around (1973) </v>
      </c>
    </row>
    <row r="509" spans="1:3" ht="18" customHeight="1">
      <c r="A509" s="9">
        <f t="shared" si="14"/>
        <v>6</v>
      </c>
      <c r="B509" s="9">
        <f t="shared" si="15"/>
        <v>127</v>
      </c>
    </row>
    <row r="510" spans="1:3" ht="18" customHeight="1">
      <c r="A510" s="9">
        <f t="shared" si="14"/>
        <v>4</v>
      </c>
      <c r="B510" s="9">
        <f t="shared" si="15"/>
        <v>128</v>
      </c>
      <c r="C510" s="29" t="str">
        <f>IF(EXACT(A510,5),CONCATENATE(INDEX(SinglesDB!$A$2:$G$1819,B510,A510)," (",INDEX(SinglesDB!$C$2:$G$1819,B510,5),") "),IF((A510=3),CONCATENATE("* ",UPPER(INDEX(SinglesDB!$A$2:$G$1819,B510,A510))," *"),LEFT(INDEX(SinglesDB!$A$2:$G$1819,B510,A510),33)))</f>
        <v>Hair</v>
      </c>
    </row>
    <row r="511" spans="1:3" ht="18" customHeight="1">
      <c r="A511" s="9">
        <f t="shared" si="14"/>
        <v>3</v>
      </c>
      <c r="B511" s="9">
        <f t="shared" si="15"/>
        <v>128</v>
      </c>
      <c r="C511" s="29" t="str">
        <f>IF(EXACT(A511,5),CONCATENATE(INDEX(SinglesDB!$A$2:$G$1819,B511,A511)," (",INDEX(SinglesDB!$C$2:$G$1819,B511,5),") "),IF((A511=3),CONCATENATE("* ",UPPER(INDEX(SinglesDB!$A$2:$G$1819,B511,A511))," *"),LEFT(INDEX(SinglesDB!$A$2:$G$1819,B511,A511),33)))</f>
        <v>* ZEN *</v>
      </c>
    </row>
    <row r="512" spans="1:3" ht="18" customHeight="1">
      <c r="A512" s="9">
        <f t="shared" si="14"/>
        <v>5</v>
      </c>
      <c r="B512" s="9">
        <f t="shared" si="15"/>
        <v>128</v>
      </c>
      <c r="C512" s="29" t="str">
        <f>IF(EXACT(A512,5),CONCATENATE(INDEX(SinglesDB!$A$2:$G$1819,B512,A512)," (",INDEX(SinglesDB!$C$2:$G$1819,B512,5),") "),IF((A512=3),CONCATENATE("* ",UPPER(INDEX(SinglesDB!$A$2:$G$1819,B512,A512))," *"),LEFT(INDEX(SinglesDB!$A$2:$G$1819,B512,A512),33)))</f>
        <v xml:space="preserve">Aquarius (1967) </v>
      </c>
    </row>
    <row r="513" spans="1:3" ht="18" customHeight="1">
      <c r="A513" s="9">
        <f t="shared" si="14"/>
        <v>6</v>
      </c>
      <c r="B513" s="9">
        <f t="shared" si="15"/>
        <v>128</v>
      </c>
    </row>
    <row r="514" spans="1:3" ht="18" customHeight="1">
      <c r="A514" s="9">
        <f t="shared" si="14"/>
        <v>4</v>
      </c>
      <c r="B514" s="9">
        <f t="shared" si="15"/>
        <v>129</v>
      </c>
      <c r="C514" s="29" t="str">
        <f>IF(EXACT(A514,5),CONCATENATE(INDEX(SinglesDB!$A$2:$G$1819,B514,A514)," (",INDEX(SinglesDB!$C$2:$G$1819,B514,5),") "),IF((A514=3),CONCATENATE("* ",UPPER(INDEX(SinglesDB!$A$2:$G$1819,B514,A514))," *"),LEFT(INDEX(SinglesDB!$A$2:$G$1819,B514,A514),33)))</f>
        <v>Ob-La-Di, Ob-La-Da</v>
      </c>
    </row>
    <row r="515" spans="1:3" ht="18" customHeight="1">
      <c r="A515" s="9">
        <f t="shared" si="14"/>
        <v>3</v>
      </c>
      <c r="B515" s="9">
        <f t="shared" si="15"/>
        <v>129</v>
      </c>
      <c r="C515" s="29" t="str">
        <f>IF(EXACT(A515,5),CONCATENATE(INDEX(SinglesDB!$A$2:$G$1819,B515,A515)," (",INDEX(SinglesDB!$C$2:$G$1819,B515,5),") "),IF((A515=3),CONCATENATE("* ",UPPER(INDEX(SinglesDB!$A$2:$G$1819,B515,A515))," *"),LEFT(INDEX(SinglesDB!$A$2:$G$1819,B515,A515),33)))</f>
        <v>* THE BEATLES *</v>
      </c>
    </row>
    <row r="516" spans="1:3" ht="18" customHeight="1">
      <c r="A516" s="9">
        <f t="shared" si="14"/>
        <v>5</v>
      </c>
      <c r="B516" s="9">
        <f t="shared" si="15"/>
        <v>129</v>
      </c>
      <c r="C516" s="29" t="str">
        <f>IF(EXACT(A516,5),CONCATENATE(INDEX(SinglesDB!$A$2:$G$1819,B516,A516)," (",INDEX(SinglesDB!$C$2:$G$1819,B516,5),") "),IF((A516=3),CONCATENATE("* ",UPPER(INDEX(SinglesDB!$A$2:$G$1819,B516,A516))," *"),LEFT(INDEX(SinglesDB!$A$2:$G$1819,B516,A516),33)))</f>
        <v xml:space="preserve">Julia (1968) </v>
      </c>
    </row>
    <row r="517" spans="1:3" ht="18" customHeight="1">
      <c r="A517" s="9">
        <f t="shared" si="14"/>
        <v>6</v>
      </c>
      <c r="B517" s="9">
        <f t="shared" si="15"/>
        <v>129</v>
      </c>
    </row>
    <row r="518" spans="1:3" ht="18" customHeight="1">
      <c r="A518" s="9">
        <f t="shared" si="14"/>
        <v>4</v>
      </c>
      <c r="B518" s="9">
        <f t="shared" si="15"/>
        <v>130</v>
      </c>
      <c r="C518" s="29" t="str">
        <f>IF(EXACT(A518,5),CONCATENATE(INDEX(SinglesDB!$A$2:$G$1819,B518,A518)," (",INDEX(SinglesDB!$C$2:$G$1819,B518,5),") "),IF((A518=3),CONCATENATE("* ",UPPER(INDEX(SinglesDB!$A$2:$G$1819,B518,A518))," *"),LEFT(INDEX(SinglesDB!$A$2:$G$1819,B518,A518),33)))</f>
        <v>Street Life</v>
      </c>
    </row>
    <row r="519" spans="1:3" ht="18" customHeight="1">
      <c r="A519" s="9">
        <f t="shared" si="14"/>
        <v>3</v>
      </c>
      <c r="B519" s="9">
        <f t="shared" si="15"/>
        <v>130</v>
      </c>
      <c r="C519" s="29" t="str">
        <f>IF(EXACT(A519,5),CONCATENATE(INDEX(SinglesDB!$A$2:$G$1819,B519,A519)," (",INDEX(SinglesDB!$C$2:$G$1819,B519,5),") "),IF((A519=3),CONCATENATE("* ",UPPER(INDEX(SinglesDB!$A$2:$G$1819,B519,A519))," *"),LEFT(INDEX(SinglesDB!$A$2:$G$1819,B519,A519),33)))</f>
        <v>* THE CRUSADERS *</v>
      </c>
    </row>
    <row r="520" spans="1:3" ht="18" customHeight="1">
      <c r="A520" s="9">
        <f t="shared" si="14"/>
        <v>5</v>
      </c>
      <c r="B520" s="9">
        <f t="shared" si="15"/>
        <v>130</v>
      </c>
      <c r="C520" s="29" t="str">
        <f>IF(EXACT(A520,5),CONCATENATE(INDEX(SinglesDB!$A$2:$G$1819,B520,A520)," (",INDEX(SinglesDB!$C$2:$G$1819,B520,5),") "),IF((A520=3),CONCATENATE("* ",UPPER(INDEX(SinglesDB!$A$2:$G$1819,B520,A520))," *"),LEFT(INDEX(SinglesDB!$A$2:$G$1819,B520,A520),33)))</f>
        <v xml:space="preserve">The Hustler (1979) </v>
      </c>
    </row>
    <row r="521" spans="1:3" ht="18" customHeight="1">
      <c r="A521" s="9">
        <f t="shared" si="14"/>
        <v>6</v>
      </c>
      <c r="B521" s="9">
        <f t="shared" si="15"/>
        <v>130</v>
      </c>
    </row>
    <row r="522" spans="1:3" ht="18" customHeight="1">
      <c r="A522" s="9">
        <f t="shared" ref="A522:A585" si="16">A518</f>
        <v>4</v>
      </c>
      <c r="B522" s="9">
        <f t="shared" si="15"/>
        <v>131</v>
      </c>
      <c r="C522" s="29" t="str">
        <f>IF(EXACT(A522,5),CONCATENATE(INDEX(SinglesDB!$A$2:$G$1819,B522,A522)," (",INDEX(SinglesDB!$C$2:$G$1819,B522,5),") "),IF((A522=3),CONCATENATE("* ",UPPER(INDEX(SinglesDB!$A$2:$G$1819,B522,A522))," *"),LEFT(INDEX(SinglesDB!$A$2:$G$1819,B522,A522),33)))</f>
        <v>Space Oddity</v>
      </c>
    </row>
    <row r="523" spans="1:3" ht="18" customHeight="1">
      <c r="A523" s="9">
        <f t="shared" si="16"/>
        <v>3</v>
      </c>
      <c r="B523" s="9">
        <f t="shared" ref="B523:B586" si="17">B519+1</f>
        <v>131</v>
      </c>
      <c r="C523" s="29" t="str">
        <f>IF(EXACT(A523,5),CONCATENATE(INDEX(SinglesDB!$A$2:$G$1819,B523,A523)," (",INDEX(SinglesDB!$C$2:$G$1819,B523,5),") "),IF((A523=3),CONCATENATE("* ",UPPER(INDEX(SinglesDB!$A$2:$G$1819,B523,A523))," *"),LEFT(INDEX(SinglesDB!$A$2:$G$1819,B523,A523),33)))</f>
        <v>* DAVID BOWIE *</v>
      </c>
    </row>
    <row r="524" spans="1:3" ht="18" customHeight="1">
      <c r="A524" s="9">
        <f t="shared" si="16"/>
        <v>5</v>
      </c>
      <c r="B524" s="9">
        <f t="shared" si="17"/>
        <v>131</v>
      </c>
      <c r="C524" s="29" t="str">
        <f>IF(EXACT(A524,5),CONCATENATE(INDEX(SinglesDB!$A$2:$G$1819,B524,A524)," (",INDEX(SinglesDB!$C$2:$G$1819,B524,5),") "),IF((A524=3),CONCATENATE("* ",UPPER(INDEX(SinglesDB!$A$2:$G$1819,B524,A524))," *"),LEFT(INDEX(SinglesDB!$A$2:$G$1819,B524,A524),33)))</f>
        <v xml:space="preserve">Man who sold the World (1969) </v>
      </c>
    </row>
    <row r="525" spans="1:3" ht="18" customHeight="1">
      <c r="A525" s="9">
        <f t="shared" si="16"/>
        <v>6</v>
      </c>
      <c r="B525" s="9">
        <f t="shared" si="17"/>
        <v>131</v>
      </c>
    </row>
    <row r="526" spans="1:3" ht="18" customHeight="1">
      <c r="A526" s="9">
        <f t="shared" si="16"/>
        <v>4</v>
      </c>
      <c r="B526" s="9">
        <f t="shared" si="17"/>
        <v>132</v>
      </c>
      <c r="C526" s="29" t="str">
        <f>IF(EXACT(A526,5),CONCATENATE(INDEX(SinglesDB!$A$2:$G$1819,B526,A526)," (",INDEX(SinglesDB!$C$2:$G$1819,B526,5),") "),IF((A526=3),CONCATENATE("* ",UPPER(INDEX(SinglesDB!$A$2:$G$1819,B526,A526))," *"),LEFT(INDEX(SinglesDB!$A$2:$G$1819,B526,A526),33)))</f>
        <v>Light my Fire</v>
      </c>
    </row>
    <row r="527" spans="1:3" ht="18" customHeight="1">
      <c r="A527" s="9">
        <f t="shared" si="16"/>
        <v>3</v>
      </c>
      <c r="B527" s="9">
        <f t="shared" si="17"/>
        <v>132</v>
      </c>
      <c r="C527" s="29" t="str">
        <f>IF(EXACT(A527,5),CONCATENATE(INDEX(SinglesDB!$A$2:$G$1819,B527,A527)," (",INDEX(SinglesDB!$C$2:$G$1819,B527,5),") "),IF((A527=3),CONCATENATE("* ",UPPER(INDEX(SinglesDB!$A$2:$G$1819,B527,A527))," *"),LEFT(INDEX(SinglesDB!$A$2:$G$1819,B527,A527),33)))</f>
        <v>* THE DOORS *</v>
      </c>
    </row>
    <row r="528" spans="1:3" ht="18" customHeight="1">
      <c r="A528" s="9">
        <f t="shared" si="16"/>
        <v>5</v>
      </c>
      <c r="B528" s="9">
        <f t="shared" si="17"/>
        <v>132</v>
      </c>
      <c r="C528" s="29" t="str">
        <f>IF(EXACT(A528,5),CONCATENATE(INDEX(SinglesDB!$A$2:$G$1819,B528,A528)," (",INDEX(SinglesDB!$C$2:$G$1819,B528,5),") "),IF((A528=3),CONCATENATE("* ",UPPER(INDEX(SinglesDB!$A$2:$G$1819,B528,A528))," *"),LEFT(INDEX(SinglesDB!$A$2:$G$1819,B528,A528),33)))</f>
        <v xml:space="preserve">The Chrystal Ship (1967) </v>
      </c>
    </row>
    <row r="529" spans="1:3" ht="18" customHeight="1">
      <c r="A529" s="9">
        <f t="shared" si="16"/>
        <v>6</v>
      </c>
      <c r="B529" s="9">
        <f t="shared" si="17"/>
        <v>132</v>
      </c>
    </row>
    <row r="530" spans="1:3" ht="18" customHeight="1">
      <c r="A530" s="9">
        <f t="shared" si="16"/>
        <v>4</v>
      </c>
      <c r="B530" s="9">
        <f t="shared" si="17"/>
        <v>133</v>
      </c>
      <c r="C530" s="29" t="str">
        <f>IF(EXACT(A530,5),CONCATENATE(INDEX(SinglesDB!$A$2:$G$1819,B530,A530)," (",INDEX(SinglesDB!$C$2:$G$1819,B530,5),") "),IF((A530=3),CONCATENATE("* ",UPPER(INDEX(SinglesDB!$A$2:$G$1819,B530,A530))," *"),LEFT(INDEX(SinglesDB!$A$2:$G$1819,B530,A530),33)))</f>
        <v>Imagine</v>
      </c>
    </row>
    <row r="531" spans="1:3" ht="18" customHeight="1">
      <c r="A531" s="9">
        <f t="shared" si="16"/>
        <v>3</v>
      </c>
      <c r="B531" s="9">
        <f t="shared" si="17"/>
        <v>133</v>
      </c>
      <c r="C531" s="29" t="str">
        <f>IF(EXACT(A531,5),CONCATENATE(INDEX(SinglesDB!$A$2:$G$1819,B531,A531)," (",INDEX(SinglesDB!$C$2:$G$1819,B531,5),") "),IF((A531=3),CONCATENATE("* ",UPPER(INDEX(SinglesDB!$A$2:$G$1819,B531,A531))," *"),LEFT(INDEX(SinglesDB!$A$2:$G$1819,B531,A531),33)))</f>
        <v>* JOHN LENNON *</v>
      </c>
    </row>
    <row r="532" spans="1:3" ht="18" customHeight="1">
      <c r="A532" s="9">
        <f t="shared" si="16"/>
        <v>5</v>
      </c>
      <c r="B532" s="9">
        <f t="shared" si="17"/>
        <v>133</v>
      </c>
      <c r="C532" s="29" t="str">
        <f>IF(EXACT(A532,5),CONCATENATE(INDEX(SinglesDB!$A$2:$G$1819,B532,A532)," (",INDEX(SinglesDB!$C$2:$G$1819,B532,5),") "),IF((A532=3),CONCATENATE("* ",UPPER(INDEX(SinglesDB!$A$2:$G$1819,B532,A532))," *"),LEFT(INDEX(SinglesDB!$A$2:$G$1819,B532,A532),33)))</f>
        <v xml:space="preserve">Give Peace a chance (1971) </v>
      </c>
    </row>
    <row r="533" spans="1:3" ht="18" customHeight="1">
      <c r="A533" s="9">
        <f t="shared" si="16"/>
        <v>6</v>
      </c>
      <c r="B533" s="9">
        <f t="shared" si="17"/>
        <v>133</v>
      </c>
    </row>
    <row r="534" spans="1:3" ht="18" customHeight="1">
      <c r="A534" s="9">
        <f t="shared" si="16"/>
        <v>4</v>
      </c>
      <c r="B534" s="9">
        <f t="shared" si="17"/>
        <v>134</v>
      </c>
      <c r="C534" s="29" t="str">
        <f>IF(EXACT(A534,5),CONCATENATE(INDEX(SinglesDB!$A$2:$G$1819,B534,A534)," (",INDEX(SinglesDB!$C$2:$G$1819,B534,5),") "),IF((A534=3),CONCATENATE("* ",UPPER(INDEX(SinglesDB!$A$2:$G$1819,B534,A534))," *"),LEFT(INDEX(SinglesDB!$A$2:$G$1819,B534,A534),33)))</f>
        <v>Bohemian Rhapsody</v>
      </c>
    </row>
    <row r="535" spans="1:3" ht="18" customHeight="1">
      <c r="A535" s="9">
        <f t="shared" si="16"/>
        <v>3</v>
      </c>
      <c r="B535" s="9">
        <f t="shared" si="17"/>
        <v>134</v>
      </c>
      <c r="C535" s="29" t="str">
        <f>IF(EXACT(A535,5),CONCATENATE(INDEX(SinglesDB!$A$2:$G$1819,B535,A535)," (",INDEX(SinglesDB!$C$2:$G$1819,B535,5),") "),IF((A535=3),CONCATENATE("* ",UPPER(INDEX(SinglesDB!$A$2:$G$1819,B535,A535))," *"),LEFT(INDEX(SinglesDB!$A$2:$G$1819,B535,A535),33)))</f>
        <v>* QUEEN *</v>
      </c>
    </row>
    <row r="536" spans="1:3" ht="18" customHeight="1">
      <c r="A536" s="9">
        <f t="shared" si="16"/>
        <v>5</v>
      </c>
      <c r="B536" s="9">
        <f t="shared" si="17"/>
        <v>134</v>
      </c>
      <c r="C536" s="29" t="str">
        <f>IF(EXACT(A536,5),CONCATENATE(INDEX(SinglesDB!$A$2:$G$1819,B536,A536)," (",INDEX(SinglesDB!$C$2:$G$1819,B536,5),") "),IF((A536=3),CONCATENATE("* ",UPPER(INDEX(SinglesDB!$A$2:$G$1819,B536,A536))," *"),LEFT(INDEX(SinglesDB!$A$2:$G$1819,B536,A536),33)))</f>
        <v xml:space="preserve">I'm in love with (1975) </v>
      </c>
    </row>
    <row r="537" spans="1:3" ht="18" customHeight="1">
      <c r="A537" s="9">
        <f t="shared" si="16"/>
        <v>6</v>
      </c>
      <c r="B537" s="9">
        <f t="shared" si="17"/>
        <v>134</v>
      </c>
    </row>
    <row r="538" spans="1:3" ht="18" customHeight="1">
      <c r="A538" s="9">
        <f t="shared" si="16"/>
        <v>4</v>
      </c>
      <c r="B538" s="9">
        <f t="shared" si="17"/>
        <v>135</v>
      </c>
      <c r="C538" s="29" t="str">
        <f>IF(EXACT(A538,5),CONCATENATE(INDEX(SinglesDB!$A$2:$G$1819,B538,A538)," (",INDEX(SinglesDB!$C$2:$G$1819,B538,5),") "),IF((A538=3),CONCATENATE("* ",UPPER(INDEX(SinglesDB!$A$2:$G$1819,B538,A538))," *"),LEFT(INDEX(SinglesDB!$A$2:$G$1819,B538,A538),33)))</f>
        <v>Gimme all your Lovin'</v>
      </c>
    </row>
    <row r="539" spans="1:3" ht="18" customHeight="1">
      <c r="A539" s="9">
        <f t="shared" si="16"/>
        <v>3</v>
      </c>
      <c r="B539" s="9">
        <f t="shared" si="17"/>
        <v>135</v>
      </c>
      <c r="C539" s="29" t="str">
        <f>IF(EXACT(A539,5),CONCATENATE(INDEX(SinglesDB!$A$2:$G$1819,B539,A539)," (",INDEX(SinglesDB!$C$2:$G$1819,B539,5),") "),IF((A539=3),CONCATENATE("* ",UPPER(INDEX(SinglesDB!$A$2:$G$1819,B539,A539))," *"),LEFT(INDEX(SinglesDB!$A$2:$G$1819,B539,A539),33)))</f>
        <v>* ZZ TOP *</v>
      </c>
    </row>
    <row r="540" spans="1:3" ht="18" customHeight="1">
      <c r="A540" s="9">
        <f t="shared" si="16"/>
        <v>5</v>
      </c>
      <c r="B540" s="9">
        <f t="shared" si="17"/>
        <v>135</v>
      </c>
      <c r="C540" s="29" t="str">
        <f>IF(EXACT(A540,5),CONCATENATE(INDEX(SinglesDB!$A$2:$G$1819,B540,A540)," (",INDEX(SinglesDB!$C$2:$G$1819,B540,5),") "),IF((A540=3),CONCATENATE("* ",UPPER(INDEX(SinglesDB!$A$2:$G$1819,B540,A540))," *"),LEFT(INDEX(SinglesDB!$A$2:$G$1819,B540,A540),33)))</f>
        <v xml:space="preserve">Trade Me (1984) </v>
      </c>
    </row>
    <row r="541" spans="1:3" ht="18" customHeight="1">
      <c r="A541" s="9">
        <f t="shared" si="16"/>
        <v>6</v>
      </c>
      <c r="B541" s="9">
        <f t="shared" si="17"/>
        <v>135</v>
      </c>
    </row>
    <row r="542" spans="1:3" ht="18" customHeight="1">
      <c r="A542" s="9">
        <f t="shared" si="16"/>
        <v>4</v>
      </c>
      <c r="B542" s="9">
        <f t="shared" si="17"/>
        <v>136</v>
      </c>
      <c r="C542" s="29" t="str">
        <f>IF(EXACT(A542,5),CONCATENATE(INDEX(SinglesDB!$A$2:$G$1819,B542,A542)," (",INDEX(SinglesDB!$C$2:$G$1819,B542,5),") "),IF((A542=3),CONCATENATE("* ",UPPER(INDEX(SinglesDB!$A$2:$G$1819,B542,A542))," *"),LEFT(INDEX(SinglesDB!$A$2:$G$1819,B542,A542),33)))</f>
        <v>We'll be together</v>
      </c>
    </row>
    <row r="543" spans="1:3" ht="18" customHeight="1">
      <c r="A543" s="9">
        <f t="shared" si="16"/>
        <v>3</v>
      </c>
      <c r="B543" s="9">
        <f t="shared" si="17"/>
        <v>136</v>
      </c>
      <c r="C543" s="29" t="str">
        <f>IF(EXACT(A543,5),CONCATENATE(INDEX(SinglesDB!$A$2:$G$1819,B543,A543)," (",INDEX(SinglesDB!$C$2:$G$1819,B543,5),") "),IF((A543=3),CONCATENATE("* ",UPPER(INDEX(SinglesDB!$A$2:$G$1819,B543,A543))," *"),LEFT(INDEX(SinglesDB!$A$2:$G$1819,B543,A543),33)))</f>
        <v>* STING *</v>
      </c>
    </row>
    <row r="544" spans="1:3" ht="18" customHeight="1">
      <c r="A544" s="9">
        <f t="shared" si="16"/>
        <v>5</v>
      </c>
      <c r="B544" s="9">
        <f t="shared" si="17"/>
        <v>136</v>
      </c>
      <c r="C544" s="29" t="str">
        <f>IF(EXACT(A544,5),CONCATENATE(INDEX(SinglesDB!$A$2:$G$1819,B544,A544)," (",INDEX(SinglesDB!$C$2:$G$1819,B544,5),") "),IF((A544=3),CONCATENATE("* ",UPPER(INDEX(SinglesDB!$A$2:$G$1819,B544,A544))," *"),LEFT(INDEX(SinglesDB!$A$2:$G$1819,B544,A544),33)))</f>
        <v xml:space="preserve">Conversation with a dog (1987) </v>
      </c>
    </row>
    <row r="545" spans="1:3" ht="18" customHeight="1">
      <c r="A545" s="9">
        <f t="shared" si="16"/>
        <v>6</v>
      </c>
      <c r="B545" s="9">
        <f t="shared" si="17"/>
        <v>136</v>
      </c>
    </row>
    <row r="546" spans="1:3" ht="18" customHeight="1">
      <c r="A546" s="9">
        <f t="shared" si="16"/>
        <v>4</v>
      </c>
      <c r="B546" s="9">
        <f t="shared" si="17"/>
        <v>137</v>
      </c>
      <c r="C546" s="29" t="str">
        <f>IF(EXACT(A546,5),CONCATENATE(INDEX(SinglesDB!$A$2:$G$1819,B546,A546)," (",INDEX(SinglesDB!$C$2:$G$1819,B546,5),") "),IF((A546=3),CONCATENATE("* ",UPPER(INDEX(SinglesDB!$A$2:$G$1819,B546,A546))," *"),LEFT(INDEX(SinglesDB!$A$2:$G$1819,B546,A546),33)))</f>
        <v>Summer of '69</v>
      </c>
    </row>
    <row r="547" spans="1:3" ht="18" customHeight="1">
      <c r="A547" s="9">
        <f t="shared" si="16"/>
        <v>3</v>
      </c>
      <c r="B547" s="9">
        <f t="shared" si="17"/>
        <v>137</v>
      </c>
      <c r="C547" s="29" t="str">
        <f>IF(EXACT(A547,5),CONCATENATE(INDEX(SinglesDB!$A$2:$G$1819,B547,A547)," (",INDEX(SinglesDB!$C$2:$G$1819,B547,5),") "),IF((A547=3),CONCATENATE("* ",UPPER(INDEX(SinglesDB!$A$2:$G$1819,B547,A547))," *"),LEFT(INDEX(SinglesDB!$A$2:$G$1819,B547,A547),33)))</f>
        <v>* BRYAN ADAMS *</v>
      </c>
    </row>
    <row r="548" spans="1:3" ht="18" customHeight="1">
      <c r="A548" s="9">
        <f t="shared" si="16"/>
        <v>5</v>
      </c>
      <c r="B548" s="9">
        <f t="shared" si="17"/>
        <v>137</v>
      </c>
      <c r="C548" s="29" t="str">
        <f>IF(EXACT(A548,5),CONCATENATE(INDEX(SinglesDB!$A$2:$G$1819,B548,A548)," (",INDEX(SinglesDB!$C$2:$G$1819,B548,5),") "),IF((A548=3),CONCATENATE("* ",UPPER(INDEX(SinglesDB!$A$2:$G$1819,B548,A548))," *"),LEFT(INDEX(SinglesDB!$A$2:$G$1819,B548,A548),33)))</f>
        <v xml:space="preserve">Kids Wanna Rock (1986) </v>
      </c>
    </row>
    <row r="549" spans="1:3" ht="18" customHeight="1">
      <c r="A549" s="9">
        <f t="shared" si="16"/>
        <v>6</v>
      </c>
      <c r="B549" s="9">
        <f t="shared" si="17"/>
        <v>137</v>
      </c>
    </row>
    <row r="550" spans="1:3" ht="18" customHeight="1">
      <c r="A550" s="9">
        <f t="shared" si="16"/>
        <v>4</v>
      </c>
      <c r="B550" s="9">
        <f t="shared" si="17"/>
        <v>138</v>
      </c>
      <c r="C550" s="29" t="str">
        <f>IF(EXACT(A550,5),CONCATENATE(INDEX(SinglesDB!$A$2:$G$1819,B550,A550)," (",INDEX(SinglesDB!$C$2:$G$1819,B550,5),") "),IF((A550=3),CONCATENATE("* ",UPPER(INDEX(SinglesDB!$A$2:$G$1819,B550,A550))," *"),LEFT(INDEX(SinglesDB!$A$2:$G$1819,B550,A550),33)))</f>
        <v>Lies</v>
      </c>
    </row>
    <row r="551" spans="1:3" ht="18" customHeight="1">
      <c r="A551" s="9">
        <f t="shared" si="16"/>
        <v>3</v>
      </c>
      <c r="B551" s="9">
        <f t="shared" si="17"/>
        <v>138</v>
      </c>
      <c r="C551" s="29" t="str">
        <f>IF(EXACT(A551,5),CONCATENATE(INDEX(SinglesDB!$A$2:$G$1819,B551,A551)," (",INDEX(SinglesDB!$C$2:$G$1819,B551,5),") "),IF((A551=3),CONCATENATE("* ",UPPER(INDEX(SinglesDB!$A$2:$G$1819,B551,A551))," *"),LEFT(INDEX(SinglesDB!$A$2:$G$1819,B551,A551),33)))</f>
        <v>* CAMEL *</v>
      </c>
    </row>
    <row r="552" spans="1:3" ht="18" customHeight="1">
      <c r="A552" s="9">
        <f t="shared" si="16"/>
        <v>5</v>
      </c>
      <c r="B552" s="9">
        <f t="shared" si="17"/>
        <v>138</v>
      </c>
      <c r="C552" s="29" t="str">
        <f>IF(EXACT(A552,5),CONCATENATE(INDEX(SinglesDB!$A$2:$G$1819,B552,A552)," (",INDEX(SinglesDB!$C$2:$G$1819,B552,5),") "),IF((A552=3),CONCATENATE("* ",UPPER(INDEX(SinglesDB!$A$2:$G$1819,B552,A552))," *"),LEFT(INDEX(SinglesDB!$A$2:$G$1819,B552,A552),33)))</f>
        <v xml:space="preserve">Fingertips (1981) </v>
      </c>
    </row>
    <row r="553" spans="1:3" ht="18" customHeight="1">
      <c r="A553" s="9">
        <f t="shared" si="16"/>
        <v>6</v>
      </c>
      <c r="B553" s="9">
        <f t="shared" si="17"/>
        <v>138</v>
      </c>
    </row>
    <row r="554" spans="1:3" ht="18" customHeight="1">
      <c r="A554" s="9">
        <f t="shared" si="16"/>
        <v>4</v>
      </c>
      <c r="B554" s="9">
        <f t="shared" si="17"/>
        <v>139</v>
      </c>
      <c r="C554" s="29" t="str">
        <f>IF(EXACT(A554,5),CONCATENATE(INDEX(SinglesDB!$A$2:$G$1819,B554,A554)," (",INDEX(SinglesDB!$C$2:$G$1819,B554,5),") "),IF((A554=3),CONCATENATE("* ",UPPER(INDEX(SinglesDB!$A$2:$G$1819,B554,A554))," *"),LEFT(INDEX(SinglesDB!$A$2:$G$1819,B554,A554),33)))</f>
        <v>Tequila Sunrise</v>
      </c>
    </row>
    <row r="555" spans="1:3" ht="18" customHeight="1">
      <c r="A555" s="9">
        <f t="shared" si="16"/>
        <v>3</v>
      </c>
      <c r="B555" s="9">
        <f t="shared" si="17"/>
        <v>139</v>
      </c>
      <c r="C555" s="29" t="str">
        <f>IF(EXACT(A555,5),CONCATENATE(INDEX(SinglesDB!$A$2:$G$1819,B555,A555)," (",INDEX(SinglesDB!$C$2:$G$1819,B555,5),") "),IF((A555=3),CONCATENATE("* ",UPPER(INDEX(SinglesDB!$A$2:$G$1819,B555,A555))," *"),LEFT(INDEX(SinglesDB!$A$2:$G$1819,B555,A555),33)))</f>
        <v>* EAGLES *</v>
      </c>
    </row>
    <row r="556" spans="1:3" ht="18" customHeight="1">
      <c r="A556" s="9">
        <f t="shared" si="16"/>
        <v>5</v>
      </c>
      <c r="B556" s="9">
        <f t="shared" si="17"/>
        <v>139</v>
      </c>
      <c r="C556" s="29" t="str">
        <f>IF(EXACT(A556,5),CONCATENATE(INDEX(SinglesDB!$A$2:$G$1819,B556,A556)," (",INDEX(SinglesDB!$C$2:$G$1819,B556,5),") "),IF((A556=3),CONCATENATE("* ",UPPER(INDEX(SinglesDB!$A$2:$G$1819,B556,A556))," *"),LEFT(INDEX(SinglesDB!$A$2:$G$1819,B556,A556),33)))</f>
        <v xml:space="preserve">On the Border (1974) </v>
      </c>
    </row>
    <row r="557" spans="1:3" ht="18" customHeight="1">
      <c r="A557" s="9">
        <f t="shared" si="16"/>
        <v>6</v>
      </c>
      <c r="B557" s="9">
        <f t="shared" si="17"/>
        <v>139</v>
      </c>
    </row>
    <row r="558" spans="1:3" ht="18" customHeight="1">
      <c r="A558" s="9">
        <f t="shared" si="16"/>
        <v>4</v>
      </c>
      <c r="B558" s="9">
        <f t="shared" si="17"/>
        <v>140</v>
      </c>
      <c r="C558" s="29" t="str">
        <f>IF(EXACT(A558,5),CONCATENATE(INDEX(SinglesDB!$A$2:$G$1819,B558,A558)," (",INDEX(SinglesDB!$C$2:$G$1819,B558,5),") "),IF((A558=3),CONCATENATE("* ",UPPER(INDEX(SinglesDB!$A$2:$G$1819,B558,A558))," *"),LEFT(INDEX(SinglesDB!$A$2:$G$1819,B558,A558),33)))</f>
        <v>Proud Mary</v>
      </c>
    </row>
    <row r="559" spans="1:3" ht="18" customHeight="1">
      <c r="A559" s="9">
        <f t="shared" si="16"/>
        <v>3</v>
      </c>
      <c r="B559" s="9">
        <f t="shared" si="17"/>
        <v>140</v>
      </c>
      <c r="C559" s="29" t="str">
        <f>IF(EXACT(A559,5),CONCATENATE(INDEX(SinglesDB!$A$2:$G$1819,B559,A559)," (",INDEX(SinglesDB!$C$2:$G$1819,B559,5),") "),IF((A559=3),CONCATENATE("* ",UPPER(INDEX(SinglesDB!$A$2:$G$1819,B559,A559))," *"),LEFT(INDEX(SinglesDB!$A$2:$G$1819,B559,A559),33)))</f>
        <v>* CREEDENCE CLEARWATER REVIVAL *</v>
      </c>
    </row>
    <row r="560" spans="1:3" ht="18" customHeight="1">
      <c r="A560" s="9">
        <f t="shared" si="16"/>
        <v>5</v>
      </c>
      <c r="B560" s="9">
        <f t="shared" si="17"/>
        <v>140</v>
      </c>
      <c r="C560" s="29" t="str">
        <f>IF(EXACT(A560,5),CONCATENATE(INDEX(SinglesDB!$A$2:$G$1819,B560,A560)," (",INDEX(SinglesDB!$C$2:$G$1819,B560,5),") "),IF((A560=3),CONCATENATE("* ",UPPER(INDEX(SinglesDB!$A$2:$G$1819,B560,A560))," *"),LEFT(INDEX(SinglesDB!$A$2:$G$1819,B560,A560),33)))</f>
        <v xml:space="preserve">Born on the Bayou (1969) </v>
      </c>
    </row>
    <row r="561" spans="1:3" ht="18" customHeight="1">
      <c r="A561" s="9">
        <f t="shared" si="16"/>
        <v>6</v>
      </c>
      <c r="B561" s="9">
        <f t="shared" si="17"/>
        <v>140</v>
      </c>
    </row>
    <row r="562" spans="1:3" ht="18" customHeight="1">
      <c r="A562" s="9">
        <f t="shared" si="16"/>
        <v>4</v>
      </c>
      <c r="B562" s="9">
        <f t="shared" si="17"/>
        <v>141</v>
      </c>
      <c r="C562" s="29" t="str">
        <f>IF(EXACT(A562,5),CONCATENATE(INDEX(SinglesDB!$A$2:$G$1819,B562,A562)," (",INDEX(SinglesDB!$C$2:$G$1819,B562,5),") "),IF((A562=3),CONCATENATE("* ",UPPER(INDEX(SinglesDB!$A$2:$G$1819,B562,A562))," *"),LEFT(INDEX(SinglesDB!$A$2:$G$1819,B562,A562),33)))</f>
        <v>Smugglers Blues</v>
      </c>
    </row>
    <row r="563" spans="1:3" ht="18" customHeight="1">
      <c r="A563" s="9">
        <f t="shared" si="16"/>
        <v>3</v>
      </c>
      <c r="B563" s="9">
        <f t="shared" si="17"/>
        <v>141</v>
      </c>
      <c r="C563" s="29" t="str">
        <f>IF(EXACT(A563,5),CONCATENATE(INDEX(SinglesDB!$A$2:$G$1819,B563,A563)," (",INDEX(SinglesDB!$C$2:$G$1819,B563,5),") "),IF((A563=3),CONCATENATE("* ",UPPER(INDEX(SinglesDB!$A$2:$G$1819,B563,A563))," *"),LEFT(INDEX(SinglesDB!$A$2:$G$1819,B563,A563),33)))</f>
        <v>* GLENN FREY *</v>
      </c>
    </row>
    <row r="564" spans="1:3" ht="18" customHeight="1">
      <c r="A564" s="9">
        <f t="shared" si="16"/>
        <v>5</v>
      </c>
      <c r="B564" s="9">
        <f t="shared" si="17"/>
        <v>141</v>
      </c>
      <c r="C564" s="29" t="str">
        <f>IF(EXACT(A564,5),CONCATENATE(INDEX(SinglesDB!$A$2:$G$1819,B564,A564)," (",INDEX(SinglesDB!$C$2:$G$1819,B564,5),") "),IF((A564=3),CONCATENATE("* ",UPPER(INDEX(SinglesDB!$A$2:$G$1819,B564,A564))," *"),LEFT(INDEX(SinglesDB!$A$2:$G$1819,B564,A564),33)))</f>
        <v xml:space="preserve">New Love (1984) </v>
      </c>
    </row>
    <row r="565" spans="1:3" ht="18" customHeight="1">
      <c r="A565" s="9">
        <f t="shared" si="16"/>
        <v>6</v>
      </c>
      <c r="B565" s="9">
        <f t="shared" si="17"/>
        <v>141</v>
      </c>
    </row>
    <row r="566" spans="1:3" ht="18" customHeight="1">
      <c r="A566" s="9">
        <f t="shared" si="16"/>
        <v>4</v>
      </c>
      <c r="B566" s="9">
        <f t="shared" si="17"/>
        <v>142</v>
      </c>
      <c r="C566" s="29" t="str">
        <f>IF(EXACT(A566,5),CONCATENATE(INDEX(SinglesDB!$A$2:$G$1819,B566,A566)," (",INDEX(SinglesDB!$C$2:$G$1819,B566,5),") "),IF((A566=3),CONCATENATE("* ",UPPER(INDEX(SinglesDB!$A$2:$G$1819,B566,A566))," *"),LEFT(INDEX(SinglesDB!$A$2:$G$1819,B566,A566),33)))</f>
        <v>Prima Donna</v>
      </c>
    </row>
    <row r="567" spans="1:3" ht="18" customHeight="1">
      <c r="A567" s="9">
        <f t="shared" si="16"/>
        <v>3</v>
      </c>
      <c r="B567" s="9">
        <f t="shared" si="17"/>
        <v>142</v>
      </c>
      <c r="C567" s="29" t="str">
        <f>IF(EXACT(A567,5),CONCATENATE(INDEX(SinglesDB!$A$2:$G$1819,B567,A567)," (",INDEX(SinglesDB!$C$2:$G$1819,B567,5),") "),IF((A567=3),CONCATENATE("* ",UPPER(INDEX(SinglesDB!$A$2:$G$1819,B567,A567))," *"),LEFT(INDEX(SinglesDB!$A$2:$G$1819,B567,A567),33)))</f>
        <v>* JAN AKKERMAN *</v>
      </c>
    </row>
    <row r="568" spans="1:3" ht="18" customHeight="1">
      <c r="A568" s="9">
        <f t="shared" si="16"/>
        <v>5</v>
      </c>
      <c r="B568" s="9">
        <f t="shared" si="17"/>
        <v>142</v>
      </c>
      <c r="C568" s="29" t="str">
        <f>IF(EXACT(A568,5),CONCATENATE(INDEX(SinglesDB!$A$2:$G$1819,B568,A568)," (",INDEX(SinglesDB!$C$2:$G$1819,B568,5),") "),IF((A568=3),CONCATENATE("* ",UPPER(INDEX(SinglesDB!$A$2:$G$1819,B568,A568))," *"),LEFT(INDEX(SinglesDB!$A$2:$G$1819,B568,A568),33)))</f>
        <v xml:space="preserve">Akkerman's Sombrero (1990) </v>
      </c>
    </row>
    <row r="569" spans="1:3" ht="18" customHeight="1">
      <c r="A569" s="9">
        <f t="shared" si="16"/>
        <v>6</v>
      </c>
      <c r="B569" s="9">
        <f t="shared" si="17"/>
        <v>142</v>
      </c>
    </row>
    <row r="570" spans="1:3" ht="18" customHeight="1">
      <c r="A570" s="9">
        <f t="shared" si="16"/>
        <v>4</v>
      </c>
      <c r="B570" s="9">
        <f t="shared" si="17"/>
        <v>143</v>
      </c>
      <c r="C570" s="29" t="str">
        <f>IF(EXACT(A570,5),CONCATENATE(INDEX(SinglesDB!$A$2:$G$1819,B570,A570)," (",INDEX(SinglesDB!$C$2:$G$1819,B570,5),") "),IF((A570=3),CONCATENATE("* ",UPPER(INDEX(SinglesDB!$A$2:$G$1819,B570,A570))," *"),LEFT(INDEX(SinglesDB!$A$2:$G$1819,B570,A570),33)))</f>
        <v>Little Green Bag</v>
      </c>
    </row>
    <row r="571" spans="1:3" ht="18" customHeight="1">
      <c r="A571" s="9">
        <f t="shared" si="16"/>
        <v>3</v>
      </c>
      <c r="B571" s="9">
        <f t="shared" si="17"/>
        <v>143</v>
      </c>
      <c r="C571" s="29" t="str">
        <f>IF(EXACT(A571,5),CONCATENATE(INDEX(SinglesDB!$A$2:$G$1819,B571,A571)," (",INDEX(SinglesDB!$C$2:$G$1819,B571,5),") "),IF((A571=3),CONCATENATE("* ",UPPER(INDEX(SinglesDB!$A$2:$G$1819,B571,A571))," *"),LEFT(INDEX(SinglesDB!$A$2:$G$1819,B571,A571),33)))</f>
        <v>* GEORGE BAKER SELECTION *</v>
      </c>
    </row>
    <row r="572" spans="1:3" ht="18" customHeight="1">
      <c r="A572" s="9">
        <f t="shared" si="16"/>
        <v>5</v>
      </c>
      <c r="B572" s="9">
        <f t="shared" si="17"/>
        <v>143</v>
      </c>
      <c r="C572" s="29" t="str">
        <f>IF(EXACT(A572,5),CONCATENATE(INDEX(SinglesDB!$A$2:$G$1819,B572,A572)," (",INDEX(SinglesDB!$C$2:$G$1819,B572,5),") "),IF((A572=3),CONCATENATE("* ",UPPER(INDEX(SinglesDB!$A$2:$G$1819,B572,A572))," *"),LEFT(INDEX(SinglesDB!$A$2:$G$1819,B572,A572),33)))</f>
        <v xml:space="preserve">Pretty Little Dreamer (1969) </v>
      </c>
    </row>
    <row r="573" spans="1:3" ht="18" customHeight="1">
      <c r="A573" s="9">
        <f t="shared" si="16"/>
        <v>6</v>
      </c>
      <c r="B573" s="9">
        <f t="shared" si="17"/>
        <v>143</v>
      </c>
    </row>
    <row r="574" spans="1:3" ht="18" customHeight="1">
      <c r="A574" s="9">
        <f t="shared" si="16"/>
        <v>4</v>
      </c>
      <c r="B574" s="9">
        <f t="shared" si="17"/>
        <v>144</v>
      </c>
      <c r="C574" s="29" t="str">
        <f>IF(EXACT(A574,5),CONCATENATE(INDEX(SinglesDB!$A$2:$G$1819,B574,A574)," (",INDEX(SinglesDB!$C$2:$G$1819,B574,5),") "),IF((A574=3),CONCATENATE("* ",UPPER(INDEX(SinglesDB!$A$2:$G$1819,B574,A574))," *"),LEFT(INDEX(SinglesDB!$A$2:$G$1819,B574,A574),33)))</f>
        <v>Desperado</v>
      </c>
    </row>
    <row r="575" spans="1:3" ht="18" customHeight="1">
      <c r="A575" s="9">
        <f t="shared" si="16"/>
        <v>3</v>
      </c>
      <c r="B575" s="9">
        <f t="shared" si="17"/>
        <v>144</v>
      </c>
      <c r="C575" s="29" t="str">
        <f>IF(EXACT(A575,5),CONCATENATE(INDEX(SinglesDB!$A$2:$G$1819,B575,A575)," (",INDEX(SinglesDB!$C$2:$G$1819,B575,5),") "),IF((A575=3),CONCATENATE("* ",UPPER(INDEX(SinglesDB!$A$2:$G$1819,B575,A575))," *"),LEFT(INDEX(SinglesDB!$A$2:$G$1819,B575,A575),33)))</f>
        <v>* LINDA RONDSTADT *</v>
      </c>
    </row>
    <row r="576" spans="1:3" ht="18" customHeight="1">
      <c r="A576" s="9">
        <f t="shared" si="16"/>
        <v>5</v>
      </c>
      <c r="B576" s="9">
        <f t="shared" si="17"/>
        <v>144</v>
      </c>
      <c r="C576" s="29" t="str">
        <f>IF(EXACT(A576,5),CONCATENATE(INDEX(SinglesDB!$A$2:$G$1819,B576,A576)," (",INDEX(SinglesDB!$C$2:$G$1819,B576,5),") "),IF((A576=3),CONCATENATE("* ",UPPER(INDEX(SinglesDB!$A$2:$G$1819,B576,A576))," *"),LEFT(INDEX(SinglesDB!$A$2:$G$1819,B576,A576),33)))</f>
        <v xml:space="preserve">Silver Threads (1973) </v>
      </c>
    </row>
    <row r="577" spans="1:3" ht="18" customHeight="1">
      <c r="A577" s="9">
        <f t="shared" si="16"/>
        <v>6</v>
      </c>
      <c r="B577" s="9">
        <f t="shared" si="17"/>
        <v>144</v>
      </c>
    </row>
    <row r="578" spans="1:3" ht="18" customHeight="1">
      <c r="A578" s="9">
        <f t="shared" si="16"/>
        <v>4</v>
      </c>
      <c r="B578" s="9">
        <f t="shared" si="17"/>
        <v>145</v>
      </c>
      <c r="C578" s="29" t="str">
        <f>IF(EXACT(A578,5),CONCATENATE(INDEX(SinglesDB!$A$2:$G$1819,B578,A578)," (",INDEX(SinglesDB!$C$2:$G$1819,B578,5),") "),IF((A578=3),CONCATENATE("* ",UPPER(INDEX(SinglesDB!$A$2:$G$1819,B578,A578))," *"),LEFT(INDEX(SinglesDB!$A$2:$G$1819,B578,A578),33)))</f>
        <v>Nothing Else Matters</v>
      </c>
    </row>
    <row r="579" spans="1:3" ht="18" customHeight="1">
      <c r="A579" s="9">
        <f t="shared" si="16"/>
        <v>3</v>
      </c>
      <c r="B579" s="9">
        <f t="shared" si="17"/>
        <v>145</v>
      </c>
      <c r="C579" s="29" t="str">
        <f>IF(EXACT(A579,5),CONCATENATE(INDEX(SinglesDB!$A$2:$G$1819,B579,A579)," (",INDEX(SinglesDB!$C$2:$G$1819,B579,5),") "),IF((A579=3),CONCATENATE("* ",UPPER(INDEX(SinglesDB!$A$2:$G$1819,B579,A579))," *"),LEFT(INDEX(SinglesDB!$A$2:$G$1819,B579,A579),33)))</f>
        <v>* METALLICA *</v>
      </c>
    </row>
    <row r="580" spans="1:3" ht="18" customHeight="1">
      <c r="A580" s="9">
        <f t="shared" si="16"/>
        <v>5</v>
      </c>
      <c r="B580" s="9">
        <f t="shared" si="17"/>
        <v>145</v>
      </c>
      <c r="C580" s="29" t="str">
        <f>IF(EXACT(A580,5),CONCATENATE(INDEX(SinglesDB!$A$2:$G$1819,B580,A580)," (",INDEX(SinglesDB!$C$2:$G$1819,B580,5),") "),IF((A580=3),CONCATENATE("* ",UPPER(INDEX(SinglesDB!$A$2:$G$1819,B580,A580))," *"),LEFT(INDEX(SinglesDB!$A$2:$G$1819,B580,A580),33)))</f>
        <v xml:space="preserve">Enter Sandman (1992) </v>
      </c>
    </row>
    <row r="581" spans="1:3" ht="18" customHeight="1">
      <c r="A581" s="9">
        <f t="shared" si="16"/>
        <v>6</v>
      </c>
      <c r="B581" s="9">
        <f t="shared" si="17"/>
        <v>145</v>
      </c>
    </row>
    <row r="582" spans="1:3" ht="18" customHeight="1">
      <c r="A582" s="9">
        <f t="shared" si="16"/>
        <v>4</v>
      </c>
      <c r="B582" s="9">
        <f t="shared" si="17"/>
        <v>146</v>
      </c>
      <c r="C582" s="29" t="str">
        <f>IF(EXACT(A582,5),CONCATENATE(INDEX(SinglesDB!$A$2:$G$1819,B582,A582)," (",INDEX(SinglesDB!$C$2:$G$1819,B582,5),") "),IF((A582=3),CONCATENATE("* ",UPPER(INDEX(SinglesDB!$A$2:$G$1819,B582,A582))," *"),LEFT(INDEX(SinglesDB!$A$2:$G$1819,B582,A582),33)))</f>
        <v>Nights in White Satin</v>
      </c>
    </row>
    <row r="583" spans="1:3" ht="18" customHeight="1">
      <c r="A583" s="9">
        <f t="shared" si="16"/>
        <v>3</v>
      </c>
      <c r="B583" s="9">
        <f t="shared" si="17"/>
        <v>146</v>
      </c>
      <c r="C583" s="29" t="str">
        <f>IF(EXACT(A583,5),CONCATENATE(INDEX(SinglesDB!$A$2:$G$1819,B583,A583)," (",INDEX(SinglesDB!$C$2:$G$1819,B583,5),") "),IF((A583=3),CONCATENATE("* ",UPPER(INDEX(SinglesDB!$A$2:$G$1819,B583,A583))," *"),LEFT(INDEX(SinglesDB!$A$2:$G$1819,B583,A583),33)))</f>
        <v>* THE MOODY BLUES *</v>
      </c>
    </row>
    <row r="584" spans="1:3" ht="18" customHeight="1">
      <c r="A584" s="9">
        <f t="shared" si="16"/>
        <v>5</v>
      </c>
      <c r="B584" s="9">
        <f t="shared" si="17"/>
        <v>146</v>
      </c>
      <c r="C584" s="29" t="str">
        <f>IF(EXACT(A584,5),CONCATENATE(INDEX(SinglesDB!$A$2:$G$1819,B584,A584)," (",INDEX(SinglesDB!$C$2:$G$1819,B584,5),") "),IF((A584=3),CONCATENATE("* ",UPPER(INDEX(SinglesDB!$A$2:$G$1819,B584,A584))," *"),LEFT(INDEX(SinglesDB!$A$2:$G$1819,B584,A584),33)))</f>
        <v xml:space="preserve">Cities (1967) </v>
      </c>
    </row>
    <row r="585" spans="1:3" ht="18" customHeight="1">
      <c r="A585" s="9">
        <f t="shared" si="16"/>
        <v>6</v>
      </c>
      <c r="B585" s="9">
        <f t="shared" si="17"/>
        <v>146</v>
      </c>
    </row>
    <row r="586" spans="1:3" ht="18" customHeight="1">
      <c r="A586" s="9">
        <f t="shared" ref="A586:A612" si="18">A582</f>
        <v>4</v>
      </c>
      <c r="B586" s="9">
        <f t="shared" si="17"/>
        <v>147</v>
      </c>
      <c r="C586" s="29" t="str">
        <f>IF(EXACT(A586,5),CONCATENATE(INDEX(SinglesDB!$A$2:$G$1819,B586,A586)," (",INDEX(SinglesDB!$C$2:$G$1819,B586,5),") "),IF((A586=3),CONCATENATE("* ",UPPER(INDEX(SinglesDB!$A$2:$G$1819,B586,A586))," *"),LEFT(INDEX(SinglesDB!$A$2:$G$1819,B586,A586),33)))</f>
        <v>Paint it Black</v>
      </c>
    </row>
    <row r="587" spans="1:3" ht="18" customHeight="1">
      <c r="A587" s="9">
        <f t="shared" si="18"/>
        <v>3</v>
      </c>
      <c r="B587" s="9">
        <f t="shared" ref="B587:B612" si="19">B583+1</f>
        <v>147</v>
      </c>
      <c r="C587" s="29" t="str">
        <f>IF(EXACT(A587,5),CONCATENATE(INDEX(SinglesDB!$A$2:$G$1819,B587,A587)," (",INDEX(SinglesDB!$C$2:$G$1819,B587,5),") "),IF((A587=3),CONCATENATE("* ",UPPER(INDEX(SinglesDB!$A$2:$G$1819,B587,A587))," *"),LEFT(INDEX(SinglesDB!$A$2:$G$1819,B587,A587),33)))</f>
        <v>* THE ROLLING STONES *</v>
      </c>
    </row>
    <row r="588" spans="1:3" ht="18" customHeight="1">
      <c r="A588" s="9">
        <f t="shared" si="18"/>
        <v>5</v>
      </c>
      <c r="B588" s="9">
        <f t="shared" si="19"/>
        <v>147</v>
      </c>
      <c r="C588" s="29" t="str">
        <f>IF(EXACT(A588,5),CONCATENATE(INDEX(SinglesDB!$A$2:$G$1819,B588,A588)," (",INDEX(SinglesDB!$C$2:$G$1819,B588,5),") "),IF((A588=3),CONCATENATE("* ",UPPER(INDEX(SinglesDB!$A$2:$G$1819,B588,A588))," *"),LEFT(INDEX(SinglesDB!$A$2:$G$1819,B588,A588),33)))</f>
        <v xml:space="preserve">Long Long While (1966) </v>
      </c>
    </row>
    <row r="589" spans="1:3" ht="18" customHeight="1">
      <c r="A589" s="9">
        <f t="shared" si="18"/>
        <v>6</v>
      </c>
      <c r="B589" s="9">
        <f t="shared" si="19"/>
        <v>147</v>
      </c>
    </row>
    <row r="590" spans="1:3" ht="18" customHeight="1">
      <c r="A590" s="9">
        <f t="shared" si="18"/>
        <v>4</v>
      </c>
      <c r="B590" s="9">
        <f t="shared" si="19"/>
        <v>148</v>
      </c>
      <c r="C590" s="29" t="str">
        <f>IF(EXACT(A590,5),CONCATENATE(INDEX(SinglesDB!$A$2:$G$1819,B590,A590)," (",INDEX(SinglesDB!$C$2:$G$1819,B590,5),") "),IF((A590=3),CONCATENATE("* ",UPPER(INDEX(SinglesDB!$A$2:$G$1819,B590,A590))," *"),LEFT(INDEX(SinglesDB!$A$2:$G$1819,B590,A590),33)))</f>
        <v>In the Mood</v>
      </c>
    </row>
    <row r="591" spans="1:3" ht="18" customHeight="1">
      <c r="A591" s="9">
        <f t="shared" si="18"/>
        <v>3</v>
      </c>
      <c r="B591" s="9">
        <f t="shared" si="19"/>
        <v>148</v>
      </c>
      <c r="C591" s="29" t="str">
        <f>IF(EXACT(A591,5),CONCATENATE(INDEX(SinglesDB!$A$2:$G$1819,B591,A591)," (",INDEX(SinglesDB!$C$2:$G$1819,B591,5),") "),IF((A591=3),CONCATENATE("* ",UPPER(INDEX(SinglesDB!$A$2:$G$1819,B591,A591))," *"),LEFT(INDEX(SinglesDB!$A$2:$G$1819,B591,A591),33)))</f>
        <v>* GLENN MILLER *</v>
      </c>
    </row>
    <row r="592" spans="1:3" ht="18" customHeight="1">
      <c r="A592" s="9">
        <f t="shared" si="18"/>
        <v>5</v>
      </c>
      <c r="B592" s="9">
        <f t="shared" si="19"/>
        <v>148</v>
      </c>
      <c r="C592" s="29" t="str">
        <f>IF(EXACT(A592,5),CONCATENATE(INDEX(SinglesDB!$A$2:$G$1819,B592,A592)," (",INDEX(SinglesDB!$C$2:$G$1819,B592,5),") "),IF((A592=3),CONCATENATE("* ",UPPER(INDEX(SinglesDB!$A$2:$G$1819,B592,A592))," *"),LEFT(INDEX(SinglesDB!$A$2:$G$1819,B592,A592),33)))</f>
        <v xml:space="preserve">Moonlight Serenade (1958) </v>
      </c>
    </row>
    <row r="593" spans="1:3" ht="18" customHeight="1">
      <c r="A593" s="9">
        <f t="shared" si="18"/>
        <v>6</v>
      </c>
      <c r="B593" s="9">
        <f t="shared" si="19"/>
        <v>148</v>
      </c>
    </row>
    <row r="594" spans="1:3" ht="18" customHeight="1">
      <c r="A594" s="9">
        <f t="shared" si="18"/>
        <v>4</v>
      </c>
      <c r="B594" s="9">
        <f t="shared" si="19"/>
        <v>149</v>
      </c>
      <c r="C594" s="29" t="str">
        <f>IF(EXACT(A594,5),CONCATENATE(INDEX(SinglesDB!$A$2:$G$1819,B594,A594)," (",INDEX(SinglesDB!$C$2:$G$1819,B594,5),") "),IF((A594=3),CONCATENATE("* ",UPPER(INDEX(SinglesDB!$A$2:$G$1819,B594,A594))," *"),LEFT(INDEX(SinglesDB!$A$2:$G$1819,B594,A594),33)))</f>
        <v>School</v>
      </c>
    </row>
    <row r="595" spans="1:3" ht="18" customHeight="1">
      <c r="A595" s="9">
        <f t="shared" si="18"/>
        <v>3</v>
      </c>
      <c r="B595" s="9">
        <f t="shared" si="19"/>
        <v>149</v>
      </c>
      <c r="C595" s="29" t="str">
        <f>IF(EXACT(A595,5),CONCATENATE(INDEX(SinglesDB!$A$2:$G$1819,B595,A595)," (",INDEX(SinglesDB!$C$2:$G$1819,B595,5),") "),IF((A595=3),CONCATENATE("* ",UPPER(INDEX(SinglesDB!$A$2:$G$1819,B595,A595))," *"),LEFT(INDEX(SinglesDB!$A$2:$G$1819,B595,A595),33)))</f>
        <v>* SUPERTRAMP *</v>
      </c>
    </row>
    <row r="596" spans="1:3" ht="18" customHeight="1">
      <c r="A596" s="9">
        <f t="shared" si="18"/>
        <v>5</v>
      </c>
      <c r="B596" s="9">
        <f t="shared" si="19"/>
        <v>149</v>
      </c>
      <c r="C596" s="29" t="str">
        <f>IF(EXACT(A596,5),CONCATENATE(INDEX(SinglesDB!$A$2:$G$1819,B596,A596)," (",INDEX(SinglesDB!$C$2:$G$1819,B596,5),") "),IF((A596=3),CONCATENATE("* ",UPPER(INDEX(SinglesDB!$A$2:$G$1819,B596,A596))," *"),LEFT(INDEX(SinglesDB!$A$2:$G$1819,B596,A596),33)))</f>
        <v xml:space="preserve">School (Live) (1974) </v>
      </c>
    </row>
    <row r="597" spans="1:3" ht="18" customHeight="1">
      <c r="A597" s="9">
        <f t="shared" si="18"/>
        <v>6</v>
      </c>
      <c r="B597" s="9">
        <f t="shared" si="19"/>
        <v>149</v>
      </c>
    </row>
    <row r="598" spans="1:3" ht="18" customHeight="1">
      <c r="A598" s="9">
        <f t="shared" si="18"/>
        <v>4</v>
      </c>
      <c r="B598" s="9">
        <f t="shared" si="19"/>
        <v>150</v>
      </c>
      <c r="C598" s="29" t="str">
        <f>IF(EXACT(A598,5),CONCATENATE(INDEX(SinglesDB!$A$2:$G$1819,B598,A598)," (",INDEX(SinglesDB!$C$2:$G$1819,B598,5),") "),IF((A598=3),CONCATENATE("* ",UPPER(INDEX(SinglesDB!$A$2:$G$1819,B598,A598))," *"),LEFT(INDEX(SinglesDB!$A$2:$G$1819,B598,A598),33)))</f>
        <v>Für mich soll's rote Rosen regnen</v>
      </c>
    </row>
    <row r="599" spans="1:3" ht="18" customHeight="1">
      <c r="A599" s="9">
        <f t="shared" si="18"/>
        <v>3</v>
      </c>
      <c r="B599" s="9">
        <f t="shared" si="19"/>
        <v>150</v>
      </c>
      <c r="C599" s="29" t="str">
        <f>IF(EXACT(A599,5),CONCATENATE(INDEX(SinglesDB!$A$2:$G$1819,B599,A599)," (",INDEX(SinglesDB!$C$2:$G$1819,B599,5),") "),IF((A599=3),CONCATENATE("* ",UPPER(INDEX(SinglesDB!$A$2:$G$1819,B599,A599))," *"),LEFT(INDEX(SinglesDB!$A$2:$G$1819,B599,A599),33)))</f>
        <v>* HILDEGARD KNEF *</v>
      </c>
    </row>
    <row r="600" spans="1:3" ht="18" customHeight="1">
      <c r="A600" s="9">
        <f t="shared" si="18"/>
        <v>5</v>
      </c>
      <c r="B600" s="9">
        <f t="shared" si="19"/>
        <v>150</v>
      </c>
      <c r="C600" s="29" t="str">
        <f>IF(EXACT(A600,5),CONCATENATE(INDEX(SinglesDB!$A$2:$G$1819,B600,A600)," (",INDEX(SinglesDB!$C$2:$G$1819,B600,5),") "),IF((A600=3),CONCATENATE("* ",UPPER(INDEX(SinglesDB!$A$2:$G$1819,B600,A600))," *"),LEFT(INDEX(SinglesDB!$A$2:$G$1819,B600,A600),33)))</f>
        <v xml:space="preserve">Von nun an ging's Bergab (1968) </v>
      </c>
    </row>
    <row r="601" spans="1:3" ht="18" customHeight="1">
      <c r="A601" s="9">
        <f t="shared" si="18"/>
        <v>6</v>
      </c>
      <c r="B601" s="9">
        <f t="shared" si="19"/>
        <v>150</v>
      </c>
    </row>
    <row r="602" spans="1:3" ht="18" customHeight="1">
      <c r="A602" s="9">
        <f t="shared" si="18"/>
        <v>4</v>
      </c>
      <c r="B602" s="9">
        <f t="shared" si="19"/>
        <v>151</v>
      </c>
      <c r="C602" s="29" t="str">
        <f>IF(EXACT(A602,5),CONCATENATE(INDEX(SinglesDB!$A$2:$G$1819,B602,A602)," (",INDEX(SinglesDB!$C$2:$G$1819,B602,5),") "),IF((A602=3),CONCATENATE("* ",UPPER(INDEX(SinglesDB!$A$2:$G$1819,B602,A602))," *"),LEFT(INDEX(SinglesDB!$A$2:$G$1819,B602,A602),33)))</f>
        <v>The Man with the Child</v>
      </c>
    </row>
    <row r="603" spans="1:3" ht="18" customHeight="1">
      <c r="A603" s="9">
        <f t="shared" si="18"/>
        <v>3</v>
      </c>
      <c r="B603" s="9">
        <f t="shared" si="19"/>
        <v>151</v>
      </c>
      <c r="C603" s="29" t="str">
        <f>IF(EXACT(A603,5),CONCATENATE(INDEX(SinglesDB!$A$2:$G$1819,B603,A603)," (",INDEX(SinglesDB!$C$2:$G$1819,B603,5),") "),IF((A603=3),CONCATENATE("* ",UPPER(INDEX(SinglesDB!$A$2:$G$1819,B603,A603))," *"),LEFT(INDEX(SinglesDB!$A$2:$G$1819,B603,A603),33)))</f>
        <v>* KATE BUSH *</v>
      </c>
    </row>
    <row r="604" spans="1:3" ht="18" customHeight="1">
      <c r="A604" s="9">
        <f t="shared" si="18"/>
        <v>5</v>
      </c>
      <c r="B604" s="9">
        <f t="shared" si="19"/>
        <v>151</v>
      </c>
      <c r="C604" s="29" t="str">
        <f>IF(EXACT(A604,5),CONCATENATE(INDEX(SinglesDB!$A$2:$G$1819,B604,A604)," (",INDEX(SinglesDB!$C$2:$G$1819,B604,5),") "),IF((A604=3),CONCATENATE("* ",UPPER(INDEX(SinglesDB!$A$2:$G$1819,B604,A604))," *"),LEFT(INDEX(SinglesDB!$A$2:$G$1819,B604,A604),33)))</f>
        <v xml:space="preserve">Moving (1978) </v>
      </c>
    </row>
    <row r="605" spans="1:3" ht="18" customHeight="1">
      <c r="A605" s="9">
        <f t="shared" si="18"/>
        <v>6</v>
      </c>
      <c r="B605" s="9">
        <f t="shared" si="19"/>
        <v>151</v>
      </c>
    </row>
    <row r="606" spans="1:3" ht="18" customHeight="1">
      <c r="A606" s="9">
        <f t="shared" si="18"/>
        <v>4</v>
      </c>
      <c r="B606" s="9">
        <f t="shared" si="19"/>
        <v>152</v>
      </c>
      <c r="C606" s="29" t="str">
        <f>IF(EXACT(A606,5),CONCATENATE(INDEX(SinglesDB!$A$2:$G$1819,B606,A606)," (",INDEX(SinglesDB!$C$2:$G$1819,B606,5),") "),IF((A606=3),CONCATENATE("* ",UPPER(INDEX(SinglesDB!$A$2:$G$1819,B606,A606))," *"),LEFT(INDEX(SinglesDB!$A$2:$G$1819,B606,A606),33)))</f>
        <v>Het Dorp</v>
      </c>
    </row>
    <row r="607" spans="1:3" ht="18" customHeight="1">
      <c r="A607" s="9">
        <f t="shared" si="18"/>
        <v>3</v>
      </c>
      <c r="B607" s="9">
        <f t="shared" si="19"/>
        <v>152</v>
      </c>
      <c r="C607" s="29" t="str">
        <f>IF(EXACT(A607,5),CONCATENATE(INDEX(SinglesDB!$A$2:$G$1819,B607,A607)," (",INDEX(SinglesDB!$C$2:$G$1819,B607,5),") "),IF((A607=3),CONCATENATE("* ",UPPER(INDEX(SinglesDB!$A$2:$G$1819,B607,A607))," *"),LEFT(INDEX(SinglesDB!$A$2:$G$1819,B607,A607),33)))</f>
        <v>* WIM SONNEVELD *</v>
      </c>
    </row>
    <row r="608" spans="1:3" ht="18" customHeight="1">
      <c r="A608" s="9">
        <f t="shared" si="18"/>
        <v>5</v>
      </c>
      <c r="B608" s="9">
        <f t="shared" si="19"/>
        <v>152</v>
      </c>
      <c r="C608" s="29" t="str">
        <f>IF(EXACT(A608,5),CONCATENATE(INDEX(SinglesDB!$A$2:$G$1819,B608,A608)," (",INDEX(SinglesDB!$C$2:$G$1819,B608,5),") "),IF((A608=3),CONCATENATE("* ",UPPER(INDEX(SinglesDB!$A$2:$G$1819,B608,A608))," *"),LEFT(INDEX(SinglesDB!$A$2:$G$1819,B608,A608),33)))</f>
        <v xml:space="preserve">Zo heerlijk rustig (1974) </v>
      </c>
    </row>
    <row r="609" spans="1:3" ht="18" customHeight="1">
      <c r="A609" s="9">
        <f t="shared" si="18"/>
        <v>6</v>
      </c>
      <c r="B609" s="9">
        <f t="shared" si="19"/>
        <v>152</v>
      </c>
    </row>
    <row r="610" spans="1:3" ht="18" customHeight="1">
      <c r="A610" s="9">
        <f t="shared" si="18"/>
        <v>4</v>
      </c>
      <c r="B610" s="9">
        <f t="shared" si="19"/>
        <v>153</v>
      </c>
      <c r="C610" s="29" t="str">
        <f>IF(EXACT(A610,5),CONCATENATE(INDEX(SinglesDB!$A$2:$G$1819,B610,A610)," (",INDEX(SinglesDB!$C$2:$G$1819,B610,5),") "),IF((A610=3),CONCATENATE("* ",UPPER(INDEX(SinglesDB!$A$2:$G$1819,B610,A610))," *"),LEFT(INDEX(SinglesDB!$A$2:$G$1819,B610,A610),33)))</f>
        <v>You can Leave your Hat on</v>
      </c>
    </row>
    <row r="611" spans="1:3" ht="18" customHeight="1">
      <c r="A611" s="9">
        <f t="shared" si="18"/>
        <v>3</v>
      </c>
      <c r="B611" s="9">
        <f t="shared" si="19"/>
        <v>153</v>
      </c>
      <c r="C611" s="29" t="str">
        <f>IF(EXACT(A611,5),CONCATENATE(INDEX(SinglesDB!$A$2:$G$1819,B611,A611)," (",INDEX(SinglesDB!$C$2:$G$1819,B611,5),") "),IF((A611=3),CONCATENATE("* ",UPPER(INDEX(SinglesDB!$A$2:$G$1819,B611,A611))," *"),LEFT(INDEX(SinglesDB!$A$2:$G$1819,B611,A611),33)))</f>
        <v>* JOE COCKER *</v>
      </c>
    </row>
    <row r="612" spans="1:3" ht="18" customHeight="1">
      <c r="A612" s="9">
        <f t="shared" si="18"/>
        <v>5</v>
      </c>
      <c r="B612" s="9">
        <f t="shared" si="19"/>
        <v>153</v>
      </c>
      <c r="C612" s="29" t="str">
        <f>IF(EXACT(A612,5),CONCATENATE(INDEX(SinglesDB!$A$2:$G$1819,B612,A612)," (",INDEX(SinglesDB!$C$2:$G$1819,B612,5),") "),IF((A612=3),CONCATENATE("* ",UPPER(INDEX(SinglesDB!$A$2:$G$1819,B612,A612))," *"),LEFT(INDEX(SinglesDB!$A$2:$G$1819,B612,A612),33)))</f>
        <v xml:space="preserve">Shelter Me (1987) </v>
      </c>
    </row>
    <row r="613" spans="1:3" ht="18" customHeight="1">
      <c r="A613" s="9">
        <f t="shared" ref="A613:A678" si="20">A609</f>
        <v>6</v>
      </c>
      <c r="B613" s="9">
        <f t="shared" ref="B613:B678" si="21">B609+1</f>
        <v>153</v>
      </c>
    </row>
    <row r="614" spans="1:3" ht="18" customHeight="1">
      <c r="A614" s="9">
        <f t="shared" si="20"/>
        <v>4</v>
      </c>
      <c r="B614" s="9">
        <f t="shared" si="21"/>
        <v>154</v>
      </c>
      <c r="C614" s="29" t="str">
        <f>IF(EXACT(A614,5),CONCATENATE(INDEX(SinglesDB!$A$2:$G$1819,B614,A614)," (",INDEX(SinglesDB!$C$2:$G$1819,B614,5),") "),IF((A614=3),CONCATENATE("* ",UPPER(INDEX(SinglesDB!$A$2:$G$1819,B614,A614))," *"),LEFT(INDEX(SinglesDB!$A$2:$G$1819,B614,A614),33)))</f>
        <v>Dream On</v>
      </c>
    </row>
    <row r="615" spans="1:3" ht="18" customHeight="1">
      <c r="A615" s="9">
        <f t="shared" si="20"/>
        <v>3</v>
      </c>
      <c r="B615" s="9">
        <f t="shared" si="21"/>
        <v>154</v>
      </c>
      <c r="C615" s="29" t="str">
        <f>IF(EXACT(A615,5),CONCATENATE(INDEX(SinglesDB!$A$2:$G$1819,B615,A615)," (",INDEX(SinglesDB!$C$2:$G$1819,B615,5),") "),IF((A615=3),CONCATENATE("* ",UPPER(INDEX(SinglesDB!$A$2:$G$1819,B615,A615))," *"),LEFT(INDEX(SinglesDB!$A$2:$G$1819,B615,A615),33)))</f>
        <v>* AEROSMITH *</v>
      </c>
    </row>
    <row r="616" spans="1:3" ht="18" customHeight="1">
      <c r="A616" s="9">
        <f t="shared" si="20"/>
        <v>5</v>
      </c>
      <c r="B616" s="9">
        <f t="shared" si="21"/>
        <v>154</v>
      </c>
      <c r="C616" s="29" t="str">
        <f>IF(EXACT(A616,5),CONCATENATE(INDEX(SinglesDB!$A$2:$G$1819,B616,A616)," (",INDEX(SinglesDB!$C$2:$G$1819,B616,5),") "),IF((A616=3),CONCATENATE("* ",UPPER(INDEX(SinglesDB!$A$2:$G$1819,B616,A616))," *"),LEFT(INDEX(SinglesDB!$A$2:$G$1819,B616,A616),33)))</f>
        <v xml:space="preserve">Somebody (1973) </v>
      </c>
    </row>
    <row r="617" spans="1:3" ht="18" customHeight="1">
      <c r="A617" s="9">
        <f t="shared" si="20"/>
        <v>6</v>
      </c>
      <c r="B617" s="9">
        <f t="shared" si="21"/>
        <v>154</v>
      </c>
    </row>
    <row r="618" spans="1:3" ht="18" customHeight="1">
      <c r="A618" s="9">
        <f t="shared" si="20"/>
        <v>4</v>
      </c>
      <c r="B618" s="9">
        <f t="shared" si="21"/>
        <v>155</v>
      </c>
      <c r="C618" s="29" t="str">
        <f>IF(EXACT(A618,5),CONCATENATE(INDEX(SinglesDB!$A$2:$G$1819,B618,A618)," (",INDEX(SinglesDB!$C$2:$G$1819,B618,5),") "),IF((A618=3),CONCATENATE("* ",UPPER(INDEX(SinglesDB!$A$2:$G$1819,B618,A618))," *"),LEFT(INDEX(SinglesDB!$A$2:$G$1819,B618,A618),33)))</f>
        <v>White Room</v>
      </c>
    </row>
    <row r="619" spans="1:3" ht="18" customHeight="1">
      <c r="A619" s="9">
        <f t="shared" si="20"/>
        <v>3</v>
      </c>
      <c r="B619" s="9">
        <f t="shared" si="21"/>
        <v>155</v>
      </c>
      <c r="C619" s="29" t="str">
        <f>IF(EXACT(A619,5),CONCATENATE(INDEX(SinglesDB!$A$2:$G$1819,B619,A619)," (",INDEX(SinglesDB!$C$2:$G$1819,B619,5),") "),IF((A619=3),CONCATENATE("* ",UPPER(INDEX(SinglesDB!$A$2:$G$1819,B619,A619))," *"),LEFT(INDEX(SinglesDB!$A$2:$G$1819,B619,A619),33)))</f>
        <v>* CREAM *</v>
      </c>
    </row>
    <row r="620" spans="1:3" ht="18" customHeight="1">
      <c r="A620" s="9">
        <f t="shared" si="20"/>
        <v>5</v>
      </c>
      <c r="B620" s="9">
        <f t="shared" si="21"/>
        <v>155</v>
      </c>
      <c r="C620" s="29" t="str">
        <f>IF(EXACT(A620,5),CONCATENATE(INDEX(SinglesDB!$A$2:$G$1819,B620,A620)," (",INDEX(SinglesDB!$C$2:$G$1819,B620,5),") "),IF((A620=3),CONCATENATE("* ",UPPER(INDEX(SinglesDB!$A$2:$G$1819,B620,A620))," *"),LEFT(INDEX(SinglesDB!$A$2:$G$1819,B620,A620),33)))</f>
        <v xml:space="preserve">Those were the days (1968) </v>
      </c>
    </row>
    <row r="621" spans="1:3" ht="18" customHeight="1">
      <c r="A621" s="9">
        <f t="shared" si="20"/>
        <v>6</v>
      </c>
      <c r="B621" s="9">
        <f t="shared" si="21"/>
        <v>155</v>
      </c>
    </row>
    <row r="622" spans="1:3" ht="18" customHeight="1">
      <c r="A622" s="9">
        <f t="shared" si="20"/>
        <v>4</v>
      </c>
      <c r="B622" s="9">
        <f t="shared" si="21"/>
        <v>156</v>
      </c>
      <c r="C622" s="29" t="str">
        <f>IF(EXACT(A622,5),CONCATENATE(INDEX(SinglesDB!$A$2:$G$1819,B622,A622)," (",INDEX(SinglesDB!$C$2:$G$1819,B622,5),") "),IF((A622=3),CONCATENATE("* ",UPPER(INDEX(SinglesDB!$A$2:$G$1819,B622,A622))," *"),LEFT(INDEX(SinglesDB!$A$2:$G$1819,B622,A622),33)))</f>
        <v>Fame</v>
      </c>
    </row>
    <row r="623" spans="1:3" ht="18" customHeight="1">
      <c r="A623" s="9">
        <f t="shared" si="20"/>
        <v>3</v>
      </c>
      <c r="B623" s="9">
        <f t="shared" si="21"/>
        <v>156</v>
      </c>
      <c r="C623" s="29" t="str">
        <f>IF(EXACT(A623,5),CONCATENATE(INDEX(SinglesDB!$A$2:$G$1819,B623,A623)," (",INDEX(SinglesDB!$C$2:$G$1819,B623,5),") "),IF((A623=3),CONCATENATE("* ",UPPER(INDEX(SinglesDB!$A$2:$G$1819,B623,A623))," *"),LEFT(INDEX(SinglesDB!$A$2:$G$1819,B623,A623),33)))</f>
        <v>* DAVID BOWIE *</v>
      </c>
    </row>
    <row r="624" spans="1:3" ht="18" customHeight="1">
      <c r="A624" s="9">
        <f t="shared" si="20"/>
        <v>5</v>
      </c>
      <c r="B624" s="9">
        <f t="shared" si="21"/>
        <v>156</v>
      </c>
      <c r="C624" s="29" t="str">
        <f>IF(EXACT(A624,5),CONCATENATE(INDEX(SinglesDB!$A$2:$G$1819,B624,A624)," (",INDEX(SinglesDB!$C$2:$G$1819,B624,5),") "),IF((A624=3),CONCATENATE("* ",UPPER(INDEX(SinglesDB!$A$2:$G$1819,B624,A624))," *"),LEFT(INDEX(SinglesDB!$A$2:$G$1819,B624,A624),33)))</f>
        <v xml:space="preserve">Right (1975) </v>
      </c>
    </row>
    <row r="625" spans="1:3" ht="18" customHeight="1">
      <c r="A625" s="9">
        <f t="shared" si="20"/>
        <v>6</v>
      </c>
      <c r="B625" s="9">
        <f t="shared" si="21"/>
        <v>156</v>
      </c>
    </row>
    <row r="626" spans="1:3" ht="18" customHeight="1">
      <c r="A626" s="9">
        <f t="shared" si="20"/>
        <v>4</v>
      </c>
      <c r="B626" s="9">
        <f t="shared" si="21"/>
        <v>157</v>
      </c>
      <c r="C626" s="29" t="str">
        <f>IF(EXACT(A626,5),CONCATENATE(INDEX(SinglesDB!$A$2:$G$1819,B626,A626)," (",INDEX(SinglesDB!$C$2:$G$1819,B626,5),") "),IF((A626=3),CONCATENATE("* ",UPPER(INDEX(SinglesDB!$A$2:$G$1819,B626,A626))," *"),LEFT(INDEX(SinglesDB!$A$2:$G$1819,B626,A626),33)))</f>
        <v>Ashes To Ashes</v>
      </c>
    </row>
    <row r="627" spans="1:3" ht="18" customHeight="1">
      <c r="A627" s="9">
        <f t="shared" si="20"/>
        <v>3</v>
      </c>
      <c r="B627" s="9">
        <f t="shared" si="21"/>
        <v>157</v>
      </c>
      <c r="C627" s="29" t="str">
        <f>IF(EXACT(A627,5),CONCATENATE(INDEX(SinglesDB!$A$2:$G$1819,B627,A627)," (",INDEX(SinglesDB!$C$2:$G$1819,B627,5),") "),IF((A627=3),CONCATENATE("* ",UPPER(INDEX(SinglesDB!$A$2:$G$1819,B627,A627))," *"),LEFT(INDEX(SinglesDB!$A$2:$G$1819,B627,A627),33)))</f>
        <v>* DAVID BOWIE *</v>
      </c>
    </row>
    <row r="628" spans="1:3" ht="18" customHeight="1">
      <c r="A628" s="9">
        <f t="shared" si="20"/>
        <v>5</v>
      </c>
      <c r="B628" s="9">
        <f t="shared" si="21"/>
        <v>157</v>
      </c>
      <c r="C628" s="29" t="str">
        <f>IF(EXACT(A628,5),CONCATENATE(INDEX(SinglesDB!$A$2:$G$1819,B628,A628)," (",INDEX(SinglesDB!$C$2:$G$1819,B628,5),") "),IF((A628=3),CONCATENATE("* ",UPPER(INDEX(SinglesDB!$A$2:$G$1819,B628,A628))," *"),LEFT(INDEX(SinglesDB!$A$2:$G$1819,B628,A628),33)))</f>
        <v xml:space="preserve">Move On (1980) </v>
      </c>
    </row>
    <row r="629" spans="1:3" ht="18" customHeight="1">
      <c r="A629" s="9">
        <f t="shared" si="20"/>
        <v>6</v>
      </c>
      <c r="B629" s="9">
        <f t="shared" si="21"/>
        <v>157</v>
      </c>
    </row>
    <row r="630" spans="1:3" ht="18" customHeight="1">
      <c r="A630" s="9">
        <f t="shared" si="20"/>
        <v>4</v>
      </c>
      <c r="B630" s="9">
        <f t="shared" si="21"/>
        <v>158</v>
      </c>
      <c r="C630" s="29" t="str">
        <f>IF(EXACT(A630,5),CONCATENATE(INDEX(SinglesDB!$A$2:$G$1819,B630,A630)," (",INDEX(SinglesDB!$C$2:$G$1819,B630,5),") "),IF((A630=3),CONCATENATE("* ",UPPER(INDEX(SinglesDB!$A$2:$G$1819,B630,A630))," *"),LEFT(INDEX(SinglesDB!$A$2:$G$1819,B630,A630),33)))</f>
        <v>Seasons</v>
      </c>
    </row>
    <row r="631" spans="1:3" ht="18" customHeight="1">
      <c r="A631" s="9">
        <f t="shared" si="20"/>
        <v>3</v>
      </c>
      <c r="B631" s="9">
        <f t="shared" si="21"/>
        <v>158</v>
      </c>
      <c r="C631" s="29" t="str">
        <f>IF(EXACT(A631,5),CONCATENATE(INDEX(SinglesDB!$A$2:$G$1819,B631,A631)," (",INDEX(SinglesDB!$C$2:$G$1819,B631,5),") "),IF((A631=3),CONCATENATE("* ",UPPER(INDEX(SinglesDB!$A$2:$G$1819,B631,A631))," *"),LEFT(INDEX(SinglesDB!$A$2:$G$1819,B631,A631),33)))</f>
        <v>* EARTH AND FIRE *</v>
      </c>
    </row>
    <row r="632" spans="1:3" ht="18" customHeight="1">
      <c r="A632" s="9">
        <f t="shared" si="20"/>
        <v>5</v>
      </c>
      <c r="B632" s="9">
        <f t="shared" si="21"/>
        <v>158</v>
      </c>
      <c r="C632" s="29" t="str">
        <f>IF(EXACT(A632,5),CONCATENATE(INDEX(SinglesDB!$A$2:$G$1819,B632,A632)," (",INDEX(SinglesDB!$C$2:$G$1819,B632,5),") "),IF((A632=3),CONCATENATE("* ",UPPER(INDEX(SinglesDB!$A$2:$G$1819,B632,A632))," *"),LEFT(INDEX(SinglesDB!$A$2:$G$1819,B632,A632),33)))</f>
        <v xml:space="preserve">Hazy Paradise (1969) </v>
      </c>
    </row>
    <row r="633" spans="1:3" ht="18" customHeight="1">
      <c r="A633" s="9">
        <f t="shared" si="20"/>
        <v>6</v>
      </c>
      <c r="B633" s="9">
        <f t="shared" si="21"/>
        <v>158</v>
      </c>
    </row>
    <row r="634" spans="1:3" ht="18" customHeight="1">
      <c r="A634" s="9">
        <f t="shared" si="20"/>
        <v>4</v>
      </c>
      <c r="B634" s="9">
        <f t="shared" si="21"/>
        <v>159</v>
      </c>
      <c r="C634" s="29" t="str">
        <f>IF(EXACT(A634,5),CONCATENATE(INDEX(SinglesDB!$A$2:$G$1819,B634,A634)," (",INDEX(SinglesDB!$C$2:$G$1819,B634,5),") "),IF((A634=3),CONCATENATE("* ",UPPER(INDEX(SinglesDB!$A$2:$G$1819,B634,A634))," *"),LEFT(INDEX(SinglesDB!$A$2:$G$1819,B634,A634),33)))</f>
        <v>Buddy Joe</v>
      </c>
    </row>
    <row r="635" spans="1:3" ht="18" customHeight="1">
      <c r="A635" s="9">
        <f t="shared" si="20"/>
        <v>3</v>
      </c>
      <c r="B635" s="9">
        <f t="shared" si="21"/>
        <v>159</v>
      </c>
      <c r="C635" s="29" t="str">
        <f>IF(EXACT(A635,5),CONCATENATE(INDEX(SinglesDB!$A$2:$G$1819,B635,A635)," (",INDEX(SinglesDB!$C$2:$G$1819,B635,5),") "),IF((A635=3),CONCATENATE("* ",UPPER(INDEX(SinglesDB!$A$2:$G$1819,B635,A635))," *"),LEFT(INDEX(SinglesDB!$A$2:$G$1819,B635,A635),33)))</f>
        <v>* GOLDEN EARRING *</v>
      </c>
    </row>
    <row r="636" spans="1:3" ht="18" customHeight="1">
      <c r="A636" s="9">
        <f t="shared" si="20"/>
        <v>5</v>
      </c>
      <c r="B636" s="9">
        <f t="shared" si="21"/>
        <v>159</v>
      </c>
      <c r="C636" s="29" t="str">
        <f>IF(EXACT(A636,5),CONCATENATE(INDEX(SinglesDB!$A$2:$G$1819,B636,A636)," (",INDEX(SinglesDB!$C$2:$G$1819,B636,5),") "),IF((A636=3),CONCATENATE("* ",UPPER(INDEX(SinglesDB!$A$2:$G$1819,B636,A636))," *"),LEFT(INDEX(SinglesDB!$A$2:$G$1819,B636,A636),33)))</f>
        <v xml:space="preserve">Avalanche of Love (1972) </v>
      </c>
    </row>
    <row r="637" spans="1:3" ht="18" customHeight="1">
      <c r="A637" s="9">
        <f t="shared" si="20"/>
        <v>6</v>
      </c>
      <c r="B637" s="9">
        <f t="shared" si="21"/>
        <v>159</v>
      </c>
    </row>
    <row r="638" spans="1:3" ht="18" customHeight="1">
      <c r="A638" s="9">
        <f t="shared" si="20"/>
        <v>4</v>
      </c>
      <c r="B638" s="9">
        <f t="shared" si="21"/>
        <v>160</v>
      </c>
      <c r="C638" s="29" t="str">
        <f>IF(EXACT(A638,5),CONCATENATE(INDEX(SinglesDB!$A$2:$G$1819,B638,A638)," (",INDEX(SinglesDB!$C$2:$G$1819,B638,5),") "),IF((A638=3),CONCATENATE("* ",UPPER(INDEX(SinglesDB!$A$2:$G$1819,B638,A638))," *"),LEFT(INDEX(SinglesDB!$A$2:$G$1819,B638,A638),33)))</f>
        <v>Silver Machine</v>
      </c>
    </row>
    <row r="639" spans="1:3" ht="18" customHeight="1">
      <c r="A639" s="9">
        <f t="shared" si="20"/>
        <v>3</v>
      </c>
      <c r="B639" s="9">
        <f t="shared" si="21"/>
        <v>160</v>
      </c>
      <c r="C639" s="29" t="str">
        <f>IF(EXACT(A639,5),CONCATENATE(INDEX(SinglesDB!$A$2:$G$1819,B639,A639)," (",INDEX(SinglesDB!$C$2:$G$1819,B639,5),") "),IF((A639=3),CONCATENATE("* ",UPPER(INDEX(SinglesDB!$A$2:$G$1819,B639,A639))," *"),LEFT(INDEX(SinglesDB!$A$2:$G$1819,B639,A639),33)))</f>
        <v>* HAWKWIND *</v>
      </c>
    </row>
    <row r="640" spans="1:3" ht="18" customHeight="1">
      <c r="A640" s="9">
        <f t="shared" si="20"/>
        <v>5</v>
      </c>
      <c r="B640" s="9">
        <f t="shared" si="21"/>
        <v>160</v>
      </c>
      <c r="C640" s="29" t="str">
        <f>IF(EXACT(A640,5),CONCATENATE(INDEX(SinglesDB!$A$2:$G$1819,B640,A640)," (",INDEX(SinglesDB!$C$2:$G$1819,B640,5),") "),IF((A640=3),CONCATENATE("* ",UPPER(INDEX(SinglesDB!$A$2:$G$1819,B640,A640))," *"),LEFT(INDEX(SinglesDB!$A$2:$G$1819,B640,A640),33)))</f>
        <v xml:space="preserve">Magnu (1986) </v>
      </c>
    </row>
    <row r="641" spans="1:3" ht="18" customHeight="1">
      <c r="A641" s="9">
        <f t="shared" si="20"/>
        <v>6</v>
      </c>
      <c r="B641" s="9">
        <f t="shared" si="21"/>
        <v>160</v>
      </c>
    </row>
    <row r="642" spans="1:3" ht="18" customHeight="1">
      <c r="A642" s="9">
        <f t="shared" si="20"/>
        <v>4</v>
      </c>
      <c r="B642" s="9">
        <f t="shared" si="21"/>
        <v>161</v>
      </c>
      <c r="C642" s="29" t="str">
        <f>IF(EXACT(A642,5),CONCATENATE(INDEX(SinglesDB!$A$2:$G$1819,B642,A642)," (",INDEX(SinglesDB!$C$2:$G$1819,B642,5),") "),IF((A642=3),CONCATENATE("* ",UPPER(INDEX(SinglesDB!$A$2:$G$1819,B642,A642))," *"),LEFT(INDEX(SinglesDB!$A$2:$G$1819,B642,A642),33)))</f>
        <v>Year of the Cat</v>
      </c>
    </row>
    <row r="643" spans="1:3" ht="18" customHeight="1">
      <c r="A643" s="9">
        <f t="shared" si="20"/>
        <v>3</v>
      </c>
      <c r="B643" s="9">
        <f t="shared" si="21"/>
        <v>161</v>
      </c>
      <c r="C643" s="29" t="str">
        <f>IF(EXACT(A643,5),CONCATENATE(INDEX(SinglesDB!$A$2:$G$1819,B643,A643)," (",INDEX(SinglesDB!$C$2:$G$1819,B643,5),") "),IF((A643=3),CONCATENATE("* ",UPPER(INDEX(SinglesDB!$A$2:$G$1819,B643,A643))," *"),LEFT(INDEX(SinglesDB!$A$2:$G$1819,B643,A643),33)))</f>
        <v>* AL STEWART *</v>
      </c>
    </row>
    <row r="644" spans="1:3" ht="18" customHeight="1">
      <c r="A644" s="9">
        <f t="shared" si="20"/>
        <v>5</v>
      </c>
      <c r="B644" s="9">
        <f t="shared" si="21"/>
        <v>161</v>
      </c>
      <c r="C644" s="29" t="str">
        <f>IF(EXACT(A644,5),CONCATENATE(INDEX(SinglesDB!$A$2:$G$1819,B644,A644)," (",INDEX(SinglesDB!$C$2:$G$1819,B644,5),") "),IF((A644=3),CONCATENATE("* ",UPPER(INDEX(SinglesDB!$A$2:$G$1819,B644,A644))," *"),LEFT(INDEX(SinglesDB!$A$2:$G$1819,B644,A644),33)))</f>
        <v xml:space="preserve">Broadway Hotel (1977) </v>
      </c>
    </row>
    <row r="645" spans="1:3" ht="18" customHeight="1">
      <c r="A645" s="9">
        <f t="shared" si="20"/>
        <v>6</v>
      </c>
      <c r="B645" s="9">
        <f t="shared" si="21"/>
        <v>161</v>
      </c>
    </row>
    <row r="646" spans="1:3" ht="18" customHeight="1">
      <c r="A646" s="9">
        <f t="shared" si="20"/>
        <v>4</v>
      </c>
      <c r="B646" s="9">
        <f t="shared" si="21"/>
        <v>162</v>
      </c>
      <c r="C646" s="29" t="str">
        <f>IF(EXACT(A646,5),CONCATENATE(INDEX(SinglesDB!$A$2:$G$1819,B646,A646)," (",INDEX(SinglesDB!$C$2:$G$1819,B646,5),") "),IF((A646=3),CONCATENATE("* ",UPPER(INDEX(SinglesDB!$A$2:$G$1819,B646,A646))," *"),LEFT(INDEX(SinglesDB!$A$2:$G$1819,B646,A646),33)))</f>
        <v>Halo of Flies</v>
      </c>
    </row>
    <row r="647" spans="1:3" ht="18" customHeight="1">
      <c r="A647" s="9">
        <f t="shared" si="20"/>
        <v>3</v>
      </c>
      <c r="B647" s="9">
        <f t="shared" si="21"/>
        <v>162</v>
      </c>
      <c r="C647" s="29" t="str">
        <f>IF(EXACT(A647,5),CONCATENATE(INDEX(SinglesDB!$A$2:$G$1819,B647,A647)," (",INDEX(SinglesDB!$C$2:$G$1819,B647,5),") "),IF((A647=3),CONCATENATE("* ",UPPER(INDEX(SinglesDB!$A$2:$G$1819,B647,A647))," *"),LEFT(INDEX(SinglesDB!$A$2:$G$1819,B647,A647),33)))</f>
        <v>* ALICE COOPER *</v>
      </c>
    </row>
    <row r="648" spans="1:3" ht="18" customHeight="1">
      <c r="A648" s="9">
        <f t="shared" si="20"/>
        <v>5</v>
      </c>
      <c r="B648" s="9">
        <f t="shared" si="21"/>
        <v>162</v>
      </c>
      <c r="C648" s="29" t="str">
        <f>IF(EXACT(A648,5),CONCATENATE(INDEX(SinglesDB!$A$2:$G$1819,B648,A648)," (",INDEX(SinglesDB!$C$2:$G$1819,B648,5),") "),IF((A648=3),CONCATENATE("* ",UPPER(INDEX(SinglesDB!$A$2:$G$1819,B648,A648))," *"),LEFT(INDEX(SinglesDB!$A$2:$G$1819,B648,A648),33)))</f>
        <v xml:space="preserve">Under my Wheels (1972) </v>
      </c>
    </row>
    <row r="649" spans="1:3" ht="18" customHeight="1">
      <c r="A649" s="9">
        <f t="shared" si="20"/>
        <v>6</v>
      </c>
      <c r="B649" s="9">
        <f t="shared" si="21"/>
        <v>162</v>
      </c>
    </row>
    <row r="650" spans="1:3" ht="18" customHeight="1">
      <c r="A650" s="9">
        <f t="shared" si="20"/>
        <v>4</v>
      </c>
      <c r="B650" s="9">
        <f t="shared" si="21"/>
        <v>163</v>
      </c>
      <c r="C650" s="29" t="str">
        <f>IF(EXACT(A650,5),CONCATENATE(INDEX(SinglesDB!$A$2:$G$1819,B650,A650)," (",INDEX(SinglesDB!$C$2:$G$1819,B650,5),") "),IF((A650=3),CONCATENATE("* ",UPPER(INDEX(SinglesDB!$A$2:$G$1819,B650,A650))," *"),LEFT(INDEX(SinglesDB!$A$2:$G$1819,B650,A650),33)))</f>
        <v>Stay</v>
      </c>
    </row>
    <row r="651" spans="1:3" ht="18" customHeight="1">
      <c r="A651" s="9">
        <f t="shared" si="20"/>
        <v>3</v>
      </c>
      <c r="B651" s="9">
        <f t="shared" si="21"/>
        <v>163</v>
      </c>
      <c r="C651" s="29" t="str">
        <f>IF(EXACT(A651,5),CONCATENATE(INDEX(SinglesDB!$A$2:$G$1819,B651,A651)," (",INDEX(SinglesDB!$C$2:$G$1819,B651,5),") "),IF((A651=3),CONCATENATE("* ",UPPER(INDEX(SinglesDB!$A$2:$G$1819,B651,A651))," *"),LEFT(INDEX(SinglesDB!$A$2:$G$1819,B651,A651),33)))</f>
        <v>* JACKSON BROWNE *</v>
      </c>
    </row>
    <row r="652" spans="1:3" ht="18" customHeight="1">
      <c r="A652" s="9">
        <f t="shared" si="20"/>
        <v>5</v>
      </c>
      <c r="B652" s="9">
        <f t="shared" si="21"/>
        <v>163</v>
      </c>
      <c r="C652" s="29" t="str">
        <f>IF(EXACT(A652,5),CONCATENATE(INDEX(SinglesDB!$A$2:$G$1819,B652,A652)," (",INDEX(SinglesDB!$C$2:$G$1819,B652,5),") "),IF((A652=3),CONCATENATE("* ",UPPER(INDEX(SinglesDB!$A$2:$G$1819,B652,A652))," *"),LEFT(INDEX(SinglesDB!$A$2:$G$1819,B652,A652),33)))</f>
        <v xml:space="preserve">Rosie (1978) </v>
      </c>
    </row>
    <row r="653" spans="1:3" ht="18" customHeight="1">
      <c r="A653" s="9">
        <f t="shared" si="20"/>
        <v>6</v>
      </c>
      <c r="B653" s="9">
        <f t="shared" si="21"/>
        <v>163</v>
      </c>
    </row>
    <row r="654" spans="1:3" ht="18" customHeight="1">
      <c r="A654" s="9">
        <f t="shared" si="20"/>
        <v>4</v>
      </c>
      <c r="B654" s="9">
        <f t="shared" si="21"/>
        <v>164</v>
      </c>
      <c r="C654" s="29" t="str">
        <f>IF(EXACT(A654,5),CONCATENATE(INDEX(SinglesDB!$A$2:$G$1819,B654,A654)," (",INDEX(SinglesDB!$C$2:$G$1819,B654,5),") "),IF((A654=3),CONCATENATE("* ",UPPER(INDEX(SinglesDB!$A$2:$G$1819,B654,A654))," *"),LEFT(INDEX(SinglesDB!$A$2:$G$1819,B654,A654),33)))</f>
        <v>The Jean Genie</v>
      </c>
    </row>
    <row r="655" spans="1:3" ht="18" customHeight="1">
      <c r="A655" s="9">
        <f t="shared" si="20"/>
        <v>3</v>
      </c>
      <c r="B655" s="9">
        <f t="shared" si="21"/>
        <v>164</v>
      </c>
      <c r="C655" s="29" t="str">
        <f>IF(EXACT(A655,5),CONCATENATE(INDEX(SinglesDB!$A$2:$G$1819,B655,A655)," (",INDEX(SinglesDB!$C$2:$G$1819,B655,5),") "),IF((A655=3),CONCATENATE("* ",UPPER(INDEX(SinglesDB!$A$2:$G$1819,B655,A655))," *"),LEFT(INDEX(SinglesDB!$A$2:$G$1819,B655,A655),33)))</f>
        <v>* DAVID BOWIE *</v>
      </c>
    </row>
    <row r="656" spans="1:3" ht="18" customHeight="1">
      <c r="A656" s="9">
        <f t="shared" si="20"/>
        <v>5</v>
      </c>
      <c r="B656" s="9">
        <f t="shared" si="21"/>
        <v>164</v>
      </c>
      <c r="C656" s="29" t="str">
        <f>IF(EXACT(A656,5),CONCATENATE(INDEX(SinglesDB!$A$2:$G$1819,B656,A656)," (",INDEX(SinglesDB!$C$2:$G$1819,B656,5),") "),IF((A656=3),CONCATENATE("* ",UPPER(INDEX(SinglesDB!$A$2:$G$1819,B656,A656))," *"),LEFT(INDEX(SinglesDB!$A$2:$G$1819,B656,A656),33)))</f>
        <v xml:space="preserve">Ziggy Stardust (1973) </v>
      </c>
    </row>
    <row r="657" spans="1:3" ht="18" customHeight="1">
      <c r="A657" s="9">
        <f t="shared" si="20"/>
        <v>6</v>
      </c>
      <c r="B657" s="9">
        <f t="shared" si="21"/>
        <v>164</v>
      </c>
    </row>
    <row r="658" spans="1:3" ht="18" customHeight="1">
      <c r="A658" s="9">
        <f t="shared" si="20"/>
        <v>4</v>
      </c>
      <c r="B658" s="9">
        <f t="shared" si="21"/>
        <v>165</v>
      </c>
      <c r="C658" s="29" t="str">
        <f>IF(EXACT(A658,5),CONCATENATE(INDEX(SinglesDB!$A$2:$G$1819,B658,A658)," (",INDEX(SinglesDB!$C$2:$G$1819,B658,5),") "),IF((A658=3),CONCATENATE("* ",UPPER(INDEX(SinglesDB!$A$2:$G$1819,B658,A658))," *"),LEFT(INDEX(SinglesDB!$A$2:$G$1819,B658,A658),33)))</f>
        <v>The Eve of the War</v>
      </c>
    </row>
    <row r="659" spans="1:3" ht="18" customHeight="1">
      <c r="A659" s="9">
        <f t="shared" si="20"/>
        <v>3</v>
      </c>
      <c r="B659" s="9">
        <f t="shared" si="21"/>
        <v>165</v>
      </c>
      <c r="C659" s="29" t="str">
        <f>IF(EXACT(A659,5),CONCATENATE(INDEX(SinglesDB!$A$2:$G$1819,B659,A659)," (",INDEX(SinglesDB!$C$2:$G$1819,B659,5),") "),IF((A659=3),CONCATENATE("* ",UPPER(INDEX(SinglesDB!$A$2:$G$1819,B659,A659))," *"),LEFT(INDEX(SinglesDB!$A$2:$G$1819,B659,A659),33)))</f>
        <v>* JEFF WAYNE *</v>
      </c>
    </row>
    <row r="660" spans="1:3" ht="18" customHeight="1">
      <c r="A660" s="9">
        <f t="shared" si="20"/>
        <v>5</v>
      </c>
      <c r="B660" s="9">
        <f t="shared" si="21"/>
        <v>165</v>
      </c>
      <c r="C660" s="29" t="str">
        <f>IF(EXACT(A660,5),CONCATENATE(INDEX(SinglesDB!$A$2:$G$1819,B660,A660)," (",INDEX(SinglesDB!$C$2:$G$1819,B660,5),") "),IF((A660=3),CONCATENATE("* ",UPPER(INDEX(SinglesDB!$A$2:$G$1819,B660,A660))," *"),LEFT(INDEX(SinglesDB!$A$2:$G$1819,B660,A660),33)))</f>
        <v xml:space="preserve">The Red Weed (1989) </v>
      </c>
    </row>
    <row r="661" spans="1:3" ht="18" customHeight="1">
      <c r="A661" s="9">
        <f t="shared" si="20"/>
        <v>6</v>
      </c>
      <c r="B661" s="9">
        <f t="shared" si="21"/>
        <v>165</v>
      </c>
    </row>
    <row r="662" spans="1:3" ht="18" customHeight="1">
      <c r="A662" s="9">
        <f t="shared" si="20"/>
        <v>4</v>
      </c>
      <c r="B662" s="9">
        <f t="shared" si="21"/>
        <v>166</v>
      </c>
      <c r="C662" s="29" t="str">
        <f>IF(EXACT(A662,5),CONCATENATE(INDEX(SinglesDB!$A$2:$G$1819,B662,A662)," (",INDEX(SinglesDB!$C$2:$G$1819,B662,5),") "),IF((A662=3),CONCATENATE("* ",UPPER(INDEX(SinglesDB!$A$2:$G$1819,B662,A662))," *"),LEFT(INDEX(SinglesDB!$A$2:$G$1819,B662,A662),33)))</f>
        <v>Dancing In the Street</v>
      </c>
    </row>
    <row r="663" spans="1:3" ht="18" customHeight="1">
      <c r="A663" s="9">
        <f t="shared" si="20"/>
        <v>3</v>
      </c>
      <c r="B663" s="9">
        <f t="shared" si="21"/>
        <v>166</v>
      </c>
      <c r="C663" s="29" t="str">
        <f>IF(EXACT(A663,5),CONCATENATE(INDEX(SinglesDB!$A$2:$G$1819,B663,A663)," (",INDEX(SinglesDB!$C$2:$G$1819,B663,5),") "),IF((A663=3),CONCATENATE("* ",UPPER(INDEX(SinglesDB!$A$2:$G$1819,B663,A663))," *"),LEFT(INDEX(SinglesDB!$A$2:$G$1819,B663,A663),33)))</f>
        <v>* DAVID BOWIE AND MICK JAGGER *</v>
      </c>
    </row>
    <row r="664" spans="1:3" ht="18" customHeight="1">
      <c r="A664" s="9">
        <f t="shared" si="20"/>
        <v>5</v>
      </c>
      <c r="B664" s="9">
        <f t="shared" si="21"/>
        <v>166</v>
      </c>
      <c r="C664" s="29" t="str">
        <f>IF(EXACT(A664,5),CONCATENATE(INDEX(SinglesDB!$A$2:$G$1819,B664,A664)," (",INDEX(SinglesDB!$C$2:$G$1819,B664,5),") "),IF((A664=3),CONCATENATE("* ",UPPER(INDEX(SinglesDB!$A$2:$G$1819,B664,A664))," *"),LEFT(INDEX(SinglesDB!$A$2:$G$1819,B664,A664),33)))</f>
        <v xml:space="preserve">Dancing In The Street  (1985) </v>
      </c>
    </row>
    <row r="665" spans="1:3" ht="18" customHeight="1">
      <c r="A665" s="9">
        <f t="shared" si="20"/>
        <v>6</v>
      </c>
      <c r="B665" s="9">
        <f t="shared" si="21"/>
        <v>166</v>
      </c>
    </row>
    <row r="666" spans="1:3" ht="18" customHeight="1">
      <c r="A666" s="9">
        <f t="shared" si="20"/>
        <v>4</v>
      </c>
      <c r="B666" s="9">
        <f t="shared" si="21"/>
        <v>167</v>
      </c>
      <c r="C666" s="29" t="str">
        <f>IF(EXACT(A666,5),CONCATENATE(INDEX(SinglesDB!$A$2:$G$1819,B666,A666)," (",INDEX(SinglesDB!$C$2:$G$1819,B666,5),") "),IF((A666=3),CONCATENATE("* ",UPPER(INDEX(SinglesDB!$A$2:$G$1819,B666,A666))," *"),LEFT(INDEX(SinglesDB!$A$2:$G$1819,B666,A666),33)))</f>
        <v>Peter Gunn</v>
      </c>
    </row>
    <row r="667" spans="1:3" ht="18" customHeight="1">
      <c r="A667" s="9">
        <f t="shared" si="20"/>
        <v>3</v>
      </c>
      <c r="B667" s="9">
        <f t="shared" si="21"/>
        <v>167</v>
      </c>
      <c r="C667" s="29" t="str">
        <f>IF(EXACT(A667,5),CONCATENATE(INDEX(SinglesDB!$A$2:$G$1819,B667,A667)," (",INDEX(SinglesDB!$C$2:$G$1819,B667,5),") "),IF((A667=3),CONCATENATE("* ",UPPER(INDEX(SinglesDB!$A$2:$G$1819,B667,A667))," *"),LEFT(INDEX(SinglesDB!$A$2:$G$1819,B667,A667),33)))</f>
        <v>* EMERSON, LAKE &amp; PALMER *</v>
      </c>
    </row>
    <row r="668" spans="1:3" ht="18" customHeight="1">
      <c r="A668" s="9">
        <f t="shared" si="20"/>
        <v>5</v>
      </c>
      <c r="B668" s="9">
        <f t="shared" si="21"/>
        <v>167</v>
      </c>
      <c r="C668" s="29" t="str">
        <f>IF(EXACT(A668,5),CONCATENATE(INDEX(SinglesDB!$A$2:$G$1819,B668,A668)," (",INDEX(SinglesDB!$C$2:$G$1819,B668,5),") "),IF((A668=3),CONCATENATE("* ",UPPER(INDEX(SinglesDB!$A$2:$G$1819,B668,A668))," *"),LEFT(INDEX(SinglesDB!$A$2:$G$1819,B668,A668),33)))</f>
        <v xml:space="preserve">Knife Edge (1977) </v>
      </c>
    </row>
    <row r="669" spans="1:3" ht="18" customHeight="1">
      <c r="A669" s="9">
        <f t="shared" si="20"/>
        <v>6</v>
      </c>
      <c r="B669" s="9">
        <f t="shared" si="21"/>
        <v>167</v>
      </c>
    </row>
    <row r="670" spans="1:3" ht="18" customHeight="1">
      <c r="A670" s="9">
        <f t="shared" si="20"/>
        <v>4</v>
      </c>
      <c r="B670" s="9">
        <f t="shared" si="21"/>
        <v>168</v>
      </c>
      <c r="C670" s="29" t="str">
        <f>IF(EXACT(A670,5),CONCATENATE(INDEX(SinglesDB!$A$2:$G$1819,B670,A670)," (",INDEX(SinglesDB!$C$2:$G$1819,B670,5),") "),IF((A670=3),CONCATENATE("* ",UPPER(INDEX(SinglesDB!$A$2:$G$1819,B670,A670))," *"),LEFT(INDEX(SinglesDB!$A$2:$G$1819,B670,A670),33)))</f>
        <v>Baker Street</v>
      </c>
    </row>
    <row r="671" spans="1:3" ht="18" customHeight="1">
      <c r="A671" s="9">
        <f t="shared" si="20"/>
        <v>3</v>
      </c>
      <c r="B671" s="9">
        <f t="shared" si="21"/>
        <v>168</v>
      </c>
      <c r="C671" s="29" t="str">
        <f>IF(EXACT(A671,5),CONCATENATE(INDEX(SinglesDB!$A$2:$G$1819,B671,A671)," (",INDEX(SinglesDB!$C$2:$G$1819,B671,5),") "),IF((A671=3),CONCATENATE("* ",UPPER(INDEX(SinglesDB!$A$2:$G$1819,B671,A671))," *"),LEFT(INDEX(SinglesDB!$A$2:$G$1819,B671,A671),33)))</f>
        <v>* GERRY RAFFERTY *</v>
      </c>
    </row>
    <row r="672" spans="1:3" ht="18" customHeight="1">
      <c r="A672" s="9">
        <f t="shared" si="20"/>
        <v>5</v>
      </c>
      <c r="B672" s="9">
        <f t="shared" si="21"/>
        <v>168</v>
      </c>
      <c r="C672" s="29" t="str">
        <f>IF(EXACT(A672,5),CONCATENATE(INDEX(SinglesDB!$A$2:$G$1819,B672,A672)," (",INDEX(SinglesDB!$C$2:$G$1819,B672,5),") "),IF((A672=3),CONCATENATE("* ",UPPER(INDEX(SinglesDB!$A$2:$G$1819,B672,A672))," *"),LEFT(INDEX(SinglesDB!$A$2:$G$1819,B672,A672),33)))</f>
        <v xml:space="preserve">Big Change (1978) </v>
      </c>
    </row>
    <row r="673" spans="1:3" ht="18" customHeight="1">
      <c r="A673" s="9">
        <f t="shared" si="20"/>
        <v>6</v>
      </c>
      <c r="B673" s="9">
        <f t="shared" si="21"/>
        <v>168</v>
      </c>
    </row>
    <row r="674" spans="1:3" ht="18" customHeight="1">
      <c r="A674" s="9">
        <f t="shared" si="20"/>
        <v>4</v>
      </c>
      <c r="B674" s="9">
        <f t="shared" si="21"/>
        <v>169</v>
      </c>
      <c r="C674" s="29" t="str">
        <f>IF(EXACT(A674,5),CONCATENATE(INDEX(SinglesDB!$A$2:$G$1819,B674,A674)," (",INDEX(SinglesDB!$C$2:$G$1819,B674,5),") "),IF((A674=3),CONCATENATE("* ",UPPER(INDEX(SinglesDB!$A$2:$G$1819,B674,A674))," *"),LEFT(INDEX(SinglesDB!$A$2:$G$1819,B674,A674),33)))</f>
        <v>Whole Lotta Love</v>
      </c>
    </row>
    <row r="675" spans="1:3" ht="18" customHeight="1">
      <c r="A675" s="9">
        <f t="shared" si="20"/>
        <v>3</v>
      </c>
      <c r="B675" s="9">
        <f t="shared" si="21"/>
        <v>169</v>
      </c>
      <c r="C675" s="29" t="str">
        <f>IF(EXACT(A675,5),CONCATENATE(INDEX(SinglesDB!$A$2:$G$1819,B675,A675)," (",INDEX(SinglesDB!$C$2:$G$1819,B675,5),") "),IF((A675=3),CONCATENATE("* ",UPPER(INDEX(SinglesDB!$A$2:$G$1819,B675,A675))," *"),LEFT(INDEX(SinglesDB!$A$2:$G$1819,B675,A675),33)))</f>
        <v>* LED ZEPPELIN *</v>
      </c>
    </row>
    <row r="676" spans="1:3" ht="18" customHeight="1">
      <c r="A676" s="9">
        <f t="shared" si="20"/>
        <v>5</v>
      </c>
      <c r="B676" s="9">
        <f t="shared" si="21"/>
        <v>169</v>
      </c>
      <c r="C676" s="29" t="str">
        <f>IF(EXACT(A676,5),CONCATENATE(INDEX(SinglesDB!$A$2:$G$1819,B676,A676)," (",INDEX(SinglesDB!$C$2:$G$1819,B676,5),") "),IF((A676=3),CONCATENATE("* ",UPPER(INDEX(SinglesDB!$A$2:$G$1819,B676,A676))," *"),LEFT(INDEX(SinglesDB!$A$2:$G$1819,B676,A676),33)))</f>
        <v xml:space="preserve">Living Loving Maid (1969) </v>
      </c>
    </row>
    <row r="677" spans="1:3" ht="18" customHeight="1">
      <c r="A677" s="9">
        <f>A673</f>
        <v>6</v>
      </c>
      <c r="B677" s="9">
        <f>B673+1</f>
        <v>169</v>
      </c>
    </row>
    <row r="678" spans="1:3" ht="18" customHeight="1">
      <c r="A678" s="9">
        <f t="shared" si="20"/>
        <v>4</v>
      </c>
      <c r="B678" s="9">
        <f t="shared" si="21"/>
        <v>170</v>
      </c>
      <c r="C678" s="29" t="str">
        <f>IF(EXACT(A678,5),CONCATENATE(INDEX(SinglesDB!$A$2:$G$1819,B678,A678)," (",INDEX(SinglesDB!$C$2:$G$1819,B678,5),") "),IF((A678=3),CONCATENATE("* ",UPPER(INDEX(SinglesDB!$A$2:$G$1819,B678,A678))," *"),LEFT(INDEX(SinglesDB!$A$2:$G$1819,B678,A678),33)))</f>
        <v>Lady of the Dawn</v>
      </c>
    </row>
    <row r="679" spans="1:3" ht="18" customHeight="1">
      <c r="A679" s="9">
        <f t="shared" ref="A679:A742" si="22">A675</f>
        <v>3</v>
      </c>
      <c r="B679" s="9">
        <f t="shared" ref="B679:B742" si="23">B675+1</f>
        <v>170</v>
      </c>
      <c r="C679" s="29" t="str">
        <f>IF(EXACT(A679,5),CONCATENATE(INDEX(SinglesDB!$A$2:$G$1819,B679,A679)," (",INDEX(SinglesDB!$C$2:$G$1819,B679,5),") "),IF((A679=3),CONCATENATE("* ",UPPER(INDEX(SinglesDB!$A$2:$G$1819,B679,A679))," *"),LEFT(INDEX(SinglesDB!$A$2:$G$1819,B679,A679),33)))</f>
        <v>* MIKE BATT *</v>
      </c>
    </row>
    <row r="680" spans="1:3" ht="18" customHeight="1">
      <c r="A680" s="9">
        <f t="shared" si="22"/>
        <v>5</v>
      </c>
      <c r="B680" s="9">
        <f t="shared" si="23"/>
        <v>170</v>
      </c>
      <c r="C680" s="29" t="str">
        <f>IF(EXACT(A680,5),CONCATENATE(INDEX(SinglesDB!$A$2:$G$1819,B680,A680)," (",INDEX(SinglesDB!$C$2:$G$1819,B680,5),") "),IF((A680=3),CONCATENATE("* ",UPPER(INDEX(SinglesDB!$A$2:$G$1819,B680,A680))," *"),LEFT(INDEX(SinglesDB!$A$2:$G$1819,B680,A680),33)))</f>
        <v xml:space="preserve">The dead of the night (1979) </v>
      </c>
    </row>
    <row r="681" spans="1:3" ht="18" customHeight="1">
      <c r="A681" s="9">
        <f t="shared" si="22"/>
        <v>6</v>
      </c>
      <c r="B681" s="9">
        <f t="shared" si="23"/>
        <v>170</v>
      </c>
    </row>
    <row r="682" spans="1:3" ht="18" customHeight="1">
      <c r="A682" s="9">
        <f t="shared" si="22"/>
        <v>4</v>
      </c>
      <c r="B682" s="9">
        <f t="shared" si="23"/>
        <v>171</v>
      </c>
      <c r="C682" s="29" t="str">
        <f>IF(EXACT(A682,5),CONCATENATE(INDEX(SinglesDB!$A$2:$G$1819,B682,A682)," (",INDEX(SinglesDB!$C$2:$G$1819,B682,5),") "),IF((A682=3),CONCATENATE("* ",UPPER(INDEX(SinglesDB!$A$2:$G$1819,B682,A682))," *"),LEFT(INDEX(SinglesDB!$A$2:$G$1819,B682,A682),33)))</f>
        <v>Black Betty</v>
      </c>
    </row>
    <row r="683" spans="1:3" ht="18" customHeight="1">
      <c r="A683" s="9">
        <f t="shared" si="22"/>
        <v>3</v>
      </c>
      <c r="B683" s="9">
        <f t="shared" si="23"/>
        <v>171</v>
      </c>
      <c r="C683" s="29" t="str">
        <f>IF(EXACT(A683,5),CONCATENATE(INDEX(SinglesDB!$A$2:$G$1819,B683,A683)," (",INDEX(SinglesDB!$C$2:$G$1819,B683,5),") "),IF((A683=3),CONCATENATE("* ",UPPER(INDEX(SinglesDB!$A$2:$G$1819,B683,A683))," *"),LEFT(INDEX(SinglesDB!$A$2:$G$1819,B683,A683),33)))</f>
        <v>* RAM JAM *</v>
      </c>
    </row>
    <row r="684" spans="1:3" ht="18" customHeight="1">
      <c r="A684" s="9">
        <f t="shared" si="22"/>
        <v>5</v>
      </c>
      <c r="B684" s="9">
        <f t="shared" si="23"/>
        <v>171</v>
      </c>
      <c r="C684" s="29" t="str">
        <f>IF(EXACT(A684,5),CONCATENATE(INDEX(SinglesDB!$A$2:$G$1819,B684,A684)," (",INDEX(SinglesDB!$C$2:$G$1819,B684,5),") "),IF((A684=3),CONCATENATE("* ",UPPER(INDEX(SinglesDB!$A$2:$G$1819,B684,A684))," *"),LEFT(INDEX(SinglesDB!$A$2:$G$1819,B684,A684),33)))</f>
        <v xml:space="preserve">I Should have known (1977) </v>
      </c>
    </row>
    <row r="685" spans="1:3" ht="18" customHeight="1">
      <c r="A685" s="9">
        <f t="shared" si="22"/>
        <v>6</v>
      </c>
      <c r="B685" s="9">
        <f t="shared" si="23"/>
        <v>171</v>
      </c>
    </row>
    <row r="686" spans="1:3" ht="18" customHeight="1">
      <c r="A686" s="9">
        <f t="shared" si="22"/>
        <v>4</v>
      </c>
      <c r="B686" s="9">
        <f t="shared" si="23"/>
        <v>172</v>
      </c>
      <c r="C686" s="29" t="str">
        <f>IF(EXACT(A686,5),CONCATENATE(INDEX(SinglesDB!$A$2:$G$1819,B686,A686)," (",INDEX(SinglesDB!$C$2:$G$1819,B686,5),") "),IF((A686=3),CONCATENATE("* ",UPPER(INDEX(SinglesDB!$A$2:$G$1819,B686,A686))," *"),LEFT(INDEX(SinglesDB!$A$2:$G$1819,B686,A686),33)))</f>
        <v>Venus</v>
      </c>
    </row>
    <row r="687" spans="1:3" ht="18" customHeight="1">
      <c r="A687" s="9">
        <f t="shared" si="22"/>
        <v>3</v>
      </c>
      <c r="B687" s="9">
        <f t="shared" si="23"/>
        <v>172</v>
      </c>
      <c r="C687" s="29" t="str">
        <f>IF(EXACT(A687,5),CONCATENATE(INDEX(SinglesDB!$A$2:$G$1819,B687,A687)," (",INDEX(SinglesDB!$C$2:$G$1819,B687,5),") "),IF((A687=3),CONCATENATE("* ",UPPER(INDEX(SinglesDB!$A$2:$G$1819,B687,A687))," *"),LEFT(INDEX(SinglesDB!$A$2:$G$1819,B687,A687),33)))</f>
        <v>* SHOCKING BLUE *</v>
      </c>
    </row>
    <row r="688" spans="1:3" ht="18" customHeight="1">
      <c r="A688" s="9">
        <f t="shared" si="22"/>
        <v>5</v>
      </c>
      <c r="B688" s="9">
        <f t="shared" si="23"/>
        <v>172</v>
      </c>
      <c r="C688" s="29" t="str">
        <f>IF(EXACT(A688,5),CONCATENATE(INDEX(SinglesDB!$A$2:$G$1819,B688,A688)," (",INDEX(SinglesDB!$C$2:$G$1819,B688,5),") "),IF((A688=3),CONCATENATE("* ",UPPER(INDEX(SinglesDB!$A$2:$G$1819,B688,A688))," *"),LEFT(INDEX(SinglesDB!$A$2:$G$1819,B688,A688),33)))</f>
        <v xml:space="preserve">Hot Sand (1969) </v>
      </c>
    </row>
    <row r="689" spans="1:3" ht="18" customHeight="1">
      <c r="A689" s="9">
        <f t="shared" si="22"/>
        <v>6</v>
      </c>
      <c r="B689" s="9">
        <f t="shared" si="23"/>
        <v>172</v>
      </c>
    </row>
    <row r="690" spans="1:3" ht="18" customHeight="1">
      <c r="A690" s="9">
        <f t="shared" si="22"/>
        <v>4</v>
      </c>
      <c r="B690" s="9">
        <f t="shared" si="23"/>
        <v>173</v>
      </c>
      <c r="C690" s="29" t="str">
        <f>IF(EXACT(A690,5),CONCATENATE(INDEX(SinglesDB!$A$2:$G$1819,B690,A690)," (",INDEX(SinglesDB!$C$2:$G$1819,B690,5),") "),IF((A690=3),CONCATENATE("* ",UPPER(INDEX(SinglesDB!$A$2:$G$1819,B690,A690))," *"),LEFT(INDEX(SinglesDB!$A$2:$G$1819,B690,A690),33)))</f>
        <v>Fly Like An Eagle</v>
      </c>
    </row>
    <row r="691" spans="1:3" ht="18" customHeight="1">
      <c r="A691" s="9">
        <f t="shared" si="22"/>
        <v>3</v>
      </c>
      <c r="B691" s="9">
        <f t="shared" si="23"/>
        <v>173</v>
      </c>
      <c r="C691" s="29" t="str">
        <f>IF(EXACT(A691,5),CONCATENATE(INDEX(SinglesDB!$A$2:$G$1819,B691,A691)," (",INDEX(SinglesDB!$C$2:$G$1819,B691,5),") "),IF((A691=3),CONCATENATE("* ",UPPER(INDEX(SinglesDB!$A$2:$G$1819,B691,A691))," *"),LEFT(INDEX(SinglesDB!$A$2:$G$1819,B691,A691),33)))</f>
        <v>* STEVE MILLER BAND *</v>
      </c>
    </row>
    <row r="692" spans="1:3" ht="18" customHeight="1">
      <c r="A692" s="9">
        <f t="shared" si="22"/>
        <v>5</v>
      </c>
      <c r="B692" s="9">
        <f t="shared" si="23"/>
        <v>173</v>
      </c>
      <c r="C692" s="29" t="str">
        <f>IF(EXACT(A692,5),CONCATENATE(INDEX(SinglesDB!$A$2:$G$1819,B692,A692)," (",INDEX(SinglesDB!$C$2:$G$1819,B692,5),") "),IF((A692=3),CONCATENATE("* ",UPPER(INDEX(SinglesDB!$A$2:$G$1819,B692,A692))," *"),LEFT(INDEX(SinglesDB!$A$2:$G$1819,B692,A692),33)))</f>
        <v xml:space="preserve">Mercury Blues (1976) </v>
      </c>
    </row>
    <row r="693" spans="1:3" ht="18" customHeight="1">
      <c r="A693" s="9">
        <f t="shared" si="22"/>
        <v>6</v>
      </c>
      <c r="B693" s="9">
        <f t="shared" si="23"/>
        <v>173</v>
      </c>
    </row>
    <row r="694" spans="1:3" ht="18" customHeight="1">
      <c r="A694" s="9">
        <f t="shared" si="22"/>
        <v>4</v>
      </c>
      <c r="B694" s="9">
        <f t="shared" si="23"/>
        <v>174</v>
      </c>
      <c r="C694" s="29" t="str">
        <f>IF(EXACT(A694,5),CONCATENATE(INDEX(SinglesDB!$A$2:$G$1819,B694,A694)," (",INDEX(SinglesDB!$C$2:$G$1819,B694,5),") "),IF((A694=3),CONCATENATE("* ",UPPER(INDEX(SinglesDB!$A$2:$G$1819,B694,A694))," *"),LEFT(INDEX(SinglesDB!$A$2:$G$1819,B694,A694),33)))</f>
        <v>Cannonball</v>
      </c>
    </row>
    <row r="695" spans="1:3" ht="18" customHeight="1">
      <c r="A695" s="9">
        <f t="shared" si="22"/>
        <v>3</v>
      </c>
      <c r="B695" s="9">
        <f t="shared" si="23"/>
        <v>174</v>
      </c>
      <c r="C695" s="29" t="str">
        <f>IF(EXACT(A695,5),CONCATENATE(INDEX(SinglesDB!$A$2:$G$1819,B695,A695)," (",INDEX(SinglesDB!$C$2:$G$1819,B695,5),") "),IF((A695=3),CONCATENATE("* ",UPPER(INDEX(SinglesDB!$A$2:$G$1819,B695,A695))," *"),LEFT(INDEX(SinglesDB!$A$2:$G$1819,B695,A695),33)))</f>
        <v>* SUPERTRAMP *</v>
      </c>
    </row>
    <row r="696" spans="1:3" ht="18" customHeight="1">
      <c r="A696" s="9">
        <f t="shared" si="22"/>
        <v>5</v>
      </c>
      <c r="B696" s="9">
        <f t="shared" si="23"/>
        <v>174</v>
      </c>
      <c r="C696" s="29" t="str">
        <f>IF(EXACT(A696,5),CONCATENATE(INDEX(SinglesDB!$A$2:$G$1819,B696,A696)," (",INDEX(SinglesDB!$C$2:$G$1819,B696,5),") "),IF((A696=3),CONCATENATE("* ",UPPER(INDEX(SinglesDB!$A$2:$G$1819,B696,A696))," *"),LEFT(INDEX(SinglesDB!$A$2:$G$1819,B696,A696),33)))</f>
        <v xml:space="preserve">Ever Open Door (1985) </v>
      </c>
    </row>
    <row r="697" spans="1:3" ht="18" customHeight="1">
      <c r="A697" s="9">
        <f t="shared" si="22"/>
        <v>6</v>
      </c>
      <c r="B697" s="9">
        <f t="shared" si="23"/>
        <v>174</v>
      </c>
    </row>
    <row r="698" spans="1:3" ht="18" customHeight="1">
      <c r="A698" s="9">
        <f t="shared" si="22"/>
        <v>4</v>
      </c>
      <c r="B698" s="9">
        <f t="shared" si="23"/>
        <v>175</v>
      </c>
      <c r="C698" s="29" t="str">
        <f>IF(EXACT(A698,5),CONCATENATE(INDEX(SinglesDB!$A$2:$G$1819,B698,A698)," (",INDEX(SinglesDB!$C$2:$G$1819,B698,5),") "),IF((A698=3),CONCATENATE("* ",UPPER(INDEX(SinglesDB!$A$2:$G$1819,B698,A698))," *"),LEFT(INDEX(SinglesDB!$A$2:$G$1819,B698,A698),33)))</f>
        <v>Mull of Kintyre</v>
      </c>
    </row>
    <row r="699" spans="1:3" ht="18" customHeight="1">
      <c r="A699" s="9">
        <f t="shared" si="22"/>
        <v>3</v>
      </c>
      <c r="B699" s="9">
        <f t="shared" si="23"/>
        <v>175</v>
      </c>
      <c r="C699" s="29" t="str">
        <f>IF(EXACT(A699,5),CONCATENATE(INDEX(SinglesDB!$A$2:$G$1819,B699,A699)," (",INDEX(SinglesDB!$C$2:$G$1819,B699,5),") "),IF((A699=3),CONCATENATE("* ",UPPER(INDEX(SinglesDB!$A$2:$G$1819,B699,A699))," *"),LEFT(INDEX(SinglesDB!$A$2:$G$1819,B699,A699),33)))</f>
        <v>* WINGS *</v>
      </c>
    </row>
    <row r="700" spans="1:3" ht="18" customHeight="1">
      <c r="A700" s="9">
        <f t="shared" si="22"/>
        <v>5</v>
      </c>
      <c r="B700" s="9">
        <f t="shared" si="23"/>
        <v>175</v>
      </c>
      <c r="C700" s="29" t="str">
        <f>IF(EXACT(A700,5),CONCATENATE(INDEX(SinglesDB!$A$2:$G$1819,B700,A700)," (",INDEX(SinglesDB!$C$2:$G$1819,B700,5),") "),IF((A700=3),CONCATENATE("* ",UPPER(INDEX(SinglesDB!$A$2:$G$1819,B700,A700))," *"),LEFT(INDEX(SinglesDB!$A$2:$G$1819,B700,A700),33)))</f>
        <v xml:space="preserve">Girls School (1977) </v>
      </c>
    </row>
    <row r="701" spans="1:3" ht="18" customHeight="1">
      <c r="A701" s="9">
        <f t="shared" si="22"/>
        <v>6</v>
      </c>
      <c r="B701" s="9">
        <f t="shared" si="23"/>
        <v>175</v>
      </c>
    </row>
    <row r="702" spans="1:3" ht="18" customHeight="1">
      <c r="A702" s="9">
        <f t="shared" si="22"/>
        <v>4</v>
      </c>
      <c r="B702" s="9">
        <f t="shared" si="23"/>
        <v>176</v>
      </c>
      <c r="C702" s="29" t="str">
        <f>IF(EXACT(A702,5),CONCATENATE(INDEX(SinglesDB!$A$2:$G$1819,B702,A702)," (",INDEX(SinglesDB!$C$2:$G$1819,B702,5),") "),IF((A702=3),CONCATENATE("* ",UPPER(INDEX(SinglesDB!$A$2:$G$1819,B702,A702))," *"),LEFT(INDEX(SinglesDB!$A$2:$G$1819,B702,A702),33)))</f>
        <v>Money</v>
      </c>
    </row>
    <row r="703" spans="1:3" ht="18" customHeight="1">
      <c r="A703" s="9">
        <f t="shared" si="22"/>
        <v>3</v>
      </c>
      <c r="B703" s="9">
        <f t="shared" si="23"/>
        <v>176</v>
      </c>
      <c r="C703" s="29" t="str">
        <f>IF(EXACT(A703,5),CONCATENATE(INDEX(SinglesDB!$A$2:$G$1819,B703,A703)," (",INDEX(SinglesDB!$C$2:$G$1819,B703,5),") "),IF((A703=3),CONCATENATE("* ",UPPER(INDEX(SinglesDB!$A$2:$G$1819,B703,A703))," *"),LEFT(INDEX(SinglesDB!$A$2:$G$1819,B703,A703),33)))</f>
        <v>* PINK FLOYD *</v>
      </c>
    </row>
    <row r="704" spans="1:3" ht="18" customHeight="1">
      <c r="A704" s="9">
        <f t="shared" si="22"/>
        <v>5</v>
      </c>
      <c r="B704" s="9">
        <f t="shared" si="23"/>
        <v>176</v>
      </c>
      <c r="C704" s="29" t="str">
        <f>IF(EXACT(A704,5),CONCATENATE(INDEX(SinglesDB!$A$2:$G$1819,B704,A704)," (",INDEX(SinglesDB!$C$2:$G$1819,B704,5),") "),IF((A704=3),CONCATENATE("* ",UPPER(INDEX(SinglesDB!$A$2:$G$1819,B704,A704))," *"),LEFT(INDEX(SinglesDB!$A$2:$G$1819,B704,A704),33)))</f>
        <v xml:space="preserve">Any Colour You Like (1973) </v>
      </c>
    </row>
    <row r="705" spans="1:3" ht="18" customHeight="1">
      <c r="A705" s="9">
        <f t="shared" si="22"/>
        <v>6</v>
      </c>
      <c r="B705" s="9">
        <f t="shared" si="23"/>
        <v>176</v>
      </c>
    </row>
    <row r="706" spans="1:3" ht="18" customHeight="1">
      <c r="A706" s="9">
        <f t="shared" si="22"/>
        <v>4</v>
      </c>
      <c r="B706" s="9">
        <f t="shared" si="23"/>
        <v>177</v>
      </c>
      <c r="C706" s="29" t="str">
        <f>IF(EXACT(A706,5),CONCATENATE(INDEX(SinglesDB!$A$2:$G$1819,B706,A706)," (",INDEX(SinglesDB!$C$2:$G$1819,B706,5),") "),IF((A706=3),CONCATENATE("* ",UPPER(INDEX(SinglesDB!$A$2:$G$1819,B706,A706))," *"),LEFT(INDEX(SinglesDB!$A$2:$G$1819,B706,A706),33)))</f>
        <v>Have A Cigar</v>
      </c>
    </row>
    <row r="707" spans="1:3" ht="18" customHeight="1">
      <c r="A707" s="9">
        <f t="shared" si="22"/>
        <v>3</v>
      </c>
      <c r="B707" s="9">
        <f t="shared" si="23"/>
        <v>177</v>
      </c>
      <c r="C707" s="29" t="str">
        <f>IF(EXACT(A707,5),CONCATENATE(INDEX(SinglesDB!$A$2:$G$1819,B707,A707)," (",INDEX(SinglesDB!$C$2:$G$1819,B707,5),") "),IF((A707=3),CONCATENATE("* ",UPPER(INDEX(SinglesDB!$A$2:$G$1819,B707,A707))," *"),LEFT(INDEX(SinglesDB!$A$2:$G$1819,B707,A707),33)))</f>
        <v>* PINK FLOYD *</v>
      </c>
    </row>
    <row r="708" spans="1:3" ht="18" customHeight="1">
      <c r="A708" s="9">
        <f t="shared" si="22"/>
        <v>5</v>
      </c>
      <c r="B708" s="9">
        <f t="shared" si="23"/>
        <v>177</v>
      </c>
      <c r="C708" s="29" t="str">
        <f>IF(EXACT(A708,5),CONCATENATE(INDEX(SinglesDB!$A$2:$G$1819,B708,A708)," (",INDEX(SinglesDB!$C$2:$G$1819,B708,5),") "),IF((A708=3),CONCATENATE("* ",UPPER(INDEX(SinglesDB!$A$2:$G$1819,B708,A708))," *"),LEFT(INDEX(SinglesDB!$A$2:$G$1819,B708,A708),33)))</f>
        <v xml:space="preserve">Shine on You Crazy Diamond (1976) </v>
      </c>
    </row>
    <row r="709" spans="1:3" ht="18" customHeight="1">
      <c r="A709" s="9">
        <f t="shared" si="22"/>
        <v>6</v>
      </c>
      <c r="B709" s="9">
        <f t="shared" si="23"/>
        <v>177</v>
      </c>
    </row>
    <row r="710" spans="1:3" ht="18" customHeight="1">
      <c r="A710" s="9">
        <f t="shared" si="22"/>
        <v>4</v>
      </c>
      <c r="B710" s="9">
        <f t="shared" si="23"/>
        <v>178</v>
      </c>
      <c r="C710" s="29" t="str">
        <f>IF(EXACT(A710,5),CONCATENATE(INDEX(SinglesDB!$A$2:$G$1819,B710,A710)," (",INDEX(SinglesDB!$C$2:$G$1819,B710,5),") "),IF((A710=3),CONCATENATE("* ",UPPER(INDEX(SinglesDB!$A$2:$G$1819,B710,A710))," *"),LEFT(INDEX(SinglesDB!$A$2:$G$1819,B710,A710),33)))</f>
        <v>Happy Birthday</v>
      </c>
    </row>
    <row r="711" spans="1:3" ht="18" customHeight="1">
      <c r="A711" s="9">
        <f t="shared" si="22"/>
        <v>3</v>
      </c>
      <c r="B711" s="9">
        <f t="shared" si="23"/>
        <v>178</v>
      </c>
      <c r="C711" s="29" t="str">
        <f>IF(EXACT(A711,5),CONCATENATE(INDEX(SinglesDB!$A$2:$G$1819,B711,A711)," (",INDEX(SinglesDB!$C$2:$G$1819,B711,5),") "),IF((A711=3),CONCATENATE("* ",UPPER(INDEX(SinglesDB!$A$2:$G$1819,B711,A711))," *"),LEFT(INDEX(SinglesDB!$A$2:$G$1819,B711,A711),33)))</f>
        <v>* STEVIE WONDER *</v>
      </c>
    </row>
    <row r="712" spans="1:3" ht="18" customHeight="1">
      <c r="A712" s="9">
        <f t="shared" si="22"/>
        <v>5</v>
      </c>
      <c r="B712" s="9">
        <f t="shared" si="23"/>
        <v>178</v>
      </c>
      <c r="C712" s="29" t="str">
        <f>IF(EXACT(A712,5),CONCATENATE(INDEX(SinglesDB!$A$2:$G$1819,B712,A712)," (",INDEX(SinglesDB!$C$2:$G$1819,B712,5),") "),IF((A712=3),CONCATENATE("* ",UPPER(INDEX(SinglesDB!$A$2:$G$1819,B712,A712))," *"),LEFT(INDEX(SinglesDB!$A$2:$G$1819,B712,A712),33)))</f>
        <v xml:space="preserve">Happy Birthday (1980) </v>
      </c>
    </row>
    <row r="713" spans="1:3" ht="18" customHeight="1">
      <c r="A713" s="9">
        <f t="shared" si="22"/>
        <v>6</v>
      </c>
      <c r="B713" s="9">
        <f t="shared" si="23"/>
        <v>178</v>
      </c>
    </row>
    <row r="714" spans="1:3" ht="18" customHeight="1">
      <c r="A714" s="9">
        <f t="shared" si="22"/>
        <v>4</v>
      </c>
      <c r="B714" s="9">
        <f t="shared" si="23"/>
        <v>179</v>
      </c>
      <c r="C714" s="29" t="str">
        <f>IF(EXACT(A714,5),CONCATENATE(INDEX(SinglesDB!$A$2:$G$1819,B714,A714)," (",INDEX(SinglesDB!$C$2:$G$1819,B714,5),") "),IF((A714=3),CONCATENATE("* ",UPPER(INDEX(SinglesDB!$A$2:$G$1819,B714,A714))," *"),LEFT(INDEX(SinglesDB!$A$2:$G$1819,B714,A714),33)))</f>
        <v>Time of the Season</v>
      </c>
    </row>
    <row r="715" spans="1:3" ht="18" customHeight="1">
      <c r="A715" s="9">
        <f t="shared" si="22"/>
        <v>3</v>
      </c>
      <c r="B715" s="9">
        <f t="shared" si="23"/>
        <v>179</v>
      </c>
      <c r="C715" s="29" t="str">
        <f>IF(EXACT(A715,5),CONCATENATE(INDEX(SinglesDB!$A$2:$G$1819,B715,A715)," (",INDEX(SinglesDB!$C$2:$G$1819,B715,5),") "),IF((A715=3),CONCATENATE("* ",UPPER(INDEX(SinglesDB!$A$2:$G$1819,B715,A715))," *"),LEFT(INDEX(SinglesDB!$A$2:$G$1819,B715,A715),33)))</f>
        <v>* THE ZOMBIES *</v>
      </c>
    </row>
    <row r="716" spans="1:3" ht="18" customHeight="1">
      <c r="A716" s="9">
        <f t="shared" si="22"/>
        <v>5</v>
      </c>
      <c r="B716" s="9">
        <f t="shared" si="23"/>
        <v>179</v>
      </c>
      <c r="C716" s="29" t="str">
        <f>IF(EXACT(A716,5),CONCATENATE(INDEX(SinglesDB!$A$2:$G$1819,B716,A716)," (",INDEX(SinglesDB!$C$2:$G$1819,B716,5),") "),IF((A716=3),CONCATENATE("* ",UPPER(INDEX(SinglesDB!$A$2:$G$1819,B716,A716))," *"),LEFT(INDEX(SinglesDB!$A$2:$G$1819,B716,A716),33)))</f>
        <v xml:space="preserve">I'll call you mine (1969) </v>
      </c>
    </row>
    <row r="717" spans="1:3" ht="18" customHeight="1">
      <c r="A717" s="9">
        <f t="shared" si="22"/>
        <v>6</v>
      </c>
      <c r="B717" s="9">
        <f t="shared" si="23"/>
        <v>179</v>
      </c>
    </row>
    <row r="718" spans="1:3" ht="18" customHeight="1">
      <c r="A718" s="9">
        <f t="shared" si="22"/>
        <v>4</v>
      </c>
      <c r="B718" s="9">
        <f t="shared" si="23"/>
        <v>180</v>
      </c>
      <c r="C718" s="29" t="str">
        <f>IF(EXACT(A718,5),CONCATENATE(INDEX(SinglesDB!$A$2:$G$1819,B718,A718)," (",INDEX(SinglesDB!$C$2:$G$1819,B718,5),") "),IF((A718=3),CONCATENATE("* ",UPPER(INDEX(SinglesDB!$A$2:$G$1819,B718,A718))," *"),LEFT(INDEX(SinglesDB!$A$2:$G$1819,B718,A718),33)))</f>
        <v>Happy New Year</v>
      </c>
    </row>
    <row r="719" spans="1:3" ht="18" customHeight="1">
      <c r="A719" s="9">
        <f t="shared" si="22"/>
        <v>3</v>
      </c>
      <c r="B719" s="9">
        <f t="shared" si="23"/>
        <v>180</v>
      </c>
      <c r="C719" s="29" t="str">
        <f>IF(EXACT(A719,5),CONCATENATE(INDEX(SinglesDB!$A$2:$G$1819,B719,A719)," (",INDEX(SinglesDB!$C$2:$G$1819,B719,5),") "),IF((A719=3),CONCATENATE("* ",UPPER(INDEX(SinglesDB!$A$2:$G$1819,B719,A719))," *"),LEFT(INDEX(SinglesDB!$A$2:$G$1819,B719,A719),33)))</f>
        <v>* ABBA *</v>
      </c>
    </row>
    <row r="720" spans="1:3" ht="18" customHeight="1">
      <c r="A720" s="9">
        <f t="shared" si="22"/>
        <v>5</v>
      </c>
      <c r="B720" s="9">
        <f t="shared" si="23"/>
        <v>180</v>
      </c>
      <c r="C720" s="29" t="str">
        <f>IF(EXACT(A720,5),CONCATENATE(INDEX(SinglesDB!$A$2:$G$1819,B720,A720)," (",INDEX(SinglesDB!$C$2:$G$1819,B720,5),") "),IF((A720=3),CONCATENATE("* ",UPPER(INDEX(SinglesDB!$A$2:$G$1819,B720,A720))," *"),LEFT(INDEX(SinglesDB!$A$2:$G$1819,B720,A720),33)))</f>
        <v xml:space="preserve">Andante, Andante (1979) </v>
      </c>
    </row>
    <row r="721" spans="1:3" ht="18" customHeight="1">
      <c r="A721" s="9">
        <f t="shared" si="22"/>
        <v>6</v>
      </c>
      <c r="B721" s="9">
        <f t="shared" si="23"/>
        <v>180</v>
      </c>
    </row>
    <row r="722" spans="1:3" ht="18" customHeight="1">
      <c r="A722" s="9">
        <f t="shared" si="22"/>
        <v>4</v>
      </c>
      <c r="B722" s="9">
        <f t="shared" si="23"/>
        <v>181</v>
      </c>
      <c r="C722" s="29" t="str">
        <f>IF(EXACT(A722,5),CONCATENATE(INDEX(SinglesDB!$A$2:$G$1819,B722,A722)," (",INDEX(SinglesDB!$C$2:$G$1819,B722,5),") "),IF((A722=3),CONCATENATE("* ",UPPER(INDEX(SinglesDB!$A$2:$G$1819,B722,A722))," *"),LEFT(INDEX(SinglesDB!$A$2:$G$1819,B722,A722),33)))</f>
        <v xml:space="preserve">Ob-La-Di, Ob-La-Da </v>
      </c>
    </row>
    <row r="723" spans="1:3" ht="18" customHeight="1">
      <c r="A723" s="9">
        <f t="shared" si="22"/>
        <v>3</v>
      </c>
      <c r="B723" s="9">
        <f t="shared" si="23"/>
        <v>181</v>
      </c>
      <c r="C723" s="29" t="str">
        <f>IF(EXACT(A723,5),CONCATENATE(INDEX(SinglesDB!$A$2:$G$1819,B723,A723)," (",INDEX(SinglesDB!$C$2:$G$1819,B723,5),") "),IF((A723=3),CONCATENATE("* ",UPPER(INDEX(SinglesDB!$A$2:$G$1819,B723,A723))," *"),LEFT(INDEX(SinglesDB!$A$2:$G$1819,B723,A723),33)))</f>
        <v>* THE BEATLES *</v>
      </c>
    </row>
    <row r="724" spans="1:3" ht="18" customHeight="1">
      <c r="A724" s="9">
        <f t="shared" si="22"/>
        <v>5</v>
      </c>
      <c r="B724" s="9">
        <f t="shared" si="23"/>
        <v>181</v>
      </c>
      <c r="C724" s="29" t="str">
        <f>IF(EXACT(A724,5),CONCATENATE(INDEX(SinglesDB!$A$2:$G$1819,B724,A724)," (",INDEX(SinglesDB!$C$2:$G$1819,B724,5),") "),IF((A724=3),CONCATENATE("* ",UPPER(INDEX(SinglesDB!$A$2:$G$1819,B724,A724))," *"),LEFT(INDEX(SinglesDB!$A$2:$G$1819,B724,A724),33)))</f>
        <v xml:space="preserve">While My Guitar Gently  (1969) </v>
      </c>
    </row>
    <row r="725" spans="1:3" ht="18" customHeight="1">
      <c r="A725" s="9">
        <f t="shared" si="22"/>
        <v>6</v>
      </c>
      <c r="B725" s="9">
        <f t="shared" si="23"/>
        <v>181</v>
      </c>
    </row>
    <row r="726" spans="1:3" ht="18" customHeight="1">
      <c r="A726" s="9">
        <f t="shared" si="22"/>
        <v>4</v>
      </c>
      <c r="B726" s="9">
        <f t="shared" si="23"/>
        <v>182</v>
      </c>
      <c r="C726" s="29" t="str">
        <f>IF(EXACT(A726,5),CONCATENATE(INDEX(SinglesDB!$A$2:$G$1819,B726,A726)," (",INDEX(SinglesDB!$C$2:$G$1819,B726,5),") "),IF((A726=3),CONCATENATE("* ",UPPER(INDEX(SinglesDB!$A$2:$G$1819,B726,A726))," *"),LEFT(INDEX(SinglesDB!$A$2:$G$1819,B726,A726),33)))</f>
        <v>Bad, Bad Leroy Brown</v>
      </c>
    </row>
    <row r="727" spans="1:3" ht="18" customHeight="1">
      <c r="A727" s="9">
        <f t="shared" si="22"/>
        <v>3</v>
      </c>
      <c r="B727" s="9">
        <f t="shared" si="23"/>
        <v>182</v>
      </c>
      <c r="C727" s="29" t="str">
        <f>IF(EXACT(A727,5),CONCATENATE(INDEX(SinglesDB!$A$2:$G$1819,B727,A727)," (",INDEX(SinglesDB!$C$2:$G$1819,B727,5),") "),IF((A727=3),CONCATENATE("* ",UPPER(INDEX(SinglesDB!$A$2:$G$1819,B727,A727))," *"),LEFT(INDEX(SinglesDB!$A$2:$G$1819,B727,A727),33)))</f>
        <v>* JIM CROCE *</v>
      </c>
    </row>
    <row r="728" spans="1:3" ht="18" customHeight="1">
      <c r="A728" s="9">
        <f t="shared" si="22"/>
        <v>5</v>
      </c>
      <c r="B728" s="9">
        <f t="shared" si="23"/>
        <v>182</v>
      </c>
      <c r="C728" s="29" t="str">
        <f>IF(EXACT(A728,5),CONCATENATE(INDEX(SinglesDB!$A$2:$G$1819,B728,A728)," (",INDEX(SinglesDB!$C$2:$G$1819,B728,5),") "),IF((A728=3),CONCATENATE("* ",UPPER(INDEX(SinglesDB!$A$2:$G$1819,B728,A728))," *"),LEFT(INDEX(SinglesDB!$A$2:$G$1819,B728,A728),33)))</f>
        <v xml:space="preserve">Hard Time losin' man (1973) </v>
      </c>
    </row>
    <row r="729" spans="1:3" ht="18" customHeight="1">
      <c r="A729" s="9">
        <f t="shared" si="22"/>
        <v>6</v>
      </c>
      <c r="B729" s="9">
        <f t="shared" si="23"/>
        <v>182</v>
      </c>
    </row>
    <row r="730" spans="1:3" ht="18" customHeight="1">
      <c r="A730" s="9">
        <f t="shared" si="22"/>
        <v>4</v>
      </c>
      <c r="B730" s="9">
        <f t="shared" si="23"/>
        <v>183</v>
      </c>
      <c r="C730" s="29" t="str">
        <f>IF(EXACT(A730,5),CONCATENATE(INDEX(SinglesDB!$A$2:$G$1819,B730,A730)," (",INDEX(SinglesDB!$C$2:$G$1819,B730,5),") "),IF((A730=3),CONCATENATE("* ",UPPER(INDEX(SinglesDB!$A$2:$G$1819,B730,A730))," *"),LEFT(INDEX(SinglesDB!$A$2:$G$1819,B730,A730),33)))</f>
        <v>Sophietje</v>
      </c>
    </row>
    <row r="731" spans="1:3" ht="18" customHeight="1">
      <c r="A731" s="9">
        <f t="shared" si="22"/>
        <v>3</v>
      </c>
      <c r="B731" s="9">
        <f t="shared" si="23"/>
        <v>183</v>
      </c>
      <c r="C731" s="29" t="str">
        <f>IF(EXACT(A731,5),CONCATENATE(INDEX(SinglesDB!$A$2:$G$1819,B731,A731)," (",INDEX(SinglesDB!$C$2:$G$1819,B731,5),") "),IF((A731=3),CONCATENATE("* ",UPPER(INDEX(SinglesDB!$A$2:$G$1819,B731,A731))," *"),LEFT(INDEX(SinglesDB!$A$2:$G$1819,B731,A731),33)))</f>
        <v>* JOHNNY LION *</v>
      </c>
    </row>
    <row r="732" spans="1:3" ht="18" customHeight="1">
      <c r="A732" s="9">
        <f t="shared" si="22"/>
        <v>5</v>
      </c>
      <c r="B732" s="9">
        <f t="shared" si="23"/>
        <v>183</v>
      </c>
      <c r="C732" s="29" t="str">
        <f>IF(EXACT(A732,5),CONCATENATE(INDEX(SinglesDB!$A$2:$G$1819,B732,A732)," (",INDEX(SinglesDB!$C$2:$G$1819,B732,5),") "),IF((A732=3),CONCATENATE("* ",UPPER(INDEX(SinglesDB!$A$2:$G$1819,B732,A732))," *"),LEFT(INDEX(SinglesDB!$A$2:$G$1819,B732,A732),33)))</f>
        <v xml:space="preserve">Jij laat mij koud (1965) </v>
      </c>
    </row>
    <row r="733" spans="1:3" ht="18" customHeight="1">
      <c r="A733" s="9">
        <f t="shared" si="22"/>
        <v>6</v>
      </c>
      <c r="B733" s="9">
        <f t="shared" si="23"/>
        <v>183</v>
      </c>
    </row>
    <row r="734" spans="1:3" ht="18" customHeight="1">
      <c r="A734" s="9">
        <f t="shared" si="22"/>
        <v>4</v>
      </c>
      <c r="B734" s="9">
        <f t="shared" si="23"/>
        <v>184</v>
      </c>
      <c r="C734" s="29" t="str">
        <f>IF(EXACT(A734,5),CONCATENATE(INDEX(SinglesDB!$A$2:$G$1819,B734,A734)," (",INDEX(SinglesDB!$C$2:$G$1819,B734,5),") "),IF((A734=3),CONCATENATE("* ",UPPER(INDEX(SinglesDB!$A$2:$G$1819,B734,A734))," *"),LEFT(INDEX(SinglesDB!$A$2:$G$1819,B734,A734),33)))</f>
        <v>Dock of the Bay</v>
      </c>
    </row>
    <row r="735" spans="1:3" ht="18" customHeight="1">
      <c r="A735" s="9">
        <f t="shared" si="22"/>
        <v>3</v>
      </c>
      <c r="B735" s="9">
        <f t="shared" si="23"/>
        <v>184</v>
      </c>
      <c r="C735" s="29" t="str">
        <f>IF(EXACT(A735,5),CONCATENATE(INDEX(SinglesDB!$A$2:$G$1819,B735,A735)," (",INDEX(SinglesDB!$C$2:$G$1819,B735,5),") "),IF((A735=3),CONCATENATE("* ",UPPER(INDEX(SinglesDB!$A$2:$G$1819,B735,A735))," *"),LEFT(INDEX(SinglesDB!$A$2:$G$1819,B735,A735),33)))</f>
        <v>* OTIS REDDING *</v>
      </c>
    </row>
    <row r="736" spans="1:3" ht="18" customHeight="1">
      <c r="A736" s="9">
        <f t="shared" si="22"/>
        <v>5</v>
      </c>
      <c r="B736" s="9">
        <f t="shared" si="23"/>
        <v>184</v>
      </c>
      <c r="C736" s="29" t="str">
        <f>IF(EXACT(A736,5),CONCATENATE(INDEX(SinglesDB!$A$2:$G$1819,B736,A736)," (",INDEX(SinglesDB!$C$2:$G$1819,B736,5),") "),IF((A736=3),CONCATENATE("* ",UPPER(INDEX(SinglesDB!$A$2:$G$1819,B736,A736))," *"),LEFT(INDEX(SinglesDB!$A$2:$G$1819,B736,A736),33)))</f>
        <v xml:space="preserve">Amen (1978) </v>
      </c>
    </row>
    <row r="737" spans="1:3" ht="18" customHeight="1">
      <c r="A737" s="9">
        <f t="shared" si="22"/>
        <v>6</v>
      </c>
      <c r="B737" s="9">
        <f t="shared" si="23"/>
        <v>184</v>
      </c>
    </row>
    <row r="738" spans="1:3" ht="18" customHeight="1">
      <c r="A738" s="9">
        <f t="shared" si="22"/>
        <v>4</v>
      </c>
      <c r="B738" s="9">
        <f t="shared" si="23"/>
        <v>185</v>
      </c>
      <c r="C738" s="29" t="str">
        <f>IF(EXACT(A738,5),CONCATENATE(INDEX(SinglesDB!$A$2:$G$1819,B738,A738)," (",INDEX(SinglesDB!$C$2:$G$1819,B738,5),") "),IF((A738=3),CONCATENATE("* ",UPPER(INDEX(SinglesDB!$A$2:$G$1819,B738,A738))," *"),LEFT(INDEX(SinglesDB!$A$2:$G$1819,B738,A738),33)))</f>
        <v>Dreadlock Holiday</v>
      </c>
    </row>
    <row r="739" spans="1:3" ht="18" customHeight="1">
      <c r="A739" s="9">
        <f t="shared" si="22"/>
        <v>3</v>
      </c>
      <c r="B739" s="9">
        <f t="shared" si="23"/>
        <v>185</v>
      </c>
      <c r="C739" s="29" t="str">
        <f>IF(EXACT(A739,5),CONCATENATE(INDEX(SinglesDB!$A$2:$G$1819,B739,A739)," (",INDEX(SinglesDB!$C$2:$G$1819,B739,5),") "),IF((A739=3),CONCATENATE("* ",UPPER(INDEX(SinglesDB!$A$2:$G$1819,B739,A739))," *"),LEFT(INDEX(SinglesDB!$A$2:$G$1819,B739,A739),33)))</f>
        <v>* 10CC *</v>
      </c>
    </row>
    <row r="740" spans="1:3" ht="18" customHeight="1">
      <c r="A740" s="9">
        <f t="shared" si="22"/>
        <v>5</v>
      </c>
      <c r="B740" s="9">
        <f t="shared" si="23"/>
        <v>185</v>
      </c>
      <c r="C740" s="29" t="str">
        <f>IF(EXACT(A740,5),CONCATENATE(INDEX(SinglesDB!$A$2:$G$1819,B740,A740)," (",INDEX(SinglesDB!$C$2:$G$1819,B740,5),") "),IF((A740=3),CONCATENATE("* ",UPPER(INDEX(SinglesDB!$A$2:$G$1819,B740,A740))," *"),LEFT(INDEX(SinglesDB!$A$2:$G$1819,B740,A740),33)))</f>
        <v xml:space="preserve">Nothing can move me (1978) </v>
      </c>
    </row>
    <row r="741" spans="1:3" ht="18" customHeight="1">
      <c r="A741" s="9">
        <f t="shared" si="22"/>
        <v>6</v>
      </c>
      <c r="B741" s="9">
        <f t="shared" si="23"/>
        <v>185</v>
      </c>
    </row>
    <row r="742" spans="1:3" ht="18" customHeight="1">
      <c r="A742" s="9">
        <f t="shared" si="22"/>
        <v>4</v>
      </c>
      <c r="B742" s="9">
        <f t="shared" si="23"/>
        <v>186</v>
      </c>
      <c r="C742" s="29" t="str">
        <f>IF(EXACT(A742,5),CONCATENATE(INDEX(SinglesDB!$A$2:$G$1819,B742,A742)," (",INDEX(SinglesDB!$C$2:$G$1819,B742,5),") "),IF((A742=3),CONCATENATE("* ",UPPER(INDEX(SinglesDB!$A$2:$G$1819,B742,A742))," *"),LEFT(INDEX(SinglesDB!$A$2:$G$1819,B742,A742),33)))</f>
        <v>Witchy Woman</v>
      </c>
    </row>
    <row r="743" spans="1:3" ht="18" customHeight="1">
      <c r="A743" s="9">
        <f t="shared" ref="A743:A806" si="24">A739</f>
        <v>3</v>
      </c>
      <c r="B743" s="9">
        <f t="shared" ref="B743:B806" si="25">B739+1</f>
        <v>186</v>
      </c>
      <c r="C743" s="29" t="str">
        <f>IF(EXACT(A743,5),CONCATENATE(INDEX(SinglesDB!$A$2:$G$1819,B743,A743)," (",INDEX(SinglesDB!$C$2:$G$1819,B743,5),") "),IF((A743=3),CONCATENATE("* ",UPPER(INDEX(SinglesDB!$A$2:$G$1819,B743,A743))," *"),LEFT(INDEX(SinglesDB!$A$2:$G$1819,B743,A743),33)))</f>
        <v>* EAGLES *</v>
      </c>
    </row>
    <row r="744" spans="1:3" ht="18" customHeight="1">
      <c r="A744" s="9">
        <f t="shared" si="24"/>
        <v>5</v>
      </c>
      <c r="B744" s="9">
        <f t="shared" si="25"/>
        <v>186</v>
      </c>
      <c r="C744" s="29" t="str">
        <f>IF(EXACT(A744,5),CONCATENATE(INDEX(SinglesDB!$A$2:$G$1819,B744,A744)," (",INDEX(SinglesDB!$C$2:$G$1819,B744,5),") "),IF((A744=3),CONCATENATE("* ",UPPER(INDEX(SinglesDB!$A$2:$G$1819,B744,A744))," *"),LEFT(INDEX(SinglesDB!$A$2:$G$1819,B744,A744),33)))</f>
        <v xml:space="preserve">Earlybird (1972) </v>
      </c>
    </row>
    <row r="745" spans="1:3" ht="18" customHeight="1">
      <c r="A745" s="9">
        <f t="shared" si="24"/>
        <v>6</v>
      </c>
      <c r="B745" s="9">
        <f t="shared" si="25"/>
        <v>186</v>
      </c>
    </row>
    <row r="746" spans="1:3" ht="18" customHeight="1">
      <c r="A746" s="9">
        <f t="shared" si="24"/>
        <v>4</v>
      </c>
      <c r="B746" s="9">
        <f t="shared" si="25"/>
        <v>187</v>
      </c>
      <c r="C746" s="29" t="str">
        <f>IF(EXACT(A746,5),CONCATENATE(INDEX(SinglesDB!$A$2:$G$1819,B746,A746)," (",INDEX(SinglesDB!$C$2:$G$1819,B746,5),") "),IF((A746=3),CONCATENATE("* ",UPPER(INDEX(SinglesDB!$A$2:$G$1819,B746,A746))," *"),LEFT(INDEX(SinglesDB!$A$2:$G$1819,B746,A746),33)))</f>
        <v>Lyin' Eyes</v>
      </c>
    </row>
    <row r="747" spans="1:3" ht="18" customHeight="1">
      <c r="A747" s="9">
        <f t="shared" si="24"/>
        <v>3</v>
      </c>
      <c r="B747" s="9">
        <f t="shared" si="25"/>
        <v>187</v>
      </c>
      <c r="C747" s="29" t="str">
        <f>IF(EXACT(A747,5),CONCATENATE(INDEX(SinglesDB!$A$2:$G$1819,B747,A747)," (",INDEX(SinglesDB!$C$2:$G$1819,B747,5),") "),IF((A747=3),CONCATENATE("* ",UPPER(INDEX(SinglesDB!$A$2:$G$1819,B747,A747))," *"),LEFT(INDEX(SinglesDB!$A$2:$G$1819,B747,A747),33)))</f>
        <v>* EAGLES *</v>
      </c>
    </row>
    <row r="748" spans="1:3" ht="18" customHeight="1">
      <c r="A748" s="9">
        <f t="shared" si="24"/>
        <v>5</v>
      </c>
      <c r="B748" s="9">
        <f t="shared" si="25"/>
        <v>187</v>
      </c>
      <c r="C748" s="29" t="str">
        <f>IF(EXACT(A748,5),CONCATENATE(INDEX(SinglesDB!$A$2:$G$1819,B748,A748)," (",INDEX(SinglesDB!$C$2:$G$1819,B748,5),") "),IF((A748=3),CONCATENATE("* ",UPPER(INDEX(SinglesDB!$A$2:$G$1819,B748,A748))," *"),LEFT(INDEX(SinglesDB!$A$2:$G$1819,B748,A748),33)))</f>
        <v xml:space="preserve">Too many Hands (1975) </v>
      </c>
    </row>
    <row r="749" spans="1:3" ht="18" customHeight="1">
      <c r="A749" s="9">
        <f t="shared" si="24"/>
        <v>6</v>
      </c>
      <c r="B749" s="9">
        <f t="shared" si="25"/>
        <v>187</v>
      </c>
    </row>
    <row r="750" spans="1:3" ht="18" customHeight="1">
      <c r="A750" s="9">
        <f t="shared" si="24"/>
        <v>4</v>
      </c>
      <c r="B750" s="9">
        <f t="shared" si="25"/>
        <v>188</v>
      </c>
      <c r="C750" s="29" t="str">
        <f>IF(EXACT(A750,5),CONCATENATE(INDEX(SinglesDB!$A$2:$G$1819,B750,A750)," (",INDEX(SinglesDB!$C$2:$G$1819,B750,5),") "),IF((A750=3),CONCATENATE("* ",UPPER(INDEX(SinglesDB!$A$2:$G$1819,B750,A750))," *"),LEFT(INDEX(SinglesDB!$A$2:$G$1819,B750,A750),33)))</f>
        <v>Cocaine</v>
      </c>
    </row>
    <row r="751" spans="1:3" ht="18" customHeight="1">
      <c r="A751" s="9">
        <f t="shared" si="24"/>
        <v>3</v>
      </c>
      <c r="B751" s="9">
        <f t="shared" si="25"/>
        <v>188</v>
      </c>
      <c r="C751" s="29" t="str">
        <f>IF(EXACT(A751,5),CONCATENATE(INDEX(SinglesDB!$A$2:$G$1819,B751,A751)," (",INDEX(SinglesDB!$C$2:$G$1819,B751,5),") "),IF((A751=3),CONCATENATE("* ",UPPER(INDEX(SinglesDB!$A$2:$G$1819,B751,A751))," *"),LEFT(INDEX(SinglesDB!$A$2:$G$1819,B751,A751),33)))</f>
        <v>* ERIC CLAPTON *</v>
      </c>
    </row>
    <row r="752" spans="1:3" ht="18" customHeight="1">
      <c r="A752" s="9">
        <f t="shared" si="24"/>
        <v>5</v>
      </c>
      <c r="B752" s="9">
        <f t="shared" si="25"/>
        <v>188</v>
      </c>
      <c r="C752" s="29" t="str">
        <f>IF(EXACT(A752,5),CONCATENATE(INDEX(SinglesDB!$A$2:$G$1819,B752,A752)," (",INDEX(SinglesDB!$C$2:$G$1819,B752,5),") "),IF((A752=3),CONCATENATE("* ",UPPER(INDEX(SinglesDB!$A$2:$G$1819,B752,A752))," *"),LEFT(INDEX(SinglesDB!$A$2:$G$1819,B752,A752),33)))</f>
        <v xml:space="preserve">Lay Down Sally (1977) </v>
      </c>
    </row>
    <row r="753" spans="1:3" ht="18" customHeight="1">
      <c r="A753" s="9">
        <f t="shared" si="24"/>
        <v>6</v>
      </c>
      <c r="B753" s="9">
        <f t="shared" si="25"/>
        <v>188</v>
      </c>
    </row>
    <row r="754" spans="1:3" ht="18" customHeight="1">
      <c r="A754" s="9">
        <f t="shared" si="24"/>
        <v>4</v>
      </c>
      <c r="B754" s="9">
        <f t="shared" si="25"/>
        <v>189</v>
      </c>
      <c r="C754" s="29" t="str">
        <f>IF(EXACT(A754,5),CONCATENATE(INDEX(SinglesDB!$A$2:$G$1819,B754,A754)," (",INDEX(SinglesDB!$C$2:$G$1819,B754,5),") "),IF((A754=3),CONCATENATE("* ",UPPER(INDEX(SinglesDB!$A$2:$G$1819,B754,A754))," *"),LEFT(INDEX(SinglesDB!$A$2:$G$1819,B754,A754),33)))</f>
        <v>Nights In White Satin</v>
      </c>
    </row>
    <row r="755" spans="1:3" ht="18" customHeight="1">
      <c r="A755" s="9">
        <f t="shared" si="24"/>
        <v>3</v>
      </c>
      <c r="B755" s="9">
        <f t="shared" si="25"/>
        <v>189</v>
      </c>
      <c r="C755" s="29" t="str">
        <f>IF(EXACT(A755,5),CONCATENATE(INDEX(SinglesDB!$A$2:$G$1819,B755,A755)," (",INDEX(SinglesDB!$C$2:$G$1819,B755,5),") "),IF((A755=3),CONCATENATE("* ",UPPER(INDEX(SinglesDB!$A$2:$G$1819,B755,A755))," *"),LEFT(INDEX(SinglesDB!$A$2:$G$1819,B755,A755),33)))</f>
        <v>* THE MOODY BLUES *</v>
      </c>
    </row>
    <row r="756" spans="1:3" ht="18" customHeight="1">
      <c r="A756" s="9">
        <f t="shared" si="24"/>
        <v>5</v>
      </c>
      <c r="B756" s="9">
        <f t="shared" si="25"/>
        <v>189</v>
      </c>
      <c r="C756" s="29" t="str">
        <f>IF(EXACT(A756,5),CONCATENATE(INDEX(SinglesDB!$A$2:$G$1819,B756,A756)," (",INDEX(SinglesDB!$C$2:$G$1819,B756,5),") "),IF((A756=3),CONCATENATE("* ",UPPER(INDEX(SinglesDB!$A$2:$G$1819,B756,A756))," *"),LEFT(INDEX(SinglesDB!$A$2:$G$1819,B756,A756),33)))</f>
        <v xml:space="preserve">Cities (1967) </v>
      </c>
    </row>
    <row r="757" spans="1:3" ht="18" customHeight="1">
      <c r="A757" s="9">
        <f t="shared" si="24"/>
        <v>6</v>
      </c>
      <c r="B757" s="9">
        <f t="shared" si="25"/>
        <v>189</v>
      </c>
    </row>
    <row r="758" spans="1:3" ht="18" customHeight="1">
      <c r="A758" s="9">
        <f t="shared" si="24"/>
        <v>4</v>
      </c>
      <c r="B758" s="9">
        <f t="shared" si="25"/>
        <v>190</v>
      </c>
      <c r="C758" s="29" t="str">
        <f>IF(EXACT(A758,5),CONCATENATE(INDEX(SinglesDB!$A$2:$G$1819,B758,A758)," (",INDEX(SinglesDB!$C$2:$G$1819,B758,5),") "),IF((A758=3),CONCATENATE("* ",UPPER(INDEX(SinglesDB!$A$2:$G$1819,B758,A758))," *"),LEFT(INDEX(SinglesDB!$A$2:$G$1819,B758,A758),33)))</f>
        <v>Hello Josephine</v>
      </c>
    </row>
    <row r="759" spans="1:3" ht="18" customHeight="1">
      <c r="A759" s="9">
        <f t="shared" si="24"/>
        <v>3</v>
      </c>
      <c r="B759" s="9">
        <f t="shared" si="25"/>
        <v>190</v>
      </c>
      <c r="C759" s="29" t="str">
        <f>IF(EXACT(A759,5),CONCATENATE(INDEX(SinglesDB!$A$2:$G$1819,B759,A759)," (",INDEX(SinglesDB!$C$2:$G$1819,B759,5),") "),IF((A759=3),CONCATENATE("* ",UPPER(INDEX(SinglesDB!$A$2:$G$1819,B759,A759))," *"),LEFT(INDEX(SinglesDB!$A$2:$G$1819,B759,A759),33)))</f>
        <v>* THE SCORPIONS *</v>
      </c>
    </row>
    <row r="760" spans="1:3" ht="18" customHeight="1">
      <c r="A760" s="9">
        <f t="shared" si="24"/>
        <v>5</v>
      </c>
      <c r="B760" s="9">
        <f t="shared" si="25"/>
        <v>190</v>
      </c>
      <c r="C760" s="29" t="str">
        <f>IF(EXACT(A760,5),CONCATENATE(INDEX(SinglesDB!$A$2:$G$1819,B760,A760)," (",INDEX(SinglesDB!$C$2:$G$1819,B760,5),") "),IF((A760=3),CONCATENATE("* ",UPPER(INDEX(SinglesDB!$A$2:$G$1819,B760,A760))," *"),LEFT(INDEX(SinglesDB!$A$2:$G$1819,B760,A760),33)))</f>
        <v xml:space="preserve">(Ain't that) Just like me (1966) </v>
      </c>
    </row>
    <row r="761" spans="1:3" ht="18" customHeight="1">
      <c r="A761" s="9">
        <f t="shared" si="24"/>
        <v>6</v>
      </c>
      <c r="B761" s="9">
        <f t="shared" si="25"/>
        <v>190</v>
      </c>
    </row>
    <row r="762" spans="1:3" ht="18" customHeight="1">
      <c r="A762" s="9">
        <f t="shared" si="24"/>
        <v>4</v>
      </c>
      <c r="B762" s="9">
        <f t="shared" si="25"/>
        <v>191</v>
      </c>
      <c r="C762" s="29" t="str">
        <f>IF(EXACT(A762,5),CONCATENATE(INDEX(SinglesDB!$A$2:$G$1819,B762,A762)," (",INDEX(SinglesDB!$C$2:$G$1819,B762,5),") "),IF((A762=3),CONCATENATE("* ",UPPER(INDEX(SinglesDB!$A$2:$G$1819,B762,A762))," *"),LEFT(INDEX(SinglesDB!$A$2:$G$1819,B762,A762),33)))</f>
        <v>Eagle</v>
      </c>
    </row>
    <row r="763" spans="1:3" ht="18" customHeight="1">
      <c r="A763" s="9">
        <f t="shared" si="24"/>
        <v>3</v>
      </c>
      <c r="B763" s="9">
        <f t="shared" si="25"/>
        <v>191</v>
      </c>
      <c r="C763" s="29" t="str">
        <f>IF(EXACT(A763,5),CONCATENATE(INDEX(SinglesDB!$A$2:$G$1819,B763,A763)," (",INDEX(SinglesDB!$C$2:$G$1819,B763,5),") "),IF((A763=3),CONCATENATE("* ",UPPER(INDEX(SinglesDB!$A$2:$G$1819,B763,A763))," *"),LEFT(INDEX(SinglesDB!$A$2:$G$1819,B763,A763),33)))</f>
        <v>* ABBA *</v>
      </c>
    </row>
    <row r="764" spans="1:3" ht="18" customHeight="1">
      <c r="A764" s="9">
        <f t="shared" si="24"/>
        <v>5</v>
      </c>
      <c r="B764" s="9">
        <f t="shared" si="25"/>
        <v>191</v>
      </c>
      <c r="C764" s="29" t="str">
        <f>IF(EXACT(A764,5),CONCATENATE(INDEX(SinglesDB!$A$2:$G$1819,B764,A764)," (",INDEX(SinglesDB!$C$2:$G$1819,B764,5),") "),IF((A764=3),CONCATENATE("* ",UPPER(INDEX(SinglesDB!$A$2:$G$1819,B764,A764))," *"),LEFT(INDEX(SinglesDB!$A$2:$G$1819,B764,A764),33)))</f>
        <v xml:space="preserve">Thank you for the Music (1978) </v>
      </c>
    </row>
    <row r="765" spans="1:3" ht="18" customHeight="1">
      <c r="A765" s="9">
        <f t="shared" si="24"/>
        <v>6</v>
      </c>
      <c r="B765" s="9">
        <f t="shared" si="25"/>
        <v>191</v>
      </c>
    </row>
    <row r="766" spans="1:3" ht="18" customHeight="1">
      <c r="A766" s="9">
        <f t="shared" si="24"/>
        <v>4</v>
      </c>
      <c r="B766" s="9">
        <f t="shared" si="25"/>
        <v>192</v>
      </c>
      <c r="C766" s="29" t="str">
        <f>IF(EXACT(A766,5),CONCATENATE(INDEX(SinglesDB!$A$2:$G$1819,B766,A766)," (",INDEX(SinglesDB!$C$2:$G$1819,B766,5),") "),IF((A766=3),CONCATENATE("* ",UPPER(INDEX(SinglesDB!$A$2:$G$1819,B766,A766))," *"),LEFT(INDEX(SinglesDB!$A$2:$G$1819,B766,A766),33)))</f>
        <v>The Winner Takes It All</v>
      </c>
    </row>
    <row r="767" spans="1:3" ht="18" customHeight="1">
      <c r="A767" s="9">
        <f t="shared" si="24"/>
        <v>3</v>
      </c>
      <c r="B767" s="9">
        <f t="shared" si="25"/>
        <v>192</v>
      </c>
      <c r="C767" s="29" t="str">
        <f>IF(EXACT(A767,5),CONCATENATE(INDEX(SinglesDB!$A$2:$G$1819,B767,A767)," (",INDEX(SinglesDB!$C$2:$G$1819,B767,5),") "),IF((A767=3),CONCATENATE("* ",UPPER(INDEX(SinglesDB!$A$2:$G$1819,B767,A767))," *"),LEFT(INDEX(SinglesDB!$A$2:$G$1819,B767,A767),33)))</f>
        <v>* ABBA *</v>
      </c>
    </row>
    <row r="768" spans="1:3" ht="18" customHeight="1">
      <c r="A768" s="9">
        <f t="shared" si="24"/>
        <v>5</v>
      </c>
      <c r="B768" s="9">
        <f t="shared" si="25"/>
        <v>192</v>
      </c>
      <c r="C768" s="29" t="str">
        <f>IF(EXACT(A768,5),CONCATENATE(INDEX(SinglesDB!$A$2:$G$1819,B768,A768)," (",INDEX(SinglesDB!$C$2:$G$1819,B768,5),") "),IF((A768=3),CONCATENATE("* ",UPPER(INDEX(SinglesDB!$A$2:$G$1819,B768,A768))," *"),LEFT(INDEX(SinglesDB!$A$2:$G$1819,B768,A768),33)))</f>
        <v xml:space="preserve">Elaine (1980) </v>
      </c>
    </row>
    <row r="769" spans="1:3" ht="18" customHeight="1">
      <c r="A769" s="9">
        <f t="shared" si="24"/>
        <v>6</v>
      </c>
      <c r="B769" s="9">
        <f t="shared" si="25"/>
        <v>192</v>
      </c>
    </row>
    <row r="770" spans="1:3" ht="18" customHeight="1">
      <c r="A770" s="9">
        <f t="shared" si="24"/>
        <v>4</v>
      </c>
      <c r="B770" s="9">
        <f t="shared" si="25"/>
        <v>193</v>
      </c>
      <c r="C770" s="29" t="str">
        <f>IF(EXACT(A770,5),CONCATENATE(INDEX(SinglesDB!$A$2:$G$1819,B770,A770)," (",INDEX(SinglesDB!$C$2:$G$1819,B770,5),") "),IF((A770=3),CONCATENATE("* ",UPPER(INDEX(SinglesDB!$A$2:$G$1819,B770,A770))," *"),LEFT(INDEX(SinglesDB!$A$2:$G$1819,B770,A770),33)))</f>
        <v>Help!</v>
      </c>
    </row>
    <row r="771" spans="1:3" ht="18" customHeight="1">
      <c r="A771" s="9">
        <f t="shared" si="24"/>
        <v>3</v>
      </c>
      <c r="B771" s="9">
        <f t="shared" si="25"/>
        <v>193</v>
      </c>
      <c r="C771" s="29" t="str">
        <f>IF(EXACT(A771,5),CONCATENATE(INDEX(SinglesDB!$A$2:$G$1819,B771,A771)," (",INDEX(SinglesDB!$C$2:$G$1819,B771,5),") "),IF((A771=3),CONCATENATE("* ",UPPER(INDEX(SinglesDB!$A$2:$G$1819,B771,A771))," *"),LEFT(INDEX(SinglesDB!$A$2:$G$1819,B771,A771),33)))</f>
        <v>* THE BEATLES *</v>
      </c>
    </row>
    <row r="772" spans="1:3" ht="18" customHeight="1">
      <c r="A772" s="9">
        <f t="shared" si="24"/>
        <v>5</v>
      </c>
      <c r="B772" s="9">
        <f t="shared" si="25"/>
        <v>193</v>
      </c>
      <c r="C772" s="29" t="str">
        <f>IF(EXACT(A772,5),CONCATENATE(INDEX(SinglesDB!$A$2:$G$1819,B772,A772)," (",INDEX(SinglesDB!$C$2:$G$1819,B772,5),") "),IF((A772=3),CONCATENATE("* ",UPPER(INDEX(SinglesDB!$A$2:$G$1819,B772,A772))," *"),LEFT(INDEX(SinglesDB!$A$2:$G$1819,B772,A772),33)))</f>
        <v xml:space="preserve">I'm Down (1965) </v>
      </c>
    </row>
    <row r="773" spans="1:3" ht="18" customHeight="1">
      <c r="A773" s="9">
        <f t="shared" si="24"/>
        <v>6</v>
      </c>
      <c r="B773" s="9">
        <f t="shared" si="25"/>
        <v>193</v>
      </c>
    </row>
    <row r="774" spans="1:3" ht="18" customHeight="1">
      <c r="A774" s="9">
        <f t="shared" si="24"/>
        <v>4</v>
      </c>
      <c r="B774" s="9">
        <f t="shared" si="25"/>
        <v>194</v>
      </c>
      <c r="C774" s="29" t="str">
        <f>IF(EXACT(A774,5),CONCATENATE(INDEX(SinglesDB!$A$2:$G$1819,B774,A774)," (",INDEX(SinglesDB!$C$2:$G$1819,B774,5),") "),IF((A774=3),CONCATENATE("* ",UPPER(INDEX(SinglesDB!$A$2:$G$1819,B774,A774))," *"),LEFT(INDEX(SinglesDB!$A$2:$G$1819,B774,A774),33)))</f>
        <v>Massachusetts</v>
      </c>
    </row>
    <row r="775" spans="1:3" ht="18" customHeight="1">
      <c r="A775" s="9">
        <f t="shared" si="24"/>
        <v>3</v>
      </c>
      <c r="B775" s="9">
        <f t="shared" si="25"/>
        <v>194</v>
      </c>
      <c r="C775" s="29" t="str">
        <f>IF(EXACT(A775,5),CONCATENATE(INDEX(SinglesDB!$A$2:$G$1819,B775,A775)," (",INDEX(SinglesDB!$C$2:$G$1819,B775,5),") "),IF((A775=3),CONCATENATE("* ",UPPER(INDEX(SinglesDB!$A$2:$G$1819,B775,A775))," *"),LEFT(INDEX(SinglesDB!$A$2:$G$1819,B775,A775),33)))</f>
        <v>* BEE GEES *</v>
      </c>
    </row>
    <row r="776" spans="1:3" ht="18" customHeight="1">
      <c r="A776" s="9">
        <f t="shared" si="24"/>
        <v>5</v>
      </c>
      <c r="B776" s="9">
        <f t="shared" si="25"/>
        <v>194</v>
      </c>
      <c r="C776" s="29" t="str">
        <f>IF(EXACT(A776,5),CONCATENATE(INDEX(SinglesDB!$A$2:$G$1819,B776,A776)," (",INDEX(SinglesDB!$C$2:$G$1819,B776,5),") "),IF((A776=3),CONCATENATE("* ",UPPER(INDEX(SinglesDB!$A$2:$G$1819,B776,A776))," *"),LEFT(INDEX(SinglesDB!$A$2:$G$1819,B776,A776),33)))</f>
        <v xml:space="preserve">Barker of the UFO (1968) </v>
      </c>
    </row>
    <row r="777" spans="1:3" ht="18" customHeight="1">
      <c r="A777" s="9">
        <f t="shared" si="24"/>
        <v>6</v>
      </c>
      <c r="B777" s="9">
        <f t="shared" si="25"/>
        <v>194</v>
      </c>
    </row>
    <row r="778" spans="1:3" ht="18" customHeight="1">
      <c r="A778" s="9">
        <f t="shared" si="24"/>
        <v>4</v>
      </c>
      <c r="B778" s="9">
        <f t="shared" si="25"/>
        <v>195</v>
      </c>
      <c r="C778" s="29" t="str">
        <f>IF(EXACT(A778,5),CONCATENATE(INDEX(SinglesDB!$A$2:$G$1819,B778,A778)," (",INDEX(SinglesDB!$C$2:$G$1819,B778,5),") "),IF((A778=3),CONCATENATE("* ",UPPER(INDEX(SinglesDB!$A$2:$G$1819,B778,A778))," *"),LEFT(INDEX(SinglesDB!$A$2:$G$1819,B778,A778),33)))</f>
        <v xml:space="preserve">Peggy Sue </v>
      </c>
    </row>
    <row r="779" spans="1:3" ht="18" customHeight="1">
      <c r="A779" s="9">
        <f t="shared" si="24"/>
        <v>3</v>
      </c>
      <c r="B779" s="9">
        <f t="shared" si="25"/>
        <v>195</v>
      </c>
      <c r="C779" s="29" t="str">
        <f>IF(EXACT(A779,5),CONCATENATE(INDEX(SinglesDB!$A$2:$G$1819,B779,A779)," (",INDEX(SinglesDB!$C$2:$G$1819,B779,5),") "),IF((A779=3),CONCATENATE("* ",UPPER(INDEX(SinglesDB!$A$2:$G$1819,B779,A779))," *"),LEFT(INDEX(SinglesDB!$A$2:$G$1819,B779,A779),33)))</f>
        <v>* BUDDY HOLLY *</v>
      </c>
    </row>
    <row r="780" spans="1:3" ht="18" customHeight="1">
      <c r="A780" s="9">
        <f t="shared" si="24"/>
        <v>5</v>
      </c>
      <c r="B780" s="9">
        <f t="shared" si="25"/>
        <v>195</v>
      </c>
      <c r="C780" s="29" t="str">
        <f>IF(EXACT(A780,5),CONCATENATE(INDEX(SinglesDB!$A$2:$G$1819,B780,A780)," (",INDEX(SinglesDB!$C$2:$G$1819,B780,5),") "),IF((A780=3),CONCATENATE("* ",UPPER(INDEX(SinglesDB!$A$2:$G$1819,B780,A780))," *"),LEFT(INDEX(SinglesDB!$A$2:$G$1819,B780,A780),33)))</f>
        <v xml:space="preserve">Everyday (1957) </v>
      </c>
    </row>
    <row r="781" spans="1:3" ht="18" customHeight="1">
      <c r="A781" s="9">
        <f t="shared" si="24"/>
        <v>6</v>
      </c>
      <c r="B781" s="9">
        <f t="shared" si="25"/>
        <v>195</v>
      </c>
    </row>
    <row r="782" spans="1:3" ht="18" customHeight="1">
      <c r="A782" s="9">
        <f t="shared" si="24"/>
        <v>4</v>
      </c>
      <c r="B782" s="9">
        <f t="shared" si="25"/>
        <v>196</v>
      </c>
      <c r="C782" s="29" t="str">
        <f>IF(EXACT(A782,5),CONCATENATE(INDEX(SinglesDB!$A$2:$G$1819,B782,A782)," (",INDEX(SinglesDB!$C$2:$G$1819,B782,5),") "),IF((A782=3),CONCATENATE("* ",UPPER(INDEX(SinglesDB!$A$2:$G$1819,B782,A782))," *"),LEFT(INDEX(SinglesDB!$A$2:$G$1819,B782,A782),33)))</f>
        <v>The Young Ones</v>
      </c>
    </row>
    <row r="783" spans="1:3" ht="18" customHeight="1">
      <c r="A783" s="9">
        <f t="shared" si="24"/>
        <v>3</v>
      </c>
      <c r="B783" s="9">
        <f t="shared" si="25"/>
        <v>196</v>
      </c>
      <c r="C783" s="29" t="str">
        <f>IF(EXACT(A783,5),CONCATENATE(INDEX(SinglesDB!$A$2:$G$1819,B783,A783)," (",INDEX(SinglesDB!$C$2:$G$1819,B783,5),") "),IF((A783=3),CONCATENATE("* ",UPPER(INDEX(SinglesDB!$A$2:$G$1819,B783,A783))," *"),LEFT(INDEX(SinglesDB!$A$2:$G$1819,B783,A783),33)))</f>
        <v>* CLIFF RICHARD &amp; SHADOWS *</v>
      </c>
    </row>
    <row r="784" spans="1:3" ht="18" customHeight="1">
      <c r="A784" s="9">
        <f t="shared" si="24"/>
        <v>5</v>
      </c>
      <c r="B784" s="9">
        <f t="shared" si="25"/>
        <v>196</v>
      </c>
      <c r="C784" s="29" t="str">
        <f>IF(EXACT(A784,5),CONCATENATE(INDEX(SinglesDB!$A$2:$G$1819,B784,A784)," (",INDEX(SinglesDB!$C$2:$G$1819,B784,5),") "),IF((A784=3),CONCATENATE("* ",UPPER(INDEX(SinglesDB!$A$2:$G$1819,B784,A784))," *"),LEFT(INDEX(SinglesDB!$A$2:$G$1819,B784,A784),33)))</f>
        <v xml:space="preserve">We Say Yeah (1962) </v>
      </c>
    </row>
    <row r="785" spans="1:3" ht="18" customHeight="1">
      <c r="A785" s="9">
        <f t="shared" si="24"/>
        <v>6</v>
      </c>
      <c r="B785" s="9">
        <f t="shared" si="25"/>
        <v>196</v>
      </c>
    </row>
    <row r="786" spans="1:3" ht="18" customHeight="1">
      <c r="A786" s="9">
        <f t="shared" si="24"/>
        <v>4</v>
      </c>
      <c r="B786" s="9">
        <f t="shared" si="25"/>
        <v>197</v>
      </c>
      <c r="C786" s="29" t="str">
        <f>IF(EXACT(A786,5),CONCATENATE(INDEX(SinglesDB!$A$2:$G$1819,B786,A786)," (",INDEX(SinglesDB!$C$2:$G$1819,B786,5),") "),IF((A786=3),CONCATENATE("* ",UPPER(INDEX(SinglesDB!$A$2:$G$1819,B786,A786))," *"),LEFT(INDEX(SinglesDB!$A$2:$G$1819,B786,A786),33)))</f>
        <v>Night of the Fly</v>
      </c>
    </row>
    <row r="787" spans="1:3" ht="18" customHeight="1">
      <c r="A787" s="9">
        <f t="shared" si="24"/>
        <v>3</v>
      </c>
      <c r="B787" s="9">
        <f t="shared" si="25"/>
        <v>197</v>
      </c>
      <c r="C787" s="29" t="str">
        <f>IF(EXACT(A787,5),CONCATENATE(INDEX(SinglesDB!$A$2:$G$1819,B787,A787)," (",INDEX(SinglesDB!$C$2:$G$1819,B787,5),") "),IF((A787=3),CONCATENATE("* ",UPPER(INDEX(SinglesDB!$A$2:$G$1819,B787,A787))," *"),LEFT(INDEX(SinglesDB!$A$2:$G$1819,B787,A787),33)))</f>
        <v>* DAVE BERRY *</v>
      </c>
    </row>
    <row r="788" spans="1:3" ht="18" customHeight="1">
      <c r="A788" s="9">
        <f t="shared" si="24"/>
        <v>5</v>
      </c>
      <c r="B788" s="9">
        <f t="shared" si="25"/>
        <v>197</v>
      </c>
      <c r="C788" s="29" t="str">
        <f>IF(EXACT(A788,5),CONCATENATE(INDEX(SinglesDB!$A$2:$G$1819,B788,A788)," (",INDEX(SinglesDB!$C$2:$G$1819,B788,5),") "),IF((A788=3),CONCATENATE("* ",UPPER(INDEX(SinglesDB!$A$2:$G$1819,B788,A788))," *"),LEFT(INDEX(SinglesDB!$A$2:$G$1819,B788,A788),33)))</f>
        <v xml:space="preserve">This Strange Effect (1977) </v>
      </c>
    </row>
    <row r="789" spans="1:3" ht="18" customHeight="1">
      <c r="A789" s="9">
        <f t="shared" si="24"/>
        <v>6</v>
      </c>
      <c r="B789" s="9">
        <f t="shared" si="25"/>
        <v>197</v>
      </c>
    </row>
    <row r="790" spans="1:3" ht="18" customHeight="1">
      <c r="A790" s="9">
        <f t="shared" si="24"/>
        <v>4</v>
      </c>
      <c r="B790" s="9">
        <f t="shared" si="25"/>
        <v>198</v>
      </c>
      <c r="C790" s="29" t="str">
        <f>IF(EXACT(A790,5),CONCATENATE(INDEX(SinglesDB!$A$2:$G$1819,B790,A790)," (",INDEX(SinglesDB!$C$2:$G$1819,B790,5),") "),IF((A790=3),CONCATENATE("* ",UPPER(INDEX(SinglesDB!$A$2:$G$1819,B790,A790))," *"),LEFT(INDEX(SinglesDB!$A$2:$G$1819,B790,A790),33)))</f>
        <v>Hotel California</v>
      </c>
    </row>
    <row r="791" spans="1:3" ht="18" customHeight="1">
      <c r="A791" s="9">
        <f t="shared" si="24"/>
        <v>3</v>
      </c>
      <c r="B791" s="9">
        <f t="shared" si="25"/>
        <v>198</v>
      </c>
      <c r="C791" s="29" t="str">
        <f>IF(EXACT(A791,5),CONCATENATE(INDEX(SinglesDB!$A$2:$G$1819,B791,A791)," (",INDEX(SinglesDB!$C$2:$G$1819,B791,5),") "),IF((A791=3),CONCATENATE("* ",UPPER(INDEX(SinglesDB!$A$2:$G$1819,B791,A791))," *"),LEFT(INDEX(SinglesDB!$A$2:$G$1819,B791,A791),33)))</f>
        <v>* EAGLES *</v>
      </c>
    </row>
    <row r="792" spans="1:3" ht="18" customHeight="1">
      <c r="A792" s="9">
        <f t="shared" si="24"/>
        <v>5</v>
      </c>
      <c r="B792" s="9">
        <f t="shared" si="25"/>
        <v>198</v>
      </c>
      <c r="C792" s="29" t="str">
        <f>IF(EXACT(A792,5),CONCATENATE(INDEX(SinglesDB!$A$2:$G$1819,B792,A792)," (",INDEX(SinglesDB!$C$2:$G$1819,B792,5),") "),IF((A792=3),CONCATENATE("* ",UPPER(INDEX(SinglesDB!$A$2:$G$1819,B792,A792))," *"),LEFT(INDEX(SinglesDB!$A$2:$G$1819,B792,A792),33)))</f>
        <v xml:space="preserve">Desperado (1977) </v>
      </c>
    </row>
    <row r="793" spans="1:3" ht="18" customHeight="1">
      <c r="A793" s="9">
        <f t="shared" si="24"/>
        <v>6</v>
      </c>
      <c r="B793" s="9">
        <f t="shared" si="25"/>
        <v>198</v>
      </c>
    </row>
    <row r="794" spans="1:3" ht="18" customHeight="1">
      <c r="A794" s="9">
        <f t="shared" si="24"/>
        <v>4</v>
      </c>
      <c r="B794" s="9">
        <f t="shared" si="25"/>
        <v>199</v>
      </c>
      <c r="C794" s="29" t="str">
        <f>IF(EXACT(A794,5),CONCATENATE(INDEX(SinglesDB!$A$2:$G$1819,B794,A794)," (",INDEX(SinglesDB!$C$2:$G$1819,B794,5),") "),IF((A794=3),CONCATENATE("* ",UPPER(INDEX(SinglesDB!$A$2:$G$1819,B794,A794))," *"),LEFT(INDEX(SinglesDB!$A$2:$G$1819,B794,A794),33)))</f>
        <v>Air</v>
      </c>
    </row>
    <row r="795" spans="1:3" ht="18" customHeight="1">
      <c r="A795" s="9">
        <f t="shared" si="24"/>
        <v>3</v>
      </c>
      <c r="B795" s="9">
        <f t="shared" si="25"/>
        <v>199</v>
      </c>
      <c r="C795" s="29" t="str">
        <f>IF(EXACT(A795,5),CONCATENATE(INDEX(SinglesDB!$A$2:$G$1819,B795,A795)," (",INDEX(SinglesDB!$C$2:$G$1819,B795,5),") "),IF((A795=3),CONCATENATE("* ",UPPER(INDEX(SinglesDB!$A$2:$G$1819,B795,A795))," *"),LEFT(INDEX(SinglesDB!$A$2:$G$1819,B795,A795),33)))</f>
        <v>* EKSEPTION *</v>
      </c>
    </row>
    <row r="796" spans="1:3" ht="18" customHeight="1">
      <c r="A796" s="9">
        <f t="shared" si="24"/>
        <v>5</v>
      </c>
      <c r="B796" s="9">
        <f t="shared" si="25"/>
        <v>199</v>
      </c>
      <c r="C796" s="29" t="str">
        <f>IF(EXACT(A796,5),CONCATENATE(INDEX(SinglesDB!$A$2:$G$1819,B796,A796)," (",INDEX(SinglesDB!$C$2:$G$1819,B796,5),") "),IF((A796=3),CONCATENATE("* ",UPPER(INDEX(SinglesDB!$A$2:$G$1819,B796,A796))," *"),LEFT(INDEX(SinglesDB!$A$2:$G$1819,B796,A796),33)))</f>
        <v xml:space="preserve">Concerto (1969) </v>
      </c>
    </row>
    <row r="797" spans="1:3" ht="18" customHeight="1">
      <c r="A797" s="9">
        <f t="shared" si="24"/>
        <v>6</v>
      </c>
      <c r="B797" s="9">
        <f t="shared" si="25"/>
        <v>199</v>
      </c>
    </row>
    <row r="798" spans="1:3" ht="18" customHeight="1">
      <c r="A798" s="9">
        <f t="shared" si="24"/>
        <v>4</v>
      </c>
      <c r="B798" s="9">
        <f t="shared" si="25"/>
        <v>200</v>
      </c>
      <c r="C798" s="29" t="str">
        <f>IF(EXACT(A798,5),CONCATENATE(INDEX(SinglesDB!$A$2:$G$1819,B798,A798)," (",INDEX(SinglesDB!$C$2:$G$1819,B798,5),") "),IF((A798=3),CONCATENATE("* ",UPPER(INDEX(SinglesDB!$A$2:$G$1819,B798,A798))," *"),LEFT(INDEX(SinglesDB!$A$2:$G$1819,B798,A798),33)))</f>
        <v>Adagio</v>
      </c>
    </row>
    <row r="799" spans="1:3" ht="18" customHeight="1">
      <c r="A799" s="9">
        <f t="shared" si="24"/>
        <v>3</v>
      </c>
      <c r="B799" s="9">
        <f t="shared" si="25"/>
        <v>200</v>
      </c>
      <c r="C799" s="29" t="str">
        <f>IF(EXACT(A799,5),CONCATENATE(INDEX(SinglesDB!$A$2:$G$1819,B799,A799)," (",INDEX(SinglesDB!$C$2:$G$1819,B799,5),") "),IF((A799=3),CONCATENATE("* ",UPPER(INDEX(SinglesDB!$A$2:$G$1819,B799,A799))," *"),LEFT(INDEX(SinglesDB!$A$2:$G$1819,B799,A799),33)))</f>
        <v>* EKSEPTION *</v>
      </c>
    </row>
    <row r="800" spans="1:3" ht="18" customHeight="1">
      <c r="A800" s="9">
        <f t="shared" si="24"/>
        <v>5</v>
      </c>
      <c r="B800" s="9">
        <f t="shared" si="25"/>
        <v>200</v>
      </c>
      <c r="C800" s="29" t="str">
        <f>IF(EXACT(A800,5),CONCATENATE(INDEX(SinglesDB!$A$2:$G$1819,B800,A800)," (",INDEX(SinglesDB!$C$2:$G$1819,B800,5),") "),IF((A800=3),CONCATENATE("* ",UPPER(INDEX(SinglesDB!$A$2:$G$1819,B800,A800))," *"),LEFT(INDEX(SinglesDB!$A$2:$G$1819,B800,A800),33)))</f>
        <v xml:space="preserve">Julia (1969) </v>
      </c>
    </row>
    <row r="801" spans="1:3" ht="18" customHeight="1">
      <c r="A801" s="9">
        <f t="shared" si="24"/>
        <v>6</v>
      </c>
      <c r="B801" s="9">
        <f t="shared" si="25"/>
        <v>200</v>
      </c>
    </row>
    <row r="802" spans="1:3" ht="18" customHeight="1">
      <c r="A802" s="9">
        <f t="shared" si="24"/>
        <v>4</v>
      </c>
      <c r="B802" s="9">
        <f t="shared" si="25"/>
        <v>201</v>
      </c>
      <c r="C802" s="29" t="str">
        <f>IF(EXACT(A802,5),CONCATENATE(INDEX(SinglesDB!$A$2:$G$1819,B802,A802)," (",INDEX(SinglesDB!$C$2:$G$1819,B802,5),") "),IF((A802=3),CONCATENATE("* ",UPPER(INDEX(SinglesDB!$A$2:$G$1819,B802,A802))," *"),LEFT(INDEX(SinglesDB!$A$2:$G$1819,B802,A802),33)))</f>
        <v>When the Lady Smiles</v>
      </c>
    </row>
    <row r="803" spans="1:3" ht="18" customHeight="1">
      <c r="A803" s="9">
        <f t="shared" si="24"/>
        <v>3</v>
      </c>
      <c r="B803" s="9">
        <f t="shared" si="25"/>
        <v>201</v>
      </c>
      <c r="C803" s="29" t="str">
        <f>IF(EXACT(A803,5),CONCATENATE(INDEX(SinglesDB!$A$2:$G$1819,B803,A803)," (",INDEX(SinglesDB!$C$2:$G$1819,B803,5),") "),IF((A803=3),CONCATENATE("* ",UPPER(INDEX(SinglesDB!$A$2:$G$1819,B803,A803))," *"),LEFT(INDEX(SinglesDB!$A$2:$G$1819,B803,A803),33)))</f>
        <v>* GOLDEN EARRING *</v>
      </c>
    </row>
    <row r="804" spans="1:3" ht="18" customHeight="1">
      <c r="A804" s="9">
        <f t="shared" si="24"/>
        <v>5</v>
      </c>
      <c r="B804" s="9">
        <f t="shared" si="25"/>
        <v>201</v>
      </c>
      <c r="C804" s="29" t="str">
        <f>IF(EXACT(A804,5),CONCATENATE(INDEX(SinglesDB!$A$2:$G$1819,B804,A804)," (",INDEX(SinglesDB!$C$2:$G$1819,B804,5),") "),IF((A804=3),CONCATENATE("* ",UPPER(INDEX(SinglesDB!$A$2:$G$1819,B804,A804))," *"),LEFT(INDEX(SinglesDB!$A$2:$G$1819,B804,A804),33)))</f>
        <v xml:space="preserve">Orwell's Year (1984) </v>
      </c>
    </row>
    <row r="805" spans="1:3" ht="18" customHeight="1">
      <c r="A805" s="9">
        <f t="shared" si="24"/>
        <v>6</v>
      </c>
      <c r="B805" s="9">
        <f t="shared" si="25"/>
        <v>201</v>
      </c>
    </row>
    <row r="806" spans="1:3" ht="18" customHeight="1">
      <c r="A806" s="9">
        <f t="shared" si="24"/>
        <v>4</v>
      </c>
      <c r="B806" s="9">
        <f t="shared" si="25"/>
        <v>202</v>
      </c>
      <c r="C806" s="29" t="str">
        <f>IF(EXACT(A806,5),CONCATENATE(INDEX(SinglesDB!$A$2:$G$1819,B806,A806)," (",INDEX(SinglesDB!$C$2:$G$1819,B806,5),") "),IF((A806=3),CONCATENATE("* ",UPPER(INDEX(SinglesDB!$A$2:$G$1819,B806,A806))," *"),LEFT(INDEX(SinglesDB!$A$2:$G$1819,B806,A806),33)))</f>
        <v>Harlem</v>
      </c>
    </row>
    <row r="807" spans="1:3" ht="18" customHeight="1">
      <c r="A807" s="9">
        <f t="shared" ref="A807:A872" si="26">A803</f>
        <v>3</v>
      </c>
      <c r="B807" s="9">
        <f t="shared" ref="B807:B872" si="27">B803+1</f>
        <v>202</v>
      </c>
      <c r="C807" s="29" t="str">
        <f>IF(EXACT(A807,5),CONCATENATE(INDEX(SinglesDB!$A$2:$G$1819,B807,A807)," (",INDEX(SinglesDB!$C$2:$G$1819,B807,5),") "),IF((A807=3),CONCATENATE("* ",UPPER(INDEX(SinglesDB!$A$2:$G$1819,B807,A807))," *"),LEFT(INDEX(SinglesDB!$A$2:$G$1819,B807,A807),33)))</f>
        <v>* BILL WITHERS *</v>
      </c>
    </row>
    <row r="808" spans="1:3" ht="18" customHeight="1">
      <c r="A808" s="9">
        <f t="shared" si="26"/>
        <v>5</v>
      </c>
      <c r="B808" s="9">
        <f t="shared" si="27"/>
        <v>202</v>
      </c>
      <c r="C808" s="29" t="str">
        <f>IF(EXACT(A808,5),CONCATENATE(INDEX(SinglesDB!$A$2:$G$1819,B808,A808)," (",INDEX(SinglesDB!$C$2:$G$1819,B808,5),") "),IF((A808=3),CONCATENATE("* ",UPPER(INDEX(SinglesDB!$A$2:$G$1819,B808,A808))," *"),LEFT(INDEX(SinglesDB!$A$2:$G$1819,B808,A808),33)))</f>
        <v xml:space="preserve">Ain't no sunshine (1971) </v>
      </c>
    </row>
    <row r="809" spans="1:3" ht="18" customHeight="1">
      <c r="A809" s="9">
        <f t="shared" si="26"/>
        <v>6</v>
      </c>
      <c r="B809" s="9">
        <f t="shared" si="27"/>
        <v>202</v>
      </c>
    </row>
    <row r="810" spans="1:3" ht="18" customHeight="1">
      <c r="A810" s="9">
        <f t="shared" si="26"/>
        <v>4</v>
      </c>
      <c r="B810" s="9">
        <f t="shared" si="27"/>
        <v>203</v>
      </c>
      <c r="C810" s="29" t="str">
        <f>IF(EXACT(A810,5),CONCATENATE(INDEX(SinglesDB!$A$2:$G$1819,B810,A810)," (",INDEX(SinglesDB!$C$2:$G$1819,B810,5),") "),IF((A810=3),CONCATENATE("* ",UPPER(INDEX(SinglesDB!$A$2:$G$1819,B810,A810))," *"),LEFT(INDEX(SinglesDB!$A$2:$G$1819,B810,A810),33)))</f>
        <v>On the Road Again</v>
      </c>
    </row>
    <row r="811" spans="1:3" ht="18" customHeight="1">
      <c r="A811" s="9">
        <f t="shared" si="26"/>
        <v>3</v>
      </c>
      <c r="B811" s="9">
        <f t="shared" si="27"/>
        <v>203</v>
      </c>
      <c r="C811" s="29" t="str">
        <f>IF(EXACT(A811,5),CONCATENATE(INDEX(SinglesDB!$A$2:$G$1819,B811,A811)," (",INDEX(SinglesDB!$C$2:$G$1819,B811,5),") "),IF((A811=3),CONCATENATE("* ",UPPER(INDEX(SinglesDB!$A$2:$G$1819,B811,A811))," *"),LEFT(INDEX(SinglesDB!$A$2:$G$1819,B811,A811),33)))</f>
        <v>* CANNED HEAT *</v>
      </c>
    </row>
    <row r="812" spans="1:3" ht="18" customHeight="1">
      <c r="A812" s="9">
        <f t="shared" si="26"/>
        <v>5</v>
      </c>
      <c r="B812" s="9">
        <f t="shared" si="27"/>
        <v>203</v>
      </c>
      <c r="C812" s="29" t="str">
        <f>IF(EXACT(A812,5),CONCATENATE(INDEX(SinglesDB!$A$2:$G$1819,B812,A812)," (",INDEX(SinglesDB!$C$2:$G$1819,B812,5),") "),IF((A812=3),CONCATENATE("* ",UPPER(INDEX(SinglesDB!$A$2:$G$1819,B812,A812))," *"),LEFT(INDEX(SinglesDB!$A$2:$G$1819,B812,A812),33)))</f>
        <v xml:space="preserve">World in a Jug (1968) </v>
      </c>
    </row>
    <row r="813" spans="1:3" ht="18" customHeight="1">
      <c r="A813" s="9">
        <f t="shared" si="26"/>
        <v>6</v>
      </c>
      <c r="B813" s="9">
        <f t="shared" si="27"/>
        <v>203</v>
      </c>
    </row>
    <row r="814" spans="1:3" ht="18" customHeight="1">
      <c r="A814" s="9">
        <f t="shared" si="26"/>
        <v>4</v>
      </c>
      <c r="B814" s="9">
        <f t="shared" si="27"/>
        <v>204</v>
      </c>
      <c r="C814" s="29" t="str">
        <f>IF(EXACT(A814,5),CONCATENATE(INDEX(SinglesDB!$A$2:$G$1819,B814,A814)," (",INDEX(SinglesDB!$C$2:$G$1819,B814,5),") "),IF((A814=3),CONCATENATE("* ",UPPER(INDEX(SinglesDB!$A$2:$G$1819,B814,A814))," *"),LEFT(INDEX(SinglesDB!$A$2:$G$1819,B814,A814),33)))</f>
        <v>Let's Twist Again</v>
      </c>
    </row>
    <row r="815" spans="1:3" ht="18" customHeight="1">
      <c r="A815" s="9">
        <f t="shared" si="26"/>
        <v>3</v>
      </c>
      <c r="B815" s="9">
        <f t="shared" si="27"/>
        <v>204</v>
      </c>
      <c r="C815" s="29" t="str">
        <f>IF(EXACT(A815,5),CONCATENATE(INDEX(SinglesDB!$A$2:$G$1819,B815,A815)," (",INDEX(SinglesDB!$C$2:$G$1819,B815,5),") "),IF((A815=3),CONCATENATE("* ",UPPER(INDEX(SinglesDB!$A$2:$G$1819,B815,A815))," *"),LEFT(INDEX(SinglesDB!$A$2:$G$1819,B815,A815),33)))</f>
        <v>* CHUBBY CHECKER *</v>
      </c>
    </row>
    <row r="816" spans="1:3" ht="18" customHeight="1">
      <c r="A816" s="9">
        <f t="shared" si="26"/>
        <v>5</v>
      </c>
      <c r="B816" s="9">
        <f t="shared" si="27"/>
        <v>204</v>
      </c>
      <c r="C816" s="29" t="str">
        <f>IF(EXACT(A816,5),CONCATENATE(INDEX(SinglesDB!$A$2:$G$1819,B816,A816)," (",INDEX(SinglesDB!$C$2:$G$1819,B816,5),") "),IF((A816=3),CONCATENATE("* ",UPPER(INDEX(SinglesDB!$A$2:$G$1819,B816,A816))," *"),LEFT(INDEX(SinglesDB!$A$2:$G$1819,B816,A816),33)))</f>
        <v xml:space="preserve">Everything's Gonna' Be  (1961) </v>
      </c>
    </row>
    <row r="817" spans="1:3" ht="18" customHeight="1">
      <c r="A817" s="9">
        <f t="shared" si="26"/>
        <v>6</v>
      </c>
      <c r="B817" s="9">
        <f t="shared" si="27"/>
        <v>204</v>
      </c>
    </row>
    <row r="818" spans="1:3" ht="18" customHeight="1">
      <c r="A818" s="9">
        <f t="shared" si="26"/>
        <v>4</v>
      </c>
      <c r="B818" s="9">
        <f t="shared" si="27"/>
        <v>205</v>
      </c>
      <c r="C818" s="29" t="str">
        <f>IF(EXACT(A818,5),CONCATENATE(INDEX(SinglesDB!$A$2:$G$1819,B818,A818)," (",INDEX(SinglesDB!$C$2:$G$1819,B818,5),") "),IF((A818=3),CONCATENATE("* ",UPPER(INDEX(SinglesDB!$A$2:$G$1819,B818,A818))," *"),LEFT(INDEX(SinglesDB!$A$2:$G$1819,B818,A818),33)))</f>
        <v>Bad Moon Rising</v>
      </c>
    </row>
    <row r="819" spans="1:3" ht="18" customHeight="1">
      <c r="A819" s="9">
        <f t="shared" si="26"/>
        <v>3</v>
      </c>
      <c r="B819" s="9">
        <f t="shared" si="27"/>
        <v>205</v>
      </c>
      <c r="C819" s="29" t="str">
        <f>IF(EXACT(A819,5),CONCATENATE(INDEX(SinglesDB!$A$2:$G$1819,B819,A819)," (",INDEX(SinglesDB!$C$2:$G$1819,B819,5),") "),IF((A819=3),CONCATENATE("* ",UPPER(INDEX(SinglesDB!$A$2:$G$1819,B819,A819))," *"),LEFT(INDEX(SinglesDB!$A$2:$G$1819,B819,A819),33)))</f>
        <v>* CREEDENCE CLEARWATER REVIVAL *</v>
      </c>
    </row>
    <row r="820" spans="1:3" ht="18" customHeight="1">
      <c r="A820" s="9">
        <f t="shared" si="26"/>
        <v>5</v>
      </c>
      <c r="B820" s="9">
        <f t="shared" si="27"/>
        <v>205</v>
      </c>
      <c r="C820" s="29" t="str">
        <f>IF(EXACT(A820,5),CONCATENATE(INDEX(SinglesDB!$A$2:$G$1819,B820,A820)," (",INDEX(SinglesDB!$C$2:$G$1819,B820,5),") "),IF((A820=3),CONCATENATE("* ",UPPER(INDEX(SinglesDB!$A$2:$G$1819,B820,A820))," *"),LEFT(INDEX(SinglesDB!$A$2:$G$1819,B820,A820),33)))</f>
        <v xml:space="preserve">Lodi (1969) </v>
      </c>
    </row>
    <row r="821" spans="1:3" ht="18" customHeight="1">
      <c r="A821" s="9">
        <f t="shared" si="26"/>
        <v>6</v>
      </c>
      <c r="B821" s="9">
        <f t="shared" si="27"/>
        <v>205</v>
      </c>
    </row>
    <row r="822" spans="1:3" ht="18" customHeight="1">
      <c r="A822" s="9">
        <f t="shared" si="26"/>
        <v>4</v>
      </c>
      <c r="B822" s="9">
        <f t="shared" si="27"/>
        <v>206</v>
      </c>
      <c r="C822" s="29" t="str">
        <f>IF(EXACT(A822,5),CONCATENATE(INDEX(SinglesDB!$A$2:$G$1819,B822,A822)," (",INDEX(SinglesDB!$C$2:$G$1819,B822,5),") "),IF((A822=3),CONCATENATE("* ",UPPER(INDEX(SinglesDB!$A$2:$G$1819,B822,A822))," *"),LEFT(INDEX(SinglesDB!$A$2:$G$1819,B822,A822),33)))</f>
        <v>5th Symphony</v>
      </c>
    </row>
    <row r="823" spans="1:3" ht="18" customHeight="1">
      <c r="A823" s="9">
        <f t="shared" si="26"/>
        <v>3</v>
      </c>
      <c r="B823" s="9">
        <f t="shared" si="27"/>
        <v>206</v>
      </c>
      <c r="C823" s="29" t="str">
        <f>IF(EXACT(A823,5),CONCATENATE(INDEX(SinglesDB!$A$2:$G$1819,B823,A823)," (",INDEX(SinglesDB!$C$2:$G$1819,B823,5),") "),IF((A823=3),CONCATENATE("* ",UPPER(INDEX(SinglesDB!$A$2:$G$1819,B823,A823))," *"),LEFT(INDEX(SinglesDB!$A$2:$G$1819,B823,A823),33)))</f>
        <v>* EKSEPTION *</v>
      </c>
    </row>
    <row r="824" spans="1:3" ht="18" customHeight="1">
      <c r="A824" s="9">
        <f t="shared" si="26"/>
        <v>5</v>
      </c>
      <c r="B824" s="9">
        <f t="shared" si="27"/>
        <v>206</v>
      </c>
      <c r="C824" s="29" t="str">
        <f>IF(EXACT(A824,5),CONCATENATE(INDEX(SinglesDB!$A$2:$G$1819,B824,A824)," (",INDEX(SinglesDB!$C$2:$G$1819,B824,5),") "),IF((A824=3),CONCATENATE("* ",UPPER(INDEX(SinglesDB!$A$2:$G$1819,B824,A824))," *"),LEFT(INDEX(SinglesDB!$A$2:$G$1819,B824,A824),33)))</f>
        <v xml:space="preserve">Sabre Dance (1969) </v>
      </c>
    </row>
    <row r="825" spans="1:3" ht="18" customHeight="1">
      <c r="A825" s="9">
        <f t="shared" si="26"/>
        <v>6</v>
      </c>
      <c r="B825" s="9">
        <f t="shared" si="27"/>
        <v>206</v>
      </c>
    </row>
    <row r="826" spans="1:3" ht="18" customHeight="1">
      <c r="A826" s="9">
        <f t="shared" si="26"/>
        <v>4</v>
      </c>
      <c r="B826" s="9">
        <f t="shared" si="27"/>
        <v>207</v>
      </c>
      <c r="C826" s="29" t="str">
        <f>IF(EXACT(A826,5),CONCATENATE(INDEX(SinglesDB!$A$2:$G$1819,B826,A826)," (",INDEX(SinglesDB!$C$2:$G$1819,B826,5),") "),IF((A826=3),CONCATENATE("* ",UPPER(INDEX(SinglesDB!$A$2:$G$1819,B826,A826))," *"),LEFT(INDEX(SinglesDB!$A$2:$G$1819,B826,A826),33)))</f>
        <v>Lucky Man</v>
      </c>
    </row>
    <row r="827" spans="1:3" ht="18" customHeight="1">
      <c r="A827" s="9">
        <f t="shared" si="26"/>
        <v>3</v>
      </c>
      <c r="B827" s="9">
        <f t="shared" si="27"/>
        <v>207</v>
      </c>
      <c r="C827" s="29" t="str">
        <f>IF(EXACT(A827,5),CONCATENATE(INDEX(SinglesDB!$A$2:$G$1819,B827,A827)," (",INDEX(SinglesDB!$C$2:$G$1819,B827,5),") "),IF((A827=3),CONCATENATE("* ",UPPER(INDEX(SinglesDB!$A$2:$G$1819,B827,A827))," *"),LEFT(INDEX(SinglesDB!$A$2:$G$1819,B827,A827),33)))</f>
        <v>* EMERSON, LAKE &amp; PALMER *</v>
      </c>
    </row>
    <row r="828" spans="1:3" ht="18" customHeight="1">
      <c r="A828" s="9">
        <f t="shared" si="26"/>
        <v>5</v>
      </c>
      <c r="B828" s="9">
        <f t="shared" si="27"/>
        <v>207</v>
      </c>
      <c r="C828" s="29" t="str">
        <f>IF(EXACT(A828,5),CONCATENATE(INDEX(SinglesDB!$A$2:$G$1819,B828,A828)," (",INDEX(SinglesDB!$C$2:$G$1819,B828,5),") "),IF((A828=3),CONCATENATE("* ",UPPER(INDEX(SinglesDB!$A$2:$G$1819,B828,A828))," *"),LEFT(INDEX(SinglesDB!$A$2:$G$1819,B828,A828),33)))</f>
        <v xml:space="preserve">Knife-Edge (1970) </v>
      </c>
    </row>
    <row r="829" spans="1:3" ht="18" customHeight="1">
      <c r="A829" s="9">
        <f t="shared" si="26"/>
        <v>6</v>
      </c>
      <c r="B829" s="9">
        <f t="shared" si="27"/>
        <v>207</v>
      </c>
    </row>
    <row r="830" spans="1:3" ht="18" customHeight="1">
      <c r="A830" s="9">
        <f t="shared" si="26"/>
        <v>4</v>
      </c>
      <c r="B830" s="9">
        <f t="shared" si="27"/>
        <v>208</v>
      </c>
      <c r="C830" s="29" t="str">
        <f>IF(EXACT(A830,5),CONCATENATE(INDEX(SinglesDB!$A$2:$G$1819,B830,A830)," (",INDEX(SinglesDB!$C$2:$G$1819,B830,5),") "),IF((A830=3),CONCATENATE("* ",UPPER(INDEX(SinglesDB!$A$2:$G$1819,B830,A830))," *"),LEFT(INDEX(SinglesDB!$A$2:$G$1819,B830,A830),33)))</f>
        <v>I Drink Alone</v>
      </c>
    </row>
    <row r="831" spans="1:3" ht="18" customHeight="1">
      <c r="A831" s="9">
        <f t="shared" si="26"/>
        <v>3</v>
      </c>
      <c r="B831" s="9">
        <f t="shared" si="27"/>
        <v>208</v>
      </c>
      <c r="C831" s="29" t="str">
        <f>IF(EXACT(A831,5),CONCATENATE(INDEX(SinglesDB!$A$2:$G$1819,B831,A831)," (",INDEX(SinglesDB!$C$2:$G$1819,B831,5),") "),IF((A831=3),CONCATENATE("* ",UPPER(INDEX(SinglesDB!$A$2:$G$1819,B831,A831))," *"),LEFT(INDEX(SinglesDB!$A$2:$G$1819,B831,A831),33)))</f>
        <v>* GEORGE THOROGOOD *</v>
      </c>
    </row>
    <row r="832" spans="1:3" ht="18" customHeight="1">
      <c r="A832" s="9">
        <f t="shared" si="26"/>
        <v>5</v>
      </c>
      <c r="B832" s="9">
        <f t="shared" si="27"/>
        <v>208</v>
      </c>
      <c r="C832" s="29" t="str">
        <f>IF(EXACT(A832,5),CONCATENATE(INDEX(SinglesDB!$A$2:$G$1819,B832,A832)," (",INDEX(SinglesDB!$C$2:$G$1819,B832,5),") "),IF((A832=3),CONCATENATE("* ",UPPER(INDEX(SinglesDB!$A$2:$G$1819,B832,A832))," *"),LEFT(INDEX(SinglesDB!$A$2:$G$1819,B832,A832),33)))</f>
        <v xml:space="preserve">Bad to the Bone (1982) </v>
      </c>
    </row>
    <row r="833" spans="1:3" ht="18" customHeight="1">
      <c r="A833" s="9">
        <f t="shared" si="26"/>
        <v>6</v>
      </c>
      <c r="B833" s="9">
        <f t="shared" si="27"/>
        <v>208</v>
      </c>
    </row>
    <row r="834" spans="1:3" ht="18" customHeight="1">
      <c r="A834" s="9">
        <f t="shared" si="26"/>
        <v>4</v>
      </c>
      <c r="B834" s="9">
        <f t="shared" si="27"/>
        <v>209</v>
      </c>
      <c r="C834" s="29" t="str">
        <f>IF(EXACT(A834,5),CONCATENATE(INDEX(SinglesDB!$A$2:$G$1819,B834,A834)," (",INDEX(SinglesDB!$C$2:$G$1819,B834,5),") "),IF((A834=3),CONCATENATE("* ",UPPER(INDEX(SinglesDB!$A$2:$G$1819,B834,A834))," *"),LEFT(INDEX(SinglesDB!$A$2:$G$1819,B834,A834),33)))</f>
        <v>Jumpin' Jack Flash</v>
      </c>
    </row>
    <row r="835" spans="1:3" ht="18" customHeight="1">
      <c r="A835" s="9">
        <f t="shared" si="26"/>
        <v>3</v>
      </c>
      <c r="B835" s="9">
        <f t="shared" si="27"/>
        <v>209</v>
      </c>
      <c r="C835" s="29" t="str">
        <f>IF(EXACT(A835,5),CONCATENATE(INDEX(SinglesDB!$A$2:$G$1819,B835,A835)," (",INDEX(SinglesDB!$C$2:$G$1819,B835,5),") "),IF((A835=3),CONCATENATE("* ",UPPER(INDEX(SinglesDB!$A$2:$G$1819,B835,A835))," *"),LEFT(INDEX(SinglesDB!$A$2:$G$1819,B835,A835),33)))</f>
        <v>* THE ROLLING STONES *</v>
      </c>
    </row>
    <row r="836" spans="1:3" ht="18" customHeight="1">
      <c r="A836" s="9">
        <f t="shared" si="26"/>
        <v>5</v>
      </c>
      <c r="B836" s="9">
        <f t="shared" si="27"/>
        <v>209</v>
      </c>
      <c r="C836" s="29" t="str">
        <f>IF(EXACT(A836,5),CONCATENATE(INDEX(SinglesDB!$A$2:$G$1819,B836,A836)," (",INDEX(SinglesDB!$C$2:$G$1819,B836,5),") "),IF((A836=3),CONCATENATE("* ",UPPER(INDEX(SinglesDB!$A$2:$G$1819,B836,A836))," *"),LEFT(INDEX(SinglesDB!$A$2:$G$1819,B836,A836),33)))</f>
        <v xml:space="preserve">Child of The Moon (1968) </v>
      </c>
    </row>
    <row r="837" spans="1:3" ht="18" customHeight="1">
      <c r="A837" s="9">
        <f t="shared" si="26"/>
        <v>6</v>
      </c>
      <c r="B837" s="9">
        <f t="shared" si="27"/>
        <v>209</v>
      </c>
    </row>
    <row r="838" spans="1:3" ht="18" customHeight="1">
      <c r="A838" s="9">
        <f t="shared" si="26"/>
        <v>4</v>
      </c>
      <c r="B838" s="9">
        <f t="shared" si="27"/>
        <v>210</v>
      </c>
      <c r="C838" s="29" t="str">
        <f>IF(EXACT(A838,5),CONCATENATE(INDEX(SinglesDB!$A$2:$G$1819,B838,A838)," (",INDEX(SinglesDB!$C$2:$G$1819,B838,5),") "),IF((A838=3),CONCATENATE("* ",UPPER(INDEX(SinglesDB!$A$2:$G$1819,B838,A838))," *"),LEFT(INDEX(SinglesDB!$A$2:$G$1819,B838,A838),33)))</f>
        <v>Ma Belle Amie</v>
      </c>
    </row>
    <row r="839" spans="1:3" ht="18" customHeight="1">
      <c r="A839" s="9">
        <f t="shared" si="26"/>
        <v>3</v>
      </c>
      <c r="B839" s="9">
        <f t="shared" si="27"/>
        <v>210</v>
      </c>
      <c r="C839" s="29" t="str">
        <f>IF(EXACT(A839,5),CONCATENATE(INDEX(SinglesDB!$A$2:$G$1819,B839,A839)," (",INDEX(SinglesDB!$C$2:$G$1819,B839,5),") "),IF((A839=3),CONCATENATE("* ",UPPER(INDEX(SinglesDB!$A$2:$G$1819,B839,A839))," *"),LEFT(INDEX(SinglesDB!$A$2:$G$1819,B839,A839),33)))</f>
        <v>* TEE-SET *</v>
      </c>
    </row>
    <row r="840" spans="1:3" ht="18" customHeight="1">
      <c r="A840" s="9">
        <f t="shared" si="26"/>
        <v>5</v>
      </c>
      <c r="B840" s="9">
        <f t="shared" si="27"/>
        <v>210</v>
      </c>
      <c r="C840" s="29" t="str">
        <f>IF(EXACT(A840,5),CONCATENATE(INDEX(SinglesDB!$A$2:$G$1819,B840,A840)," (",INDEX(SinglesDB!$C$2:$G$1819,B840,5),") "),IF((A840=3),CONCATENATE("* ",UPPER(INDEX(SinglesDB!$A$2:$G$1819,B840,A840))," *"),LEFT(INDEX(SinglesDB!$A$2:$G$1819,B840,A840),33)))</f>
        <v xml:space="preserve">The Angels Coming (1969) </v>
      </c>
    </row>
    <row r="841" spans="1:3" ht="18" customHeight="1">
      <c r="A841" s="9">
        <f t="shared" si="26"/>
        <v>6</v>
      </c>
      <c r="B841" s="9">
        <f t="shared" si="27"/>
        <v>210</v>
      </c>
    </row>
    <row r="842" spans="1:3" ht="18" customHeight="1">
      <c r="A842" s="9">
        <f t="shared" si="26"/>
        <v>4</v>
      </c>
      <c r="B842" s="9">
        <f t="shared" si="27"/>
        <v>211</v>
      </c>
      <c r="C842" s="29" t="str">
        <f>IF(EXACT(A842,5),CONCATENATE(INDEX(SinglesDB!$A$2:$G$1819,B842,A842)," (",INDEX(SinglesDB!$C$2:$G$1819,B842,5),") "),IF((A842=3),CONCATENATE("* ",UPPER(INDEX(SinglesDB!$A$2:$G$1819,B842,A842))," *"),LEFT(INDEX(SinglesDB!$A$2:$G$1819,B842,A842),33)))</f>
        <v>The Loco-Motion</v>
      </c>
    </row>
    <row r="843" spans="1:3" ht="18" customHeight="1">
      <c r="A843" s="9">
        <f t="shared" si="26"/>
        <v>3</v>
      </c>
      <c r="B843" s="9">
        <f t="shared" si="27"/>
        <v>211</v>
      </c>
      <c r="C843" s="29" t="str">
        <f>IF(EXACT(A843,5),CONCATENATE(INDEX(SinglesDB!$A$2:$G$1819,B843,A843)," (",INDEX(SinglesDB!$C$2:$G$1819,B843,5),") "),IF((A843=3),CONCATENATE("* ",UPPER(INDEX(SinglesDB!$A$2:$G$1819,B843,A843))," *"),LEFT(INDEX(SinglesDB!$A$2:$G$1819,B843,A843),33)))</f>
        <v>* LITTLE EVA *</v>
      </c>
    </row>
    <row r="844" spans="1:3" ht="18" customHeight="1">
      <c r="A844" s="9">
        <f t="shared" si="26"/>
        <v>5</v>
      </c>
      <c r="B844" s="9">
        <f t="shared" si="27"/>
        <v>211</v>
      </c>
      <c r="C844" s="29" t="str">
        <f>IF(EXACT(A844,5),CONCATENATE(INDEX(SinglesDB!$A$2:$G$1819,B844,A844)," (",INDEX(SinglesDB!$C$2:$G$1819,B844,5),") "),IF((A844=3),CONCATENATE("* ",UPPER(INDEX(SinglesDB!$A$2:$G$1819,B844,A844))," *"),LEFT(INDEX(SinglesDB!$A$2:$G$1819,B844,A844),33)))</f>
        <v xml:space="preserve">Let's Turkey Trot (1975) </v>
      </c>
    </row>
    <row r="845" spans="1:3" ht="18" customHeight="1">
      <c r="A845" s="9">
        <f t="shared" si="26"/>
        <v>6</v>
      </c>
      <c r="B845" s="9">
        <f t="shared" si="27"/>
        <v>211</v>
      </c>
    </row>
    <row r="846" spans="1:3" ht="18" customHeight="1">
      <c r="A846" s="9">
        <f t="shared" si="26"/>
        <v>4</v>
      </c>
      <c r="B846" s="9">
        <f t="shared" si="27"/>
        <v>212</v>
      </c>
      <c r="C846" s="29" t="str">
        <f>IF(EXACT(A846,5),CONCATENATE(INDEX(SinglesDB!$A$2:$G$1819,B846,A846)," (",INDEX(SinglesDB!$C$2:$G$1819,B846,5),") "),IF((A846=3),CONCATENATE("* ",UPPER(INDEX(SinglesDB!$A$2:$G$1819,B846,A846))," *"),LEFT(INDEX(SinglesDB!$A$2:$G$1819,B846,A846),33)))</f>
        <v>California Girls</v>
      </c>
    </row>
    <row r="847" spans="1:3" ht="18" customHeight="1">
      <c r="A847" s="9">
        <f t="shared" si="26"/>
        <v>3</v>
      </c>
      <c r="B847" s="9">
        <f t="shared" si="27"/>
        <v>212</v>
      </c>
      <c r="C847" s="29" t="str">
        <f>IF(EXACT(A847,5),CONCATENATE(INDEX(SinglesDB!$A$2:$G$1819,B847,A847)," (",INDEX(SinglesDB!$C$2:$G$1819,B847,5),") "),IF((A847=3),CONCATENATE("* ",UPPER(INDEX(SinglesDB!$A$2:$G$1819,B847,A847))," *"),LEFT(INDEX(SinglesDB!$A$2:$G$1819,B847,A847),33)))</f>
        <v>* THE BEACH BOYS *</v>
      </c>
    </row>
    <row r="848" spans="1:3" ht="18" customHeight="1">
      <c r="A848" s="9">
        <f t="shared" si="26"/>
        <v>5</v>
      </c>
      <c r="B848" s="9">
        <f t="shared" si="27"/>
        <v>212</v>
      </c>
      <c r="C848" s="29" t="str">
        <f>IF(EXACT(A848,5),CONCATENATE(INDEX(SinglesDB!$A$2:$G$1819,B848,A848)," (",INDEX(SinglesDB!$C$2:$G$1819,B848,5),") "),IF((A848=3),CONCATENATE("* ",UPPER(INDEX(SinglesDB!$A$2:$G$1819,B848,A848))," *"),LEFT(INDEX(SinglesDB!$A$2:$G$1819,B848,A848),33)))</f>
        <v xml:space="preserve">Let Him run Wild (1965) </v>
      </c>
    </row>
    <row r="849" spans="1:3" ht="18" customHeight="1">
      <c r="A849" s="9">
        <f t="shared" si="26"/>
        <v>6</v>
      </c>
      <c r="B849" s="9">
        <f t="shared" si="27"/>
        <v>212</v>
      </c>
    </row>
    <row r="850" spans="1:3" ht="18" customHeight="1">
      <c r="A850" s="9">
        <f t="shared" si="26"/>
        <v>4</v>
      </c>
      <c r="B850" s="9">
        <f t="shared" si="27"/>
        <v>213</v>
      </c>
      <c r="C850" s="29" t="str">
        <f>IF(EXACT(A850,5),CONCATENATE(INDEX(SinglesDB!$A$2:$G$1819,B850,A850)," (",INDEX(SinglesDB!$C$2:$G$1819,B850,5),") "),IF((A850=3),CONCATENATE("* ",UPPER(INDEX(SinglesDB!$A$2:$G$1819,B850,A850))," *"),LEFT(INDEX(SinglesDB!$A$2:$G$1819,B850,A850),33)))</f>
        <v>Honky Tonk Women</v>
      </c>
    </row>
    <row r="851" spans="1:3" ht="18" customHeight="1">
      <c r="A851" s="9">
        <f t="shared" si="26"/>
        <v>3</v>
      </c>
      <c r="B851" s="9">
        <f t="shared" si="27"/>
        <v>213</v>
      </c>
      <c r="C851" s="29" t="str">
        <f>IF(EXACT(A851,5),CONCATENATE(INDEX(SinglesDB!$A$2:$G$1819,B851,A851)," (",INDEX(SinglesDB!$C$2:$G$1819,B851,5),") "),IF((A851=3),CONCATENATE("* ",UPPER(INDEX(SinglesDB!$A$2:$G$1819,B851,A851))," *"),LEFT(INDEX(SinglesDB!$A$2:$G$1819,B851,A851),33)))</f>
        <v>* THE ROLLING STONES *</v>
      </c>
    </row>
    <row r="852" spans="1:3" ht="18" customHeight="1">
      <c r="A852" s="9">
        <f t="shared" si="26"/>
        <v>5</v>
      </c>
      <c r="B852" s="9">
        <f t="shared" si="27"/>
        <v>213</v>
      </c>
      <c r="C852" s="29" t="str">
        <f>IF(EXACT(A852,5),CONCATENATE(INDEX(SinglesDB!$A$2:$G$1819,B852,A852)," (",INDEX(SinglesDB!$C$2:$G$1819,B852,5),") "),IF((A852=3),CONCATENATE("* ",UPPER(INDEX(SinglesDB!$A$2:$G$1819,B852,A852))," *"),LEFT(INDEX(SinglesDB!$A$2:$G$1819,B852,A852),33)))</f>
        <v xml:space="preserve">You Can't Always Get  (1969) </v>
      </c>
    </row>
    <row r="853" spans="1:3" ht="18" customHeight="1">
      <c r="A853" s="9">
        <f t="shared" si="26"/>
        <v>6</v>
      </c>
      <c r="B853" s="9">
        <f t="shared" si="27"/>
        <v>213</v>
      </c>
    </row>
    <row r="854" spans="1:3" ht="18" customHeight="1">
      <c r="A854" s="9">
        <f t="shared" si="26"/>
        <v>4</v>
      </c>
      <c r="B854" s="9">
        <f t="shared" si="27"/>
        <v>214</v>
      </c>
      <c r="C854" s="29" t="str">
        <f>IF(EXACT(A854,5),CONCATENATE(INDEX(SinglesDB!$A$2:$G$1819,B854,A854)," (",INDEX(SinglesDB!$C$2:$G$1819,B854,5),") "),IF((A854=3),CONCATENATE("* ",UPPER(INDEX(SinglesDB!$A$2:$G$1819,B854,A854))," *"),LEFT(INDEX(SinglesDB!$A$2:$G$1819,B854,A854),33)))</f>
        <v>In the Year 2525</v>
      </c>
    </row>
    <row r="855" spans="1:3" ht="18" customHeight="1">
      <c r="A855" s="9">
        <f t="shared" si="26"/>
        <v>3</v>
      </c>
      <c r="B855" s="9">
        <f t="shared" si="27"/>
        <v>214</v>
      </c>
      <c r="C855" s="29" t="str">
        <f>IF(EXACT(A855,5),CONCATENATE(INDEX(SinglesDB!$A$2:$G$1819,B855,A855)," (",INDEX(SinglesDB!$C$2:$G$1819,B855,5),") "),IF((A855=3),CONCATENATE("* ",UPPER(INDEX(SinglesDB!$A$2:$G$1819,B855,A855))," *"),LEFT(INDEX(SinglesDB!$A$2:$G$1819,B855,A855),33)))</f>
        <v>* ZAGER &amp; EVANS *</v>
      </c>
    </row>
    <row r="856" spans="1:3" ht="18" customHeight="1">
      <c r="A856" s="9">
        <f t="shared" si="26"/>
        <v>5</v>
      </c>
      <c r="B856" s="9">
        <f t="shared" si="27"/>
        <v>214</v>
      </c>
      <c r="C856" s="29" t="str">
        <f>IF(EXACT(A856,5),CONCATENATE(INDEX(SinglesDB!$A$2:$G$1819,B856,A856)," (",INDEX(SinglesDB!$C$2:$G$1819,B856,5),") "),IF((A856=3),CONCATENATE("* ",UPPER(INDEX(SinglesDB!$A$2:$G$1819,B856,A856))," *"),LEFT(INDEX(SinglesDB!$A$2:$G$1819,B856,A856),33)))</f>
        <v xml:space="preserve">Little Kids (1967) </v>
      </c>
    </row>
    <row r="857" spans="1:3" ht="18" customHeight="1">
      <c r="A857" s="9">
        <f t="shared" si="26"/>
        <v>6</v>
      </c>
      <c r="B857" s="9">
        <f t="shared" si="27"/>
        <v>214</v>
      </c>
    </row>
    <row r="858" spans="1:3" ht="18" customHeight="1">
      <c r="A858" s="9">
        <f t="shared" si="26"/>
        <v>4</v>
      </c>
      <c r="B858" s="9">
        <f t="shared" si="27"/>
        <v>215</v>
      </c>
      <c r="C858" s="29" t="str">
        <f>IF(EXACT(A858,5),CONCATENATE(INDEX(SinglesDB!$A$2:$G$1819,B858,A858)," (",INDEX(SinglesDB!$C$2:$G$1819,B858,5),") "),IF((A858=3),CONCATENATE("* ",UPPER(INDEX(SinglesDB!$A$2:$G$1819,B858,A858))," *"),LEFT(INDEX(SinglesDB!$A$2:$G$1819,B858,A858),33)))</f>
        <v xml:space="preserve">Georgia On My Mind </v>
      </c>
    </row>
    <row r="859" spans="1:3" ht="18" customHeight="1">
      <c r="A859" s="9">
        <f t="shared" si="26"/>
        <v>3</v>
      </c>
      <c r="B859" s="9">
        <f t="shared" si="27"/>
        <v>215</v>
      </c>
      <c r="C859" s="29" t="str">
        <f>IF(EXACT(A859,5),CONCATENATE(INDEX(SinglesDB!$A$2:$G$1819,B859,A859)," (",INDEX(SinglesDB!$C$2:$G$1819,B859,5),") "),IF((A859=3),CONCATENATE("* ",UPPER(INDEX(SinglesDB!$A$2:$G$1819,B859,A859))," *"),LEFT(INDEX(SinglesDB!$A$2:$G$1819,B859,A859),33)))</f>
        <v>* RAY CHARLES *</v>
      </c>
    </row>
    <row r="860" spans="1:3" ht="18" customHeight="1">
      <c r="A860" s="9">
        <f t="shared" si="26"/>
        <v>5</v>
      </c>
      <c r="B860" s="9">
        <f t="shared" si="27"/>
        <v>215</v>
      </c>
      <c r="C860" s="29" t="str">
        <f>IF(EXACT(A860,5),CONCATENATE(INDEX(SinglesDB!$A$2:$G$1819,B860,A860)," (",INDEX(SinglesDB!$C$2:$G$1819,B860,5),") "),IF((A860=3),CONCATENATE("* ",UPPER(INDEX(SinglesDB!$A$2:$G$1819,B860,A860))," *"),LEFT(INDEX(SinglesDB!$A$2:$G$1819,B860,A860),33)))</f>
        <v xml:space="preserve">What'd I Say (1960) </v>
      </c>
    </row>
    <row r="861" spans="1:3" ht="18" customHeight="1">
      <c r="A861" s="9">
        <f t="shared" si="26"/>
        <v>6</v>
      </c>
      <c r="B861" s="9">
        <f t="shared" si="27"/>
        <v>215</v>
      </c>
    </row>
    <row r="862" spans="1:3" ht="18" customHeight="1">
      <c r="A862" s="9">
        <f t="shared" si="26"/>
        <v>4</v>
      </c>
      <c r="B862" s="9">
        <f t="shared" si="27"/>
        <v>216</v>
      </c>
      <c r="C862" s="29" t="str">
        <f>IF(EXACT(A862,5),CONCATENATE(INDEX(SinglesDB!$A$2:$G$1819,B862,A862)," (",INDEX(SinglesDB!$C$2:$G$1819,B862,5),") "),IF((A862=3),CONCATENATE("* ",UPPER(INDEX(SinglesDB!$A$2:$G$1819,B862,A862))," *"),LEFT(INDEX(SinglesDB!$A$2:$G$1819,B862,A862),33)))</f>
        <v>Great Balls of Fire</v>
      </c>
    </row>
    <row r="863" spans="1:3" ht="18" customHeight="1">
      <c r="A863" s="9">
        <f t="shared" si="26"/>
        <v>3</v>
      </c>
      <c r="B863" s="9">
        <f t="shared" si="27"/>
        <v>216</v>
      </c>
      <c r="C863" s="29" t="str">
        <f>IF(EXACT(A863,5),CONCATENATE(INDEX(SinglesDB!$A$2:$G$1819,B863,A863)," (",INDEX(SinglesDB!$C$2:$G$1819,B863,5),") "),IF((A863=3),CONCATENATE("* ",UPPER(INDEX(SinglesDB!$A$2:$G$1819,B863,A863))," *"),LEFT(INDEX(SinglesDB!$A$2:$G$1819,B863,A863),33)))</f>
        <v>* JERRY LEE LEWIS *</v>
      </c>
    </row>
    <row r="864" spans="1:3" ht="18" customHeight="1">
      <c r="A864" s="9">
        <f t="shared" si="26"/>
        <v>5</v>
      </c>
      <c r="B864" s="9">
        <f t="shared" si="27"/>
        <v>216</v>
      </c>
      <c r="C864" s="29" t="str">
        <f>IF(EXACT(A864,5),CONCATENATE(INDEX(SinglesDB!$A$2:$G$1819,B864,A864)," (",INDEX(SinglesDB!$C$2:$G$1819,B864,5),") "),IF((A864=3),CONCATENATE("* ",UPPER(INDEX(SinglesDB!$A$2:$G$1819,B864,A864))," *"),LEFT(INDEX(SinglesDB!$A$2:$G$1819,B864,A864),33)))</f>
        <v xml:space="preserve">Breathless (1967) </v>
      </c>
    </row>
    <row r="865" spans="1:3" ht="18" customHeight="1">
      <c r="A865" s="9">
        <f t="shared" si="26"/>
        <v>6</v>
      </c>
      <c r="B865" s="9">
        <f t="shared" si="27"/>
        <v>216</v>
      </c>
    </row>
    <row r="866" spans="1:3" ht="18" customHeight="1">
      <c r="A866" s="9">
        <f t="shared" si="26"/>
        <v>4</v>
      </c>
      <c r="B866" s="9">
        <f t="shared" si="27"/>
        <v>217</v>
      </c>
      <c r="C866" s="29" t="str">
        <f>IF(EXACT(A866,5),CONCATENATE(INDEX(SinglesDB!$A$2:$G$1819,B866,A866)," (",INDEX(SinglesDB!$C$2:$G$1819,B866,5),") "),IF((A866=3),CONCATENATE("* ",UPPER(INDEX(SinglesDB!$A$2:$G$1819,B866,A866))," *"),LEFT(INDEX(SinglesDB!$A$2:$G$1819,B866,A866),33)))</f>
        <v>Tell me</v>
      </c>
    </row>
    <row r="867" spans="1:3" ht="18" customHeight="1">
      <c r="A867" s="9">
        <f t="shared" si="26"/>
        <v>3</v>
      </c>
      <c r="B867" s="9">
        <f t="shared" si="27"/>
        <v>217</v>
      </c>
      <c r="C867" s="29" t="str">
        <f>IF(EXACT(A867,5),CONCATENATE(INDEX(SinglesDB!$A$2:$G$1819,B867,A867)," (",INDEX(SinglesDB!$C$2:$G$1819,B867,5),") "),IF((A867=3),CONCATENATE("* ",UPPER(INDEX(SinglesDB!$A$2:$G$1819,B867,A867))," *"),LEFT(INDEX(SinglesDB!$A$2:$G$1819,B867,A867),33)))</f>
        <v>* THE ROLLING STONES *</v>
      </c>
    </row>
    <row r="868" spans="1:3" ht="18" customHeight="1">
      <c r="A868" s="9">
        <f t="shared" si="26"/>
        <v>5</v>
      </c>
      <c r="B868" s="9">
        <f t="shared" si="27"/>
        <v>217</v>
      </c>
      <c r="C868" s="29" t="str">
        <f>IF(EXACT(A868,5),CONCATENATE(INDEX(SinglesDB!$A$2:$G$1819,B868,A868)," (",INDEX(SinglesDB!$C$2:$G$1819,B868,5),") "),IF((A868=3),CONCATENATE("* ",UPPER(INDEX(SinglesDB!$A$2:$G$1819,B868,A868))," *"),LEFT(INDEX(SinglesDB!$A$2:$G$1819,B868,A868),33)))</f>
        <v xml:space="preserve">Route 66 (1965) </v>
      </c>
    </row>
    <row r="869" spans="1:3" ht="18" customHeight="1">
      <c r="A869" s="9">
        <f t="shared" si="26"/>
        <v>6</v>
      </c>
      <c r="B869" s="9">
        <f t="shared" si="27"/>
        <v>217</v>
      </c>
    </row>
    <row r="870" spans="1:3" ht="18" customHeight="1">
      <c r="A870" s="9">
        <f t="shared" si="26"/>
        <v>4</v>
      </c>
      <c r="B870" s="9">
        <f t="shared" si="27"/>
        <v>218</v>
      </c>
      <c r="C870" s="29" t="str">
        <f>IF(EXACT(A870,5),CONCATENATE(INDEX(SinglesDB!$A$2:$G$1819,B870,A870)," (",INDEX(SinglesDB!$C$2:$G$1819,B870,5),") "),IF((A870=3),CONCATENATE("* ",UPPER(INDEX(SinglesDB!$A$2:$G$1819,B870,A870))," *"),LEFT(INDEX(SinglesDB!$A$2:$G$1819,B870,A870),33)))</f>
        <v xml:space="preserve">Pretty Woman </v>
      </c>
    </row>
    <row r="871" spans="1:3" ht="18" customHeight="1">
      <c r="A871" s="9">
        <f>A867</f>
        <v>3</v>
      </c>
      <c r="B871" s="9">
        <f>B867+1</f>
        <v>218</v>
      </c>
      <c r="C871" s="29" t="str">
        <f>IF(EXACT(A871,5),CONCATENATE(INDEX(SinglesDB!$A$2:$G$1819,B871,A871)," (",INDEX(SinglesDB!$C$2:$G$1819,B871,5),") "),IF((A871=3),CONCATENATE("* ",UPPER(INDEX(SinglesDB!$A$2:$G$1819,B871,A871))," *"),LEFT(INDEX(SinglesDB!$A$2:$G$1819,B871,A871),33)))</f>
        <v>* ROY ORBISON *</v>
      </c>
    </row>
    <row r="872" spans="1:3" ht="18" customHeight="1">
      <c r="A872" s="9">
        <f t="shared" si="26"/>
        <v>5</v>
      </c>
      <c r="B872" s="9">
        <f t="shared" si="27"/>
        <v>218</v>
      </c>
      <c r="C872" s="29" t="str">
        <f>IF(EXACT(A872,5),CONCATENATE(INDEX(SinglesDB!$A$2:$G$1819,B872,A872)," (",INDEX(SinglesDB!$C$2:$G$1819,B872,5),") "),IF((A872=3),CONCATENATE("* ",UPPER(INDEX(SinglesDB!$A$2:$G$1819,B872,A872))," *"),LEFT(INDEX(SinglesDB!$A$2:$G$1819,B872,A872),33)))</f>
        <v xml:space="preserve">Yo Te Amo Maria (1964) </v>
      </c>
    </row>
    <row r="873" spans="1:3" ht="18" customHeight="1">
      <c r="A873" s="9">
        <f t="shared" ref="A873:A933" si="28">A869</f>
        <v>6</v>
      </c>
      <c r="B873" s="9">
        <f t="shared" ref="B873:B933" si="29">B869+1</f>
        <v>218</v>
      </c>
    </row>
    <row r="874" spans="1:3" ht="18" customHeight="1">
      <c r="A874" s="9">
        <f t="shared" si="28"/>
        <v>4</v>
      </c>
      <c r="B874" s="9">
        <f t="shared" si="29"/>
        <v>219</v>
      </c>
      <c r="C874" s="29" t="str">
        <f>IF(EXACT(A874,5),CONCATENATE(INDEX(SinglesDB!$A$2:$G$1819,B874,A874)," (",INDEX(SinglesDB!$C$2:$G$1819,B874,5),") "),IF((A874=3),CONCATENATE("* ",UPPER(INDEX(SinglesDB!$A$2:$G$1819,B874,A874))," *"),LEFT(INDEX(SinglesDB!$A$2:$G$1819,B874,A874),33)))</f>
        <v>The Joker</v>
      </c>
    </row>
    <row r="875" spans="1:3" ht="18" customHeight="1">
      <c r="A875" s="9">
        <f t="shared" si="28"/>
        <v>3</v>
      </c>
      <c r="B875" s="9">
        <f t="shared" si="29"/>
        <v>219</v>
      </c>
      <c r="C875" s="29" t="str">
        <f>IF(EXACT(A875,5),CONCATENATE(INDEX(SinglesDB!$A$2:$G$1819,B875,A875)," (",INDEX(SinglesDB!$C$2:$G$1819,B875,5),") "),IF((A875=3),CONCATENATE("* ",UPPER(INDEX(SinglesDB!$A$2:$G$1819,B875,A875))," *"),LEFT(INDEX(SinglesDB!$A$2:$G$1819,B875,A875),33)))</f>
        <v>* STEVE MILLER BAND *</v>
      </c>
    </row>
    <row r="876" spans="1:3" ht="18" customHeight="1">
      <c r="A876" s="9">
        <f t="shared" si="28"/>
        <v>5</v>
      </c>
      <c r="B876" s="9">
        <f t="shared" si="29"/>
        <v>219</v>
      </c>
      <c r="C876" s="29" t="str">
        <f>IF(EXACT(A876,5),CONCATENATE(INDEX(SinglesDB!$A$2:$G$1819,B876,A876)," (",INDEX(SinglesDB!$C$2:$G$1819,B876,5),") "),IF((A876=3),CONCATENATE("* ",UPPER(INDEX(SinglesDB!$A$2:$G$1819,B876,A876))," *"),LEFT(INDEX(SinglesDB!$A$2:$G$1819,B876,A876),33)))</f>
        <v xml:space="preserve">Don't Let Nobody (1973) </v>
      </c>
    </row>
    <row r="877" spans="1:3" ht="18" customHeight="1">
      <c r="A877" s="9">
        <f t="shared" si="28"/>
        <v>6</v>
      </c>
      <c r="B877" s="9">
        <f t="shared" si="29"/>
        <v>219</v>
      </c>
    </row>
    <row r="878" spans="1:3" ht="18" customHeight="1">
      <c r="A878" s="9">
        <f t="shared" si="28"/>
        <v>4</v>
      </c>
      <c r="B878" s="9">
        <f t="shared" si="29"/>
        <v>220</v>
      </c>
      <c r="C878" s="29" t="str">
        <f>IF(EXACT(A878,5),CONCATENATE(INDEX(SinglesDB!$A$2:$G$1819,B878,A878)," (",INDEX(SinglesDB!$C$2:$G$1819,B878,5),") "),IF((A878=3),CONCATENATE("* ",UPPER(INDEX(SinglesDB!$A$2:$G$1819,B878,A878))," *"),LEFT(INDEX(SinglesDB!$A$2:$G$1819,B878,A878),33)))</f>
        <v>Avant De Nous Dire Adieu</v>
      </c>
    </row>
    <row r="879" spans="1:3" ht="18" customHeight="1">
      <c r="A879" s="9">
        <f t="shared" si="28"/>
        <v>3</v>
      </c>
      <c r="B879" s="9">
        <f t="shared" si="29"/>
        <v>220</v>
      </c>
      <c r="C879" s="29" t="str">
        <f>IF(EXACT(A879,5),CONCATENATE(INDEX(SinglesDB!$A$2:$G$1819,B879,A879)," (",INDEX(SinglesDB!$C$2:$G$1819,B879,5),") "),IF((A879=3),CONCATENATE("* ",UPPER(INDEX(SinglesDB!$A$2:$G$1819,B879,A879))," *"),LEFT(INDEX(SinglesDB!$A$2:$G$1819,B879,A879),33)))</f>
        <v>* JEANE MANSON *</v>
      </c>
    </row>
    <row r="880" spans="1:3" ht="18" customHeight="1">
      <c r="A880" s="9">
        <f t="shared" si="28"/>
        <v>5</v>
      </c>
      <c r="B880" s="9">
        <f t="shared" si="29"/>
        <v>220</v>
      </c>
      <c r="C880" s="29" t="str">
        <f>IF(EXACT(A880,5),CONCATENATE(INDEX(SinglesDB!$A$2:$G$1819,B880,A880)," (",INDEX(SinglesDB!$C$2:$G$1819,B880,5),") "),IF((A880=3),CONCATENATE("* ",UPPER(INDEX(SinglesDB!$A$2:$G$1819,B880,A880))," *"),LEFT(INDEX(SinglesDB!$A$2:$G$1819,B880,A880),33)))</f>
        <v xml:space="preserve">I love you (1976) </v>
      </c>
    </row>
    <row r="881" spans="1:3" ht="18" customHeight="1">
      <c r="A881" s="9">
        <f t="shared" si="28"/>
        <v>6</v>
      </c>
      <c r="B881" s="9">
        <f t="shared" si="29"/>
        <v>220</v>
      </c>
    </row>
    <row r="882" spans="1:3" ht="18" customHeight="1">
      <c r="A882" s="9">
        <f t="shared" si="28"/>
        <v>4</v>
      </c>
      <c r="B882" s="9">
        <f t="shared" si="29"/>
        <v>221</v>
      </c>
      <c r="C882" s="29" t="str">
        <f>IF(EXACT(A882,5),CONCATENATE(INDEX(SinglesDB!$A$2:$G$1819,B882,A882)," (",INDEX(SinglesDB!$C$2:$G$1819,B882,5),") "),IF((A882=3),CONCATENATE("* ",UPPER(INDEX(SinglesDB!$A$2:$G$1819,B882,A882))," *"),LEFT(INDEX(SinglesDB!$A$2:$G$1819,B882,A882),33)))</f>
        <v>Woman</v>
      </c>
    </row>
    <row r="883" spans="1:3" ht="18" customHeight="1">
      <c r="A883" s="9">
        <f t="shared" si="28"/>
        <v>3</v>
      </c>
      <c r="B883" s="9">
        <f t="shared" si="29"/>
        <v>221</v>
      </c>
      <c r="C883" s="29" t="str">
        <f>IF(EXACT(A883,5),CONCATENATE(INDEX(SinglesDB!$A$2:$G$1819,B883,A883)," (",INDEX(SinglesDB!$C$2:$G$1819,B883,5),") "),IF((A883=3),CONCATENATE("* ",UPPER(INDEX(SinglesDB!$A$2:$G$1819,B883,A883))," *"),LEFT(INDEX(SinglesDB!$A$2:$G$1819,B883,A883),33)))</f>
        <v>* JOHN LENNON / YOKO ONO *</v>
      </c>
    </row>
    <row r="884" spans="1:3" ht="18" customHeight="1">
      <c r="A884" s="9">
        <f t="shared" si="28"/>
        <v>5</v>
      </c>
      <c r="B884" s="9">
        <f t="shared" si="29"/>
        <v>221</v>
      </c>
      <c r="C884" s="29" t="str">
        <f>IF(EXACT(A884,5),CONCATENATE(INDEX(SinglesDB!$A$2:$G$1819,B884,A884)," (",INDEX(SinglesDB!$C$2:$G$1819,B884,5),") "),IF((A884=3),CONCATENATE("* ",UPPER(INDEX(SinglesDB!$A$2:$G$1819,B884,A884))," *"),LEFT(INDEX(SinglesDB!$A$2:$G$1819,B884,A884),33)))</f>
        <v xml:space="preserve">Beautiful Boys (1981) </v>
      </c>
    </row>
    <row r="885" spans="1:3" ht="18" customHeight="1">
      <c r="A885" s="9">
        <f t="shared" si="28"/>
        <v>6</v>
      </c>
      <c r="B885" s="9">
        <f t="shared" si="29"/>
        <v>221</v>
      </c>
    </row>
    <row r="886" spans="1:3" ht="18" customHeight="1">
      <c r="A886" s="9">
        <f t="shared" si="28"/>
        <v>4</v>
      </c>
      <c r="B886" s="9">
        <f t="shared" si="29"/>
        <v>222</v>
      </c>
      <c r="C886" s="29" t="str">
        <f>IF(EXACT(A886,5),CONCATENATE(INDEX(SinglesDB!$A$2:$G$1819,B886,A886)," (",INDEX(SinglesDB!$C$2:$G$1819,B886,5),") "),IF((A886=3),CONCATENATE("* ",UPPER(INDEX(SinglesDB!$A$2:$G$1819,B886,A886))," *"),LEFT(INDEX(SinglesDB!$A$2:$G$1819,B886,A886),33)))</f>
        <v>Downtown</v>
      </c>
    </row>
    <row r="887" spans="1:3" ht="18" customHeight="1">
      <c r="A887" s="9">
        <f t="shared" si="28"/>
        <v>3</v>
      </c>
      <c r="B887" s="9">
        <f t="shared" si="29"/>
        <v>222</v>
      </c>
      <c r="C887" s="29" t="str">
        <f>IF(EXACT(A887,5),CONCATENATE(INDEX(SinglesDB!$A$2:$G$1819,B887,A887)," (",INDEX(SinglesDB!$C$2:$G$1819,B887,5),") "),IF((A887=3),CONCATENATE("* ",UPPER(INDEX(SinglesDB!$A$2:$G$1819,B887,A887))," *"),LEFT(INDEX(SinglesDB!$A$2:$G$1819,B887,A887),33)))</f>
        <v>* PETULA CLARK *</v>
      </c>
    </row>
    <row r="888" spans="1:3" ht="18" customHeight="1">
      <c r="A888" s="9">
        <f t="shared" si="28"/>
        <v>5</v>
      </c>
      <c r="B888" s="9">
        <f t="shared" si="29"/>
        <v>222</v>
      </c>
      <c r="C888" s="29" t="str">
        <f>IF(EXACT(A888,5),CONCATENATE(INDEX(SinglesDB!$A$2:$G$1819,B888,A888)," (",INDEX(SinglesDB!$C$2:$G$1819,B888,5),") "),IF((A888=3),CONCATENATE("* ",UPPER(INDEX(SinglesDB!$A$2:$G$1819,B888,A888))," *"),LEFT(INDEX(SinglesDB!$A$2:$G$1819,B888,A888),33)))</f>
        <v xml:space="preserve">Don't sleep in the subway (1965) </v>
      </c>
    </row>
    <row r="889" spans="1:3" ht="18" customHeight="1">
      <c r="A889" s="9">
        <f t="shared" si="28"/>
        <v>6</v>
      </c>
      <c r="B889" s="9">
        <f t="shared" si="29"/>
        <v>222</v>
      </c>
    </row>
    <row r="890" spans="1:3" ht="18" customHeight="1">
      <c r="A890" s="9">
        <f t="shared" si="28"/>
        <v>4</v>
      </c>
      <c r="B890" s="9">
        <f t="shared" si="29"/>
        <v>223</v>
      </c>
      <c r="C890" s="29" t="str">
        <f>IF(EXACT(A890,5),CONCATENATE(INDEX(SinglesDB!$A$2:$G$1819,B890,A890)," (",INDEX(SinglesDB!$C$2:$G$1819,B890,5),") "),IF((A890=3),CONCATENATE("* ",UPPER(INDEX(SinglesDB!$A$2:$G$1819,B890,A890))," *"),LEFT(INDEX(SinglesDB!$A$2:$G$1819,B890,A890),33)))</f>
        <v>Ain't Nobody</v>
      </c>
    </row>
    <row r="891" spans="1:3" ht="18" customHeight="1">
      <c r="A891" s="9">
        <f t="shared" si="28"/>
        <v>3</v>
      </c>
      <c r="B891" s="9">
        <f t="shared" si="29"/>
        <v>223</v>
      </c>
      <c r="C891" s="29" t="str">
        <f>IF(EXACT(A891,5),CONCATENATE(INDEX(SinglesDB!$A$2:$G$1819,B891,A891)," (",INDEX(SinglesDB!$C$2:$G$1819,B891,5),") "),IF((A891=3),CONCATENATE("* ",UPPER(INDEX(SinglesDB!$A$2:$G$1819,B891,A891))," *"),LEFT(INDEX(SinglesDB!$A$2:$G$1819,B891,A891),33)))</f>
        <v>* RUFUS &amp; CHAKA KHAN *</v>
      </c>
    </row>
    <row r="892" spans="1:3" ht="18" customHeight="1">
      <c r="A892" s="9">
        <f t="shared" si="28"/>
        <v>5</v>
      </c>
      <c r="B892" s="9">
        <f t="shared" si="29"/>
        <v>223</v>
      </c>
      <c r="C892" s="29" t="str">
        <f>IF(EXACT(A892,5),CONCATENATE(INDEX(SinglesDB!$A$2:$G$1819,B892,A892)," (",INDEX(SinglesDB!$C$2:$G$1819,B892,5),") "),IF((A892=3),CONCATENATE("* ",UPPER(INDEX(SinglesDB!$A$2:$G$1819,B892,A892))," *"),LEFT(INDEX(SinglesDB!$A$2:$G$1819,B892,A892),33)))</f>
        <v xml:space="preserve">Ain't Nobody  (1983) </v>
      </c>
    </row>
    <row r="893" spans="1:3" ht="18" customHeight="1">
      <c r="A893" s="9">
        <f t="shared" si="28"/>
        <v>6</v>
      </c>
      <c r="B893" s="9">
        <f t="shared" si="29"/>
        <v>223</v>
      </c>
    </row>
    <row r="894" spans="1:3" ht="18" customHeight="1">
      <c r="A894" s="9">
        <f t="shared" si="28"/>
        <v>4</v>
      </c>
      <c r="B894" s="9">
        <f t="shared" si="29"/>
        <v>224</v>
      </c>
      <c r="C894" s="29" t="str">
        <f>IF(EXACT(A894,5),CONCATENATE(INDEX(SinglesDB!$A$2:$G$1819,B894,A894)," (",INDEX(SinglesDB!$C$2:$G$1819,B894,5),") "),IF((A894=3),CONCATENATE("* ",UPPER(INDEX(SinglesDB!$A$2:$G$1819,B894,A894))," *"),LEFT(INDEX(SinglesDB!$A$2:$G$1819,B894,A894),33)))</f>
        <v>Mr. Manic &amp; Sister Cool</v>
      </c>
    </row>
    <row r="895" spans="1:3" ht="18" customHeight="1">
      <c r="A895" s="9">
        <f t="shared" si="28"/>
        <v>3</v>
      </c>
      <c r="B895" s="9">
        <f t="shared" si="29"/>
        <v>224</v>
      </c>
      <c r="C895" s="29" t="str">
        <f>IF(EXACT(A895,5),CONCATENATE(INDEX(SinglesDB!$A$2:$G$1819,B895,A895)," (",INDEX(SinglesDB!$C$2:$G$1819,B895,5),") "),IF((A895=3),CONCATENATE("* ",UPPER(INDEX(SinglesDB!$A$2:$G$1819,B895,A895))," *"),LEFT(INDEX(SinglesDB!$A$2:$G$1819,B895,A895),33)))</f>
        <v>* SHAKATAK *</v>
      </c>
    </row>
    <row r="896" spans="1:3" ht="18" customHeight="1">
      <c r="A896" s="9">
        <f t="shared" si="28"/>
        <v>5</v>
      </c>
      <c r="B896" s="9">
        <f t="shared" si="29"/>
        <v>224</v>
      </c>
      <c r="C896" s="29" t="str">
        <f>IF(EXACT(A896,5),CONCATENATE(INDEX(SinglesDB!$A$2:$G$1819,B896,A896)," (",INDEX(SinglesDB!$C$2:$G$1819,B896,5),") "),IF((A896=3),CONCATENATE("* ",UPPER(INDEX(SinglesDB!$A$2:$G$1819,B896,A896))," *"),LEFT(INDEX(SinglesDB!$A$2:$G$1819,B896,A896),33)))</f>
        <v xml:space="preserve">One for Cara (1987) </v>
      </c>
    </row>
    <row r="897" spans="1:3" ht="18" customHeight="1">
      <c r="A897" s="9">
        <f t="shared" si="28"/>
        <v>6</v>
      </c>
      <c r="B897" s="9">
        <f t="shared" si="29"/>
        <v>224</v>
      </c>
    </row>
    <row r="898" spans="1:3" ht="18" customHeight="1">
      <c r="A898" s="9">
        <f t="shared" si="28"/>
        <v>4</v>
      </c>
      <c r="B898" s="9">
        <f t="shared" si="29"/>
        <v>225</v>
      </c>
      <c r="C898" s="29" t="str">
        <f>IF(EXACT(A898,5),CONCATENATE(INDEX(SinglesDB!$A$2:$G$1819,B898,A898)," (",INDEX(SinglesDB!$C$2:$G$1819,B898,5),") "),IF((A898=3),CONCATENATE("* ",UPPER(INDEX(SinglesDB!$A$2:$G$1819,B898,A898))," *"),LEFT(INDEX(SinglesDB!$A$2:$G$1819,B898,A898),33)))</f>
        <v>Whisky In the Jar</v>
      </c>
    </row>
    <row r="899" spans="1:3" ht="18" customHeight="1">
      <c r="A899" s="9">
        <f t="shared" si="28"/>
        <v>3</v>
      </c>
      <c r="B899" s="9">
        <f t="shared" si="29"/>
        <v>225</v>
      </c>
      <c r="C899" s="29" t="str">
        <f>IF(EXACT(A899,5),CONCATENATE(INDEX(SinglesDB!$A$2:$G$1819,B899,A899)," (",INDEX(SinglesDB!$C$2:$G$1819,B899,5),") "),IF((A899=3),CONCATENATE("* ",UPPER(INDEX(SinglesDB!$A$2:$G$1819,B899,A899))," *"),LEFT(INDEX(SinglesDB!$A$2:$G$1819,B899,A899),33)))</f>
        <v>* THIN LIZZY *</v>
      </c>
    </row>
    <row r="900" spans="1:3" ht="18" customHeight="1">
      <c r="A900" s="9">
        <f t="shared" si="28"/>
        <v>5</v>
      </c>
      <c r="B900" s="9">
        <f t="shared" si="29"/>
        <v>225</v>
      </c>
      <c r="C900" s="29" t="str">
        <f>IF(EXACT(A900,5),CONCATENATE(INDEX(SinglesDB!$A$2:$G$1819,B900,A900)," (",INDEX(SinglesDB!$C$2:$G$1819,B900,5),") "),IF((A900=3),CONCATENATE("* ",UPPER(INDEX(SinglesDB!$A$2:$G$1819,B900,A900))," *"),LEFT(INDEX(SinglesDB!$A$2:$G$1819,B900,A900),33)))</f>
        <v xml:space="preserve">Black Boys  (1973) </v>
      </c>
    </row>
    <row r="901" spans="1:3" ht="18" customHeight="1">
      <c r="A901" s="9">
        <f t="shared" si="28"/>
        <v>6</v>
      </c>
      <c r="B901" s="9">
        <f t="shared" si="29"/>
        <v>225</v>
      </c>
    </row>
    <row r="902" spans="1:3" ht="18" customHeight="1">
      <c r="A902" s="9">
        <f t="shared" si="28"/>
        <v>4</v>
      </c>
      <c r="B902" s="9">
        <f t="shared" si="29"/>
        <v>226</v>
      </c>
      <c r="C902" s="29" t="str">
        <f>IF(EXACT(A902,5),CONCATENATE(INDEX(SinglesDB!$A$2:$G$1819,B902,A902)," (",INDEX(SinglesDB!$C$2:$G$1819,B902,5),") "),IF((A902=3),CONCATENATE("* ",UPPER(INDEX(SinglesDB!$A$2:$G$1819,B902,A902))," *"),LEFT(INDEX(SinglesDB!$A$2:$G$1819,B902,A902),33)))</f>
        <v>Lady In Black</v>
      </c>
    </row>
    <row r="903" spans="1:3" ht="18" customHeight="1">
      <c r="A903" s="9">
        <f t="shared" si="28"/>
        <v>3</v>
      </c>
      <c r="B903" s="9">
        <f t="shared" si="29"/>
        <v>226</v>
      </c>
      <c r="C903" s="29" t="str">
        <f>IF(EXACT(A903,5),CONCATENATE(INDEX(SinglesDB!$A$2:$G$1819,B903,A903)," (",INDEX(SinglesDB!$C$2:$G$1819,B903,5),") "),IF((A903=3),CONCATENATE("* ",UPPER(INDEX(SinglesDB!$A$2:$G$1819,B903,A903))," *"),LEFT(INDEX(SinglesDB!$A$2:$G$1819,B903,A903),33)))</f>
        <v>* URIAH HEEP *</v>
      </c>
    </row>
    <row r="904" spans="1:3" ht="18" customHeight="1">
      <c r="A904" s="9">
        <f t="shared" si="28"/>
        <v>5</v>
      </c>
      <c r="B904" s="9">
        <f t="shared" si="29"/>
        <v>226</v>
      </c>
      <c r="C904" s="29" t="str">
        <f>IF(EXACT(A904,5),CONCATENATE(INDEX(SinglesDB!$A$2:$G$1819,B904,A904)," (",INDEX(SinglesDB!$C$2:$G$1819,B904,5),") "),IF((A904=3),CONCATENATE("* ",UPPER(INDEX(SinglesDB!$A$2:$G$1819,B904,A904))," *"),LEFT(INDEX(SinglesDB!$A$2:$G$1819,B904,A904),33)))</f>
        <v xml:space="preserve">Simon the Bullet Freak (1972) </v>
      </c>
    </row>
    <row r="905" spans="1:3" ht="18" customHeight="1">
      <c r="A905" s="9">
        <f t="shared" si="28"/>
        <v>6</v>
      </c>
      <c r="B905" s="9">
        <f t="shared" si="29"/>
        <v>226</v>
      </c>
    </row>
    <row r="906" spans="1:3" ht="18" customHeight="1">
      <c r="A906" s="9">
        <f t="shared" si="28"/>
        <v>4</v>
      </c>
      <c r="B906" s="9">
        <f t="shared" si="29"/>
        <v>227</v>
      </c>
      <c r="C906" s="29" t="str">
        <f>IF(EXACT(A906,5),CONCATENATE(INDEX(SinglesDB!$A$2:$G$1819,B906,A906)," (",INDEX(SinglesDB!$C$2:$G$1819,B906,5),") "),IF((A906=3),CONCATENATE("* ",UPPER(INDEX(SinglesDB!$A$2:$G$1819,B906,A906))," *"),LEFT(INDEX(SinglesDB!$A$2:$G$1819,B906,A906),33)))</f>
        <v>No Regrets</v>
      </c>
    </row>
    <row r="907" spans="1:3" ht="18" customHeight="1">
      <c r="A907" s="9">
        <f t="shared" si="28"/>
        <v>3</v>
      </c>
      <c r="B907" s="9">
        <f t="shared" si="29"/>
        <v>227</v>
      </c>
      <c r="C907" s="29" t="str">
        <f>IF(EXACT(A907,5),CONCATENATE(INDEX(SinglesDB!$A$2:$G$1819,B907,A907)," (",INDEX(SinglesDB!$C$2:$G$1819,B907,5),") "),IF((A907=3),CONCATENATE("* ",UPPER(INDEX(SinglesDB!$A$2:$G$1819,B907,A907))," *"),LEFT(INDEX(SinglesDB!$A$2:$G$1819,B907,A907),33)))</f>
        <v>* THE WALKER BROTHERS *</v>
      </c>
    </row>
    <row r="908" spans="1:3" ht="18" customHeight="1">
      <c r="A908" s="9">
        <f t="shared" si="28"/>
        <v>5</v>
      </c>
      <c r="B908" s="9">
        <f t="shared" si="29"/>
        <v>227</v>
      </c>
      <c r="C908" s="29" t="str">
        <f>IF(EXACT(A908,5),CONCATENATE(INDEX(SinglesDB!$A$2:$G$1819,B908,A908)," (",INDEX(SinglesDB!$C$2:$G$1819,B908,5),") "),IF((A908=3),CONCATENATE("* ",UPPER(INDEX(SinglesDB!$A$2:$G$1819,B908,A908))," *"),LEFT(INDEX(SinglesDB!$A$2:$G$1819,B908,A908),33)))</f>
        <v xml:space="preserve">We're All Alone (1976) </v>
      </c>
    </row>
    <row r="909" spans="1:3" ht="18" customHeight="1">
      <c r="A909" s="9">
        <f t="shared" si="28"/>
        <v>6</v>
      </c>
      <c r="B909" s="9">
        <f t="shared" si="29"/>
        <v>227</v>
      </c>
    </row>
    <row r="910" spans="1:3" ht="18" customHeight="1">
      <c r="A910" s="9">
        <f t="shared" si="28"/>
        <v>4</v>
      </c>
      <c r="B910" s="9">
        <f t="shared" si="29"/>
        <v>228</v>
      </c>
      <c r="C910" s="29" t="str">
        <f>IF(EXACT(A910,5),CONCATENATE(INDEX(SinglesDB!$A$2:$G$1819,B910,A910)," (",INDEX(SinglesDB!$C$2:$G$1819,B910,5),") "),IF((A910=3),CONCATENATE("* ",UPPER(INDEX(SinglesDB!$A$2:$G$1819,B910,A910))," *"),LEFT(INDEX(SinglesDB!$A$2:$G$1819,B910,A910),33)))</f>
        <v>Wake Me Up Before You Go-Go</v>
      </c>
    </row>
    <row r="911" spans="1:3" ht="18" customHeight="1">
      <c r="A911" s="9">
        <f t="shared" si="28"/>
        <v>3</v>
      </c>
      <c r="B911" s="9">
        <f t="shared" si="29"/>
        <v>228</v>
      </c>
      <c r="C911" s="29" t="str">
        <f>IF(EXACT(A911,5),CONCATENATE(INDEX(SinglesDB!$A$2:$G$1819,B911,A911)," (",INDEX(SinglesDB!$C$2:$G$1819,B911,5),") "),IF((A911=3),CONCATENATE("* ",UPPER(INDEX(SinglesDB!$A$2:$G$1819,B911,A911))," *"),LEFT(INDEX(SinglesDB!$A$2:$G$1819,B911,A911),33)))</f>
        <v>* WHAM! *</v>
      </c>
    </row>
    <row r="912" spans="1:3" ht="18" customHeight="1">
      <c r="A912" s="9">
        <f t="shared" si="28"/>
        <v>5</v>
      </c>
      <c r="B912" s="9">
        <f t="shared" si="29"/>
        <v>228</v>
      </c>
      <c r="C912" s="29" t="str">
        <f>IF(EXACT(A912,5),CONCATENATE(INDEX(SinglesDB!$A$2:$G$1819,B912,A912)," (",INDEX(SinglesDB!$C$2:$G$1819,B912,5),") "),IF((A912=3),CONCATENATE("* ",UPPER(INDEX(SinglesDB!$A$2:$G$1819,B912,A912))," *"),LEFT(INDEX(SinglesDB!$A$2:$G$1819,B912,A912),33)))</f>
        <v xml:space="preserve">Wake Me Up (inst) (1984) </v>
      </c>
    </row>
    <row r="913" spans="1:3" ht="18" customHeight="1">
      <c r="A913" s="9">
        <f t="shared" si="28"/>
        <v>6</v>
      </c>
      <c r="B913" s="9">
        <f t="shared" si="29"/>
        <v>228</v>
      </c>
    </row>
    <row r="914" spans="1:3" ht="18" customHeight="1">
      <c r="A914" s="9">
        <f t="shared" si="28"/>
        <v>4</v>
      </c>
      <c r="B914" s="9">
        <f t="shared" si="29"/>
        <v>229</v>
      </c>
      <c r="C914" s="29" t="str">
        <f>IF(EXACT(A914,5),CONCATENATE(INDEX(SinglesDB!$A$2:$G$1819,B914,A914)," (",INDEX(SinglesDB!$C$2:$G$1819,B914,5),") "),IF((A914=3),CONCATENATE("* ",UPPER(INDEX(SinglesDB!$A$2:$G$1819,B914,A914))," *"),LEFT(INDEX(SinglesDB!$A$2:$G$1819,B914,A914),33)))</f>
        <v>Dizzy Miss Lizzy</v>
      </c>
    </row>
    <row r="915" spans="1:3" ht="18" customHeight="1">
      <c r="A915" s="9">
        <f t="shared" si="28"/>
        <v>3</v>
      </c>
      <c r="B915" s="9">
        <f t="shared" si="29"/>
        <v>229</v>
      </c>
      <c r="C915" s="29" t="str">
        <f>IF(EXACT(A915,5),CONCATENATE(INDEX(SinglesDB!$A$2:$G$1819,B915,A915)," (",INDEX(SinglesDB!$C$2:$G$1819,B915,5),") "),IF((A915=3),CONCATENATE("* ",UPPER(INDEX(SinglesDB!$A$2:$G$1819,B915,A915))," *"),LEFT(INDEX(SinglesDB!$A$2:$G$1819,B915,A915),33)))</f>
        <v>* THE BEATLES *</v>
      </c>
    </row>
    <row r="916" spans="1:3" ht="18" customHeight="1">
      <c r="A916" s="9">
        <f t="shared" si="28"/>
        <v>5</v>
      </c>
      <c r="B916" s="9">
        <f t="shared" si="29"/>
        <v>229</v>
      </c>
      <c r="C916" s="29" t="str">
        <f>IF(EXACT(A916,5),CONCATENATE(INDEX(SinglesDB!$A$2:$G$1819,B916,A916)," (",INDEX(SinglesDB!$C$2:$G$1819,B916,5),") "),IF((A916=3),CONCATENATE("* ",UPPER(INDEX(SinglesDB!$A$2:$G$1819,B916,A916))," *"),LEFT(INDEX(SinglesDB!$A$2:$G$1819,B916,A916),33)))</f>
        <v xml:space="preserve">Yesterday (1965) </v>
      </c>
    </row>
    <row r="917" spans="1:3" ht="18" customHeight="1">
      <c r="A917" s="9">
        <f t="shared" si="28"/>
        <v>6</v>
      </c>
      <c r="B917" s="9">
        <f t="shared" si="29"/>
        <v>229</v>
      </c>
    </row>
    <row r="918" spans="1:3" ht="18" customHeight="1">
      <c r="A918" s="9">
        <f t="shared" si="28"/>
        <v>4</v>
      </c>
      <c r="B918" s="9">
        <f t="shared" si="29"/>
        <v>230</v>
      </c>
      <c r="C918" s="29" t="str">
        <f>IF(EXACT(A918,5),CONCATENATE(INDEX(SinglesDB!$A$2:$G$1819,B918,A918)," (",INDEX(SinglesDB!$C$2:$G$1819,B918,5),") "),IF((A918=3),CONCATENATE("* ",UPPER(INDEX(SinglesDB!$A$2:$G$1819,B918,A918))," *"),LEFT(INDEX(SinglesDB!$A$2:$G$1819,B918,A918),33)))</f>
        <v>Yester-Me Yester-You</v>
      </c>
    </row>
    <row r="919" spans="1:3" ht="18" customHeight="1">
      <c r="A919" s="9">
        <f t="shared" si="28"/>
        <v>3</v>
      </c>
      <c r="B919" s="9">
        <f t="shared" si="29"/>
        <v>230</v>
      </c>
      <c r="C919" s="29" t="str">
        <f>IF(EXACT(A919,5),CONCATENATE(INDEX(SinglesDB!$A$2:$G$1819,B919,A919)," (",INDEX(SinglesDB!$C$2:$G$1819,B919,5),") "),IF((A919=3),CONCATENATE("* ",UPPER(INDEX(SinglesDB!$A$2:$G$1819,B919,A919))," *"),LEFT(INDEX(SinglesDB!$A$2:$G$1819,B919,A919),33)))</f>
        <v>* STEVIE WONDER *</v>
      </c>
    </row>
    <row r="920" spans="1:3" ht="18" customHeight="1">
      <c r="A920" s="9">
        <f t="shared" si="28"/>
        <v>5</v>
      </c>
      <c r="B920" s="9">
        <f t="shared" si="29"/>
        <v>230</v>
      </c>
      <c r="C920" s="29" t="str">
        <f>IF(EXACT(A920,5),CONCATENATE(INDEX(SinglesDB!$A$2:$G$1819,B920,A920)," (",INDEX(SinglesDB!$C$2:$G$1819,B920,5),") "),IF((A920=3),CONCATENATE("* ",UPPER(INDEX(SinglesDB!$A$2:$G$1819,B920,A920))," *"),LEFT(INDEX(SinglesDB!$A$2:$G$1819,B920,A920),33)))</f>
        <v xml:space="preserve">Hello Young Lovers (1969) </v>
      </c>
    </row>
    <row r="921" spans="1:3" ht="18" customHeight="1">
      <c r="A921" s="9">
        <f t="shared" si="28"/>
        <v>6</v>
      </c>
      <c r="B921" s="9">
        <f t="shared" si="29"/>
        <v>230</v>
      </c>
    </row>
    <row r="922" spans="1:3" ht="18" customHeight="1">
      <c r="A922" s="9">
        <f t="shared" si="28"/>
        <v>4</v>
      </c>
      <c r="B922" s="9">
        <f t="shared" si="29"/>
        <v>231</v>
      </c>
      <c r="C922" s="29" t="str">
        <f>IF(EXACT(A922,5),CONCATENATE(INDEX(SinglesDB!$A$2:$G$1819,B922,A922)," (",INDEX(SinglesDB!$C$2:$G$1819,B922,5),") "),IF((A922=3),CONCATENATE("* ",UPPER(INDEX(SinglesDB!$A$2:$G$1819,B922,A922))," *"),LEFT(INDEX(SinglesDB!$A$2:$G$1819,B922,A922),33)))</f>
        <v>She Likes Weeds</v>
      </c>
    </row>
    <row r="923" spans="1:3" ht="18" customHeight="1">
      <c r="A923" s="9">
        <f t="shared" si="28"/>
        <v>3</v>
      </c>
      <c r="B923" s="9">
        <f t="shared" si="29"/>
        <v>231</v>
      </c>
      <c r="C923" s="29" t="str">
        <f>IF(EXACT(A923,5),CONCATENATE(INDEX(SinglesDB!$A$2:$G$1819,B923,A923)," (",INDEX(SinglesDB!$C$2:$G$1819,B923,5),") "),IF((A923=3),CONCATENATE("* ",UPPER(INDEX(SinglesDB!$A$2:$G$1819,B923,A923))," *"),LEFT(INDEX(SinglesDB!$A$2:$G$1819,B923,A923),33)))</f>
        <v>* TEE-SET *</v>
      </c>
    </row>
    <row r="924" spans="1:3" ht="18" customHeight="1">
      <c r="A924" s="9">
        <f t="shared" si="28"/>
        <v>5</v>
      </c>
      <c r="B924" s="9">
        <f t="shared" si="29"/>
        <v>231</v>
      </c>
      <c r="C924" s="29" t="str">
        <f>IF(EXACT(A924,5),CONCATENATE(INDEX(SinglesDB!$A$2:$G$1819,B924,A924)," (",INDEX(SinglesDB!$C$2:$G$1819,B924,5),") "),IF((A924=3),CONCATENATE("* ",UPPER(INDEX(SinglesDB!$A$2:$G$1819,B924,A924))," *"),LEFT(INDEX(SinglesDB!$A$2:$G$1819,B924,A924),33)))</f>
        <v xml:space="preserve"> A Country Ride (1970) </v>
      </c>
    </row>
    <row r="925" spans="1:3" ht="18" customHeight="1">
      <c r="A925" s="9">
        <f t="shared" si="28"/>
        <v>6</v>
      </c>
      <c r="B925" s="9">
        <f t="shared" si="29"/>
        <v>231</v>
      </c>
    </row>
    <row r="926" spans="1:3" ht="18" customHeight="1">
      <c r="A926" s="9">
        <f t="shared" si="28"/>
        <v>4</v>
      </c>
      <c r="B926" s="9">
        <f t="shared" si="29"/>
        <v>232</v>
      </c>
      <c r="C926" s="29" t="str">
        <f>IF(EXACT(A926,5),CONCATENATE(INDEX(SinglesDB!$A$2:$G$1819,B926,A926)," (",INDEX(SinglesDB!$C$2:$G$1819,B926,5),") "),IF((A926=3),CONCATENATE("* ",UPPER(INDEX(SinglesDB!$A$2:$G$1819,B926,A926))," *"),LEFT(INDEX(SinglesDB!$A$2:$G$1819,B926,A926),33)))</f>
        <v>Does Your Mother Know</v>
      </c>
    </row>
    <row r="927" spans="1:3" ht="18" customHeight="1">
      <c r="A927" s="9">
        <f t="shared" si="28"/>
        <v>3</v>
      </c>
      <c r="B927" s="9">
        <f t="shared" si="29"/>
        <v>232</v>
      </c>
      <c r="C927" s="29" t="str">
        <f>IF(EXACT(A927,5),CONCATENATE(INDEX(SinglesDB!$A$2:$G$1819,B927,A927)," (",INDEX(SinglesDB!$C$2:$G$1819,B927,5),") "),IF((A927=3),CONCATENATE("* ",UPPER(INDEX(SinglesDB!$A$2:$G$1819,B927,A927))," *"),LEFT(INDEX(SinglesDB!$A$2:$G$1819,B927,A927),33)))</f>
        <v>* ABBA *</v>
      </c>
    </row>
    <row r="928" spans="1:3" ht="18" customHeight="1">
      <c r="A928" s="9">
        <f t="shared" si="28"/>
        <v>5</v>
      </c>
      <c r="B928" s="9">
        <f t="shared" si="29"/>
        <v>232</v>
      </c>
      <c r="C928" s="29" t="str">
        <f>IF(EXACT(A928,5),CONCATENATE(INDEX(SinglesDB!$A$2:$G$1819,B928,A928)," (",INDEX(SinglesDB!$C$2:$G$1819,B928,5),") "),IF((A928=3),CONCATENATE("* ",UPPER(INDEX(SinglesDB!$A$2:$G$1819,B928,A928))," *"),LEFT(INDEX(SinglesDB!$A$2:$G$1819,B928,A928),33)))</f>
        <v xml:space="preserve">Kisses of Fire (1979) </v>
      </c>
    </row>
    <row r="929" spans="1:3" ht="18" customHeight="1">
      <c r="A929" s="9">
        <f t="shared" si="28"/>
        <v>6</v>
      </c>
      <c r="B929" s="9">
        <f t="shared" si="29"/>
        <v>232</v>
      </c>
    </row>
    <row r="930" spans="1:3" ht="18" customHeight="1">
      <c r="A930" s="9">
        <f t="shared" si="28"/>
        <v>4</v>
      </c>
      <c r="B930" s="9">
        <f t="shared" si="29"/>
        <v>233</v>
      </c>
      <c r="C930" s="29" t="str">
        <f>IF(EXACT(A930,5),CONCATENATE(INDEX(SinglesDB!$A$2:$G$1819,B930,A930)," (",INDEX(SinglesDB!$C$2:$G$1819,B930,5),") "),IF((A930=3),CONCATENATE("* ",UPPER(INDEX(SinglesDB!$A$2:$G$1819,B930,A930))," *"),LEFT(INDEX(SinglesDB!$A$2:$G$1819,B930,A930),33)))</f>
        <v>Gimme! Gimme! Gimme!</v>
      </c>
    </row>
    <row r="931" spans="1:3" ht="18" customHeight="1">
      <c r="A931" s="9">
        <f t="shared" si="28"/>
        <v>3</v>
      </c>
      <c r="B931" s="9">
        <f t="shared" si="29"/>
        <v>233</v>
      </c>
      <c r="C931" s="29" t="str">
        <f>IF(EXACT(A931,5),CONCATENATE(INDEX(SinglesDB!$A$2:$G$1819,B931,A931)," (",INDEX(SinglesDB!$C$2:$G$1819,B931,5),") "),IF((A931=3),CONCATENATE("* ",UPPER(INDEX(SinglesDB!$A$2:$G$1819,B931,A931))," *"),LEFT(INDEX(SinglesDB!$A$2:$G$1819,B931,A931),33)))</f>
        <v>* ABBA *</v>
      </c>
    </row>
    <row r="932" spans="1:3" ht="18" customHeight="1">
      <c r="A932" s="9">
        <f t="shared" si="28"/>
        <v>5</v>
      </c>
      <c r="B932" s="9">
        <f t="shared" si="29"/>
        <v>233</v>
      </c>
      <c r="C932" s="29" t="str">
        <f>IF(EXACT(A932,5),CONCATENATE(INDEX(SinglesDB!$A$2:$G$1819,B932,A932)," (",INDEX(SinglesDB!$C$2:$G$1819,B932,5),") "),IF((A932=3),CONCATENATE("* ",UPPER(INDEX(SinglesDB!$A$2:$G$1819,B932,A932))," *"),LEFT(INDEX(SinglesDB!$A$2:$G$1819,B932,A932),33)))</f>
        <v xml:space="preserve">The King has Lost (1979) </v>
      </c>
    </row>
    <row r="933" spans="1:3" ht="18" customHeight="1">
      <c r="A933" s="9">
        <f t="shared" si="28"/>
        <v>6</v>
      </c>
      <c r="B933" s="9">
        <f t="shared" si="29"/>
        <v>233</v>
      </c>
    </row>
    <row r="934" spans="1:3" ht="18" customHeight="1">
      <c r="A934" s="9">
        <f>A930</f>
        <v>4</v>
      </c>
      <c r="B934" s="9">
        <f>B930+1</f>
        <v>234</v>
      </c>
      <c r="C934" s="29" t="str">
        <f>IF(EXACT(A934,5),CONCATENATE(INDEX(SinglesDB!$A$2:$G$1819,B934,A934)," (",INDEX(SinglesDB!$C$2:$G$1819,B934,5),") "),IF((A934=3),CONCATENATE("* ",UPPER(INDEX(SinglesDB!$A$2:$G$1819,B934,A934))," *"),LEFT(INDEX(SinglesDB!$A$2:$G$1819,B934,A934),33)))</f>
        <v>Don't Answer Me</v>
      </c>
    </row>
    <row r="935" spans="1:3" ht="18" customHeight="1">
      <c r="A935" s="9">
        <f t="shared" ref="A935:A998" si="30">A931</f>
        <v>3</v>
      </c>
      <c r="B935" s="9">
        <f t="shared" ref="B935:B998" si="31">B931+1</f>
        <v>234</v>
      </c>
      <c r="C935" s="29" t="str">
        <f>IF(EXACT(A935,5),CONCATENATE(INDEX(SinglesDB!$A$2:$G$1819,B935,A935)," (",INDEX(SinglesDB!$C$2:$G$1819,B935,5),") "),IF((A935=3),CONCATENATE("* ",UPPER(INDEX(SinglesDB!$A$2:$G$1819,B935,A935))," *"),LEFT(INDEX(SinglesDB!$A$2:$G$1819,B935,A935),33)))</f>
        <v>* THE ALAN PARSONS PROJECT *</v>
      </c>
    </row>
    <row r="936" spans="1:3" ht="18" customHeight="1">
      <c r="A936" s="9">
        <f t="shared" si="30"/>
        <v>5</v>
      </c>
      <c r="B936" s="9">
        <f t="shared" si="31"/>
        <v>234</v>
      </c>
      <c r="C936" s="29" t="str">
        <f>IF(EXACT(A936,5),CONCATENATE(INDEX(SinglesDB!$A$2:$G$1819,B936,A936)," (",INDEX(SinglesDB!$C$2:$G$1819,B936,5),") "),IF((A936=3),CONCATENATE("* ",UPPER(INDEX(SinglesDB!$A$2:$G$1819,B936,A936))," *"),LEFT(INDEX(SinglesDB!$A$2:$G$1819,B936,A936),33)))</f>
        <v xml:space="preserve">You don't believe (1984) </v>
      </c>
    </row>
    <row r="937" spans="1:3" ht="18" customHeight="1">
      <c r="A937" s="9">
        <f t="shared" si="30"/>
        <v>6</v>
      </c>
      <c r="B937" s="9">
        <f t="shared" si="31"/>
        <v>234</v>
      </c>
    </row>
    <row r="938" spans="1:3" ht="18" customHeight="1">
      <c r="A938" s="9">
        <f t="shared" si="30"/>
        <v>4</v>
      </c>
      <c r="B938" s="9">
        <f t="shared" si="31"/>
        <v>235</v>
      </c>
      <c r="C938" s="29" t="str">
        <f>IF(EXACT(A938,5),CONCATENATE(INDEX(SinglesDB!$A$2:$G$1819,B938,A938)," (",INDEX(SinglesDB!$C$2:$G$1819,B938,5),") "),IF((A938=3),CONCATENATE("* ",UPPER(INDEX(SinglesDB!$A$2:$G$1819,B938,A938))," *"),LEFT(INDEX(SinglesDB!$A$2:$G$1819,B938,A938),33)))</f>
        <v>All Right Now</v>
      </c>
    </row>
    <row r="939" spans="1:3" ht="18" customHeight="1">
      <c r="A939" s="9">
        <f t="shared" si="30"/>
        <v>3</v>
      </c>
      <c r="B939" s="9">
        <f t="shared" si="31"/>
        <v>235</v>
      </c>
      <c r="C939" s="29" t="str">
        <f>IF(EXACT(A939,5),CONCATENATE(INDEX(SinglesDB!$A$2:$G$1819,B939,A939)," (",INDEX(SinglesDB!$C$2:$G$1819,B939,5),") "),IF((A939=3),CONCATENATE("* ",UPPER(INDEX(SinglesDB!$A$2:$G$1819,B939,A939))," *"),LEFT(INDEX(SinglesDB!$A$2:$G$1819,B939,A939),33)))</f>
        <v>* FREE *</v>
      </c>
    </row>
    <row r="940" spans="1:3" ht="18" customHeight="1">
      <c r="A940" s="9">
        <f t="shared" si="30"/>
        <v>5</v>
      </c>
      <c r="B940" s="9">
        <f t="shared" si="31"/>
        <v>235</v>
      </c>
      <c r="C940" s="29" t="str">
        <f>IF(EXACT(A940,5),CONCATENATE(INDEX(SinglesDB!$A$2:$G$1819,B940,A940)," (",INDEX(SinglesDB!$C$2:$G$1819,B940,5),") "),IF((A940=3),CONCATENATE("* ",UPPER(INDEX(SinglesDB!$A$2:$G$1819,B940,A940))," *"),LEFT(INDEX(SinglesDB!$A$2:$G$1819,B940,A940),33)))</f>
        <v xml:space="preserve">Mouthful of Grass (1970) </v>
      </c>
    </row>
    <row r="941" spans="1:3" ht="18" customHeight="1">
      <c r="A941" s="9">
        <f t="shared" si="30"/>
        <v>6</v>
      </c>
      <c r="B941" s="9">
        <f t="shared" si="31"/>
        <v>235</v>
      </c>
    </row>
    <row r="942" spans="1:3" ht="18" customHeight="1">
      <c r="A942" s="9">
        <f t="shared" si="30"/>
        <v>4</v>
      </c>
      <c r="B942" s="9">
        <f t="shared" si="31"/>
        <v>236</v>
      </c>
      <c r="C942" s="29" t="str">
        <f>IF(EXACT(A942,5),CONCATENATE(INDEX(SinglesDB!$A$2:$G$1819,B942,A942)," (",INDEX(SinglesDB!$C$2:$G$1819,B942,5),") "),IF((A942=3),CONCATENATE("* ",UPPER(INDEX(SinglesDB!$A$2:$G$1819,B942,A942))," *"),LEFT(INDEX(SinglesDB!$A$2:$G$1819,B942,A942),33)))</f>
        <v>Monday Monday</v>
      </c>
    </row>
    <row r="943" spans="1:3" ht="18" customHeight="1">
      <c r="A943" s="9">
        <f t="shared" si="30"/>
        <v>3</v>
      </c>
      <c r="B943" s="9">
        <f t="shared" si="31"/>
        <v>236</v>
      </c>
      <c r="C943" s="29" t="str">
        <f>IF(EXACT(A943,5),CONCATENATE(INDEX(SinglesDB!$A$2:$G$1819,B943,A943)," (",INDEX(SinglesDB!$C$2:$G$1819,B943,5),") "),IF((A943=3),CONCATENATE("* ",UPPER(INDEX(SinglesDB!$A$2:$G$1819,B943,A943))," *"),LEFT(INDEX(SinglesDB!$A$2:$G$1819,B943,A943),33)))</f>
        <v>* THE MAMAS &amp; THE PAPAS *</v>
      </c>
    </row>
    <row r="944" spans="1:3" ht="18" customHeight="1">
      <c r="A944" s="9">
        <f t="shared" si="30"/>
        <v>5</v>
      </c>
      <c r="B944" s="9">
        <f t="shared" si="31"/>
        <v>236</v>
      </c>
      <c r="C944" s="29" t="str">
        <f>IF(EXACT(A944,5),CONCATENATE(INDEX(SinglesDB!$A$2:$G$1819,B944,A944)," (",INDEX(SinglesDB!$C$2:$G$1819,B944,5),") "),IF((A944=3),CONCATENATE("* ",UPPER(INDEX(SinglesDB!$A$2:$G$1819,B944,A944))," *"),LEFT(INDEX(SinglesDB!$A$2:$G$1819,B944,A944),33)))</f>
        <v xml:space="preserve">Got a Feelin' (1965) </v>
      </c>
    </row>
    <row r="945" spans="1:3" ht="18" customHeight="1">
      <c r="A945" s="9">
        <f t="shared" si="30"/>
        <v>6</v>
      </c>
      <c r="B945" s="9">
        <f t="shared" si="31"/>
        <v>236</v>
      </c>
    </row>
    <row r="946" spans="1:3" ht="18" customHeight="1">
      <c r="A946" s="9">
        <f t="shared" si="30"/>
        <v>4</v>
      </c>
      <c r="B946" s="9">
        <f t="shared" si="31"/>
        <v>237</v>
      </c>
      <c r="C946" s="29" t="str">
        <f>IF(EXACT(A946,5),CONCATENATE(INDEX(SinglesDB!$A$2:$G$1819,B946,A946)," (",INDEX(SinglesDB!$C$2:$G$1819,B946,5),") "),IF((A946=3),CONCATENATE("* ",UPPER(INDEX(SinglesDB!$A$2:$G$1819,B946,A946))," *"),LEFT(INDEX(SinglesDB!$A$2:$G$1819,B946,A946),33)))</f>
        <v>Mighty Quinn</v>
      </c>
    </row>
    <row r="947" spans="1:3" ht="18" customHeight="1">
      <c r="A947" s="9">
        <f t="shared" si="30"/>
        <v>3</v>
      </c>
      <c r="B947" s="9">
        <f t="shared" si="31"/>
        <v>237</v>
      </c>
      <c r="C947" s="29" t="str">
        <f>IF(EXACT(A947,5),CONCATENATE(INDEX(SinglesDB!$A$2:$G$1819,B947,A947)," (",INDEX(SinglesDB!$C$2:$G$1819,B947,5),") "),IF((A947=3),CONCATENATE("* ",UPPER(INDEX(SinglesDB!$A$2:$G$1819,B947,A947))," *"),LEFT(INDEX(SinglesDB!$A$2:$G$1819,B947,A947),33)))</f>
        <v>* MANFRED MANN *</v>
      </c>
    </row>
    <row r="948" spans="1:3" ht="18" customHeight="1">
      <c r="A948" s="9">
        <f t="shared" si="30"/>
        <v>5</v>
      </c>
      <c r="B948" s="9">
        <f t="shared" si="31"/>
        <v>237</v>
      </c>
      <c r="C948" s="29" t="str">
        <f>IF(EXACT(A948,5),CONCATENATE(INDEX(SinglesDB!$A$2:$G$1819,B948,A948)," (",INDEX(SinglesDB!$C$2:$G$1819,B948,5),") "),IF((A948=3),CONCATENATE("* ",UPPER(INDEX(SinglesDB!$A$2:$G$1819,B948,A948))," *"),LEFT(INDEX(SinglesDB!$A$2:$G$1819,B948,A948),33)))</f>
        <v xml:space="preserve">By Request (1968) </v>
      </c>
    </row>
    <row r="949" spans="1:3" ht="18" customHeight="1">
      <c r="A949" s="9">
        <f t="shared" si="30"/>
        <v>6</v>
      </c>
      <c r="B949" s="9">
        <f t="shared" si="31"/>
        <v>237</v>
      </c>
    </row>
    <row r="950" spans="1:3" ht="18" customHeight="1">
      <c r="A950" s="9">
        <f t="shared" si="30"/>
        <v>4</v>
      </c>
      <c r="B950" s="9">
        <f t="shared" si="31"/>
        <v>238</v>
      </c>
      <c r="C950" s="29" t="str">
        <f>IF(EXACT(A950,5),CONCATENATE(INDEX(SinglesDB!$A$2:$G$1819,B950,A950)," (",INDEX(SinglesDB!$C$2:$G$1819,B950,5),") "),IF((A950=3),CONCATENATE("* ",UPPER(INDEX(SinglesDB!$A$2:$G$1819,B950,A950))," *"),LEFT(INDEX(SinglesDB!$A$2:$G$1819,B950,A950),33)))</f>
        <v>Let's Stick Together</v>
      </c>
    </row>
    <row r="951" spans="1:3" ht="18" customHeight="1">
      <c r="A951" s="9">
        <f t="shared" si="30"/>
        <v>3</v>
      </c>
      <c r="B951" s="9">
        <f t="shared" si="31"/>
        <v>238</v>
      </c>
      <c r="C951" s="29" t="str">
        <f>IF(EXACT(A951,5),CONCATENATE(INDEX(SinglesDB!$A$2:$G$1819,B951,A951)," (",INDEX(SinglesDB!$C$2:$G$1819,B951,5),") "),IF((A951=3),CONCATENATE("* ",UPPER(INDEX(SinglesDB!$A$2:$G$1819,B951,A951))," *"),LEFT(INDEX(SinglesDB!$A$2:$G$1819,B951,A951),33)))</f>
        <v>* BRYAN FERRY *</v>
      </c>
    </row>
    <row r="952" spans="1:3" ht="18" customHeight="1">
      <c r="A952" s="9">
        <f t="shared" si="30"/>
        <v>5</v>
      </c>
      <c r="B952" s="9">
        <f t="shared" si="31"/>
        <v>238</v>
      </c>
      <c r="C952" s="29" t="str">
        <f>IF(EXACT(A952,5),CONCATENATE(INDEX(SinglesDB!$A$2:$G$1819,B952,A952)," (",INDEX(SinglesDB!$C$2:$G$1819,B952,5),") "),IF((A952=3),CONCATENATE("* ",UPPER(INDEX(SinglesDB!$A$2:$G$1819,B952,A952))," *"),LEFT(INDEX(SinglesDB!$A$2:$G$1819,B952,A952),33)))</f>
        <v xml:space="preserve">Sea Breezes (1976) </v>
      </c>
    </row>
    <row r="953" spans="1:3" ht="18" customHeight="1">
      <c r="A953" s="9">
        <f t="shared" si="30"/>
        <v>6</v>
      </c>
      <c r="B953" s="9">
        <f t="shared" si="31"/>
        <v>238</v>
      </c>
    </row>
    <row r="954" spans="1:3" ht="18" customHeight="1">
      <c r="A954" s="9">
        <f t="shared" si="30"/>
        <v>4</v>
      </c>
      <c r="B954" s="9">
        <f t="shared" si="31"/>
        <v>239</v>
      </c>
      <c r="C954" s="29" t="str">
        <f>IF(EXACT(A954,5),CONCATENATE(INDEX(SinglesDB!$A$2:$G$1819,B954,A954)," (",INDEX(SinglesDB!$C$2:$G$1819,B954,5),") "),IF((A954=3),CONCATENATE("* ",UPPER(INDEX(SinglesDB!$A$2:$G$1819,B954,A954))," *"),LEFT(INDEX(SinglesDB!$A$2:$G$1819,B954,A954),33)))</f>
        <v>You</v>
      </c>
    </row>
    <row r="955" spans="1:3" ht="18" customHeight="1">
      <c r="A955" s="9">
        <f t="shared" si="30"/>
        <v>3</v>
      </c>
      <c r="B955" s="9">
        <f t="shared" si="31"/>
        <v>239</v>
      </c>
      <c r="C955" s="29" t="str">
        <f>IF(EXACT(A955,5),CONCATENATE(INDEX(SinglesDB!$A$2:$G$1819,B955,A955)," (",INDEX(SinglesDB!$C$2:$G$1819,B955,5),") "),IF((A955=3),CONCATENATE("* ",UPPER(INDEX(SinglesDB!$A$2:$G$1819,B955,A955))," *"),LEFT(INDEX(SinglesDB!$A$2:$G$1819,B955,A955),33)))</f>
        <v>* TEN SHARP *</v>
      </c>
    </row>
    <row r="956" spans="1:3" ht="18" customHeight="1">
      <c r="A956" s="9">
        <f t="shared" si="30"/>
        <v>5</v>
      </c>
      <c r="B956" s="9">
        <f t="shared" si="31"/>
        <v>239</v>
      </c>
      <c r="C956" s="29" t="str">
        <f>IF(EXACT(A956,5),CONCATENATE(INDEX(SinglesDB!$A$2:$G$1819,B956,A956)," (",INDEX(SinglesDB!$C$2:$G$1819,B956,5),") "),IF((A956=3),CONCATENATE("* ",UPPER(INDEX(SinglesDB!$A$2:$G$1819,B956,A956))," *"),LEFT(INDEX(SinglesDB!$A$2:$G$1819,B956,A956),33)))</f>
        <v xml:space="preserve">You (inst) (1991) </v>
      </c>
    </row>
    <row r="957" spans="1:3" ht="18" customHeight="1">
      <c r="A957" s="9">
        <f t="shared" si="30"/>
        <v>6</v>
      </c>
      <c r="B957" s="9">
        <f t="shared" si="31"/>
        <v>239</v>
      </c>
    </row>
    <row r="958" spans="1:3" ht="18" customHeight="1">
      <c r="A958" s="9">
        <f t="shared" si="30"/>
        <v>4</v>
      </c>
      <c r="B958" s="9">
        <f t="shared" si="31"/>
        <v>240</v>
      </c>
      <c r="C958" s="29" t="str">
        <f>IF(EXACT(A958,5),CONCATENATE(INDEX(SinglesDB!$A$2:$G$1819,B958,A958)," (",INDEX(SinglesDB!$C$2:$G$1819,B958,5),") "),IF((A958=3),CONCATENATE("* ",UPPER(INDEX(SinglesDB!$A$2:$G$1819,B958,A958))," *"),LEFT(INDEX(SinglesDB!$A$2:$G$1819,B958,A958),33)))</f>
        <v>If I Had A Hammer</v>
      </c>
    </row>
    <row r="959" spans="1:3" ht="18" customHeight="1">
      <c r="A959" s="9">
        <f t="shared" si="30"/>
        <v>3</v>
      </c>
      <c r="B959" s="9">
        <f t="shared" si="31"/>
        <v>240</v>
      </c>
      <c r="C959" s="29" t="str">
        <f>IF(EXACT(A959,5),CONCATENATE(INDEX(SinglesDB!$A$2:$G$1819,B959,A959)," (",INDEX(SinglesDB!$C$2:$G$1819,B959,5),") "),IF((A959=3),CONCATENATE("* ",UPPER(INDEX(SinglesDB!$A$2:$G$1819,B959,A959))," *"),LEFT(INDEX(SinglesDB!$A$2:$G$1819,B959,A959),33)))</f>
        <v>* TRINI LOPEZ *</v>
      </c>
    </row>
    <row r="960" spans="1:3" ht="18" customHeight="1">
      <c r="A960" s="9">
        <f t="shared" si="30"/>
        <v>5</v>
      </c>
      <c r="B960" s="9">
        <f t="shared" si="31"/>
        <v>240</v>
      </c>
      <c r="C960" s="29" t="str">
        <f>IF(EXACT(A960,5),CONCATENATE(INDEX(SinglesDB!$A$2:$G$1819,B960,A960)," (",INDEX(SinglesDB!$C$2:$G$1819,B960,5),") "),IF((A960=3),CONCATENATE("* ",UPPER(INDEX(SinglesDB!$A$2:$G$1819,B960,A960))," *"),LEFT(INDEX(SinglesDB!$A$2:$G$1819,B960,A960),33)))</f>
        <v xml:space="preserve">La Bamba (1971) </v>
      </c>
    </row>
    <row r="961" spans="1:3" ht="18" customHeight="1">
      <c r="A961" s="9">
        <f t="shared" si="30"/>
        <v>6</v>
      </c>
      <c r="B961" s="9">
        <f t="shared" si="31"/>
        <v>240</v>
      </c>
    </row>
    <row r="962" spans="1:3" ht="18" customHeight="1">
      <c r="A962" s="9">
        <f t="shared" si="30"/>
        <v>4</v>
      </c>
      <c r="B962" s="9">
        <f t="shared" si="31"/>
        <v>241</v>
      </c>
      <c r="C962" s="29" t="str">
        <f>IF(EXACT(A962,5),CONCATENATE(INDEX(SinglesDB!$A$2:$G$1819,B962,A962)," (",INDEX(SinglesDB!$C$2:$G$1819,B962,5),") "),IF((A962=3),CONCATENATE("* ",UPPER(INDEX(SinglesDB!$A$2:$G$1819,B962,A962))," *"),LEFT(INDEX(SinglesDB!$A$2:$G$1819,B962,A962),33)))</f>
        <v>Eve of Destruction</v>
      </c>
    </row>
    <row r="963" spans="1:3" ht="18" customHeight="1">
      <c r="A963" s="9">
        <f t="shared" si="30"/>
        <v>3</v>
      </c>
      <c r="B963" s="9">
        <f t="shared" si="31"/>
        <v>241</v>
      </c>
      <c r="C963" s="29" t="str">
        <f>IF(EXACT(A963,5),CONCATENATE(INDEX(SinglesDB!$A$2:$G$1819,B963,A963)," (",INDEX(SinglesDB!$C$2:$G$1819,B963,5),") "),IF((A963=3),CONCATENATE("* ",UPPER(INDEX(SinglesDB!$A$2:$G$1819,B963,A963))," *"),LEFT(INDEX(SinglesDB!$A$2:$G$1819,B963,A963),33)))</f>
        <v>* BARRY MCGUIRE *</v>
      </c>
    </row>
    <row r="964" spans="1:3" ht="18" customHeight="1">
      <c r="A964" s="9">
        <f t="shared" si="30"/>
        <v>5</v>
      </c>
      <c r="B964" s="9">
        <f t="shared" si="31"/>
        <v>241</v>
      </c>
      <c r="C964" s="29" t="str">
        <f>IF(EXACT(A964,5),CONCATENATE(INDEX(SinglesDB!$A$2:$G$1819,B964,A964)," (",INDEX(SinglesDB!$C$2:$G$1819,B964,5),") "),IF((A964=3),CONCATENATE("* ",UPPER(INDEX(SinglesDB!$A$2:$G$1819,B964,A964))," *"),LEFT(INDEX(SinglesDB!$A$2:$G$1819,B964,A964),33)))</f>
        <v xml:space="preserve">What Exactly's The Matter  (1965) </v>
      </c>
    </row>
    <row r="965" spans="1:3" ht="18" customHeight="1">
      <c r="A965" s="9">
        <f t="shared" si="30"/>
        <v>6</v>
      </c>
      <c r="B965" s="9">
        <f t="shared" si="31"/>
        <v>241</v>
      </c>
    </row>
    <row r="966" spans="1:3" ht="18" customHeight="1">
      <c r="A966" s="9">
        <f t="shared" si="30"/>
        <v>4</v>
      </c>
      <c r="B966" s="9">
        <f t="shared" si="31"/>
        <v>242</v>
      </c>
      <c r="C966" s="29" t="str">
        <f>IF(EXACT(A966,5),CONCATENATE(INDEX(SinglesDB!$A$2:$G$1819,B966,A966)," (",INDEX(SinglesDB!$C$2:$G$1819,B966,5),") "),IF((A966=3),CONCATENATE("* ",UPPER(INDEX(SinglesDB!$A$2:$G$1819,B966,A966))," *"),LEFT(INDEX(SinglesDB!$A$2:$G$1819,B966,A966),33)))</f>
        <v>Hello ! Hello ! I'm Back Again</v>
      </c>
    </row>
    <row r="967" spans="1:3" ht="18" customHeight="1">
      <c r="A967" s="9">
        <f t="shared" si="30"/>
        <v>3</v>
      </c>
      <c r="B967" s="9">
        <f t="shared" si="31"/>
        <v>242</v>
      </c>
      <c r="C967" s="29" t="str">
        <f>IF(EXACT(A967,5),CONCATENATE(INDEX(SinglesDB!$A$2:$G$1819,B967,A967)," (",INDEX(SinglesDB!$C$2:$G$1819,B967,5),") "),IF((A967=3),CONCATENATE("* ",UPPER(INDEX(SinglesDB!$A$2:$G$1819,B967,A967))," *"),LEFT(INDEX(SinglesDB!$A$2:$G$1819,B967,A967),33)))</f>
        <v>* GARY GLITTER *</v>
      </c>
    </row>
    <row r="968" spans="1:3" ht="18" customHeight="1">
      <c r="A968" s="9">
        <f t="shared" si="30"/>
        <v>5</v>
      </c>
      <c r="B968" s="9">
        <f t="shared" si="31"/>
        <v>242</v>
      </c>
      <c r="C968" s="29" t="str">
        <f>IF(EXACT(A968,5),CONCATENATE(INDEX(SinglesDB!$A$2:$G$1819,B968,A968)," (",INDEX(SinglesDB!$C$2:$G$1819,B968,5),") "),IF((A968=3),CONCATENATE("* ",UPPER(INDEX(SinglesDB!$A$2:$G$1819,B968,A968))," *"),LEFT(INDEX(SinglesDB!$A$2:$G$1819,B968,A968),33)))</f>
        <v xml:space="preserve">I. O. U. (1973) </v>
      </c>
    </row>
    <row r="969" spans="1:3" ht="18" customHeight="1">
      <c r="A969" s="9">
        <f t="shared" si="30"/>
        <v>6</v>
      </c>
      <c r="B969" s="9">
        <f t="shared" si="31"/>
        <v>242</v>
      </c>
    </row>
    <row r="970" spans="1:3" ht="18" customHeight="1">
      <c r="A970" s="9">
        <f t="shared" si="30"/>
        <v>4</v>
      </c>
      <c r="B970" s="9">
        <f t="shared" si="31"/>
        <v>243</v>
      </c>
      <c r="C970" s="29" t="str">
        <f>IF(EXACT(A970,5),CONCATENATE(INDEX(SinglesDB!$A$2:$G$1819,B970,A970)," (",INDEX(SinglesDB!$C$2:$G$1819,B970,5),") "),IF((A970=3),CONCATENATE("* ",UPPER(INDEX(SinglesDB!$A$2:$G$1819,B970,A970))," *"),LEFT(INDEX(SinglesDB!$A$2:$G$1819,B970,A970),33)))</f>
        <v>Running Bear</v>
      </c>
    </row>
    <row r="971" spans="1:3" ht="18" customHeight="1">
      <c r="A971" s="9">
        <f t="shared" si="30"/>
        <v>3</v>
      </c>
      <c r="B971" s="9">
        <f t="shared" si="31"/>
        <v>243</v>
      </c>
      <c r="C971" s="29" t="str">
        <f>IF(EXACT(A971,5),CONCATENATE(INDEX(SinglesDB!$A$2:$G$1819,B971,A971)," (",INDEX(SinglesDB!$C$2:$G$1819,B971,5),") "),IF((A971=3),CONCATENATE("* ",UPPER(INDEX(SinglesDB!$A$2:$G$1819,B971,A971))," *"),LEFT(INDEX(SinglesDB!$A$2:$G$1819,B971,A971),33)))</f>
        <v>* JOHNNY PRESTON *</v>
      </c>
    </row>
    <row r="972" spans="1:3" ht="18" customHeight="1">
      <c r="A972" s="9">
        <f t="shared" si="30"/>
        <v>5</v>
      </c>
      <c r="B972" s="9">
        <f t="shared" si="31"/>
        <v>243</v>
      </c>
      <c r="C972" s="29" t="str">
        <f>IF(EXACT(A972,5),CONCATENATE(INDEX(SinglesDB!$A$2:$G$1819,B972,A972)," (",INDEX(SinglesDB!$C$2:$G$1819,B972,5),") "),IF((A972=3),CONCATENATE("* ",UPPER(INDEX(SinglesDB!$A$2:$G$1819,B972,A972))," *"),LEFT(INDEX(SinglesDB!$A$2:$G$1819,B972,A972),33)))</f>
        <v xml:space="preserve">My Heart Knows (1987) </v>
      </c>
    </row>
    <row r="973" spans="1:3" ht="18" customHeight="1">
      <c r="A973" s="9">
        <f t="shared" si="30"/>
        <v>6</v>
      </c>
      <c r="B973" s="9">
        <f t="shared" si="31"/>
        <v>243</v>
      </c>
    </row>
    <row r="974" spans="1:3" ht="18" customHeight="1">
      <c r="A974" s="9">
        <f t="shared" si="30"/>
        <v>4</v>
      </c>
      <c r="B974" s="9">
        <f t="shared" si="31"/>
        <v>244</v>
      </c>
      <c r="C974" s="29" t="str">
        <f>IF(EXACT(A974,5),CONCATENATE(INDEX(SinglesDB!$A$2:$G$1819,B974,A974)," (",INDEX(SinglesDB!$C$2:$G$1819,B974,5),") "),IF((A974=3),CONCATENATE("* ",UPPER(INDEX(SinglesDB!$A$2:$G$1819,B974,A974))," *"),LEFT(INDEX(SinglesDB!$A$2:$G$1819,B974,A974),33)))</f>
        <v>Rag Doll</v>
      </c>
    </row>
    <row r="975" spans="1:3" ht="18" customHeight="1">
      <c r="A975" s="9">
        <f t="shared" si="30"/>
        <v>3</v>
      </c>
      <c r="B975" s="9">
        <f t="shared" si="31"/>
        <v>244</v>
      </c>
      <c r="C975" s="29" t="str">
        <f>IF(EXACT(A975,5),CONCATENATE(INDEX(SinglesDB!$A$2:$G$1819,B975,A975)," (",INDEX(SinglesDB!$C$2:$G$1819,B975,5),") "),IF((A975=3),CONCATENATE("* ",UPPER(INDEX(SinglesDB!$A$2:$G$1819,B975,A975))," *"),LEFT(INDEX(SinglesDB!$A$2:$G$1819,B975,A975),33)))</f>
        <v>* AEROSMITH *</v>
      </c>
    </row>
    <row r="976" spans="1:3" ht="18" customHeight="1">
      <c r="A976" s="9">
        <f t="shared" si="30"/>
        <v>5</v>
      </c>
      <c r="B976" s="9">
        <f t="shared" si="31"/>
        <v>244</v>
      </c>
      <c r="C976" s="29" t="str">
        <f>IF(EXACT(A976,5),CONCATENATE(INDEX(SinglesDB!$A$2:$G$1819,B976,A976)," (",INDEX(SinglesDB!$C$2:$G$1819,B976,5),") "),IF((A976=3),CONCATENATE("* ",UPPER(INDEX(SinglesDB!$A$2:$G$1819,B976,A976))," *"),LEFT(INDEX(SinglesDB!$A$2:$G$1819,B976,A976),33)))</f>
        <v xml:space="preserve">St. John (1988) </v>
      </c>
    </row>
    <row r="977" spans="1:3" ht="18" customHeight="1">
      <c r="A977" s="9">
        <f t="shared" si="30"/>
        <v>6</v>
      </c>
      <c r="B977" s="9">
        <f t="shared" si="31"/>
        <v>244</v>
      </c>
    </row>
    <row r="978" spans="1:3" ht="18" customHeight="1">
      <c r="A978" s="9">
        <f t="shared" si="30"/>
        <v>4</v>
      </c>
      <c r="B978" s="9">
        <f t="shared" si="31"/>
        <v>245</v>
      </c>
      <c r="C978" s="29" t="str">
        <f>IF(EXACT(A978,5),CONCATENATE(INDEX(SinglesDB!$A$2:$G$1819,B978,A978)," (",INDEX(SinglesDB!$C$2:$G$1819,B978,5),") "),IF((A978=3),CONCATENATE("* ",UPPER(INDEX(SinglesDB!$A$2:$G$1819,B978,A978))," *"),LEFT(INDEX(SinglesDB!$A$2:$G$1819,B978,A978),33)))</f>
        <v>White Rabbit</v>
      </c>
    </row>
    <row r="979" spans="1:3" ht="18" customHeight="1">
      <c r="A979" s="9">
        <f t="shared" si="30"/>
        <v>3</v>
      </c>
      <c r="B979" s="9">
        <f t="shared" si="31"/>
        <v>245</v>
      </c>
      <c r="C979" s="29" t="str">
        <f>IF(EXACT(A979,5),CONCATENATE(INDEX(SinglesDB!$A$2:$G$1819,B979,A979)," (",INDEX(SinglesDB!$C$2:$G$1819,B979,5),") "),IF((A979=3),CONCATENATE("* ",UPPER(INDEX(SinglesDB!$A$2:$G$1819,B979,A979))," *"),LEFT(INDEX(SinglesDB!$A$2:$G$1819,B979,A979),33)))</f>
        <v>* JEFFERSON AIRPLANE *</v>
      </c>
    </row>
    <row r="980" spans="1:3" ht="18" customHeight="1">
      <c r="A980" s="9">
        <f t="shared" si="30"/>
        <v>5</v>
      </c>
      <c r="B980" s="9">
        <f t="shared" si="31"/>
        <v>245</v>
      </c>
      <c r="C980" s="29" t="str">
        <f>IF(EXACT(A980,5),CONCATENATE(INDEX(SinglesDB!$A$2:$G$1819,B980,A980)," (",INDEX(SinglesDB!$C$2:$G$1819,B980,5),") "),IF((A980=3),CONCATENATE("* ",UPPER(INDEX(SinglesDB!$A$2:$G$1819,B980,A980))," *"),LEFT(INDEX(SinglesDB!$A$2:$G$1819,B980,A980),33)))</f>
        <v xml:space="preserve">Somebody To Love (1970) </v>
      </c>
    </row>
    <row r="981" spans="1:3" ht="18" customHeight="1">
      <c r="A981" s="9">
        <f t="shared" si="30"/>
        <v>6</v>
      </c>
      <c r="B981" s="9">
        <f t="shared" si="31"/>
        <v>245</v>
      </c>
    </row>
    <row r="982" spans="1:3" ht="18" customHeight="1">
      <c r="A982" s="9">
        <f t="shared" si="30"/>
        <v>4</v>
      </c>
      <c r="B982" s="9">
        <f t="shared" si="31"/>
        <v>246</v>
      </c>
      <c r="C982" s="29" t="str">
        <f>IF(EXACT(A982,5),CONCATENATE(INDEX(SinglesDB!$A$2:$G$1819,B982,A982)," (",INDEX(SinglesDB!$C$2:$G$1819,B982,5),") "),IF((A982=3),CONCATENATE("* ",UPPER(INDEX(SinglesDB!$A$2:$G$1819,B982,A982))," *"),LEFT(INDEX(SinglesDB!$A$2:$G$1819,B982,A982),33)))</f>
        <v>Mighty Quinn</v>
      </c>
    </row>
    <row r="983" spans="1:3" ht="18" customHeight="1">
      <c r="A983" s="9">
        <f t="shared" si="30"/>
        <v>3</v>
      </c>
      <c r="B983" s="9">
        <f t="shared" si="31"/>
        <v>246</v>
      </c>
      <c r="C983" s="29" t="str">
        <f>IF(EXACT(A983,5),CONCATENATE(INDEX(SinglesDB!$A$2:$G$1819,B983,A983)," (",INDEX(SinglesDB!$C$2:$G$1819,B983,5),") "),IF((A983=3),CONCATENATE("* ",UPPER(INDEX(SinglesDB!$A$2:$G$1819,B983,A983))," *"),LEFT(INDEX(SinglesDB!$A$2:$G$1819,B983,A983),33)))</f>
        <v>* MANFRED MANN *</v>
      </c>
    </row>
    <row r="984" spans="1:3" ht="18" customHeight="1">
      <c r="A984" s="9">
        <f t="shared" si="30"/>
        <v>5</v>
      </c>
      <c r="B984" s="9">
        <f t="shared" si="31"/>
        <v>246</v>
      </c>
      <c r="C984" s="29" t="str">
        <f>IF(EXACT(A984,5),CONCATENATE(INDEX(SinglesDB!$A$2:$G$1819,B984,A984)," (",INDEX(SinglesDB!$C$2:$G$1819,B984,5),") "),IF((A984=3),CONCATENATE("* ",UPPER(INDEX(SinglesDB!$A$2:$G$1819,B984,A984))," *"),LEFT(INDEX(SinglesDB!$A$2:$G$1819,B984,A984),33)))</f>
        <v xml:space="preserve">By Request (1968) </v>
      </c>
    </row>
    <row r="985" spans="1:3" ht="18" customHeight="1">
      <c r="A985" s="9">
        <f t="shared" si="30"/>
        <v>6</v>
      </c>
      <c r="B985" s="9">
        <f t="shared" si="31"/>
        <v>246</v>
      </c>
    </row>
    <row r="986" spans="1:3" ht="18" customHeight="1">
      <c r="A986" s="9">
        <f t="shared" si="30"/>
        <v>4</v>
      </c>
      <c r="B986" s="9">
        <f t="shared" si="31"/>
        <v>247</v>
      </c>
      <c r="C986" s="29" t="str">
        <f>IF(EXACT(A986,5),CONCATENATE(INDEX(SinglesDB!$A$2:$G$1819,B986,A986)," (",INDEX(SinglesDB!$C$2:$G$1819,B986,5),") "),IF((A986=3),CONCATENATE("* ",UPPER(INDEX(SinglesDB!$A$2:$G$1819,B986,A986))," *"),LEFT(INDEX(SinglesDB!$A$2:$G$1819,B986,A986),33)))</f>
        <v>Listen To the Music</v>
      </c>
    </row>
    <row r="987" spans="1:3" ht="18" customHeight="1">
      <c r="A987" s="9">
        <f t="shared" si="30"/>
        <v>3</v>
      </c>
      <c r="B987" s="9">
        <f t="shared" si="31"/>
        <v>247</v>
      </c>
      <c r="C987" s="29" t="str">
        <f>IF(EXACT(A987,5),CONCATENATE(INDEX(SinglesDB!$A$2:$G$1819,B987,A987)," (",INDEX(SinglesDB!$C$2:$G$1819,B987,5),") "),IF((A987=3),CONCATENATE("* ",UPPER(INDEX(SinglesDB!$A$2:$G$1819,B987,A987))," *"),LEFT(INDEX(SinglesDB!$A$2:$G$1819,B987,A987),33)))</f>
        <v>* THE DOOBIE BROTHERS *</v>
      </c>
    </row>
    <row r="988" spans="1:3" ht="18" customHeight="1">
      <c r="A988" s="9">
        <f t="shared" si="30"/>
        <v>5</v>
      </c>
      <c r="B988" s="9">
        <f t="shared" si="31"/>
        <v>247</v>
      </c>
      <c r="C988" s="29" t="str">
        <f>IF(EXACT(A988,5),CONCATENATE(INDEX(SinglesDB!$A$2:$G$1819,B988,A988)," (",INDEX(SinglesDB!$C$2:$G$1819,B988,5),") "),IF((A988=3),CONCATENATE("* ",UPPER(INDEX(SinglesDB!$A$2:$G$1819,B988,A988))," *"),LEFT(INDEX(SinglesDB!$A$2:$G$1819,B988,A988),33)))</f>
        <v xml:space="preserve">Toulouse Street (1972) </v>
      </c>
    </row>
    <row r="989" spans="1:3" ht="18" customHeight="1">
      <c r="A989" s="9">
        <f t="shared" si="30"/>
        <v>6</v>
      </c>
      <c r="B989" s="9">
        <f t="shared" si="31"/>
        <v>247</v>
      </c>
    </row>
    <row r="990" spans="1:3" ht="18" customHeight="1">
      <c r="A990" s="9">
        <f t="shared" si="30"/>
        <v>4</v>
      </c>
      <c r="B990" s="9">
        <f t="shared" si="31"/>
        <v>248</v>
      </c>
      <c r="C990" s="29" t="str">
        <f>IF(EXACT(A990,5),CONCATENATE(INDEX(SinglesDB!$A$2:$G$1819,B990,A990)," (",INDEX(SinglesDB!$C$2:$G$1819,B990,5),") "),IF((A990=3),CONCATENATE("* ",UPPER(INDEX(SinglesDB!$A$2:$G$1819,B990,A990))," *"),LEFT(INDEX(SinglesDB!$A$2:$G$1819,B990,A990),33)))</f>
        <v>Superstition</v>
      </c>
    </row>
    <row r="991" spans="1:3" ht="18" customHeight="1">
      <c r="A991" s="9">
        <f t="shared" si="30"/>
        <v>3</v>
      </c>
      <c r="B991" s="9">
        <f t="shared" si="31"/>
        <v>248</v>
      </c>
      <c r="C991" s="29" t="str">
        <f>IF(EXACT(A991,5),CONCATENATE(INDEX(SinglesDB!$A$2:$G$1819,B991,A991)," (",INDEX(SinglesDB!$C$2:$G$1819,B991,5),") "),IF((A991=3),CONCATENATE("* ",UPPER(INDEX(SinglesDB!$A$2:$G$1819,B991,A991))," *"),LEFT(INDEX(SinglesDB!$A$2:$G$1819,B991,A991),33)))</f>
        <v>* STEVIE WONDER *</v>
      </c>
    </row>
    <row r="992" spans="1:3" ht="18" customHeight="1">
      <c r="A992" s="9">
        <f t="shared" si="30"/>
        <v>5</v>
      </c>
      <c r="B992" s="9">
        <f t="shared" si="31"/>
        <v>248</v>
      </c>
      <c r="C992" s="29" t="str">
        <f>IF(EXACT(A992,5),CONCATENATE(INDEX(SinglesDB!$A$2:$G$1819,B992,A992)," (",INDEX(SinglesDB!$C$2:$G$1819,B992,5),") "),IF((A992=3),CONCATENATE("* ",UPPER(INDEX(SinglesDB!$A$2:$G$1819,B992,A992))," *"),LEFT(INDEX(SinglesDB!$A$2:$G$1819,B992,A992),33)))</f>
        <v xml:space="preserve">You've Got It Bad Girl (1972) </v>
      </c>
    </row>
    <row r="993" spans="1:3" ht="18" customHeight="1">
      <c r="A993" s="9">
        <f t="shared" si="30"/>
        <v>6</v>
      </c>
      <c r="B993" s="9">
        <f t="shared" si="31"/>
        <v>248</v>
      </c>
    </row>
    <row r="994" spans="1:3" ht="18" customHeight="1">
      <c r="A994" s="9">
        <f t="shared" si="30"/>
        <v>4</v>
      </c>
      <c r="B994" s="9">
        <f t="shared" si="31"/>
        <v>249</v>
      </c>
      <c r="C994" s="29" t="str">
        <f>IF(EXACT(A994,5),CONCATENATE(INDEX(SinglesDB!$A$2:$G$1819,B994,A994)," (",INDEX(SinglesDB!$C$2:$G$1819,B994,5),") "),IF((A994=3),CONCATENATE("* ",UPPER(INDEX(SinglesDB!$A$2:$G$1819,B994,A994))," *"),LEFT(INDEX(SinglesDB!$A$2:$G$1819,B994,A994),33)))</f>
        <v>the Name of the Game</v>
      </c>
    </row>
    <row r="995" spans="1:3" ht="18" customHeight="1">
      <c r="A995" s="9">
        <f t="shared" si="30"/>
        <v>3</v>
      </c>
      <c r="B995" s="9">
        <f t="shared" si="31"/>
        <v>249</v>
      </c>
      <c r="C995" s="29" t="str">
        <f>IF(EXACT(A995,5),CONCATENATE(INDEX(SinglesDB!$A$2:$G$1819,B995,A995)," (",INDEX(SinglesDB!$C$2:$G$1819,B995,5),") "),IF((A995=3),CONCATENATE("* ",UPPER(INDEX(SinglesDB!$A$2:$G$1819,B995,A995))," *"),LEFT(INDEX(SinglesDB!$A$2:$G$1819,B995,A995),33)))</f>
        <v>* ABBA *</v>
      </c>
    </row>
    <row r="996" spans="1:3" ht="18" customHeight="1">
      <c r="A996" s="9">
        <f t="shared" si="30"/>
        <v>5</v>
      </c>
      <c r="B996" s="9">
        <f t="shared" si="31"/>
        <v>249</v>
      </c>
      <c r="C996" s="29" t="str">
        <f>IF(EXACT(A996,5),CONCATENATE(INDEX(SinglesDB!$A$2:$G$1819,B996,A996)," (",INDEX(SinglesDB!$C$2:$G$1819,B996,5),") "),IF((A996=3),CONCATENATE("* ",UPPER(INDEX(SinglesDB!$A$2:$G$1819,B996,A996))," *"),LEFT(INDEX(SinglesDB!$A$2:$G$1819,B996,A996),33)))</f>
        <v xml:space="preserve">I Wonder (1977) </v>
      </c>
    </row>
    <row r="997" spans="1:3" ht="18" customHeight="1">
      <c r="A997" s="9">
        <f t="shared" si="30"/>
        <v>6</v>
      </c>
      <c r="B997" s="9">
        <f t="shared" si="31"/>
        <v>249</v>
      </c>
    </row>
    <row r="998" spans="1:3" ht="18" customHeight="1">
      <c r="A998" s="9">
        <f t="shared" si="30"/>
        <v>4</v>
      </c>
      <c r="B998" s="9">
        <f t="shared" si="31"/>
        <v>250</v>
      </c>
      <c r="C998" s="29" t="str">
        <f>IF(EXACT(A998,5),CONCATENATE(INDEX(SinglesDB!$A$2:$G$1819,B998,A998)," (",INDEX(SinglesDB!$C$2:$G$1819,B998,5),") "),IF((A998=3),CONCATENATE("* ",UPPER(INDEX(SinglesDB!$A$2:$G$1819,B998,A998))," *"),LEFT(INDEX(SinglesDB!$A$2:$G$1819,B998,A998),33)))</f>
        <v>Does Your Mother Know</v>
      </c>
    </row>
    <row r="999" spans="1:3" ht="18" customHeight="1">
      <c r="A999" s="9">
        <f t="shared" ref="A999:A1062" si="32">A995</f>
        <v>3</v>
      </c>
      <c r="B999" s="9">
        <f t="shared" ref="B999:B1062" si="33">B995+1</f>
        <v>250</v>
      </c>
      <c r="C999" s="29" t="str">
        <f>IF(EXACT(A999,5),CONCATENATE(INDEX(SinglesDB!$A$2:$G$1819,B999,A999)," (",INDEX(SinglesDB!$C$2:$G$1819,B999,5),") "),IF((A999=3),CONCATENATE("* ",UPPER(INDEX(SinglesDB!$A$2:$G$1819,B999,A999))," *"),LEFT(INDEX(SinglesDB!$A$2:$G$1819,B999,A999),33)))</f>
        <v>* ABBA *</v>
      </c>
    </row>
    <row r="1000" spans="1:3" ht="18" customHeight="1">
      <c r="A1000" s="9">
        <f t="shared" si="32"/>
        <v>5</v>
      </c>
      <c r="B1000" s="9">
        <f t="shared" si="33"/>
        <v>250</v>
      </c>
      <c r="C1000" s="29" t="str">
        <f>IF(EXACT(A1000,5),CONCATENATE(INDEX(SinglesDB!$A$2:$G$1819,B1000,A1000)," (",INDEX(SinglesDB!$C$2:$G$1819,B1000,5),") "),IF((A1000=3),CONCATENATE("* ",UPPER(INDEX(SinglesDB!$A$2:$G$1819,B1000,A1000))," *"),LEFT(INDEX(SinglesDB!$A$2:$G$1819,B1000,A1000),33)))</f>
        <v xml:space="preserve">Kisses of Fire (1979) </v>
      </c>
    </row>
    <row r="1001" spans="1:3" ht="18" customHeight="1">
      <c r="A1001" s="9">
        <f t="shared" si="32"/>
        <v>6</v>
      </c>
      <c r="B1001" s="9">
        <f t="shared" si="33"/>
        <v>250</v>
      </c>
    </row>
    <row r="1002" spans="1:3" ht="18" customHeight="1">
      <c r="A1002" s="9">
        <f t="shared" si="32"/>
        <v>4</v>
      </c>
      <c r="B1002" s="9">
        <f t="shared" si="33"/>
        <v>251</v>
      </c>
      <c r="C1002" s="29" t="str">
        <f>IF(EXACT(A1002,5),CONCATENATE(INDEX(SinglesDB!$A$2:$G$1819,B1002,A1002)," (",INDEX(SinglesDB!$C$2:$G$1819,B1002,5),") "),IF((A1002=3),CONCATENATE("* ",UPPER(INDEX(SinglesDB!$A$2:$G$1819,B1002,A1002))," *"),LEFT(INDEX(SinglesDB!$A$2:$G$1819,B1002,A1002),33)))</f>
        <v>The Winner Takes It All</v>
      </c>
    </row>
    <row r="1003" spans="1:3" ht="18" customHeight="1">
      <c r="A1003" s="9">
        <f t="shared" si="32"/>
        <v>3</v>
      </c>
      <c r="B1003" s="9">
        <f t="shared" si="33"/>
        <v>251</v>
      </c>
      <c r="C1003" s="29" t="str">
        <f>IF(EXACT(A1003,5),CONCATENATE(INDEX(SinglesDB!$A$2:$G$1819,B1003,A1003)," (",INDEX(SinglesDB!$C$2:$G$1819,B1003,5),") "),IF((A1003=3),CONCATENATE("* ",UPPER(INDEX(SinglesDB!$A$2:$G$1819,B1003,A1003))," *"),LEFT(INDEX(SinglesDB!$A$2:$G$1819,B1003,A1003),33)))</f>
        <v>* ABBA *</v>
      </c>
    </row>
    <row r="1004" spans="1:3" ht="18" customHeight="1">
      <c r="A1004" s="9">
        <f t="shared" si="32"/>
        <v>5</v>
      </c>
      <c r="B1004" s="9">
        <f t="shared" si="33"/>
        <v>251</v>
      </c>
      <c r="C1004" s="29" t="str">
        <f>IF(EXACT(A1004,5),CONCATENATE(INDEX(SinglesDB!$A$2:$G$1819,B1004,A1004)," (",INDEX(SinglesDB!$C$2:$G$1819,B1004,5),") "),IF((A1004=3),CONCATENATE("* ",UPPER(INDEX(SinglesDB!$A$2:$G$1819,B1004,A1004))," *"),LEFT(INDEX(SinglesDB!$A$2:$G$1819,B1004,A1004),33)))</f>
        <v xml:space="preserve">Elaine (1980) </v>
      </c>
    </row>
    <row r="1005" spans="1:3" ht="18" customHeight="1">
      <c r="A1005" s="9">
        <f t="shared" si="32"/>
        <v>6</v>
      </c>
      <c r="B1005" s="9">
        <f t="shared" si="33"/>
        <v>251</v>
      </c>
    </row>
    <row r="1006" spans="1:3" ht="18" customHeight="1">
      <c r="A1006" s="9">
        <f t="shared" si="32"/>
        <v>4</v>
      </c>
      <c r="B1006" s="9">
        <f t="shared" si="33"/>
        <v>252</v>
      </c>
      <c r="C1006" s="29" t="str">
        <f>IF(EXACT(A1006,5),CONCATENATE(INDEX(SinglesDB!$A$2:$G$1819,B1006,A1006)," (",INDEX(SinglesDB!$C$2:$G$1819,B1006,5),") "),IF((A1006=3),CONCATENATE("* ",UPPER(INDEX(SinglesDB!$A$2:$G$1819,B1006,A1006))," *"),LEFT(INDEX(SinglesDB!$A$2:$G$1819,B1006,A1006),33)))</f>
        <v>Let's Talk About Me</v>
      </c>
    </row>
    <row r="1007" spans="1:3" ht="18" customHeight="1">
      <c r="A1007" s="9">
        <f t="shared" si="32"/>
        <v>3</v>
      </c>
      <c r="B1007" s="9">
        <f t="shared" si="33"/>
        <v>252</v>
      </c>
      <c r="C1007" s="29" t="str">
        <f>IF(EXACT(A1007,5),CONCATENATE(INDEX(SinglesDB!$A$2:$G$1819,B1007,A1007)," (",INDEX(SinglesDB!$C$2:$G$1819,B1007,5),") "),IF((A1007=3),CONCATENATE("* ",UPPER(INDEX(SinglesDB!$A$2:$G$1819,B1007,A1007))," *"),LEFT(INDEX(SinglesDB!$A$2:$G$1819,B1007,A1007),33)))</f>
        <v>* THE ALAN PARSONS PROJECT *</v>
      </c>
    </row>
    <row r="1008" spans="1:3" ht="18" customHeight="1">
      <c r="A1008" s="9">
        <f t="shared" si="32"/>
        <v>5</v>
      </c>
      <c r="B1008" s="9">
        <f t="shared" si="33"/>
        <v>252</v>
      </c>
      <c r="C1008" s="29" t="str">
        <f>IF(EXACT(A1008,5),CONCATENATE(INDEX(SinglesDB!$A$2:$G$1819,B1008,A1008)," (",INDEX(SinglesDB!$C$2:$G$1819,B1008,5),") "),IF((A1008=3),CONCATENATE("* ",UPPER(INDEX(SinglesDB!$A$2:$G$1819,B1008,A1008))," *"),LEFT(INDEX(SinglesDB!$A$2:$G$1819,B1008,A1008),33)))</f>
        <v xml:space="preserve">Hawkeye (1984) </v>
      </c>
    </row>
    <row r="1009" spans="1:3" ht="18" customHeight="1">
      <c r="A1009" s="9">
        <f t="shared" si="32"/>
        <v>6</v>
      </c>
      <c r="B1009" s="9">
        <f t="shared" si="33"/>
        <v>252</v>
      </c>
    </row>
    <row r="1010" spans="1:3" ht="18" customHeight="1">
      <c r="A1010" s="9">
        <f t="shared" si="32"/>
        <v>4</v>
      </c>
      <c r="B1010" s="9">
        <f t="shared" si="33"/>
        <v>253</v>
      </c>
      <c r="C1010" s="29" t="str">
        <f>IF(EXACT(A1010,5),CONCATENATE(INDEX(SinglesDB!$A$2:$G$1819,B1010,A1010)," (",INDEX(SinglesDB!$C$2:$G$1819,B1010,5),") "),IF((A1010=3),CONCATENATE("* ",UPPER(INDEX(SinglesDB!$A$2:$G$1819,B1010,A1010))," *"),LEFT(INDEX(SinglesDB!$A$2:$G$1819,B1010,A1010),33)))</f>
        <v>Jumpin' Jack Flash</v>
      </c>
    </row>
    <row r="1011" spans="1:3" ht="18" customHeight="1">
      <c r="A1011" s="9">
        <f t="shared" si="32"/>
        <v>3</v>
      </c>
      <c r="B1011" s="9">
        <f t="shared" si="33"/>
        <v>253</v>
      </c>
      <c r="C1011" s="29" t="str">
        <f>IF(EXACT(A1011,5),CONCATENATE(INDEX(SinglesDB!$A$2:$G$1819,B1011,A1011)," (",INDEX(SinglesDB!$C$2:$G$1819,B1011,5),") "),IF((A1011=3),CONCATENATE("* ",UPPER(INDEX(SinglesDB!$A$2:$G$1819,B1011,A1011))," *"),LEFT(INDEX(SinglesDB!$A$2:$G$1819,B1011,A1011),33)))</f>
        <v>* ARETHA FRANKLIN *</v>
      </c>
    </row>
    <row r="1012" spans="1:3" ht="18" customHeight="1">
      <c r="A1012" s="9">
        <f t="shared" si="32"/>
        <v>5</v>
      </c>
      <c r="B1012" s="9">
        <f t="shared" si="33"/>
        <v>253</v>
      </c>
      <c r="C1012" s="29" t="str">
        <f>IF(EXACT(A1012,5),CONCATENATE(INDEX(SinglesDB!$A$2:$G$1819,B1012,A1012)," (",INDEX(SinglesDB!$C$2:$G$1819,B1012,5),") "),IF((A1012=3),CONCATENATE("* ",UPPER(INDEX(SinglesDB!$A$2:$G$1819,B1012,A1012))," *"),LEFT(INDEX(SinglesDB!$A$2:$G$1819,B1012,A1012),33)))</f>
        <v xml:space="preserve">Integrity (1986) </v>
      </c>
    </row>
    <row r="1013" spans="1:3" ht="18" customHeight="1">
      <c r="A1013" s="9">
        <f t="shared" si="32"/>
        <v>6</v>
      </c>
      <c r="B1013" s="9">
        <f t="shared" si="33"/>
        <v>253</v>
      </c>
    </row>
    <row r="1014" spans="1:3" ht="18" customHeight="1">
      <c r="A1014" s="9">
        <f t="shared" si="32"/>
        <v>4</v>
      </c>
      <c r="B1014" s="9">
        <f t="shared" si="33"/>
        <v>254</v>
      </c>
      <c r="C1014" s="29" t="str">
        <f>IF(EXACT(A1014,5),CONCATENATE(INDEX(SinglesDB!$A$2:$G$1819,B1014,A1014)," (",INDEX(SinglesDB!$C$2:$G$1819,B1014,5),") "),IF((A1014=3),CONCATENATE("* ",UPPER(INDEX(SinglesDB!$A$2:$G$1819,B1014,A1014))," *"),LEFT(INDEX(SinglesDB!$A$2:$G$1819,B1014,A1014),33)))</f>
        <v>Let's Stick Together</v>
      </c>
    </row>
    <row r="1015" spans="1:3" ht="18" customHeight="1">
      <c r="A1015" s="9">
        <f t="shared" si="32"/>
        <v>3</v>
      </c>
      <c r="B1015" s="9">
        <f t="shared" si="33"/>
        <v>254</v>
      </c>
      <c r="C1015" s="29" t="str">
        <f>IF(EXACT(A1015,5),CONCATENATE(INDEX(SinglesDB!$A$2:$G$1819,B1015,A1015)," (",INDEX(SinglesDB!$C$2:$G$1819,B1015,5),") "),IF((A1015=3),CONCATENATE("* ",UPPER(INDEX(SinglesDB!$A$2:$G$1819,B1015,A1015))," *"),LEFT(INDEX(SinglesDB!$A$2:$G$1819,B1015,A1015),33)))</f>
        <v>* BRYAN FERRY *</v>
      </c>
    </row>
    <row r="1016" spans="1:3" ht="18" customHeight="1">
      <c r="A1016" s="9">
        <f t="shared" si="32"/>
        <v>5</v>
      </c>
      <c r="B1016" s="9">
        <f t="shared" si="33"/>
        <v>254</v>
      </c>
      <c r="C1016" s="29" t="str">
        <f>IF(EXACT(A1016,5),CONCATENATE(INDEX(SinglesDB!$A$2:$G$1819,B1016,A1016)," (",INDEX(SinglesDB!$C$2:$G$1819,B1016,5),") "),IF((A1016=3),CONCATENATE("* ",UPPER(INDEX(SinglesDB!$A$2:$G$1819,B1016,A1016))," *"),LEFT(INDEX(SinglesDB!$A$2:$G$1819,B1016,A1016),33)))</f>
        <v xml:space="preserve">Sea breeze (1976) </v>
      </c>
    </row>
    <row r="1017" spans="1:3" ht="18" customHeight="1">
      <c r="A1017" s="9">
        <f t="shared" si="32"/>
        <v>6</v>
      </c>
      <c r="B1017" s="9">
        <f t="shared" si="33"/>
        <v>254</v>
      </c>
    </row>
    <row r="1018" spans="1:3" ht="18" customHeight="1">
      <c r="A1018" s="9">
        <f t="shared" si="32"/>
        <v>4</v>
      </c>
      <c r="B1018" s="9">
        <f t="shared" si="33"/>
        <v>255</v>
      </c>
      <c r="C1018" s="29" t="str">
        <f>IF(EXACT(A1018,5),CONCATENATE(INDEX(SinglesDB!$A$2:$G$1819,B1018,A1018)," (",INDEX(SinglesDB!$C$2:$G$1819,B1018,5),") "),IF((A1018=3),CONCATENATE("* ",UPPER(INDEX(SinglesDB!$A$2:$G$1819,B1018,A1018))," *"),LEFT(INDEX(SinglesDB!$A$2:$G$1819,B1018,A1018),33)))</f>
        <v>I Feel For You</v>
      </c>
    </row>
    <row r="1019" spans="1:3" ht="18" customHeight="1">
      <c r="A1019" s="9">
        <f t="shared" si="32"/>
        <v>3</v>
      </c>
      <c r="B1019" s="9">
        <f t="shared" si="33"/>
        <v>255</v>
      </c>
      <c r="C1019" s="29" t="str">
        <f>IF(EXACT(A1019,5),CONCATENATE(INDEX(SinglesDB!$A$2:$G$1819,B1019,A1019)," (",INDEX(SinglesDB!$C$2:$G$1819,B1019,5),") "),IF((A1019=3),CONCATENATE("* ",UPPER(INDEX(SinglesDB!$A$2:$G$1819,B1019,A1019))," *"),LEFT(INDEX(SinglesDB!$A$2:$G$1819,B1019,A1019),33)))</f>
        <v>* CHAKA KHAN *</v>
      </c>
    </row>
    <row r="1020" spans="1:3" ht="18" customHeight="1">
      <c r="A1020" s="9">
        <f t="shared" si="32"/>
        <v>5</v>
      </c>
      <c r="B1020" s="9">
        <f t="shared" si="33"/>
        <v>255</v>
      </c>
      <c r="C1020" s="29" t="str">
        <f>IF(EXACT(A1020,5),CONCATENATE(INDEX(SinglesDB!$A$2:$G$1819,B1020,A1020)," (",INDEX(SinglesDB!$C$2:$G$1819,B1020,5),") "),IF((A1020=3),CONCATENATE("* ",UPPER(INDEX(SinglesDB!$A$2:$G$1819,B1020,A1020))," *"),LEFT(INDEX(SinglesDB!$A$2:$G$1819,B1020,A1020),33)))</f>
        <v xml:space="preserve">Chinatown (1984) </v>
      </c>
    </row>
    <row r="1021" spans="1:3" ht="18" customHeight="1">
      <c r="A1021" s="9">
        <f t="shared" si="32"/>
        <v>6</v>
      </c>
      <c r="B1021" s="9">
        <f t="shared" si="33"/>
        <v>255</v>
      </c>
    </row>
    <row r="1022" spans="1:3" ht="18" customHeight="1">
      <c r="A1022" s="9">
        <f t="shared" si="32"/>
        <v>4</v>
      </c>
      <c r="B1022" s="9">
        <f t="shared" si="33"/>
        <v>256</v>
      </c>
      <c r="C1022" s="29" t="str">
        <f>IF(EXACT(A1022,5),CONCATENATE(INDEX(SinglesDB!$A$2:$G$1819,B1022,A1022)," (",INDEX(SinglesDB!$C$2:$G$1819,B1022,5),") "),IF((A1022=3),CONCATENATE("* ",UPPER(INDEX(SinglesDB!$A$2:$G$1819,B1022,A1022))," *"),LEFT(INDEX(SinglesDB!$A$2:$G$1819,B1022,A1022),33)))</f>
        <v>In A Lifetime</v>
      </c>
    </row>
    <row r="1023" spans="1:3" ht="18" customHeight="1">
      <c r="A1023" s="9">
        <f t="shared" si="32"/>
        <v>3</v>
      </c>
      <c r="B1023" s="9">
        <f t="shared" si="33"/>
        <v>256</v>
      </c>
      <c r="C1023" s="29" t="str">
        <f>IF(EXACT(A1023,5),CONCATENATE(INDEX(SinglesDB!$A$2:$G$1819,B1023,A1023)," (",INDEX(SinglesDB!$C$2:$G$1819,B1023,5),") "),IF((A1023=3),CONCATENATE("* ",UPPER(INDEX(SinglesDB!$A$2:$G$1819,B1023,A1023))," *"),LEFT(INDEX(SinglesDB!$A$2:$G$1819,B1023,A1023),33)))</f>
        <v>* CLANNAD *</v>
      </c>
    </row>
    <row r="1024" spans="1:3" ht="18" customHeight="1">
      <c r="A1024" s="9">
        <f t="shared" si="32"/>
        <v>5</v>
      </c>
      <c r="B1024" s="9">
        <f t="shared" si="33"/>
        <v>256</v>
      </c>
      <c r="C1024" s="29" t="str">
        <f>IF(EXACT(A1024,5),CONCATENATE(INDEX(SinglesDB!$A$2:$G$1819,B1024,A1024)," (",INDEX(SinglesDB!$C$2:$G$1819,B1024,5),") "),IF((A1024=3),CONCATENATE("* ",UPPER(INDEX(SinglesDB!$A$2:$G$1819,B1024,A1024))," *"),LEFT(INDEX(SinglesDB!$A$2:$G$1819,B1024,A1024),33)))</f>
        <v xml:space="preserve">Indoor (1986) </v>
      </c>
    </row>
    <row r="1025" spans="1:3" ht="18" customHeight="1">
      <c r="A1025" s="9">
        <f t="shared" si="32"/>
        <v>6</v>
      </c>
      <c r="B1025" s="9">
        <f t="shared" si="33"/>
        <v>256</v>
      </c>
    </row>
    <row r="1026" spans="1:3" ht="18" customHeight="1">
      <c r="A1026" s="9">
        <f t="shared" si="32"/>
        <v>4</v>
      </c>
      <c r="B1026" s="9">
        <f t="shared" si="33"/>
        <v>257</v>
      </c>
      <c r="C1026" s="29" t="str">
        <f>IF(EXACT(A1026,5),CONCATENATE(INDEX(SinglesDB!$A$2:$G$1819,B1026,A1026)," (",INDEX(SinglesDB!$C$2:$G$1819,B1026,5),") "),IF((A1026=3),CONCATENATE("* ",UPPER(INDEX(SinglesDB!$A$2:$G$1819,B1026,A1026))," *"),LEFT(INDEX(SinglesDB!$A$2:$G$1819,B1026,A1026),33)))</f>
        <v>Three Times A Lady</v>
      </c>
    </row>
    <row r="1027" spans="1:3" ht="18" customHeight="1">
      <c r="A1027" s="9">
        <f t="shared" si="32"/>
        <v>3</v>
      </c>
      <c r="B1027" s="9">
        <f t="shared" si="33"/>
        <v>257</v>
      </c>
      <c r="C1027" s="29" t="str">
        <f>IF(EXACT(A1027,5),CONCATENATE(INDEX(SinglesDB!$A$2:$G$1819,B1027,A1027)," (",INDEX(SinglesDB!$C$2:$G$1819,B1027,5),") "),IF((A1027=3),CONCATENATE("* ",UPPER(INDEX(SinglesDB!$A$2:$G$1819,B1027,A1027))," *"),LEFT(INDEX(SinglesDB!$A$2:$G$1819,B1027,A1027),33)))</f>
        <v>* COMMODORES *</v>
      </c>
    </row>
    <row r="1028" spans="1:3" ht="18" customHeight="1">
      <c r="A1028" s="9">
        <f t="shared" si="32"/>
        <v>5</v>
      </c>
      <c r="B1028" s="9">
        <f t="shared" si="33"/>
        <v>257</v>
      </c>
      <c r="C1028" s="29" t="str">
        <f>IF(EXACT(A1028,5),CONCATENATE(INDEX(SinglesDB!$A$2:$G$1819,B1028,A1028)," (",INDEX(SinglesDB!$C$2:$G$1819,B1028,5),") "),IF((A1028=3),CONCATENATE("* ",UPPER(INDEX(SinglesDB!$A$2:$G$1819,B1028,A1028))," *"),LEFT(INDEX(SinglesDB!$A$2:$G$1819,B1028,A1028),33)))</f>
        <v xml:space="preserve">Look what you've done (1978) </v>
      </c>
    </row>
    <row r="1029" spans="1:3" ht="18" customHeight="1">
      <c r="A1029" s="9">
        <f t="shared" si="32"/>
        <v>6</v>
      </c>
      <c r="B1029" s="9">
        <f t="shared" si="33"/>
        <v>257</v>
      </c>
    </row>
    <row r="1030" spans="1:3" ht="18" customHeight="1">
      <c r="A1030" s="9">
        <f t="shared" si="32"/>
        <v>4</v>
      </c>
      <c r="B1030" s="9">
        <f t="shared" si="33"/>
        <v>258</v>
      </c>
      <c r="C1030" s="29" t="str">
        <f>IF(EXACT(A1030,5),CONCATENATE(INDEX(SinglesDB!$A$2:$G$1819,B1030,A1030)," (",INDEX(SinglesDB!$C$2:$G$1819,B1030,5),") "),IF((A1030=3),CONCATENATE("* ",UPPER(INDEX(SinglesDB!$A$2:$G$1819,B1030,A1030))," *"),LEFT(INDEX(SinglesDB!$A$2:$G$1819,B1030,A1030),33)))</f>
        <v>All She Wants To Do Is Dance</v>
      </c>
    </row>
    <row r="1031" spans="1:3" ht="18" customHeight="1">
      <c r="A1031" s="9">
        <f t="shared" si="32"/>
        <v>3</v>
      </c>
      <c r="B1031" s="9">
        <f t="shared" si="33"/>
        <v>258</v>
      </c>
      <c r="C1031" s="29" t="str">
        <f>IF(EXACT(A1031,5),CONCATENATE(INDEX(SinglesDB!$A$2:$G$1819,B1031,A1031)," (",INDEX(SinglesDB!$C$2:$G$1819,B1031,5),") "),IF((A1031=3),CONCATENATE("* ",UPPER(INDEX(SinglesDB!$A$2:$G$1819,B1031,A1031))," *"),LEFT(INDEX(SinglesDB!$A$2:$G$1819,B1031,A1031),33)))</f>
        <v>* DON HENLEY *</v>
      </c>
    </row>
    <row r="1032" spans="1:3" ht="18" customHeight="1">
      <c r="A1032" s="9">
        <f t="shared" si="32"/>
        <v>5</v>
      </c>
      <c r="B1032" s="9">
        <f t="shared" si="33"/>
        <v>258</v>
      </c>
      <c r="C1032" s="29" t="str">
        <f>IF(EXACT(A1032,5),CONCATENATE(INDEX(SinglesDB!$A$2:$G$1819,B1032,A1032)," (",INDEX(SinglesDB!$C$2:$G$1819,B1032,5),") "),IF((A1032=3),CONCATENATE("* ",UPPER(INDEX(SinglesDB!$A$2:$G$1819,B1032,A1032))," *"),LEFT(INDEX(SinglesDB!$A$2:$G$1819,B1032,A1032),33)))</f>
        <v xml:space="preserve">Building the Perfect Beast (1985) </v>
      </c>
    </row>
    <row r="1033" spans="1:3" ht="18" customHeight="1">
      <c r="A1033" s="9">
        <f t="shared" si="32"/>
        <v>6</v>
      </c>
      <c r="B1033" s="9">
        <f t="shared" si="33"/>
        <v>258</v>
      </c>
    </row>
    <row r="1034" spans="1:3" ht="18" customHeight="1">
      <c r="A1034" s="9">
        <f t="shared" si="32"/>
        <v>4</v>
      </c>
      <c r="B1034" s="9">
        <f t="shared" si="33"/>
        <v>259</v>
      </c>
      <c r="C1034" s="29" t="str">
        <f>IF(EXACT(A1034,5),CONCATENATE(INDEX(SinglesDB!$A$2:$G$1819,B1034,A1034)," (",INDEX(SinglesDB!$C$2:$G$1819,B1034,5),") "),IF((A1034=3),CONCATENATE("* ",UPPER(INDEX(SinglesDB!$A$2:$G$1819,B1034,A1034))," *"),LEFT(INDEX(SinglesDB!$A$2:$G$1819,B1034,A1034),33)))</f>
        <v>the End of the Innocence</v>
      </c>
    </row>
    <row r="1035" spans="1:3" ht="18" customHeight="1">
      <c r="A1035" s="9">
        <f t="shared" si="32"/>
        <v>3</v>
      </c>
      <c r="B1035" s="9">
        <f t="shared" si="33"/>
        <v>259</v>
      </c>
      <c r="C1035" s="29" t="str">
        <f>IF(EXACT(A1035,5),CONCATENATE(INDEX(SinglesDB!$A$2:$G$1819,B1035,A1035)," (",INDEX(SinglesDB!$C$2:$G$1819,B1035,5),") "),IF((A1035=3),CONCATENATE("* ",UPPER(INDEX(SinglesDB!$A$2:$G$1819,B1035,A1035))," *"),LEFT(INDEX(SinglesDB!$A$2:$G$1819,B1035,A1035),33)))</f>
        <v>* DON HENLEY *</v>
      </c>
    </row>
    <row r="1036" spans="1:3" ht="18" customHeight="1">
      <c r="A1036" s="9">
        <f t="shared" si="32"/>
        <v>5</v>
      </c>
      <c r="B1036" s="9">
        <f t="shared" si="33"/>
        <v>259</v>
      </c>
      <c r="C1036" s="29" t="str">
        <f>IF(EXACT(A1036,5),CONCATENATE(INDEX(SinglesDB!$A$2:$G$1819,B1036,A1036)," (",INDEX(SinglesDB!$C$2:$G$1819,B1036,5),") "),IF((A1036=3),CONCATENATE("* ",UPPER(INDEX(SinglesDB!$A$2:$G$1819,B1036,A1036))," *"),LEFT(INDEX(SinglesDB!$A$2:$G$1819,B1036,A1036),33)))</f>
        <v xml:space="preserve">If Dirt were Dollars (1989) </v>
      </c>
    </row>
    <row r="1037" spans="1:3" ht="18" customHeight="1">
      <c r="A1037" s="9">
        <f t="shared" si="32"/>
        <v>6</v>
      </c>
      <c r="B1037" s="9">
        <f t="shared" si="33"/>
        <v>259</v>
      </c>
    </row>
    <row r="1038" spans="1:3" ht="18" customHeight="1">
      <c r="A1038" s="9">
        <f t="shared" si="32"/>
        <v>4</v>
      </c>
      <c r="B1038" s="9">
        <f t="shared" si="33"/>
        <v>260</v>
      </c>
      <c r="C1038" s="29" t="str">
        <f>IF(EXACT(A1038,5),CONCATENATE(INDEX(SinglesDB!$A$2:$G$1819,B1038,A1038)," (",INDEX(SinglesDB!$C$2:$G$1819,B1038,5),") "),IF((A1038=3),CONCATENATE("* ",UPPER(INDEX(SinglesDB!$A$2:$G$1819,B1038,A1038))," *"),LEFT(INDEX(SinglesDB!$A$2:$G$1819,B1038,A1038),33)))</f>
        <v>The Wild Boys</v>
      </c>
    </row>
    <row r="1039" spans="1:3" ht="18" customHeight="1">
      <c r="A1039" s="9">
        <f t="shared" si="32"/>
        <v>3</v>
      </c>
      <c r="B1039" s="9">
        <f t="shared" si="33"/>
        <v>260</v>
      </c>
      <c r="C1039" s="29" t="str">
        <f>IF(EXACT(A1039,5),CONCATENATE(INDEX(SinglesDB!$A$2:$G$1819,B1039,A1039)," (",INDEX(SinglesDB!$C$2:$G$1819,B1039,5),") "),IF((A1039=3),CONCATENATE("* ",UPPER(INDEX(SinglesDB!$A$2:$G$1819,B1039,A1039))," *"),LEFT(INDEX(SinglesDB!$A$2:$G$1819,B1039,A1039),33)))</f>
        <v>* DURAN DURAN *</v>
      </c>
    </row>
    <row r="1040" spans="1:3" ht="18" customHeight="1">
      <c r="A1040" s="9">
        <f t="shared" si="32"/>
        <v>5</v>
      </c>
      <c r="B1040" s="9">
        <f t="shared" si="33"/>
        <v>260</v>
      </c>
      <c r="C1040" s="29" t="str">
        <f>IF(EXACT(A1040,5),CONCATENATE(INDEX(SinglesDB!$A$2:$G$1819,B1040,A1040)," (",INDEX(SinglesDB!$C$2:$G$1819,B1040,5),") "),IF((A1040=3),CONCATENATE("* ",UPPER(INDEX(SinglesDB!$A$2:$G$1819,B1040,A1040))," *"),LEFT(INDEX(SinglesDB!$A$2:$G$1819,B1040,A1040),33)))</f>
        <v xml:space="preserve">Cracks in the pavement (1984) </v>
      </c>
    </row>
    <row r="1041" spans="1:3" ht="18" customHeight="1">
      <c r="A1041" s="9">
        <f t="shared" si="32"/>
        <v>6</v>
      </c>
      <c r="B1041" s="9">
        <f t="shared" si="33"/>
        <v>260</v>
      </c>
    </row>
    <row r="1042" spans="1:3" ht="18" customHeight="1">
      <c r="A1042" s="9">
        <f t="shared" si="32"/>
        <v>4</v>
      </c>
      <c r="B1042" s="9">
        <f t="shared" si="33"/>
        <v>261</v>
      </c>
      <c r="C1042" s="29" t="str">
        <f>IF(EXACT(A1042,5),CONCATENATE(INDEX(SinglesDB!$A$2:$G$1819,B1042,A1042)," (",INDEX(SinglesDB!$C$2:$G$1819,B1042,5),") "),IF((A1042=3),CONCATENATE("* ",UPPER(INDEX(SinglesDB!$A$2:$G$1819,B1042,A1042))," *"),LEFT(INDEX(SinglesDB!$A$2:$G$1819,B1042,A1042),33)))</f>
        <v>All Over the World</v>
      </c>
    </row>
    <row r="1043" spans="1:3" ht="18" customHeight="1">
      <c r="A1043" s="9">
        <f t="shared" si="32"/>
        <v>3</v>
      </c>
      <c r="B1043" s="9">
        <f t="shared" si="33"/>
        <v>261</v>
      </c>
      <c r="C1043" s="29" t="str">
        <f>IF(EXACT(A1043,5),CONCATENATE(INDEX(SinglesDB!$A$2:$G$1819,B1043,A1043)," (",INDEX(SinglesDB!$C$2:$G$1819,B1043,5),") "),IF((A1043=3),CONCATENATE("* ",UPPER(INDEX(SinglesDB!$A$2:$G$1819,B1043,A1043))," *"),LEFT(INDEX(SinglesDB!$A$2:$G$1819,B1043,A1043),33)))</f>
        <v>* ELECTRIC LIGHT ORCHESTRA *</v>
      </c>
    </row>
    <row r="1044" spans="1:3" ht="18" customHeight="1">
      <c r="A1044" s="9">
        <f t="shared" si="32"/>
        <v>5</v>
      </c>
      <c r="B1044" s="9">
        <f t="shared" si="33"/>
        <v>261</v>
      </c>
      <c r="C1044" s="29" t="str">
        <f>IF(EXACT(A1044,5),CONCATENATE(INDEX(SinglesDB!$A$2:$G$1819,B1044,A1044)," (",INDEX(SinglesDB!$C$2:$G$1819,B1044,5),") "),IF((A1044=3),CONCATENATE("* ",UPPER(INDEX(SinglesDB!$A$2:$G$1819,B1044,A1044))," *"),LEFT(INDEX(SinglesDB!$A$2:$G$1819,B1044,A1044),33)))</f>
        <v xml:space="preserve">Midnight Blue (1980) </v>
      </c>
    </row>
    <row r="1045" spans="1:3" ht="18" customHeight="1">
      <c r="A1045" s="9">
        <f t="shared" si="32"/>
        <v>6</v>
      </c>
      <c r="B1045" s="9">
        <f t="shared" si="33"/>
        <v>261</v>
      </c>
    </row>
    <row r="1046" spans="1:3" ht="18" customHeight="1">
      <c r="A1046" s="9">
        <f t="shared" si="32"/>
        <v>4</v>
      </c>
      <c r="B1046" s="9">
        <f t="shared" si="33"/>
        <v>262</v>
      </c>
      <c r="C1046" s="29" t="str">
        <f>IF(EXACT(A1046,5),CONCATENATE(INDEX(SinglesDB!$A$2:$G$1819,B1046,A1046)," (",INDEX(SinglesDB!$C$2:$G$1819,B1046,5),") "),IF((A1046=3),CONCATENATE("* ",UPPER(INDEX(SinglesDB!$A$2:$G$1819,B1046,A1046))," *"),LEFT(INDEX(SinglesDB!$A$2:$G$1819,B1046,A1046),33)))</f>
        <v>The Lady Is A Tramp</v>
      </c>
    </row>
    <row r="1047" spans="1:3" ht="18" customHeight="1">
      <c r="A1047" s="9">
        <f t="shared" si="32"/>
        <v>3</v>
      </c>
      <c r="B1047" s="9">
        <f t="shared" si="33"/>
        <v>262</v>
      </c>
      <c r="C1047" s="29" t="str">
        <f>IF(EXACT(A1047,5),CONCATENATE(INDEX(SinglesDB!$A$2:$G$1819,B1047,A1047)," (",INDEX(SinglesDB!$C$2:$G$1819,B1047,5),") "),IF((A1047=3),CONCATENATE("* ",UPPER(INDEX(SinglesDB!$A$2:$G$1819,B1047,A1047))," *"),LEFT(INDEX(SinglesDB!$A$2:$G$1819,B1047,A1047),33)))</f>
        <v>* ELLA FITZGERALD *</v>
      </c>
    </row>
    <row r="1048" spans="1:3" ht="18" customHeight="1">
      <c r="A1048" s="9">
        <f t="shared" si="32"/>
        <v>5</v>
      </c>
      <c r="B1048" s="9">
        <f t="shared" si="33"/>
        <v>262</v>
      </c>
      <c r="C1048" s="29" t="str">
        <f>IF(EXACT(A1048,5),CONCATENATE(INDEX(SinglesDB!$A$2:$G$1819,B1048,A1048)," (",INDEX(SinglesDB!$C$2:$G$1819,B1048,5),") "),IF((A1048=3),CONCATENATE("* ",UPPER(INDEX(SinglesDB!$A$2:$G$1819,B1048,A1048))," *"),LEFT(INDEX(SinglesDB!$A$2:$G$1819,B1048,A1048),33)))</f>
        <v xml:space="preserve">How high the moon (1960) </v>
      </c>
    </row>
    <row r="1049" spans="1:3" ht="18" customHeight="1">
      <c r="A1049" s="9">
        <f t="shared" si="32"/>
        <v>6</v>
      </c>
      <c r="B1049" s="9">
        <f t="shared" si="33"/>
        <v>262</v>
      </c>
    </row>
    <row r="1050" spans="1:3" ht="18" customHeight="1">
      <c r="A1050" s="9">
        <f t="shared" si="32"/>
        <v>4</v>
      </c>
      <c r="B1050" s="9">
        <f t="shared" si="33"/>
        <v>263</v>
      </c>
      <c r="C1050" s="29" t="str">
        <f>IF(EXACT(A1050,5),CONCATENATE(INDEX(SinglesDB!$A$2:$G$1819,B1050,A1050)," (",INDEX(SinglesDB!$C$2:$G$1819,B1050,5),") "),IF((A1050=3),CONCATENATE("* ",UPPER(INDEX(SinglesDB!$A$2:$G$1819,B1050,A1050))," *"),LEFT(INDEX(SinglesDB!$A$2:$G$1819,B1050,A1050),33)))</f>
        <v>Orinoco Flow</v>
      </c>
    </row>
    <row r="1051" spans="1:3" ht="18" customHeight="1">
      <c r="A1051" s="9">
        <f t="shared" si="32"/>
        <v>3</v>
      </c>
      <c r="B1051" s="9">
        <f t="shared" si="33"/>
        <v>263</v>
      </c>
      <c r="C1051" s="29" t="str">
        <f>IF(EXACT(A1051,5),CONCATENATE(INDEX(SinglesDB!$A$2:$G$1819,B1051,A1051)," (",INDEX(SinglesDB!$C$2:$G$1819,B1051,5),") "),IF((A1051=3),CONCATENATE("* ",UPPER(INDEX(SinglesDB!$A$2:$G$1819,B1051,A1051))," *"),LEFT(INDEX(SinglesDB!$A$2:$G$1819,B1051,A1051),33)))</f>
        <v>* ENYA *</v>
      </c>
    </row>
    <row r="1052" spans="1:3" ht="18" customHeight="1">
      <c r="A1052" s="9">
        <f t="shared" si="32"/>
        <v>5</v>
      </c>
      <c r="B1052" s="9">
        <f t="shared" si="33"/>
        <v>263</v>
      </c>
      <c r="C1052" s="29" t="str">
        <f>IF(EXACT(A1052,5),CONCATENATE(INDEX(SinglesDB!$A$2:$G$1819,B1052,A1052)," (",INDEX(SinglesDB!$C$2:$G$1819,B1052,5),") "),IF((A1052=3),CONCATENATE("* ",UPPER(INDEX(SinglesDB!$A$2:$G$1819,B1052,A1052))," *"),LEFT(INDEX(SinglesDB!$A$2:$G$1819,B1052,A1052),33)))</f>
        <v xml:space="preserve">Out of the Blue (1988) </v>
      </c>
    </row>
    <row r="1053" spans="1:3" ht="18" customHeight="1">
      <c r="A1053" s="9">
        <f t="shared" si="32"/>
        <v>6</v>
      </c>
      <c r="B1053" s="9">
        <f t="shared" si="33"/>
        <v>263</v>
      </c>
    </row>
    <row r="1054" spans="1:3" ht="18" customHeight="1">
      <c r="A1054" s="9">
        <f t="shared" si="32"/>
        <v>4</v>
      </c>
      <c r="B1054" s="9">
        <f t="shared" si="33"/>
        <v>264</v>
      </c>
      <c r="C1054" s="29" t="str">
        <f>IF(EXACT(A1054,5),CONCATENATE(INDEX(SinglesDB!$A$2:$G$1819,B1054,A1054)," (",INDEX(SinglesDB!$C$2:$G$1819,B1054,5),") "),IF((A1054=3),CONCATENATE("* ",UPPER(INDEX(SinglesDB!$A$2:$G$1819,B1054,A1054))," *"),LEFT(INDEX(SinglesDB!$A$2:$G$1819,B1054,A1054),33)))</f>
        <v>Rock Me Amadeus</v>
      </c>
    </row>
    <row r="1055" spans="1:3" ht="18" customHeight="1">
      <c r="A1055" s="9">
        <f t="shared" si="32"/>
        <v>3</v>
      </c>
      <c r="B1055" s="9">
        <f t="shared" si="33"/>
        <v>264</v>
      </c>
      <c r="C1055" s="29" t="str">
        <f>IF(EXACT(A1055,5),CONCATENATE(INDEX(SinglesDB!$A$2:$G$1819,B1055,A1055)," (",INDEX(SinglesDB!$C$2:$G$1819,B1055,5),") "),IF((A1055=3),CONCATENATE("* ",UPPER(INDEX(SinglesDB!$A$2:$G$1819,B1055,A1055))," *"),LEFT(INDEX(SinglesDB!$A$2:$G$1819,B1055,A1055),33)))</f>
        <v>* FALCO *</v>
      </c>
    </row>
    <row r="1056" spans="1:3" ht="18" customHeight="1">
      <c r="A1056" s="9">
        <f t="shared" si="32"/>
        <v>5</v>
      </c>
      <c r="B1056" s="9">
        <f t="shared" si="33"/>
        <v>264</v>
      </c>
      <c r="C1056" s="29" t="str">
        <f>IF(EXACT(A1056,5),CONCATENATE(INDEX(SinglesDB!$A$2:$G$1819,B1056,A1056)," (",INDEX(SinglesDB!$C$2:$G$1819,B1056,5),") "),IF((A1056=3),CONCATENATE("* ",UPPER(INDEX(SinglesDB!$A$2:$G$1819,B1056,A1056))," *"),LEFT(INDEX(SinglesDB!$A$2:$G$1819,B1056,A1056),33)))</f>
        <v xml:space="preserve">Tango the night (1986) </v>
      </c>
    </row>
    <row r="1057" spans="1:3" ht="18" customHeight="1">
      <c r="A1057" s="9">
        <f t="shared" si="32"/>
        <v>6</v>
      </c>
      <c r="B1057" s="9">
        <f t="shared" si="33"/>
        <v>264</v>
      </c>
    </row>
    <row r="1058" spans="1:3" ht="18" customHeight="1">
      <c r="A1058" s="9">
        <f t="shared" si="32"/>
        <v>4</v>
      </c>
      <c r="B1058" s="9">
        <f t="shared" si="33"/>
        <v>265</v>
      </c>
      <c r="C1058" s="29" t="str">
        <f>IF(EXACT(A1058,5),CONCATENATE(INDEX(SinglesDB!$A$2:$G$1819,B1058,A1058)," (",INDEX(SinglesDB!$C$2:$G$1819,B1058,5),") "),IF((A1058=3),CONCATENATE("* ",UPPER(INDEX(SinglesDB!$A$2:$G$1819,B1058,A1058))," *"),LEFT(INDEX(SinglesDB!$A$2:$G$1819,B1058,A1058),33)))</f>
        <v>Tusk</v>
      </c>
    </row>
    <row r="1059" spans="1:3" ht="18" customHeight="1">
      <c r="A1059" s="9">
        <f t="shared" si="32"/>
        <v>3</v>
      </c>
      <c r="B1059" s="9">
        <f t="shared" si="33"/>
        <v>265</v>
      </c>
      <c r="C1059" s="29" t="str">
        <f>IF(EXACT(A1059,5),CONCATENATE(INDEX(SinglesDB!$A$2:$G$1819,B1059,A1059)," (",INDEX(SinglesDB!$C$2:$G$1819,B1059,5),") "),IF((A1059=3),CONCATENATE("* ",UPPER(INDEX(SinglesDB!$A$2:$G$1819,B1059,A1059))," *"),LEFT(INDEX(SinglesDB!$A$2:$G$1819,B1059,A1059),33)))</f>
        <v>* FLEETWOOD MAC *</v>
      </c>
    </row>
    <row r="1060" spans="1:3" ht="18" customHeight="1">
      <c r="A1060" s="9">
        <f t="shared" si="32"/>
        <v>5</v>
      </c>
      <c r="B1060" s="9">
        <f t="shared" si="33"/>
        <v>265</v>
      </c>
      <c r="C1060" s="29" t="str">
        <f>IF(EXACT(A1060,5),CONCATENATE(INDEX(SinglesDB!$A$2:$G$1819,B1060,A1060)," (",INDEX(SinglesDB!$C$2:$G$1819,B1060,5),") "),IF((A1060=3),CONCATENATE("* ",UPPER(INDEX(SinglesDB!$A$2:$G$1819,B1060,A1060))," *"),LEFT(INDEX(SinglesDB!$A$2:$G$1819,B1060,A1060),33)))</f>
        <v xml:space="preserve">Never make me cry (1979) </v>
      </c>
    </row>
    <row r="1061" spans="1:3" ht="18" customHeight="1">
      <c r="A1061" s="9">
        <f t="shared" si="32"/>
        <v>6</v>
      </c>
      <c r="B1061" s="9">
        <f t="shared" si="33"/>
        <v>265</v>
      </c>
    </row>
    <row r="1062" spans="1:3" ht="18" customHeight="1">
      <c r="A1062" s="9">
        <f t="shared" si="32"/>
        <v>4</v>
      </c>
      <c r="B1062" s="9">
        <f t="shared" si="33"/>
        <v>266</v>
      </c>
      <c r="C1062" s="29" t="str">
        <f>IF(EXACT(A1062,5),CONCATENATE(INDEX(SinglesDB!$A$2:$G$1819,B1062,A1062)," (",INDEX(SinglesDB!$C$2:$G$1819,B1062,5),") "),IF((A1062=3),CONCATENATE("* ",UPPER(INDEX(SinglesDB!$A$2:$G$1819,B1062,A1062))," *"),LEFT(INDEX(SinglesDB!$A$2:$G$1819,B1062,A1062),33)))</f>
        <v>Big Love</v>
      </c>
    </row>
    <row r="1063" spans="1:3" ht="18" customHeight="1">
      <c r="A1063" s="9">
        <f t="shared" ref="A1063:A1126" si="34">A1059</f>
        <v>3</v>
      </c>
      <c r="B1063" s="9">
        <f t="shared" ref="B1063:B1126" si="35">B1059+1</f>
        <v>266</v>
      </c>
      <c r="C1063" s="29" t="str">
        <f>IF(EXACT(A1063,5),CONCATENATE(INDEX(SinglesDB!$A$2:$G$1819,B1063,A1063)," (",INDEX(SinglesDB!$C$2:$G$1819,B1063,5),") "),IF((A1063=3),CONCATENATE("* ",UPPER(INDEX(SinglesDB!$A$2:$G$1819,B1063,A1063))," *"),LEFT(INDEX(SinglesDB!$A$2:$G$1819,B1063,A1063),33)))</f>
        <v>* FLEETWOOD MAC *</v>
      </c>
    </row>
    <row r="1064" spans="1:3" ht="18" customHeight="1">
      <c r="A1064" s="9">
        <f t="shared" si="34"/>
        <v>5</v>
      </c>
      <c r="B1064" s="9">
        <f t="shared" si="35"/>
        <v>266</v>
      </c>
      <c r="C1064" s="29" t="str">
        <f>IF(EXACT(A1064,5),CONCATENATE(INDEX(SinglesDB!$A$2:$G$1819,B1064,A1064)," (",INDEX(SinglesDB!$C$2:$G$1819,B1064,5),") "),IF((A1064=3),CONCATENATE("* ",UPPER(INDEX(SinglesDB!$A$2:$G$1819,B1064,A1064))," *"),LEFT(INDEX(SinglesDB!$A$2:$G$1819,B1064,A1064),33)))</f>
        <v xml:space="preserve">You and I part II (1987) </v>
      </c>
    </row>
    <row r="1065" spans="1:3" ht="18" customHeight="1">
      <c r="A1065" s="9">
        <f t="shared" si="34"/>
        <v>6</v>
      </c>
      <c r="B1065" s="9">
        <f t="shared" si="35"/>
        <v>266</v>
      </c>
    </row>
    <row r="1066" spans="1:3" ht="18" customHeight="1">
      <c r="A1066" s="9">
        <f t="shared" si="34"/>
        <v>4</v>
      </c>
      <c r="B1066" s="9">
        <f t="shared" si="35"/>
        <v>267</v>
      </c>
      <c r="C1066" s="29" t="str">
        <f>IF(EXACT(A1066,5),CONCATENATE(INDEX(SinglesDB!$A$2:$G$1819,B1066,A1066)," (",INDEX(SinglesDB!$C$2:$G$1819,B1066,5),") "),IF((A1066=3),CONCATENATE("* ",UPPER(INDEX(SinglesDB!$A$2:$G$1819,B1066,A1066))," *"),LEFT(INDEX(SinglesDB!$A$2:$G$1819,B1066,A1066),33)))</f>
        <v>Don't You Want Me</v>
      </c>
    </row>
    <row r="1067" spans="1:3" ht="18" customHeight="1">
      <c r="A1067" s="9">
        <f t="shared" si="34"/>
        <v>3</v>
      </c>
      <c r="B1067" s="9">
        <f t="shared" si="35"/>
        <v>267</v>
      </c>
      <c r="C1067" s="29" t="str">
        <f>IF(EXACT(A1067,5),CONCATENATE(INDEX(SinglesDB!$A$2:$G$1819,B1067,A1067)," (",INDEX(SinglesDB!$C$2:$G$1819,B1067,5),") "),IF((A1067=3),CONCATENATE("* ",UPPER(INDEX(SinglesDB!$A$2:$G$1819,B1067,A1067))," *"),LEFT(INDEX(SinglesDB!$A$2:$G$1819,B1067,A1067),33)))</f>
        <v>* THE HUMAN LEAGUE *</v>
      </c>
    </row>
    <row r="1068" spans="1:3" ht="18" customHeight="1">
      <c r="A1068" s="9">
        <f t="shared" si="34"/>
        <v>5</v>
      </c>
      <c r="B1068" s="9">
        <f t="shared" si="35"/>
        <v>267</v>
      </c>
      <c r="C1068" s="29" t="str">
        <f>IF(EXACT(A1068,5),CONCATENATE(INDEX(SinglesDB!$A$2:$G$1819,B1068,A1068)," (",INDEX(SinglesDB!$C$2:$G$1819,B1068,5),") "),IF((A1068=3),CONCATENATE("* ",UPPER(INDEX(SinglesDB!$A$2:$G$1819,B1068,A1068))," *"),LEFT(INDEX(SinglesDB!$A$2:$G$1819,B1068,A1068),33)))</f>
        <v xml:space="preserve">Seconds (1981) </v>
      </c>
    </row>
    <row r="1069" spans="1:3" ht="18" customHeight="1">
      <c r="A1069" s="9">
        <f t="shared" si="34"/>
        <v>6</v>
      </c>
      <c r="B1069" s="9">
        <f t="shared" si="35"/>
        <v>267</v>
      </c>
    </row>
    <row r="1070" spans="1:3" ht="18" customHeight="1">
      <c r="A1070" s="9">
        <f t="shared" si="34"/>
        <v>4</v>
      </c>
      <c r="B1070" s="9">
        <f t="shared" si="35"/>
        <v>268</v>
      </c>
      <c r="C1070" s="29" t="str">
        <f>IF(EXACT(A1070,5),CONCATENATE(INDEX(SinglesDB!$A$2:$G$1819,B1070,A1070)," (",INDEX(SinglesDB!$C$2:$G$1819,B1070,5),") "),IF((A1070=3),CONCATENATE("* ",UPPER(INDEX(SinglesDB!$A$2:$G$1819,B1070,A1070))," *"),LEFT(INDEX(SinglesDB!$A$2:$G$1819,B1070,A1070),33)))</f>
        <v>Je T'aime... Moi Non Plus</v>
      </c>
    </row>
    <row r="1071" spans="1:3" ht="18" customHeight="1">
      <c r="A1071" s="9">
        <f t="shared" si="34"/>
        <v>3</v>
      </c>
      <c r="B1071" s="9">
        <f t="shared" si="35"/>
        <v>268</v>
      </c>
      <c r="C1071" s="29" t="str">
        <f>IF(EXACT(A1071,5),CONCATENATE(INDEX(SinglesDB!$A$2:$G$1819,B1071,A1071)," (",INDEX(SinglesDB!$C$2:$G$1819,B1071,5),") "),IF((A1071=3),CONCATENATE("* ",UPPER(INDEX(SinglesDB!$A$2:$G$1819,B1071,A1071))," *"),LEFT(INDEX(SinglesDB!$A$2:$G$1819,B1071,A1071),33)))</f>
        <v>* JANE BIRKIN &amp; SERGE GAINSBOURG *</v>
      </c>
    </row>
    <row r="1072" spans="1:3" ht="18" customHeight="1">
      <c r="A1072" s="9">
        <f t="shared" si="34"/>
        <v>5</v>
      </c>
      <c r="B1072" s="9">
        <f t="shared" si="35"/>
        <v>268</v>
      </c>
      <c r="C1072" s="29" t="str">
        <f>IF(EXACT(A1072,5),CONCATENATE(INDEX(SinglesDB!$A$2:$G$1819,B1072,A1072)," (",INDEX(SinglesDB!$C$2:$G$1819,B1072,5),") "),IF((A1072=3),CONCATENATE("* ",UPPER(INDEX(SinglesDB!$A$2:$G$1819,B1072,A1072))," *"),LEFT(INDEX(SinglesDB!$A$2:$G$1819,B1072,A1072),33)))</f>
        <v xml:space="preserve">Jane B (1974) </v>
      </c>
    </row>
    <row r="1073" spans="1:3" ht="18" customHeight="1">
      <c r="A1073" s="9">
        <f t="shared" si="34"/>
        <v>6</v>
      </c>
      <c r="B1073" s="9">
        <f t="shared" si="35"/>
        <v>268</v>
      </c>
    </row>
    <row r="1074" spans="1:3" ht="18" customHeight="1">
      <c r="A1074" s="9">
        <f t="shared" si="34"/>
        <v>4</v>
      </c>
      <c r="B1074" s="9">
        <f t="shared" si="35"/>
        <v>269</v>
      </c>
      <c r="C1074" s="29" t="str">
        <f>IF(EXACT(A1074,5),CONCATENATE(INDEX(SinglesDB!$A$2:$G$1819,B1074,A1074)," (",INDEX(SinglesDB!$C$2:$G$1819,B1074,5),") "),IF((A1074=3),CONCATENATE("* ",UPPER(INDEX(SinglesDB!$A$2:$G$1819,B1074,A1074))," *"),LEFT(INDEX(SinglesDB!$A$2:$G$1819,B1074,A1074),33)))</f>
        <v>That's the Way (I Like It)</v>
      </c>
    </row>
    <row r="1075" spans="1:3" ht="18" customHeight="1">
      <c r="A1075" s="9">
        <f t="shared" si="34"/>
        <v>3</v>
      </c>
      <c r="B1075" s="9">
        <f t="shared" si="35"/>
        <v>269</v>
      </c>
      <c r="C1075" s="29" t="str">
        <f>IF(EXACT(A1075,5),CONCATENATE(INDEX(SinglesDB!$A$2:$G$1819,B1075,A1075)," (",INDEX(SinglesDB!$C$2:$G$1819,B1075,5),") "),IF((A1075=3),CONCATENATE("* ",UPPER(INDEX(SinglesDB!$A$2:$G$1819,B1075,A1075))," *"),LEFT(INDEX(SinglesDB!$A$2:$G$1819,B1075,A1075),33)))</f>
        <v>* KC &amp; THE SUNSHINE BAND *</v>
      </c>
    </row>
    <row r="1076" spans="1:3" ht="18" customHeight="1">
      <c r="A1076" s="9">
        <f t="shared" si="34"/>
        <v>5</v>
      </c>
      <c r="B1076" s="9">
        <f t="shared" si="35"/>
        <v>269</v>
      </c>
      <c r="C1076" s="29" t="str">
        <f>IF(EXACT(A1076,5),CONCATENATE(INDEX(SinglesDB!$A$2:$G$1819,B1076,A1076)," (",INDEX(SinglesDB!$C$2:$G$1819,B1076,5),") "),IF((A1076=3),CONCATENATE("* ",UPPER(INDEX(SinglesDB!$A$2:$G$1819,B1076,A1076))," *"),LEFT(INDEX(SinglesDB!$A$2:$G$1819,B1076,A1076),33)))</f>
        <v xml:space="preserve">Ain't Nothing Wrong (1975) </v>
      </c>
    </row>
    <row r="1077" spans="1:3" ht="18" customHeight="1">
      <c r="A1077" s="9">
        <f t="shared" si="34"/>
        <v>6</v>
      </c>
      <c r="B1077" s="9">
        <f t="shared" si="35"/>
        <v>269</v>
      </c>
    </row>
    <row r="1078" spans="1:3" ht="18" customHeight="1">
      <c r="A1078" s="9">
        <f t="shared" si="34"/>
        <v>4</v>
      </c>
      <c r="B1078" s="9">
        <f t="shared" si="35"/>
        <v>270</v>
      </c>
      <c r="C1078" s="29" t="str">
        <f>IF(EXACT(A1078,5),CONCATENATE(INDEX(SinglesDB!$A$2:$G$1819,B1078,A1078)," (",INDEX(SinglesDB!$C$2:$G$1819,B1078,5),") "),IF((A1078=3),CONCATENATE("* ",UPPER(INDEX(SinglesDB!$A$2:$G$1819,B1078,A1078))," *"),LEFT(INDEX(SinglesDB!$A$2:$G$1819,B1078,A1078),33)))</f>
        <v>Hello</v>
      </c>
    </row>
    <row r="1079" spans="1:3" ht="18" customHeight="1">
      <c r="A1079" s="9">
        <f t="shared" si="34"/>
        <v>3</v>
      </c>
      <c r="B1079" s="9">
        <f t="shared" si="35"/>
        <v>270</v>
      </c>
      <c r="C1079" s="29" t="str">
        <f>IF(EXACT(A1079,5),CONCATENATE(INDEX(SinglesDB!$A$2:$G$1819,B1079,A1079)," (",INDEX(SinglesDB!$C$2:$G$1819,B1079,5),") "),IF((A1079=3),CONCATENATE("* ",UPPER(INDEX(SinglesDB!$A$2:$G$1819,B1079,A1079))," *"),LEFT(INDEX(SinglesDB!$A$2:$G$1819,B1079,A1079),33)))</f>
        <v>* LIONEL RICHIE *</v>
      </c>
    </row>
    <row r="1080" spans="1:3" ht="18" customHeight="1">
      <c r="A1080" s="9">
        <f t="shared" si="34"/>
        <v>5</v>
      </c>
      <c r="B1080" s="9">
        <f t="shared" si="35"/>
        <v>270</v>
      </c>
      <c r="C1080" s="29" t="str">
        <f>IF(EXACT(A1080,5),CONCATENATE(INDEX(SinglesDB!$A$2:$G$1819,B1080,A1080)," (",INDEX(SinglesDB!$C$2:$G$1819,B1080,5),") "),IF((A1080=3),CONCATENATE("* ",UPPER(INDEX(SinglesDB!$A$2:$G$1819,B1080,A1080))," *"),LEFT(INDEX(SinglesDB!$A$2:$G$1819,B1080,A1080),33)))</f>
        <v xml:space="preserve">All night long (1983) </v>
      </c>
    </row>
    <row r="1081" spans="1:3" ht="18" customHeight="1">
      <c r="A1081" s="9">
        <f t="shared" si="34"/>
        <v>6</v>
      </c>
      <c r="B1081" s="9">
        <f t="shared" si="35"/>
        <v>270</v>
      </c>
    </row>
    <row r="1082" spans="1:3" ht="18" customHeight="1">
      <c r="A1082" s="9">
        <f t="shared" si="34"/>
        <v>4</v>
      </c>
      <c r="B1082" s="9">
        <f t="shared" si="35"/>
        <v>271</v>
      </c>
      <c r="C1082" s="29" t="str">
        <f>IF(EXACT(A1082,5),CONCATENATE(INDEX(SinglesDB!$A$2:$G$1819,B1082,A1082)," (",INDEX(SinglesDB!$C$2:$G$1819,B1082,5),") "),IF((A1082=3),CONCATENATE("* ",UPPER(INDEX(SinglesDB!$A$2:$G$1819,B1082,A1082))," *"),LEFT(INDEX(SinglesDB!$A$2:$G$1819,B1082,A1082),33)))</f>
        <v>Borderline</v>
      </c>
    </row>
    <row r="1083" spans="1:3" ht="18" customHeight="1">
      <c r="A1083" s="9">
        <f t="shared" si="34"/>
        <v>3</v>
      </c>
      <c r="B1083" s="9">
        <f t="shared" si="35"/>
        <v>271</v>
      </c>
      <c r="C1083" s="29" t="str">
        <f>IF(EXACT(A1083,5),CONCATENATE(INDEX(SinglesDB!$A$2:$G$1819,B1083,A1083)," (",INDEX(SinglesDB!$C$2:$G$1819,B1083,5),") "),IF((A1083=3),CONCATENATE("* ",UPPER(INDEX(SinglesDB!$A$2:$G$1819,B1083,A1083))," *"),LEFT(INDEX(SinglesDB!$A$2:$G$1819,B1083,A1083),33)))</f>
        <v>* MADONNA *</v>
      </c>
    </row>
    <row r="1084" spans="1:3" ht="18" customHeight="1">
      <c r="A1084" s="9">
        <f t="shared" si="34"/>
        <v>5</v>
      </c>
      <c r="B1084" s="9">
        <f t="shared" si="35"/>
        <v>271</v>
      </c>
      <c r="C1084" s="29" t="str">
        <f>IF(EXACT(A1084,5),CONCATENATE(INDEX(SinglesDB!$A$2:$G$1819,B1084,A1084)," (",INDEX(SinglesDB!$C$2:$G$1819,B1084,5),") "),IF((A1084=3),CONCATENATE("* ",UPPER(INDEX(SinglesDB!$A$2:$G$1819,B1084,A1084))," *"),LEFT(INDEX(SinglesDB!$A$2:$G$1819,B1084,A1084),33)))</f>
        <v xml:space="preserve">Physical attraction (1985) </v>
      </c>
    </row>
    <row r="1085" spans="1:3" ht="18" customHeight="1">
      <c r="A1085" s="9">
        <f t="shared" si="34"/>
        <v>6</v>
      </c>
      <c r="B1085" s="9">
        <f t="shared" si="35"/>
        <v>271</v>
      </c>
    </row>
    <row r="1086" spans="1:3" ht="18" customHeight="1">
      <c r="A1086" s="9">
        <f t="shared" si="34"/>
        <v>4</v>
      </c>
      <c r="B1086" s="9">
        <f t="shared" si="35"/>
        <v>272</v>
      </c>
      <c r="C1086" s="29" t="str">
        <f>IF(EXACT(A1086,5),CONCATENATE(INDEX(SinglesDB!$A$2:$G$1819,B1086,A1086)," (",INDEX(SinglesDB!$C$2:$G$1819,B1086,5),") "),IF((A1086=3),CONCATENATE("* ",UPPER(INDEX(SinglesDB!$A$2:$G$1819,B1086,A1086))," *"),LEFT(INDEX(SinglesDB!$A$2:$G$1819,B1086,A1086),33)))</f>
        <v>Blinded By the Light</v>
      </c>
    </row>
    <row r="1087" spans="1:3" ht="18" customHeight="1">
      <c r="A1087" s="9">
        <f t="shared" si="34"/>
        <v>3</v>
      </c>
      <c r="B1087" s="9">
        <f t="shared" si="35"/>
        <v>272</v>
      </c>
      <c r="C1087" s="29" t="str">
        <f>IF(EXACT(A1087,5),CONCATENATE(INDEX(SinglesDB!$A$2:$G$1819,B1087,A1087)," (",INDEX(SinglesDB!$C$2:$G$1819,B1087,5),") "),IF((A1087=3),CONCATENATE("* ",UPPER(INDEX(SinglesDB!$A$2:$G$1819,B1087,A1087))," *"),LEFT(INDEX(SinglesDB!$A$2:$G$1819,B1087,A1087),33)))</f>
        <v>* MANFRED MANN'S EARTH BAND *</v>
      </c>
    </row>
    <row r="1088" spans="1:3" ht="18" customHeight="1">
      <c r="A1088" s="9">
        <f t="shared" si="34"/>
        <v>5</v>
      </c>
      <c r="B1088" s="9">
        <f t="shared" si="35"/>
        <v>272</v>
      </c>
      <c r="C1088" s="29" t="str">
        <f>IF(EXACT(A1088,5),CONCATENATE(INDEX(SinglesDB!$A$2:$G$1819,B1088,A1088)," (",INDEX(SinglesDB!$C$2:$G$1819,B1088,5),") "),IF((A1088=3),CONCATENATE("* ",UPPER(INDEX(SinglesDB!$A$2:$G$1819,B1088,A1088))," *"),LEFT(INDEX(SinglesDB!$A$2:$G$1819,B1088,A1088),33)))</f>
        <v xml:space="preserve">Spirit In The Night (1976) </v>
      </c>
    </row>
    <row r="1089" spans="1:3" ht="18" customHeight="1">
      <c r="A1089" s="9">
        <f t="shared" si="34"/>
        <v>6</v>
      </c>
      <c r="B1089" s="9">
        <f t="shared" si="35"/>
        <v>272</v>
      </c>
    </row>
    <row r="1090" spans="1:3" ht="18" customHeight="1">
      <c r="A1090" s="9">
        <f t="shared" si="34"/>
        <v>4</v>
      </c>
      <c r="B1090" s="9">
        <f t="shared" si="35"/>
        <v>273</v>
      </c>
      <c r="C1090" s="29" t="str">
        <f>IF(EXACT(A1090,5),CONCATENATE(INDEX(SinglesDB!$A$2:$G$1819,B1090,A1090)," (",INDEX(SinglesDB!$C$2:$G$1819,B1090,5),") "),IF((A1090=3),CONCATENATE("* ",UPPER(INDEX(SinglesDB!$A$2:$G$1819,B1090,A1090))," *"),LEFT(INDEX(SinglesDB!$A$2:$G$1819,B1090,A1090),33)))</f>
        <v>Bad Boy</v>
      </c>
    </row>
    <row r="1091" spans="1:3" ht="18" customHeight="1">
      <c r="A1091" s="9">
        <f t="shared" si="34"/>
        <v>3</v>
      </c>
      <c r="B1091" s="9">
        <f t="shared" si="35"/>
        <v>273</v>
      </c>
      <c r="C1091" s="29" t="str">
        <f>IF(EXACT(A1091,5),CONCATENATE(INDEX(SinglesDB!$A$2:$G$1819,B1091,A1091)," (",INDEX(SinglesDB!$C$2:$G$1819,B1091,5),") "),IF((A1091=3),CONCATENATE("* ",UPPER(INDEX(SinglesDB!$A$2:$G$1819,B1091,A1091))," *"),LEFT(INDEX(SinglesDB!$A$2:$G$1819,B1091,A1091),33)))</f>
        <v>* MIAMI SOUND MACHINE *</v>
      </c>
    </row>
    <row r="1092" spans="1:3" ht="18" customHeight="1">
      <c r="A1092" s="9">
        <f t="shared" si="34"/>
        <v>5</v>
      </c>
      <c r="B1092" s="9">
        <f t="shared" si="35"/>
        <v>273</v>
      </c>
      <c r="C1092" s="29" t="str">
        <f>IF(EXACT(A1092,5),CONCATENATE(INDEX(SinglesDB!$A$2:$G$1819,B1092,A1092)," (",INDEX(SinglesDB!$C$2:$G$1819,B1092,5),") "),IF((A1092=3),CONCATENATE("* ",UPPER(INDEX(SinglesDB!$A$2:$G$1819,B1092,A1092))," *"),LEFT(INDEX(SinglesDB!$A$2:$G$1819,B1092,A1092),33)))</f>
        <v xml:space="preserve">Surrender Paradise (1985) </v>
      </c>
    </row>
    <row r="1093" spans="1:3" ht="18" customHeight="1">
      <c r="A1093" s="9">
        <f t="shared" si="34"/>
        <v>6</v>
      </c>
      <c r="B1093" s="9">
        <f t="shared" si="35"/>
        <v>273</v>
      </c>
    </row>
    <row r="1094" spans="1:3" ht="18" customHeight="1">
      <c r="A1094" s="9">
        <f t="shared" si="34"/>
        <v>4</v>
      </c>
      <c r="B1094" s="9">
        <f t="shared" si="35"/>
        <v>274</v>
      </c>
      <c r="C1094" s="29" t="str">
        <f>IF(EXACT(A1094,5),CONCATENATE(INDEX(SinglesDB!$A$2:$G$1819,B1094,A1094)," (",INDEX(SinglesDB!$C$2:$G$1819,B1094,5),") "),IF((A1094=3),CONCATENATE("* ",UPPER(INDEX(SinglesDB!$A$2:$G$1819,B1094,A1094))," *"),LEFT(INDEX(SinglesDB!$A$2:$G$1819,B1094,A1094),33)))</f>
        <v>Sacramento</v>
      </c>
    </row>
    <row r="1095" spans="1:3" ht="18" customHeight="1">
      <c r="A1095" s="9">
        <f t="shared" si="34"/>
        <v>3</v>
      </c>
      <c r="B1095" s="9">
        <f t="shared" si="35"/>
        <v>274</v>
      </c>
      <c r="C1095" s="29" t="str">
        <f>IF(EXACT(A1095,5),CONCATENATE(INDEX(SinglesDB!$A$2:$G$1819,B1095,A1095)," (",INDEX(SinglesDB!$C$2:$G$1819,B1095,5),") "),IF((A1095=3),CONCATENATE("* ",UPPER(INDEX(SinglesDB!$A$2:$G$1819,B1095,A1095))," *"),LEFT(INDEX(SinglesDB!$A$2:$G$1819,B1095,A1095),33)))</f>
        <v>* MIDDLE OF THE ROAD *</v>
      </c>
    </row>
    <row r="1096" spans="1:3" ht="18" customHeight="1">
      <c r="A1096" s="9">
        <f t="shared" si="34"/>
        <v>5</v>
      </c>
      <c r="B1096" s="9">
        <f t="shared" si="35"/>
        <v>274</v>
      </c>
      <c r="C1096" s="29" t="str">
        <f>IF(EXACT(A1096,5),CONCATENATE(INDEX(SinglesDB!$A$2:$G$1819,B1096,A1096)," (",INDEX(SinglesDB!$C$2:$G$1819,B1096,5),") "),IF((A1096=3),CONCATENATE("* ",UPPER(INDEX(SinglesDB!$A$2:$G$1819,B1096,A1096))," *"),LEFT(INDEX(SinglesDB!$A$2:$G$1819,B1096,A1096),33)))</f>
        <v xml:space="preserve">Love Sweet Love (1972) </v>
      </c>
    </row>
    <row r="1097" spans="1:3" ht="18" customHeight="1">
      <c r="A1097" s="9">
        <f t="shared" si="34"/>
        <v>6</v>
      </c>
      <c r="B1097" s="9">
        <f t="shared" si="35"/>
        <v>274</v>
      </c>
    </row>
    <row r="1098" spans="1:3" ht="18" customHeight="1">
      <c r="A1098" s="9">
        <f t="shared" si="34"/>
        <v>4</v>
      </c>
      <c r="B1098" s="9">
        <f t="shared" si="35"/>
        <v>275</v>
      </c>
      <c r="C1098" s="29" t="str">
        <f>IF(EXACT(A1098,5),CONCATENATE(INDEX(SinglesDB!$A$2:$G$1819,B1098,A1098)," (",INDEX(SinglesDB!$C$2:$G$1819,B1098,5),") "),IF((A1098=3),CONCATENATE("* ",UPPER(INDEX(SinglesDB!$A$2:$G$1819,B1098,A1098))," *"),LEFT(INDEX(SinglesDB!$A$2:$G$1819,B1098,A1098),33)))</f>
        <v>One Night In Bangkok</v>
      </c>
    </row>
    <row r="1099" spans="1:3" ht="18" customHeight="1">
      <c r="A1099" s="9">
        <f t="shared" si="34"/>
        <v>3</v>
      </c>
      <c r="B1099" s="9">
        <f t="shared" si="35"/>
        <v>275</v>
      </c>
      <c r="C1099" s="29" t="str">
        <f>IF(EXACT(A1099,5),CONCATENATE(INDEX(SinglesDB!$A$2:$G$1819,B1099,A1099)," (",INDEX(SinglesDB!$C$2:$G$1819,B1099,5),") "),IF((A1099=3),CONCATENATE("* ",UPPER(INDEX(SinglesDB!$A$2:$G$1819,B1099,A1099))," *"),LEFT(INDEX(SinglesDB!$A$2:$G$1819,B1099,A1099),33)))</f>
        <v>* MURRAY HEAD *</v>
      </c>
    </row>
    <row r="1100" spans="1:3" ht="18" customHeight="1">
      <c r="A1100" s="9">
        <f t="shared" si="34"/>
        <v>5</v>
      </c>
      <c r="B1100" s="9">
        <f t="shared" si="35"/>
        <v>275</v>
      </c>
      <c r="C1100" s="29" t="str">
        <f>IF(EXACT(A1100,5),CONCATENATE(INDEX(SinglesDB!$A$2:$G$1819,B1100,A1100)," (",INDEX(SinglesDB!$C$2:$G$1819,B1100,5),") "),IF((A1100=3),CONCATENATE("* ",UPPER(INDEX(SinglesDB!$A$2:$G$1819,B1100,A1100))," *"),LEFT(INDEX(SinglesDB!$A$2:$G$1819,B1100,A1100),33)))</f>
        <v xml:space="preserve">Merano (1984) </v>
      </c>
    </row>
    <row r="1101" spans="1:3" ht="18" customHeight="1">
      <c r="A1101" s="9">
        <f t="shared" si="34"/>
        <v>6</v>
      </c>
      <c r="B1101" s="9">
        <f t="shared" si="35"/>
        <v>275</v>
      </c>
    </row>
    <row r="1102" spans="1:3" ht="18" customHeight="1">
      <c r="A1102" s="9">
        <f t="shared" si="34"/>
        <v>4</v>
      </c>
      <c r="B1102" s="9">
        <f t="shared" si="35"/>
        <v>276</v>
      </c>
      <c r="C1102" s="29" t="str">
        <f>IF(EXACT(A1102,5),CONCATENATE(INDEX(SinglesDB!$A$2:$G$1819,B1102,A1102)," (",INDEX(SinglesDB!$C$2:$G$1819,B1102,5),") "),IF((A1102=3),CONCATENATE("* ",UPPER(INDEX(SinglesDB!$A$2:$G$1819,B1102,A1102))," *"),LEFT(INDEX(SinglesDB!$A$2:$G$1819,B1102,A1102),33)))</f>
        <v>D.I.S.C.O.</v>
      </c>
    </row>
    <row r="1103" spans="1:3" ht="18" customHeight="1">
      <c r="A1103" s="9">
        <f t="shared" si="34"/>
        <v>3</v>
      </c>
      <c r="B1103" s="9">
        <f t="shared" si="35"/>
        <v>276</v>
      </c>
      <c r="C1103" s="29" t="str">
        <f>IF(EXACT(A1103,5),CONCATENATE(INDEX(SinglesDB!$A$2:$G$1819,B1103,A1103)," (",INDEX(SinglesDB!$C$2:$G$1819,B1103,5),") "),IF((A1103=3),CONCATENATE("* ",UPPER(INDEX(SinglesDB!$A$2:$G$1819,B1103,A1103))," *"),LEFT(INDEX(SinglesDB!$A$2:$G$1819,B1103,A1103),33)))</f>
        <v>* OTTAWAN *</v>
      </c>
    </row>
    <row r="1104" spans="1:3" ht="18" customHeight="1">
      <c r="A1104" s="9">
        <f t="shared" si="34"/>
        <v>5</v>
      </c>
      <c r="B1104" s="9">
        <f t="shared" si="35"/>
        <v>276</v>
      </c>
      <c r="C1104" s="29" t="str">
        <f>IF(EXACT(A1104,5),CONCATENATE(INDEX(SinglesDB!$A$2:$G$1819,B1104,A1104)," (",INDEX(SinglesDB!$C$2:$G$1819,B1104,5),") "),IF((A1104=3),CONCATENATE("* ",UPPER(INDEX(SinglesDB!$A$2:$G$1819,B1104,A1104))," *"),LEFT(INDEX(SinglesDB!$A$2:$G$1819,B1104,A1104),33)))</f>
        <v xml:space="preserve">Disco (1979) </v>
      </c>
    </row>
    <row r="1105" spans="1:3" ht="18" customHeight="1">
      <c r="A1105" s="9">
        <f t="shared" si="34"/>
        <v>6</v>
      </c>
      <c r="B1105" s="9">
        <f t="shared" si="35"/>
        <v>276</v>
      </c>
    </row>
    <row r="1106" spans="1:3" ht="18" customHeight="1">
      <c r="A1106" s="9">
        <f t="shared" si="34"/>
        <v>4</v>
      </c>
      <c r="B1106" s="9">
        <f t="shared" si="35"/>
        <v>277</v>
      </c>
      <c r="C1106" s="29" t="str">
        <f>IF(EXACT(A1106,5),CONCATENATE(INDEX(SinglesDB!$A$2:$G$1819,B1106,A1106)," (",INDEX(SinglesDB!$C$2:$G$1819,B1106,5),") "),IF((A1106=3),CONCATENATE("* ",UPPER(INDEX(SinglesDB!$A$2:$G$1819,B1106,A1106))," *"),LEFT(INDEX(SinglesDB!$A$2:$G$1819,B1106,A1106),33)))</f>
        <v>p: Machinery</v>
      </c>
    </row>
    <row r="1107" spans="1:3" ht="18" customHeight="1">
      <c r="A1107" s="9">
        <f t="shared" si="34"/>
        <v>3</v>
      </c>
      <c r="B1107" s="9">
        <f t="shared" si="35"/>
        <v>277</v>
      </c>
      <c r="C1107" s="29" t="str">
        <f>IF(EXACT(A1107,5),CONCATENATE(INDEX(SinglesDB!$A$2:$G$1819,B1107,A1107)," (",INDEX(SinglesDB!$C$2:$G$1819,B1107,5),") "),IF((A1107=3),CONCATENATE("* ",UPPER(INDEX(SinglesDB!$A$2:$G$1819,B1107,A1107))," *"),LEFT(INDEX(SinglesDB!$A$2:$G$1819,B1107,A1107),33)))</f>
        <v>* PROPAGANDA *</v>
      </c>
    </row>
    <row r="1108" spans="1:3" ht="18" customHeight="1">
      <c r="A1108" s="9">
        <f t="shared" si="34"/>
        <v>5</v>
      </c>
      <c r="B1108" s="9">
        <f t="shared" si="35"/>
        <v>277</v>
      </c>
      <c r="C1108" s="29" t="str">
        <f>IF(EXACT(A1108,5),CONCATENATE(INDEX(SinglesDB!$A$2:$G$1819,B1108,A1108)," (",INDEX(SinglesDB!$C$2:$G$1819,B1108,5),") "),IF((A1108=3),CONCATENATE("* ",UPPER(INDEX(SinglesDB!$A$2:$G$1819,B1108,A1108))," *"),LEFT(INDEX(SinglesDB!$A$2:$G$1819,B1108,A1108),33)))</f>
        <v xml:space="preserve">Frozen Faces (1985) </v>
      </c>
    </row>
    <row r="1109" spans="1:3" ht="18" customHeight="1">
      <c r="A1109" s="9">
        <f t="shared" si="34"/>
        <v>6</v>
      </c>
      <c r="B1109" s="9">
        <f t="shared" si="35"/>
        <v>277</v>
      </c>
    </row>
    <row r="1110" spans="1:3" ht="18" customHeight="1">
      <c r="A1110" s="9">
        <f t="shared" si="34"/>
        <v>4</v>
      </c>
      <c r="B1110" s="9">
        <f t="shared" si="35"/>
        <v>278</v>
      </c>
      <c r="C1110" s="29" t="str">
        <f>IF(EXACT(A1110,5),CONCATENATE(INDEX(SinglesDB!$A$2:$G$1819,B1110,A1110)," (",INDEX(SinglesDB!$C$2:$G$1819,B1110,5),") "),IF((A1110=3),CONCATENATE("* ",UPPER(INDEX(SinglesDB!$A$2:$G$1819,B1110,A1110))," *"),LEFT(INDEX(SinglesDB!$A$2:$G$1819,B1110,A1110),33)))</f>
        <v>Knockin' On Heaven's Door</v>
      </c>
    </row>
    <row r="1111" spans="1:3" ht="18" customHeight="1">
      <c r="A1111" s="9">
        <f t="shared" si="34"/>
        <v>3</v>
      </c>
      <c r="B1111" s="9">
        <f t="shared" si="35"/>
        <v>278</v>
      </c>
      <c r="C1111" s="29" t="str">
        <f>IF(EXACT(A1111,5),CONCATENATE(INDEX(SinglesDB!$A$2:$G$1819,B1111,A1111)," (",INDEX(SinglesDB!$C$2:$G$1819,B1111,5),") "),IF((A1111=3),CONCATENATE("* ",UPPER(INDEX(SinglesDB!$A$2:$G$1819,B1111,A1111))," *"),LEFT(INDEX(SinglesDB!$A$2:$G$1819,B1111,A1111),33)))</f>
        <v>* RANDY CRAWFORD *</v>
      </c>
    </row>
    <row r="1112" spans="1:3" ht="18" customHeight="1">
      <c r="A1112" s="9">
        <f t="shared" si="34"/>
        <v>5</v>
      </c>
      <c r="B1112" s="9">
        <f t="shared" si="35"/>
        <v>278</v>
      </c>
      <c r="C1112" s="29" t="str">
        <f>IF(EXACT(A1112,5),CONCATENATE(INDEX(SinglesDB!$A$2:$G$1819,B1112,A1112)," (",INDEX(SinglesDB!$C$2:$G$1819,B1112,5),") "),IF((A1112=3),CONCATENATE("* ",UPPER(INDEX(SinglesDB!$A$2:$G$1819,B1112,A1112))," *"),LEFT(INDEX(SinglesDB!$A$2:$G$1819,B1112,A1112),33)))</f>
        <v xml:space="preserve">The shipyard (1989) </v>
      </c>
    </row>
    <row r="1113" spans="1:3" ht="18" customHeight="1">
      <c r="A1113" s="9">
        <f t="shared" si="34"/>
        <v>6</v>
      </c>
      <c r="B1113" s="9">
        <f t="shared" si="35"/>
        <v>278</v>
      </c>
    </row>
    <row r="1114" spans="1:3" ht="18" customHeight="1">
      <c r="A1114" s="9">
        <f t="shared" si="34"/>
        <v>4</v>
      </c>
      <c r="B1114" s="9">
        <f t="shared" si="35"/>
        <v>279</v>
      </c>
      <c r="C1114" s="29" t="str">
        <f>IF(EXACT(A1114,5),CONCATENATE(INDEX(SinglesDB!$A$2:$G$1819,B1114,A1114)," (",INDEX(SinglesDB!$C$2:$G$1819,B1114,5),") "),IF((A1114=3),CONCATENATE("* ",UPPER(INDEX(SinglesDB!$A$2:$G$1819,B1114,A1114))," *"),LEFT(INDEX(SinglesDB!$A$2:$G$1819,B1114,A1114),33)))</f>
        <v>Looking For Clues</v>
      </c>
    </row>
    <row r="1115" spans="1:3" ht="18" customHeight="1">
      <c r="A1115" s="9">
        <f t="shared" si="34"/>
        <v>3</v>
      </c>
      <c r="B1115" s="9">
        <f t="shared" si="35"/>
        <v>279</v>
      </c>
      <c r="C1115" s="29" t="str">
        <f>IF(EXACT(A1115,5),CONCATENATE(INDEX(SinglesDB!$A$2:$G$1819,B1115,A1115)," (",INDEX(SinglesDB!$C$2:$G$1819,B1115,5),") "),IF((A1115=3),CONCATENATE("* ",UPPER(INDEX(SinglesDB!$A$2:$G$1819,B1115,A1115))," *"),LEFT(INDEX(SinglesDB!$A$2:$G$1819,B1115,A1115),33)))</f>
        <v>* ROBERT PALMER *</v>
      </c>
    </row>
    <row r="1116" spans="1:3" ht="18" customHeight="1">
      <c r="A1116" s="9">
        <f t="shared" si="34"/>
        <v>5</v>
      </c>
      <c r="B1116" s="9">
        <f t="shared" si="35"/>
        <v>279</v>
      </c>
      <c r="C1116" s="29" t="str">
        <f>IF(EXACT(A1116,5),CONCATENATE(INDEX(SinglesDB!$A$2:$G$1819,B1116,A1116)," (",INDEX(SinglesDB!$C$2:$G$1819,B1116,5),") "),IF((A1116=3),CONCATENATE("* ",UPPER(INDEX(SinglesDB!$A$2:$G$1819,B1116,A1116))," *"),LEFT(INDEX(SinglesDB!$A$2:$G$1819,B1116,A1116),33)))</f>
        <v xml:space="preserve">Good Care of You  (1980) </v>
      </c>
    </row>
    <row r="1117" spans="1:3" ht="18" customHeight="1">
      <c r="A1117" s="9">
        <f t="shared" si="34"/>
        <v>6</v>
      </c>
      <c r="B1117" s="9">
        <f t="shared" si="35"/>
        <v>279</v>
      </c>
    </row>
    <row r="1118" spans="1:3" ht="18" customHeight="1">
      <c r="A1118" s="9">
        <f t="shared" si="34"/>
        <v>4</v>
      </c>
      <c r="B1118" s="9">
        <f t="shared" si="35"/>
        <v>280</v>
      </c>
      <c r="C1118" s="29" t="str">
        <f>IF(EXACT(A1118,5),CONCATENATE(INDEX(SinglesDB!$A$2:$G$1819,B1118,A1118)," (",INDEX(SinglesDB!$C$2:$G$1819,B1118,5),") "),IF((A1118=3),CONCATENATE("* ",UPPER(INDEX(SinglesDB!$A$2:$G$1819,B1118,A1118))," *"),LEFT(INDEX(SinglesDB!$A$2:$G$1819,B1118,A1118),33)))</f>
        <v>Black Velvet</v>
      </c>
    </row>
    <row r="1119" spans="1:3" ht="18" customHeight="1">
      <c r="A1119" s="9">
        <f t="shared" si="34"/>
        <v>3</v>
      </c>
      <c r="B1119" s="9">
        <f t="shared" si="35"/>
        <v>280</v>
      </c>
      <c r="C1119" s="29" t="str">
        <f>IF(EXACT(A1119,5),CONCATENATE(INDEX(SinglesDB!$A$2:$G$1819,B1119,A1119)," (",INDEX(SinglesDB!$C$2:$G$1819,B1119,5),") "),IF((A1119=3),CONCATENATE("* ",UPPER(INDEX(SinglesDB!$A$2:$G$1819,B1119,A1119))," *"),LEFT(INDEX(SinglesDB!$A$2:$G$1819,B1119,A1119),33)))</f>
        <v>* ALANNAH MYLES *</v>
      </c>
    </row>
    <row r="1120" spans="1:3" ht="18" customHeight="1">
      <c r="A1120" s="9">
        <f t="shared" si="34"/>
        <v>5</v>
      </c>
      <c r="B1120" s="9">
        <f t="shared" si="35"/>
        <v>280</v>
      </c>
      <c r="C1120" s="29" t="str">
        <f>IF(EXACT(A1120,5),CONCATENATE(INDEX(SinglesDB!$A$2:$G$1819,B1120,A1120)," (",INDEX(SinglesDB!$C$2:$G$1819,B1120,5),") "),IF((A1120=3),CONCATENATE("* ",UPPER(INDEX(SinglesDB!$A$2:$G$1819,B1120,A1120))," *"),LEFT(INDEX(SinglesDB!$A$2:$G$1819,B1120,A1120),33)))</f>
        <v xml:space="preserve">If You want To (1990) </v>
      </c>
    </row>
    <row r="1121" spans="1:3" ht="18" customHeight="1">
      <c r="A1121" s="9">
        <f t="shared" si="34"/>
        <v>6</v>
      </c>
      <c r="B1121" s="9">
        <f t="shared" si="35"/>
        <v>280</v>
      </c>
    </row>
    <row r="1122" spans="1:3" ht="18" customHeight="1">
      <c r="A1122" s="9">
        <f t="shared" si="34"/>
        <v>4</v>
      </c>
      <c r="B1122" s="9">
        <f t="shared" si="35"/>
        <v>281</v>
      </c>
      <c r="C1122" s="29" t="str">
        <f>IF(EXACT(A1122,5),CONCATENATE(INDEX(SinglesDB!$A$2:$G$1819,B1122,A1122)," (",INDEX(SinglesDB!$C$2:$G$1819,B1122,5),") "),IF((A1122=3),CONCATENATE("* ",UPPER(INDEX(SinglesDB!$A$2:$G$1819,B1122,A1122))," *"),LEFT(INDEX(SinglesDB!$A$2:$G$1819,B1122,A1122),33)))</f>
        <v xml:space="preserve">You Ain't Seen Nothing Yet </v>
      </c>
    </row>
    <row r="1123" spans="1:3" ht="18" customHeight="1">
      <c r="A1123" s="9">
        <f t="shared" si="34"/>
        <v>3</v>
      </c>
      <c r="B1123" s="9">
        <f t="shared" si="35"/>
        <v>281</v>
      </c>
      <c r="C1123" s="29" t="str">
        <f>IF(EXACT(A1123,5),CONCATENATE(INDEX(SinglesDB!$A$2:$G$1819,B1123,A1123)," (",INDEX(SinglesDB!$C$2:$G$1819,B1123,5),") "),IF((A1123=3),CONCATENATE("* ",UPPER(INDEX(SinglesDB!$A$2:$G$1819,B1123,A1123))," *"),LEFT(INDEX(SinglesDB!$A$2:$G$1819,B1123,A1123),33)))</f>
        <v>* BACHMAN-TURNER OVERDRIVE *</v>
      </c>
    </row>
    <row r="1124" spans="1:3" ht="18" customHeight="1">
      <c r="A1124" s="9">
        <f t="shared" si="34"/>
        <v>5</v>
      </c>
      <c r="B1124" s="9">
        <f t="shared" si="35"/>
        <v>281</v>
      </c>
      <c r="C1124" s="29" t="str">
        <f>IF(EXACT(A1124,5),CONCATENATE(INDEX(SinglesDB!$A$2:$G$1819,B1124,A1124)," (",INDEX(SinglesDB!$C$2:$G$1819,B1124,5),") "),IF((A1124=3),CONCATENATE("* ",UPPER(INDEX(SinglesDB!$A$2:$G$1819,B1124,A1124))," *"),LEFT(INDEX(SinglesDB!$A$2:$G$1819,B1124,A1124),33)))</f>
        <v xml:space="preserve">Takin' Care of Business (1974) </v>
      </c>
    </row>
    <row r="1125" spans="1:3" ht="18" customHeight="1">
      <c r="A1125" s="9">
        <f t="shared" si="34"/>
        <v>6</v>
      </c>
      <c r="B1125" s="9">
        <f t="shared" si="35"/>
        <v>281</v>
      </c>
    </row>
    <row r="1126" spans="1:3" ht="18" customHeight="1">
      <c r="A1126" s="9">
        <f t="shared" si="34"/>
        <v>4</v>
      </c>
      <c r="B1126" s="9">
        <f t="shared" si="35"/>
        <v>282</v>
      </c>
      <c r="C1126" s="29" t="str">
        <f>IF(EXACT(A1126,5),CONCATENATE(INDEX(SinglesDB!$A$2:$G$1819,B1126,A1126)," (",INDEX(SinglesDB!$C$2:$G$1819,B1126,5),") "),IF((A1126=3),CONCATENATE("* ",UPPER(INDEX(SinglesDB!$A$2:$G$1819,B1126,A1126))," *"),LEFT(INDEX(SinglesDB!$A$2:$G$1819,B1126,A1126),33)))</f>
        <v>For Your Eyes Only</v>
      </c>
    </row>
    <row r="1127" spans="1:3" ht="18" customHeight="1">
      <c r="A1127" s="9">
        <f t="shared" ref="A1127:A1190" si="36">A1123</f>
        <v>3</v>
      </c>
      <c r="B1127" s="9">
        <f t="shared" ref="B1127:B1190" si="37">B1123+1</f>
        <v>282</v>
      </c>
      <c r="C1127" s="29" t="str">
        <f>IF(EXACT(A1127,5),CONCATENATE(INDEX(SinglesDB!$A$2:$G$1819,B1127,A1127)," (",INDEX(SinglesDB!$C$2:$G$1819,B1127,5),") "),IF((A1127=3),CONCATENATE("* ",UPPER(INDEX(SinglesDB!$A$2:$G$1819,B1127,A1127))," *"),LEFT(INDEX(SinglesDB!$A$2:$G$1819,B1127,A1127),33)))</f>
        <v>* SHEENA EASTON *</v>
      </c>
    </row>
    <row r="1128" spans="1:3" ht="18" customHeight="1">
      <c r="A1128" s="9">
        <f t="shared" si="36"/>
        <v>5</v>
      </c>
      <c r="B1128" s="9">
        <f t="shared" si="37"/>
        <v>282</v>
      </c>
      <c r="C1128" s="29" t="str">
        <f>IF(EXACT(A1128,5),CONCATENATE(INDEX(SinglesDB!$A$2:$G$1819,B1128,A1128)," (",INDEX(SinglesDB!$C$2:$G$1819,B1128,5),") "),IF((A1128=3),CONCATENATE("* ",UPPER(INDEX(SinglesDB!$A$2:$G$1819,B1128,A1128))," *"),LEFT(INDEX(SinglesDB!$A$2:$G$1819,B1128,A1128),33)))</f>
        <v xml:space="preserve">For Your Eyes Only (inst) (1981) </v>
      </c>
    </row>
    <row r="1129" spans="1:3" ht="18" customHeight="1">
      <c r="A1129" s="9">
        <f t="shared" si="36"/>
        <v>6</v>
      </c>
      <c r="B1129" s="9">
        <f t="shared" si="37"/>
        <v>282</v>
      </c>
    </row>
    <row r="1130" spans="1:3" ht="18" customHeight="1">
      <c r="A1130" s="9">
        <f t="shared" si="36"/>
        <v>4</v>
      </c>
      <c r="B1130" s="9">
        <f t="shared" si="37"/>
        <v>283</v>
      </c>
      <c r="C1130" s="29" t="str">
        <f>IF(EXACT(A1130,5),CONCATENATE(INDEX(SinglesDB!$A$2:$G$1819,B1130,A1130)," (",INDEX(SinglesDB!$C$2:$G$1819,B1130,5),") "),IF((A1130=3),CONCATENATE("* ",UPPER(INDEX(SinglesDB!$A$2:$G$1819,B1130,A1130))," *"),LEFT(INDEX(SinglesDB!$A$2:$G$1819,B1130,A1130),33)))</f>
        <v>Strut</v>
      </c>
    </row>
    <row r="1131" spans="1:3" ht="18" customHeight="1">
      <c r="A1131" s="9">
        <f t="shared" si="36"/>
        <v>3</v>
      </c>
      <c r="B1131" s="9">
        <f t="shared" si="37"/>
        <v>283</v>
      </c>
      <c r="C1131" s="29" t="str">
        <f>IF(EXACT(A1131,5),CONCATENATE(INDEX(SinglesDB!$A$2:$G$1819,B1131,A1131)," (",INDEX(SinglesDB!$C$2:$G$1819,B1131,5),") "),IF((A1131=3),CONCATENATE("* ",UPPER(INDEX(SinglesDB!$A$2:$G$1819,B1131,A1131))," *"),LEFT(INDEX(SinglesDB!$A$2:$G$1819,B1131,A1131),33)))</f>
        <v>* SHEENA EASTON *</v>
      </c>
    </row>
    <row r="1132" spans="1:3" ht="18" customHeight="1">
      <c r="A1132" s="9">
        <f t="shared" si="36"/>
        <v>5</v>
      </c>
      <c r="B1132" s="9">
        <f t="shared" si="37"/>
        <v>283</v>
      </c>
      <c r="C1132" s="29" t="str">
        <f>IF(EXACT(A1132,5),CONCATENATE(INDEX(SinglesDB!$A$2:$G$1819,B1132,A1132)," (",INDEX(SinglesDB!$C$2:$G$1819,B1132,5),") "),IF((A1132=3),CONCATENATE("* ",UPPER(INDEX(SinglesDB!$A$2:$G$1819,B1132,A1132))," *"),LEFT(INDEX(SinglesDB!$A$2:$G$1819,B1132,A1132),33)))</f>
        <v xml:space="preserve">Hungry eyes (1984) </v>
      </c>
    </row>
    <row r="1133" spans="1:3" ht="18" customHeight="1">
      <c r="A1133" s="9">
        <f t="shared" si="36"/>
        <v>6</v>
      </c>
      <c r="B1133" s="9">
        <f t="shared" si="37"/>
        <v>283</v>
      </c>
    </row>
    <row r="1134" spans="1:3" ht="18" customHeight="1">
      <c r="A1134" s="9">
        <f t="shared" si="36"/>
        <v>4</v>
      </c>
      <c r="B1134" s="9">
        <f t="shared" si="37"/>
        <v>284</v>
      </c>
      <c r="C1134" s="29" t="str">
        <f>IF(EXACT(A1134,5),CONCATENATE(INDEX(SinglesDB!$A$2:$G$1819,B1134,A1134)," (",INDEX(SinglesDB!$C$2:$G$1819,B1134,5),") "),IF((A1134=3),CONCATENATE("* ",UPPER(INDEX(SinglesDB!$A$2:$G$1819,B1134,A1134))," *"),LEFT(INDEX(SinglesDB!$A$2:$G$1819,B1134,A1134),33)))</f>
        <v>Strawberry Fields Forever</v>
      </c>
    </row>
    <row r="1135" spans="1:3" ht="18" customHeight="1">
      <c r="A1135" s="9">
        <f t="shared" si="36"/>
        <v>3</v>
      </c>
      <c r="B1135" s="9">
        <f t="shared" si="37"/>
        <v>284</v>
      </c>
      <c r="C1135" s="29" t="str">
        <f>IF(EXACT(A1135,5),CONCATENATE(INDEX(SinglesDB!$A$2:$G$1819,B1135,A1135)," (",INDEX(SinglesDB!$C$2:$G$1819,B1135,5),") "),IF((A1135=3),CONCATENATE("* ",UPPER(INDEX(SinglesDB!$A$2:$G$1819,B1135,A1135))," *"),LEFT(INDEX(SinglesDB!$A$2:$G$1819,B1135,A1135),33)))</f>
        <v>* THE BEATLES *</v>
      </c>
    </row>
    <row r="1136" spans="1:3" ht="18" customHeight="1">
      <c r="A1136" s="9">
        <f t="shared" si="36"/>
        <v>5</v>
      </c>
      <c r="B1136" s="9">
        <f t="shared" si="37"/>
        <v>284</v>
      </c>
      <c r="C1136" s="29" t="str">
        <f>IF(EXACT(A1136,5),CONCATENATE(INDEX(SinglesDB!$A$2:$G$1819,B1136,A1136)," (",INDEX(SinglesDB!$C$2:$G$1819,B1136,5),") "),IF((A1136=3),CONCATENATE("* ",UPPER(INDEX(SinglesDB!$A$2:$G$1819,B1136,A1136))," *"),LEFT(INDEX(SinglesDB!$A$2:$G$1819,B1136,A1136),33)))</f>
        <v xml:space="preserve">Penny Lane (1967) </v>
      </c>
    </row>
    <row r="1137" spans="1:3" ht="18" customHeight="1">
      <c r="A1137" s="9">
        <f t="shared" si="36"/>
        <v>6</v>
      </c>
      <c r="B1137" s="9">
        <f t="shared" si="37"/>
        <v>284</v>
      </c>
    </row>
    <row r="1138" spans="1:3" ht="18" customHeight="1">
      <c r="A1138" s="9">
        <f t="shared" si="36"/>
        <v>4</v>
      </c>
      <c r="B1138" s="9">
        <f t="shared" si="37"/>
        <v>285</v>
      </c>
      <c r="C1138" s="29" t="str">
        <f>IF(EXACT(A1138,5),CONCATENATE(INDEX(SinglesDB!$A$2:$G$1819,B1138,A1138)," (",INDEX(SinglesDB!$C$2:$G$1819,B1138,5),") "),IF((A1138=3),CONCATENATE("* ",UPPER(INDEX(SinglesDB!$A$2:$G$1819,B1138,A1138))," *"),LEFT(INDEX(SinglesDB!$A$2:$G$1819,B1138,A1138),33)))</f>
        <v>The Reflex</v>
      </c>
    </row>
    <row r="1139" spans="1:3" ht="18" customHeight="1">
      <c r="A1139" s="9">
        <f t="shared" si="36"/>
        <v>3</v>
      </c>
      <c r="B1139" s="9">
        <f t="shared" si="37"/>
        <v>285</v>
      </c>
      <c r="C1139" s="29" t="str">
        <f>IF(EXACT(A1139,5),CONCATENATE(INDEX(SinglesDB!$A$2:$G$1819,B1139,A1139)," (",INDEX(SinglesDB!$C$2:$G$1819,B1139,5),") "),IF((A1139=3),CONCATENATE("* ",UPPER(INDEX(SinglesDB!$A$2:$G$1819,B1139,A1139))," *"),LEFT(INDEX(SinglesDB!$A$2:$G$1819,B1139,A1139),33)))</f>
        <v>* DURAN DURAN *</v>
      </c>
    </row>
    <row r="1140" spans="1:3" ht="18" customHeight="1">
      <c r="A1140" s="9">
        <f t="shared" si="36"/>
        <v>5</v>
      </c>
      <c r="B1140" s="9">
        <f t="shared" si="37"/>
        <v>285</v>
      </c>
      <c r="C1140" s="29" t="str">
        <f>IF(EXACT(A1140,5),CONCATENATE(INDEX(SinglesDB!$A$2:$G$1819,B1140,A1140)," (",INDEX(SinglesDB!$C$2:$G$1819,B1140,5),") "),IF((A1140=3),CONCATENATE("* ",UPPER(INDEX(SinglesDB!$A$2:$G$1819,B1140,A1140))," *"),LEFT(INDEX(SinglesDB!$A$2:$G$1819,B1140,A1140),33)))</f>
        <v xml:space="preserve">Make me smile (1984) </v>
      </c>
    </row>
    <row r="1141" spans="1:3" ht="18" customHeight="1">
      <c r="A1141" s="9">
        <f t="shared" si="36"/>
        <v>6</v>
      </c>
      <c r="B1141" s="9">
        <f t="shared" si="37"/>
        <v>285</v>
      </c>
    </row>
    <row r="1142" spans="1:3" ht="18" customHeight="1">
      <c r="A1142" s="9">
        <f t="shared" si="36"/>
        <v>4</v>
      </c>
      <c r="B1142" s="9">
        <f t="shared" si="37"/>
        <v>286</v>
      </c>
      <c r="C1142" s="29" t="str">
        <f>IF(EXACT(A1142,5),CONCATENATE(INDEX(SinglesDB!$A$2:$G$1819,B1142,A1142)," (",INDEX(SinglesDB!$C$2:$G$1819,B1142,5),") "),IF((A1142=3),CONCATENATE("* ",UPPER(INDEX(SinglesDB!$A$2:$G$1819,B1142,A1142))," *"),LEFT(INDEX(SinglesDB!$A$2:$G$1819,B1142,A1142),33)))</f>
        <v>Careless Whisper</v>
      </c>
    </row>
    <row r="1143" spans="1:3" ht="18" customHeight="1">
      <c r="A1143" s="9">
        <f t="shared" si="36"/>
        <v>3</v>
      </c>
      <c r="B1143" s="9">
        <f t="shared" si="37"/>
        <v>286</v>
      </c>
      <c r="C1143" s="29" t="str">
        <f>IF(EXACT(A1143,5),CONCATENATE(INDEX(SinglesDB!$A$2:$G$1819,B1143,A1143)," (",INDEX(SinglesDB!$C$2:$G$1819,B1143,5),") "),IF((A1143=3),CONCATENATE("* ",UPPER(INDEX(SinglesDB!$A$2:$G$1819,B1143,A1143))," *"),LEFT(INDEX(SinglesDB!$A$2:$G$1819,B1143,A1143),33)))</f>
        <v>* GEORGE MICHAEL *</v>
      </c>
    </row>
    <row r="1144" spans="1:3" ht="18" customHeight="1">
      <c r="A1144" s="9">
        <f t="shared" si="36"/>
        <v>5</v>
      </c>
      <c r="B1144" s="9">
        <f t="shared" si="37"/>
        <v>286</v>
      </c>
      <c r="C1144" s="29" t="str">
        <f>IF(EXACT(A1144,5),CONCATENATE(INDEX(SinglesDB!$A$2:$G$1819,B1144,A1144)," (",INDEX(SinglesDB!$C$2:$G$1819,B1144,5),") "),IF((A1144=3),CONCATENATE("* ",UPPER(INDEX(SinglesDB!$A$2:$G$1819,B1144,A1144))," *"),LEFT(INDEX(SinglesDB!$A$2:$G$1819,B1144,A1144),33)))</f>
        <v xml:space="preserve">Careless Whisper (1984) </v>
      </c>
    </row>
    <row r="1145" spans="1:3" ht="18" customHeight="1">
      <c r="A1145" s="9">
        <f t="shared" si="36"/>
        <v>6</v>
      </c>
      <c r="B1145" s="9">
        <f t="shared" si="37"/>
        <v>286</v>
      </c>
    </row>
    <row r="1146" spans="1:3" ht="18" customHeight="1">
      <c r="A1146" s="9">
        <f t="shared" si="36"/>
        <v>4</v>
      </c>
      <c r="B1146" s="9">
        <f t="shared" si="37"/>
        <v>287</v>
      </c>
      <c r="C1146" s="29" t="str">
        <f>IF(EXACT(A1146,5),CONCATENATE(INDEX(SinglesDB!$A$2:$G$1819,B1146,A1146)," (",INDEX(SinglesDB!$C$2:$G$1819,B1146,5),") "),IF((A1146=3),CONCATENATE("* ",UPPER(INDEX(SinglesDB!$A$2:$G$1819,B1146,A1146))," *"),LEFT(INDEX(SinglesDB!$A$2:$G$1819,B1146,A1146),33)))</f>
        <v>Russians</v>
      </c>
    </row>
    <row r="1147" spans="1:3" ht="18" customHeight="1">
      <c r="A1147" s="9">
        <f t="shared" si="36"/>
        <v>3</v>
      </c>
      <c r="B1147" s="9">
        <f t="shared" si="37"/>
        <v>287</v>
      </c>
      <c r="C1147" s="29" t="str">
        <f>IF(EXACT(A1147,5),CONCATENATE(INDEX(SinglesDB!$A$2:$G$1819,B1147,A1147)," (",INDEX(SinglesDB!$C$2:$G$1819,B1147,5),") "),IF((A1147=3),CONCATENATE("* ",UPPER(INDEX(SinglesDB!$A$2:$G$1819,B1147,A1147))," *"),LEFT(INDEX(SinglesDB!$A$2:$G$1819,B1147,A1147),33)))</f>
        <v>* STING *</v>
      </c>
    </row>
    <row r="1148" spans="1:3" ht="18" customHeight="1">
      <c r="A1148" s="9">
        <f t="shared" si="36"/>
        <v>5</v>
      </c>
      <c r="B1148" s="9">
        <f t="shared" si="37"/>
        <v>287</v>
      </c>
      <c r="C1148" s="29" t="str">
        <f>IF(EXACT(A1148,5),CONCATENATE(INDEX(SinglesDB!$A$2:$G$1819,B1148,A1148)," (",INDEX(SinglesDB!$C$2:$G$1819,B1148,5),") "),IF((A1148=3),CONCATENATE("* ",UPPER(INDEX(SinglesDB!$A$2:$G$1819,B1148,A1148))," *"),LEFT(INDEX(SinglesDB!$A$2:$G$1819,B1148,A1148),33)))</f>
        <v xml:space="preserve">Gabriel's message (1985) </v>
      </c>
    </row>
    <row r="1149" spans="1:3" ht="18" customHeight="1">
      <c r="A1149" s="9">
        <f t="shared" si="36"/>
        <v>6</v>
      </c>
      <c r="B1149" s="9">
        <f t="shared" si="37"/>
        <v>287</v>
      </c>
    </row>
    <row r="1150" spans="1:3" ht="18" customHeight="1">
      <c r="A1150" s="9">
        <f t="shared" si="36"/>
        <v>4</v>
      </c>
      <c r="B1150" s="9">
        <f t="shared" si="37"/>
        <v>288</v>
      </c>
      <c r="C1150" s="29" t="str">
        <f>IF(EXACT(A1150,5),CONCATENATE(INDEX(SinglesDB!$A$2:$G$1819,B1150,A1150)," (",INDEX(SinglesDB!$C$2:$G$1819,B1150,5),") "),IF((A1150=3),CONCATENATE("* ",UPPER(INDEX(SinglesDB!$A$2:$G$1819,B1150,A1150))," *"),LEFT(INDEX(SinglesDB!$A$2:$G$1819,B1150,A1150),33)))</f>
        <v>Paradise City</v>
      </c>
    </row>
    <row r="1151" spans="1:3" ht="18" customHeight="1">
      <c r="A1151" s="9">
        <f t="shared" si="36"/>
        <v>3</v>
      </c>
      <c r="B1151" s="9">
        <f t="shared" si="37"/>
        <v>288</v>
      </c>
      <c r="C1151" s="29" t="str">
        <f>IF(EXACT(A1151,5),CONCATENATE(INDEX(SinglesDB!$A$2:$G$1819,B1151,A1151)," (",INDEX(SinglesDB!$C$2:$G$1819,B1151,5),") "),IF((A1151=3),CONCATENATE("* ",UPPER(INDEX(SinglesDB!$A$2:$G$1819,B1151,A1151))," *"),LEFT(INDEX(SinglesDB!$A$2:$G$1819,B1151,A1151),33)))</f>
        <v>* GUNS N' ROSES *</v>
      </c>
    </row>
    <row r="1152" spans="1:3" ht="18" customHeight="1">
      <c r="A1152" s="9">
        <f t="shared" si="36"/>
        <v>5</v>
      </c>
      <c r="B1152" s="9">
        <f t="shared" si="37"/>
        <v>288</v>
      </c>
      <c r="C1152" s="29" t="str">
        <f>IF(EXACT(A1152,5),CONCATENATE(INDEX(SinglesDB!$A$2:$G$1819,B1152,A1152)," (",INDEX(SinglesDB!$C$2:$G$1819,B1152,5),") "),IF((A1152=3),CONCATENATE("* ",UPPER(INDEX(SinglesDB!$A$2:$G$1819,B1152,A1152))," *"),LEFT(INDEX(SinglesDB!$A$2:$G$1819,B1152,A1152),33)))</f>
        <v xml:space="preserve">Used to love her (1987) </v>
      </c>
    </row>
    <row r="1153" spans="1:3" ht="18" customHeight="1">
      <c r="A1153" s="9">
        <f t="shared" si="36"/>
        <v>6</v>
      </c>
      <c r="B1153" s="9">
        <f t="shared" si="37"/>
        <v>288</v>
      </c>
    </row>
    <row r="1154" spans="1:3" ht="18" customHeight="1">
      <c r="A1154" s="9">
        <f t="shared" si="36"/>
        <v>4</v>
      </c>
      <c r="B1154" s="9">
        <f t="shared" si="37"/>
        <v>289</v>
      </c>
      <c r="C1154" s="29" t="str">
        <f>IF(EXACT(A1154,5),CONCATENATE(INDEX(SinglesDB!$A$2:$G$1819,B1154,A1154)," (",INDEX(SinglesDB!$C$2:$G$1819,B1154,5),") "),IF((A1154=3),CONCATENATE("* ",UPPER(INDEX(SinglesDB!$A$2:$G$1819,B1154,A1154))," *"),LEFT(INDEX(SinglesDB!$A$2:$G$1819,B1154,A1154),33)))</f>
        <v>Such A Shame</v>
      </c>
    </row>
    <row r="1155" spans="1:3" ht="18" customHeight="1">
      <c r="A1155" s="9">
        <f t="shared" si="36"/>
        <v>3</v>
      </c>
      <c r="B1155" s="9">
        <f t="shared" si="37"/>
        <v>289</v>
      </c>
      <c r="C1155" s="29" t="str">
        <f>IF(EXACT(A1155,5),CONCATENATE(INDEX(SinglesDB!$A$2:$G$1819,B1155,A1155)," (",INDEX(SinglesDB!$C$2:$G$1819,B1155,5),") "),IF((A1155=3),CONCATENATE("* ",UPPER(INDEX(SinglesDB!$A$2:$G$1819,B1155,A1155))," *"),LEFT(INDEX(SinglesDB!$A$2:$G$1819,B1155,A1155),33)))</f>
        <v>* TALK TALK *</v>
      </c>
    </row>
    <row r="1156" spans="1:3" ht="18" customHeight="1">
      <c r="A1156" s="9">
        <f t="shared" si="36"/>
        <v>5</v>
      </c>
      <c r="B1156" s="9">
        <f t="shared" si="37"/>
        <v>289</v>
      </c>
      <c r="C1156" s="29" t="str">
        <f>IF(EXACT(A1156,5),CONCATENATE(INDEX(SinglesDB!$A$2:$G$1819,B1156,A1156)," (",INDEX(SinglesDB!$C$2:$G$1819,B1156,5),") "),IF((A1156=3),CONCATENATE("* ",UPPER(INDEX(SinglesDB!$A$2:$G$1819,B1156,A1156))," *"),LEFT(INDEX(SinglesDB!$A$2:$G$1819,B1156,A1156),33)))</f>
        <v xml:space="preserve">Again, A Game...Again (1984) </v>
      </c>
    </row>
    <row r="1157" spans="1:3" ht="18" customHeight="1">
      <c r="A1157" s="9">
        <f t="shared" si="36"/>
        <v>6</v>
      </c>
      <c r="B1157" s="9">
        <f t="shared" si="37"/>
        <v>289</v>
      </c>
    </row>
    <row r="1158" spans="1:3" ht="18" customHeight="1">
      <c r="A1158" s="9">
        <f t="shared" si="36"/>
        <v>4</v>
      </c>
      <c r="B1158" s="9">
        <f t="shared" si="37"/>
        <v>290</v>
      </c>
      <c r="C1158" s="29" t="str">
        <f>IF(EXACT(A1158,5),CONCATENATE(INDEX(SinglesDB!$A$2:$G$1819,B1158,A1158)," (",INDEX(SinglesDB!$C$2:$G$1819,B1158,5),") "),IF((A1158=3),CONCATENATE("* ",UPPER(INDEX(SinglesDB!$A$2:$G$1819,B1158,A1158))," *"),LEFT(INDEX(SinglesDB!$A$2:$G$1819,B1158,A1158),33)))</f>
        <v>Road To Nowhere</v>
      </c>
    </row>
    <row r="1159" spans="1:3" ht="18" customHeight="1">
      <c r="A1159" s="9">
        <f t="shared" si="36"/>
        <v>3</v>
      </c>
      <c r="B1159" s="9">
        <f t="shared" si="37"/>
        <v>290</v>
      </c>
      <c r="C1159" s="29" t="str">
        <f>IF(EXACT(A1159,5),CONCATENATE(INDEX(SinglesDB!$A$2:$G$1819,B1159,A1159)," (",INDEX(SinglesDB!$C$2:$G$1819,B1159,5),") "),IF((A1159=3),CONCATENATE("* ",UPPER(INDEX(SinglesDB!$A$2:$G$1819,B1159,A1159))," *"),LEFT(INDEX(SinglesDB!$A$2:$G$1819,B1159,A1159),33)))</f>
        <v>* TALKING HEADS *</v>
      </c>
    </row>
    <row r="1160" spans="1:3" ht="18" customHeight="1">
      <c r="A1160" s="9">
        <f t="shared" si="36"/>
        <v>5</v>
      </c>
      <c r="B1160" s="9">
        <f t="shared" si="37"/>
        <v>290</v>
      </c>
      <c r="C1160" s="29" t="str">
        <f>IF(EXACT(A1160,5),CONCATENATE(INDEX(SinglesDB!$A$2:$G$1819,B1160,A1160)," (",INDEX(SinglesDB!$C$2:$G$1819,B1160,5),") "),IF((A1160=3),CONCATENATE("* ",UPPER(INDEX(SinglesDB!$A$2:$G$1819,B1160,A1160))," *"),LEFT(INDEX(SinglesDB!$A$2:$G$1819,B1160,A1160),33)))</f>
        <v xml:space="preserve">Television Man (1985) </v>
      </c>
    </row>
    <row r="1161" spans="1:3" ht="18" customHeight="1">
      <c r="A1161" s="9">
        <f t="shared" si="36"/>
        <v>6</v>
      </c>
      <c r="B1161" s="9">
        <f t="shared" si="37"/>
        <v>290</v>
      </c>
    </row>
    <row r="1162" spans="1:3" ht="18" customHeight="1">
      <c r="A1162" s="9">
        <f t="shared" si="36"/>
        <v>4</v>
      </c>
      <c r="B1162" s="9">
        <f t="shared" si="37"/>
        <v>291</v>
      </c>
      <c r="C1162" s="29" t="str">
        <f>IF(EXACT(A1162,5),CONCATENATE(INDEX(SinglesDB!$A$2:$G$1819,B1162,A1162)," (",INDEX(SinglesDB!$C$2:$G$1819,B1162,5),") "),IF((A1162=3),CONCATENATE("* ",UPPER(INDEX(SinglesDB!$A$2:$G$1819,B1162,A1162))," *"),LEFT(INDEX(SinglesDB!$A$2:$G$1819,B1162,A1162),33)))</f>
        <v>Shout</v>
      </c>
    </row>
    <row r="1163" spans="1:3" ht="18" customHeight="1">
      <c r="A1163" s="9">
        <f t="shared" si="36"/>
        <v>3</v>
      </c>
      <c r="B1163" s="9">
        <f t="shared" si="37"/>
        <v>291</v>
      </c>
      <c r="C1163" s="29" t="str">
        <f>IF(EXACT(A1163,5),CONCATENATE(INDEX(SinglesDB!$A$2:$G$1819,B1163,A1163)," (",INDEX(SinglesDB!$C$2:$G$1819,B1163,5),") "),IF((A1163=3),CONCATENATE("* ",UPPER(INDEX(SinglesDB!$A$2:$G$1819,B1163,A1163))," *"),LEFT(INDEX(SinglesDB!$A$2:$G$1819,B1163,A1163),33)))</f>
        <v>* TEARS FOR FEARS *</v>
      </c>
    </row>
    <row r="1164" spans="1:3" ht="18" customHeight="1">
      <c r="A1164" s="9">
        <f t="shared" si="36"/>
        <v>5</v>
      </c>
      <c r="B1164" s="9">
        <f t="shared" si="37"/>
        <v>291</v>
      </c>
      <c r="C1164" s="29" t="str">
        <f>IF(EXACT(A1164,5),CONCATENATE(INDEX(SinglesDB!$A$2:$G$1819,B1164,A1164)," (",INDEX(SinglesDB!$C$2:$G$1819,B1164,5),") "),IF((A1164=3),CONCATENATE("* ",UPPER(INDEX(SinglesDB!$A$2:$G$1819,B1164,A1164))," *"),LEFT(INDEX(SinglesDB!$A$2:$G$1819,B1164,A1164),33)))</f>
        <v xml:space="preserve">The Big Chair (1985) </v>
      </c>
    </row>
    <row r="1165" spans="1:3" ht="18" customHeight="1">
      <c r="A1165" s="9">
        <f t="shared" si="36"/>
        <v>6</v>
      </c>
      <c r="B1165" s="9">
        <f t="shared" si="37"/>
        <v>291</v>
      </c>
    </row>
    <row r="1166" spans="1:3" ht="18" customHeight="1">
      <c r="A1166" s="9">
        <f t="shared" si="36"/>
        <v>4</v>
      </c>
      <c r="B1166" s="9">
        <f t="shared" si="37"/>
        <v>292</v>
      </c>
      <c r="C1166" s="29" t="str">
        <f>IF(EXACT(A1166,5),CONCATENATE(INDEX(SinglesDB!$A$2:$G$1819,B1166,A1166)," (",INDEX(SinglesDB!$C$2:$G$1819,B1166,5),") "),IF((A1166=3),CONCATENATE("* ",UPPER(INDEX(SinglesDB!$A$2:$G$1819,B1166,A1166))," *"),LEFT(INDEX(SinglesDB!$A$2:$G$1819,B1166,A1166),33)))</f>
        <v>Stop Loving You</v>
      </c>
    </row>
    <row r="1167" spans="1:3" ht="18" customHeight="1">
      <c r="A1167" s="9">
        <f t="shared" si="36"/>
        <v>3</v>
      </c>
      <c r="B1167" s="9">
        <f t="shared" si="37"/>
        <v>292</v>
      </c>
      <c r="C1167" s="29" t="str">
        <f>IF(EXACT(A1167,5),CONCATENATE(INDEX(SinglesDB!$A$2:$G$1819,B1167,A1167)," (",INDEX(SinglesDB!$C$2:$G$1819,B1167,5),") "),IF((A1167=3),CONCATENATE("* ",UPPER(INDEX(SinglesDB!$A$2:$G$1819,B1167,A1167))," *"),LEFT(INDEX(SinglesDB!$A$2:$G$1819,B1167,A1167),33)))</f>
        <v>* TOTO *</v>
      </c>
    </row>
    <row r="1168" spans="1:3" ht="18" customHeight="1">
      <c r="A1168" s="9">
        <f t="shared" si="36"/>
        <v>5</v>
      </c>
      <c r="B1168" s="9">
        <f t="shared" si="37"/>
        <v>292</v>
      </c>
      <c r="C1168" s="29" t="str">
        <f>IF(EXACT(A1168,5),CONCATENATE(INDEX(SinglesDB!$A$2:$G$1819,B1168,A1168)," (",INDEX(SinglesDB!$C$2:$G$1819,B1168,5),") "),IF((A1168=3),CONCATENATE("* ",UPPER(INDEX(SinglesDB!$A$2:$G$1819,B1168,A1168))," *"),LEFT(INDEX(SinglesDB!$A$2:$G$1819,B1168,A1168),33)))</f>
        <v xml:space="preserve">The seventh one (1988) </v>
      </c>
    </row>
    <row r="1169" spans="1:3" ht="18" customHeight="1">
      <c r="A1169" s="9">
        <f t="shared" si="36"/>
        <v>6</v>
      </c>
      <c r="B1169" s="9">
        <f t="shared" si="37"/>
        <v>292</v>
      </c>
    </row>
    <row r="1170" spans="1:3" ht="18" customHeight="1">
      <c r="A1170" s="9">
        <f t="shared" si="36"/>
        <v>4</v>
      </c>
      <c r="B1170" s="9">
        <f t="shared" si="37"/>
        <v>293</v>
      </c>
      <c r="C1170" s="29" t="str">
        <f>IF(EXACT(A1170,5),CONCATENATE(INDEX(SinglesDB!$A$2:$G$1819,B1170,A1170)," (",INDEX(SinglesDB!$C$2:$G$1819,B1170,5),") "),IF((A1170=3),CONCATENATE("* ",UPPER(INDEX(SinglesDB!$A$2:$G$1819,B1170,A1170))," *"),LEFT(INDEX(SinglesDB!$A$2:$G$1819,B1170,A1170),33)))</f>
        <v>Vienna</v>
      </c>
    </row>
    <row r="1171" spans="1:3" ht="18" customHeight="1">
      <c r="A1171" s="9">
        <f t="shared" si="36"/>
        <v>3</v>
      </c>
      <c r="B1171" s="9">
        <f t="shared" si="37"/>
        <v>293</v>
      </c>
      <c r="C1171" s="29" t="str">
        <f>IF(EXACT(A1171,5),CONCATENATE(INDEX(SinglesDB!$A$2:$G$1819,B1171,A1171)," (",INDEX(SinglesDB!$C$2:$G$1819,B1171,5),") "),IF((A1171=3),CONCATENATE("* ",UPPER(INDEX(SinglesDB!$A$2:$G$1819,B1171,A1171))," *"),LEFT(INDEX(SinglesDB!$A$2:$G$1819,B1171,A1171),33)))</f>
        <v>* ULTRAVOX *</v>
      </c>
    </row>
    <row r="1172" spans="1:3" ht="18" customHeight="1">
      <c r="A1172" s="9">
        <f t="shared" si="36"/>
        <v>5</v>
      </c>
      <c r="B1172" s="9">
        <f t="shared" si="37"/>
        <v>293</v>
      </c>
      <c r="C1172" s="29" t="str">
        <f>IF(EXACT(A1172,5),CONCATENATE(INDEX(SinglesDB!$A$2:$G$1819,B1172,A1172)," (",INDEX(SinglesDB!$C$2:$G$1819,B1172,5),") "),IF((A1172=3),CONCATENATE("* ",UPPER(INDEX(SinglesDB!$A$2:$G$1819,B1172,A1172))," *"),LEFT(INDEX(SinglesDB!$A$2:$G$1819,B1172,A1172),33)))</f>
        <v xml:space="preserve">Passionate reply  (1981) </v>
      </c>
    </row>
    <row r="1173" spans="1:3" ht="18" customHeight="1">
      <c r="A1173" s="9">
        <f t="shared" si="36"/>
        <v>6</v>
      </c>
      <c r="B1173" s="9">
        <f t="shared" si="37"/>
        <v>293</v>
      </c>
    </row>
    <row r="1174" spans="1:3" ht="18" customHeight="1">
      <c r="A1174" s="9">
        <f t="shared" si="36"/>
        <v>4</v>
      </c>
      <c r="B1174" s="9">
        <f t="shared" si="37"/>
        <v>294</v>
      </c>
      <c r="C1174" s="29" t="str">
        <f>IF(EXACT(A1174,5),CONCATENATE(INDEX(SinglesDB!$A$2:$G$1819,B1174,A1174)," (",INDEX(SinglesDB!$C$2:$G$1819,B1174,5),") "),IF((A1174=3),CONCATENATE("* ",UPPER(INDEX(SinglesDB!$A$2:$G$1819,B1174,A1174))," *"),LEFT(INDEX(SinglesDB!$A$2:$G$1819,B1174,A1174),33)))</f>
        <v>Every Little Thing She Does</v>
      </c>
    </row>
    <row r="1175" spans="1:3" ht="18" customHeight="1">
      <c r="A1175" s="9">
        <f t="shared" si="36"/>
        <v>3</v>
      </c>
      <c r="B1175" s="9">
        <f t="shared" si="37"/>
        <v>294</v>
      </c>
      <c r="C1175" s="29" t="str">
        <f>IF(EXACT(A1175,5),CONCATENATE(INDEX(SinglesDB!$A$2:$G$1819,B1175,A1175)," (",INDEX(SinglesDB!$C$2:$G$1819,B1175,5),") "),IF((A1175=3),CONCATENATE("* ",UPPER(INDEX(SinglesDB!$A$2:$G$1819,B1175,A1175))," *"),LEFT(INDEX(SinglesDB!$A$2:$G$1819,B1175,A1175),33)))</f>
        <v>* THE POLICE *</v>
      </c>
    </row>
    <row r="1176" spans="1:3" ht="18" customHeight="1">
      <c r="A1176" s="9">
        <f t="shared" si="36"/>
        <v>5</v>
      </c>
      <c r="B1176" s="9">
        <f t="shared" si="37"/>
        <v>294</v>
      </c>
      <c r="C1176" s="29" t="str">
        <f>IF(EXACT(A1176,5),CONCATENATE(INDEX(SinglesDB!$A$2:$G$1819,B1176,A1176)," (",INDEX(SinglesDB!$C$2:$G$1819,B1176,5),") "),IF((A1176=3),CONCATENATE("* ",UPPER(INDEX(SinglesDB!$A$2:$G$1819,B1176,A1176))," *"),LEFT(INDEX(SinglesDB!$A$2:$G$1819,B1176,A1176),33)))</f>
        <v xml:space="preserve">Shambelle (1981) </v>
      </c>
    </row>
    <row r="1177" spans="1:3" ht="18" customHeight="1">
      <c r="A1177" s="9">
        <f t="shared" si="36"/>
        <v>6</v>
      </c>
      <c r="B1177" s="9">
        <f t="shared" si="37"/>
        <v>294</v>
      </c>
    </row>
    <row r="1178" spans="1:3" ht="18" customHeight="1">
      <c r="A1178" s="9">
        <f t="shared" si="36"/>
        <v>4</v>
      </c>
      <c r="B1178" s="9">
        <f t="shared" si="37"/>
        <v>295</v>
      </c>
      <c r="C1178" s="29" t="str">
        <f>IF(EXACT(A1178,5),CONCATENATE(INDEX(SinglesDB!$A$2:$G$1819,B1178,A1178)," (",INDEX(SinglesDB!$C$2:$G$1819,B1178,5),") "),IF((A1178=3),CONCATENATE("* ",UPPER(INDEX(SinglesDB!$A$2:$G$1819,B1178,A1178))," *"),LEFT(INDEX(SinglesDB!$A$2:$G$1819,B1178,A1178),33)))</f>
        <v xml:space="preserve">Y.M.C.A. </v>
      </c>
    </row>
    <row r="1179" spans="1:3" ht="18" customHeight="1">
      <c r="A1179" s="9">
        <f t="shared" si="36"/>
        <v>3</v>
      </c>
      <c r="B1179" s="9">
        <f t="shared" si="37"/>
        <v>295</v>
      </c>
      <c r="C1179" s="29" t="str">
        <f>IF(EXACT(A1179,5),CONCATENATE(INDEX(SinglesDB!$A$2:$G$1819,B1179,A1179)," (",INDEX(SinglesDB!$C$2:$G$1819,B1179,5),") "),IF((A1179=3),CONCATENATE("* ",UPPER(INDEX(SinglesDB!$A$2:$G$1819,B1179,A1179))," *"),LEFT(INDEX(SinglesDB!$A$2:$G$1819,B1179,A1179),33)))</f>
        <v>* VILLAGE PEOPLE *</v>
      </c>
    </row>
    <row r="1180" spans="1:3" ht="18" customHeight="1">
      <c r="A1180" s="9">
        <f t="shared" si="36"/>
        <v>5</v>
      </c>
      <c r="B1180" s="9">
        <f t="shared" si="37"/>
        <v>295</v>
      </c>
      <c r="C1180" s="29" t="str">
        <f>IF(EXACT(A1180,5),CONCATENATE(INDEX(SinglesDB!$A$2:$G$1819,B1180,A1180)," (",INDEX(SinglesDB!$C$2:$G$1819,B1180,5),") "),IF((A1180=3),CONCATENATE("* ",UPPER(INDEX(SinglesDB!$A$2:$G$1819,B1180,A1180))," *"),LEFT(INDEX(SinglesDB!$A$2:$G$1819,B1180,A1180),33)))</f>
        <v xml:space="preserve">The Women (1978) </v>
      </c>
    </row>
    <row r="1181" spans="1:3" ht="18" customHeight="1">
      <c r="A1181" s="9">
        <f t="shared" si="36"/>
        <v>6</v>
      </c>
      <c r="B1181" s="9">
        <f t="shared" si="37"/>
        <v>295</v>
      </c>
    </row>
    <row r="1182" spans="1:3" ht="18" customHeight="1">
      <c r="A1182" s="9">
        <f t="shared" si="36"/>
        <v>4</v>
      </c>
      <c r="B1182" s="9">
        <f t="shared" si="37"/>
        <v>296</v>
      </c>
      <c r="C1182" s="29" t="str">
        <f>IF(EXACT(A1182,5),CONCATENATE(INDEX(SinglesDB!$A$2:$G$1819,B1182,A1182)," (",INDEX(SinglesDB!$C$2:$G$1819,B1182,5),") "),IF((A1182=3),CONCATENATE("* ",UPPER(INDEX(SinglesDB!$A$2:$G$1819,B1182,A1182))," *"),LEFT(INDEX(SinglesDB!$A$2:$G$1819,B1182,A1182),33)))</f>
        <v>Release Me</v>
      </c>
    </row>
    <row r="1183" spans="1:3" ht="18" customHeight="1">
      <c r="A1183" s="9">
        <f t="shared" si="36"/>
        <v>3</v>
      </c>
      <c r="B1183" s="9">
        <f t="shared" si="37"/>
        <v>296</v>
      </c>
      <c r="C1183" s="29" t="str">
        <f>IF(EXACT(A1183,5),CONCATENATE(INDEX(SinglesDB!$A$2:$G$1819,B1183,A1183)," (",INDEX(SinglesDB!$C$2:$G$1819,B1183,5),") "),IF((A1183=3),CONCATENATE("* ",UPPER(INDEX(SinglesDB!$A$2:$G$1819,B1183,A1183))," *"),LEFT(INDEX(SinglesDB!$A$2:$G$1819,B1183,A1183),33)))</f>
        <v>* WILSON PHILLIPS *</v>
      </c>
    </row>
    <row r="1184" spans="1:3" ht="18" customHeight="1">
      <c r="A1184" s="9">
        <f t="shared" si="36"/>
        <v>5</v>
      </c>
      <c r="B1184" s="9">
        <f t="shared" si="37"/>
        <v>296</v>
      </c>
      <c r="C1184" s="29" t="str">
        <f>IF(EXACT(A1184,5),CONCATENATE(INDEX(SinglesDB!$A$2:$G$1819,B1184,A1184)," (",INDEX(SinglesDB!$C$2:$G$1819,B1184,5),") "),IF((A1184=3),CONCATENATE("* ",UPPER(INDEX(SinglesDB!$A$2:$G$1819,B1184,A1184))," *"),LEFT(INDEX(SinglesDB!$A$2:$G$1819,B1184,A1184),33)))</f>
        <v xml:space="preserve">Eyes Like Twins (1990) </v>
      </c>
    </row>
    <row r="1185" spans="1:3" ht="18" customHeight="1">
      <c r="A1185" s="9">
        <f t="shared" si="36"/>
        <v>6</v>
      </c>
      <c r="B1185" s="9">
        <f t="shared" si="37"/>
        <v>296</v>
      </c>
    </row>
    <row r="1186" spans="1:3" ht="18" customHeight="1">
      <c r="A1186" s="9">
        <f t="shared" si="36"/>
        <v>4</v>
      </c>
      <c r="B1186" s="9">
        <f t="shared" si="37"/>
        <v>297</v>
      </c>
      <c r="C1186" s="29" t="str">
        <f>IF(EXACT(A1186,5),CONCATENATE(INDEX(SinglesDB!$A$2:$G$1819,B1186,A1186)," (",INDEX(SinglesDB!$C$2:$G$1819,B1186,5),") "),IF((A1186=3),CONCATENATE("* ",UPPER(INDEX(SinglesDB!$A$2:$G$1819,B1186,A1186))," *"),LEFT(INDEX(SinglesDB!$A$2:$G$1819,B1186,A1186),33)))</f>
        <v>She's Not There</v>
      </c>
    </row>
    <row r="1187" spans="1:3" ht="18" customHeight="1">
      <c r="A1187" s="9">
        <f t="shared" si="36"/>
        <v>3</v>
      </c>
      <c r="B1187" s="9">
        <f t="shared" si="37"/>
        <v>297</v>
      </c>
      <c r="C1187" s="29" t="str">
        <f>IF(EXACT(A1187,5),CONCATENATE(INDEX(SinglesDB!$A$2:$G$1819,B1187,A1187)," (",INDEX(SinglesDB!$C$2:$G$1819,B1187,5),") "),IF((A1187=3),CONCATENATE("* ",UPPER(INDEX(SinglesDB!$A$2:$G$1819,B1187,A1187))," *"),LEFT(INDEX(SinglesDB!$A$2:$G$1819,B1187,A1187),33)))</f>
        <v>* SANTANA *</v>
      </c>
    </row>
    <row r="1188" spans="1:3" ht="18" customHeight="1">
      <c r="A1188" s="9">
        <f t="shared" si="36"/>
        <v>5</v>
      </c>
      <c r="B1188" s="9">
        <f t="shared" si="37"/>
        <v>297</v>
      </c>
      <c r="C1188" s="29" t="str">
        <f>IF(EXACT(A1188,5),CONCATENATE(INDEX(SinglesDB!$A$2:$G$1819,B1188,A1188)," (",INDEX(SinglesDB!$C$2:$G$1819,B1188,5),") "),IF((A1188=3),CONCATENATE("* ",UPPER(INDEX(SinglesDB!$A$2:$G$1819,B1188,A1188))," *"),LEFT(INDEX(SinglesDB!$A$2:$G$1819,B1188,A1188),33)))</f>
        <v xml:space="preserve">Zulu (1977) </v>
      </c>
    </row>
    <row r="1189" spans="1:3" ht="18" customHeight="1">
      <c r="A1189" s="9">
        <f t="shared" si="36"/>
        <v>6</v>
      </c>
      <c r="B1189" s="9">
        <f t="shared" si="37"/>
        <v>297</v>
      </c>
    </row>
    <row r="1190" spans="1:3" ht="18" customHeight="1">
      <c r="A1190" s="9">
        <f t="shared" si="36"/>
        <v>4</v>
      </c>
      <c r="B1190" s="9">
        <f t="shared" si="37"/>
        <v>298</v>
      </c>
      <c r="C1190" s="29" t="str">
        <f>IF(EXACT(A1190,5),CONCATENATE(INDEX(SinglesDB!$A$2:$G$1819,B1190,A1190)," (",INDEX(SinglesDB!$C$2:$G$1819,B1190,5),") "),IF((A1190=3),CONCATENATE("* ",UPPER(INDEX(SinglesDB!$A$2:$G$1819,B1190,A1190))," *"),LEFT(INDEX(SinglesDB!$A$2:$G$1819,B1190,A1190),33)))</f>
        <v>Cloak And Dagger Man</v>
      </c>
    </row>
    <row r="1191" spans="1:3" ht="18" customHeight="1">
      <c r="A1191" s="9">
        <f t="shared" ref="A1191:A1254" si="38">A1187</f>
        <v>3</v>
      </c>
      <c r="B1191" s="9">
        <f t="shared" ref="B1191:B1254" si="39">B1187+1</f>
        <v>298</v>
      </c>
      <c r="C1191" s="29" t="str">
        <f>IF(EXACT(A1191,5),CONCATENATE(INDEX(SinglesDB!$A$2:$G$1819,B1191,A1191)," (",INDEX(SinglesDB!$C$2:$G$1819,B1191,5),") "),IF((A1191=3),CONCATENATE("* ",UPPER(INDEX(SinglesDB!$A$2:$G$1819,B1191,A1191))," *"),LEFT(INDEX(SinglesDB!$A$2:$G$1819,B1191,A1191),33)))</f>
        <v>* CAMEL *</v>
      </c>
    </row>
    <row r="1192" spans="1:3" ht="18" customHeight="1">
      <c r="A1192" s="9">
        <f t="shared" si="38"/>
        <v>5</v>
      </c>
      <c r="B1192" s="9">
        <f t="shared" si="39"/>
        <v>298</v>
      </c>
      <c r="C1192" s="29" t="str">
        <f>IF(EXACT(A1192,5),CONCATENATE(INDEX(SinglesDB!$A$2:$G$1819,B1192,A1192)," (",INDEX(SinglesDB!$C$2:$G$1819,B1192,5),") "),IF((A1192=3),CONCATENATE("* ",UPPER(INDEX(SinglesDB!$A$2:$G$1819,B1192,A1192))," *"),LEFT(INDEX(SinglesDB!$A$2:$G$1819,B1192,A1192),33)))</f>
        <v xml:space="preserve">Pressure Points (1984) </v>
      </c>
    </row>
    <row r="1193" spans="1:3" ht="18" customHeight="1">
      <c r="A1193" s="9">
        <f t="shared" si="38"/>
        <v>6</v>
      </c>
      <c r="B1193" s="9">
        <f t="shared" si="39"/>
        <v>298</v>
      </c>
    </row>
    <row r="1194" spans="1:3" ht="18" customHeight="1">
      <c r="A1194" s="9">
        <f t="shared" si="38"/>
        <v>4</v>
      </c>
      <c r="B1194" s="9">
        <f t="shared" si="39"/>
        <v>299</v>
      </c>
      <c r="C1194" s="29" t="str">
        <f>IF(EXACT(A1194,5),CONCATENATE(INDEX(SinglesDB!$A$2:$G$1819,B1194,A1194)," (",INDEX(SinglesDB!$C$2:$G$1819,B1194,5),") "),IF((A1194=3),CONCATENATE("* ",UPPER(INDEX(SinglesDB!$A$2:$G$1819,B1194,A1194))," *"),LEFT(INDEX(SinglesDB!$A$2:$G$1819,B1194,A1194),33)))</f>
        <v>Crocodile Rock</v>
      </c>
    </row>
    <row r="1195" spans="1:3" ht="18" customHeight="1">
      <c r="A1195" s="9">
        <f t="shared" si="38"/>
        <v>3</v>
      </c>
      <c r="B1195" s="9">
        <f t="shared" si="39"/>
        <v>299</v>
      </c>
      <c r="C1195" s="29" t="str">
        <f>IF(EXACT(A1195,5),CONCATENATE(INDEX(SinglesDB!$A$2:$G$1819,B1195,A1195)," (",INDEX(SinglesDB!$C$2:$G$1819,B1195,5),") "),IF((A1195=3),CONCATENATE("* ",UPPER(INDEX(SinglesDB!$A$2:$G$1819,B1195,A1195))," *"),LEFT(INDEX(SinglesDB!$A$2:$G$1819,B1195,A1195),33)))</f>
        <v>* ELTON JOHN *</v>
      </c>
    </row>
    <row r="1196" spans="1:3" ht="18" customHeight="1">
      <c r="A1196" s="9">
        <f t="shared" si="38"/>
        <v>5</v>
      </c>
      <c r="B1196" s="9">
        <f t="shared" si="39"/>
        <v>299</v>
      </c>
      <c r="C1196" s="29" t="str">
        <f>IF(EXACT(A1196,5),CONCATENATE(INDEX(SinglesDB!$A$2:$G$1819,B1196,A1196)," (",INDEX(SinglesDB!$C$2:$G$1819,B1196,5),") "),IF((A1196=3),CONCATENATE("* ",UPPER(INDEX(SinglesDB!$A$2:$G$1819,B1196,A1196))," *"),LEFT(INDEX(SinglesDB!$A$2:$G$1819,B1196,A1196),33)))</f>
        <v xml:space="preserve">Elderberry Wine (1972) </v>
      </c>
    </row>
    <row r="1197" spans="1:3" ht="18" customHeight="1">
      <c r="A1197" s="9">
        <f t="shared" si="38"/>
        <v>6</v>
      </c>
      <c r="B1197" s="9">
        <f t="shared" si="39"/>
        <v>299</v>
      </c>
    </row>
    <row r="1198" spans="1:3" ht="18" customHeight="1">
      <c r="A1198" s="9">
        <f t="shared" si="38"/>
        <v>4</v>
      </c>
      <c r="B1198" s="9">
        <f t="shared" si="39"/>
        <v>300</v>
      </c>
      <c r="C1198" s="29" t="str">
        <f>IF(EXACT(A1198,5),CONCATENATE(INDEX(SinglesDB!$A$2:$G$1819,B1198,A1198)," (",INDEX(SinglesDB!$C$2:$G$1819,B1198,5),") "),IF((A1198=3),CONCATENATE("* ",UPPER(INDEX(SinglesDB!$A$2:$G$1819,B1198,A1198))," *"),LEFT(INDEX(SinglesDB!$A$2:$G$1819,B1198,A1198),33)))</f>
        <v>You Really Got Me</v>
      </c>
    </row>
    <row r="1199" spans="1:3" ht="18" customHeight="1">
      <c r="A1199" s="9">
        <f t="shared" si="38"/>
        <v>3</v>
      </c>
      <c r="B1199" s="9">
        <f t="shared" si="39"/>
        <v>300</v>
      </c>
      <c r="C1199" s="29" t="str">
        <f>IF(EXACT(A1199,5),CONCATENATE(INDEX(SinglesDB!$A$2:$G$1819,B1199,A1199)," (",INDEX(SinglesDB!$C$2:$G$1819,B1199,5),") "),IF((A1199=3),CONCATENATE("* ",UPPER(INDEX(SinglesDB!$A$2:$G$1819,B1199,A1199))," *"),LEFT(INDEX(SinglesDB!$A$2:$G$1819,B1199,A1199),33)))</f>
        <v>* THE KINKS *</v>
      </c>
    </row>
    <row r="1200" spans="1:3" ht="18" customHeight="1">
      <c r="A1200" s="9">
        <f t="shared" si="38"/>
        <v>5</v>
      </c>
      <c r="B1200" s="9">
        <f t="shared" si="39"/>
        <v>300</v>
      </c>
      <c r="C1200" s="29" t="str">
        <f>IF(EXACT(A1200,5),CONCATENATE(INDEX(SinglesDB!$A$2:$G$1819,B1200,A1200)," (",INDEX(SinglesDB!$C$2:$G$1819,B1200,5),") "),IF((A1200=3),CONCATENATE("* ",UPPER(INDEX(SinglesDB!$A$2:$G$1819,B1200,A1200))," *"),LEFT(INDEX(SinglesDB!$A$2:$G$1819,B1200,A1200),33)))</f>
        <v xml:space="preserve">It's All Right (1964) </v>
      </c>
    </row>
    <row r="1201" spans="1:3" ht="18" customHeight="1">
      <c r="A1201" s="9">
        <f t="shared" si="38"/>
        <v>6</v>
      </c>
      <c r="B1201" s="9">
        <f t="shared" si="39"/>
        <v>300</v>
      </c>
    </row>
    <row r="1202" spans="1:3" ht="18" customHeight="1">
      <c r="A1202" s="9">
        <f t="shared" si="38"/>
        <v>4</v>
      </c>
      <c r="B1202" s="9">
        <f t="shared" si="39"/>
        <v>301</v>
      </c>
      <c r="C1202" s="29" t="str">
        <f>IF(EXACT(A1202,5),CONCATENATE(INDEX(SinglesDB!$A$2:$G$1819,B1202,A1202)," (",INDEX(SinglesDB!$C$2:$G$1819,B1202,5),") "),IF((A1202=3),CONCATENATE("* ",UPPER(INDEX(SinglesDB!$A$2:$G$1819,B1202,A1202))," *"),LEFT(INDEX(SinglesDB!$A$2:$G$1819,B1202,A1202),33)))</f>
        <v>Monday, Monday</v>
      </c>
    </row>
    <row r="1203" spans="1:3" ht="18" customHeight="1">
      <c r="A1203" s="9">
        <f t="shared" si="38"/>
        <v>3</v>
      </c>
      <c r="B1203" s="9">
        <f t="shared" si="39"/>
        <v>301</v>
      </c>
      <c r="C1203" s="29" t="str">
        <f>IF(EXACT(A1203,5),CONCATENATE(INDEX(SinglesDB!$A$2:$G$1819,B1203,A1203)," (",INDEX(SinglesDB!$C$2:$G$1819,B1203,5),") "),IF((A1203=3),CONCATENATE("* ",UPPER(INDEX(SinglesDB!$A$2:$G$1819,B1203,A1203))," *"),LEFT(INDEX(SinglesDB!$A$2:$G$1819,B1203,A1203),33)))</f>
        <v>* THE MAMAS &amp; THE PAPAS *</v>
      </c>
    </row>
    <row r="1204" spans="1:3" ht="18" customHeight="1">
      <c r="A1204" s="9">
        <f t="shared" si="38"/>
        <v>5</v>
      </c>
      <c r="B1204" s="9">
        <f t="shared" si="39"/>
        <v>301</v>
      </c>
      <c r="C1204" s="29" t="str">
        <f>IF(EXACT(A1204,5),CONCATENATE(INDEX(SinglesDB!$A$2:$G$1819,B1204,A1204)," (",INDEX(SinglesDB!$C$2:$G$1819,B1204,5),") "),IF((A1204=3),CONCATENATE("* ",UPPER(INDEX(SinglesDB!$A$2:$G$1819,B1204,A1204))," *"),LEFT(INDEX(SinglesDB!$A$2:$G$1819,B1204,A1204),33)))</f>
        <v xml:space="preserve">California Dreamin' (1966) </v>
      </c>
    </row>
    <row r="1205" spans="1:3" ht="18" customHeight="1">
      <c r="A1205" s="9">
        <f t="shared" si="38"/>
        <v>6</v>
      </c>
      <c r="B1205" s="9">
        <f t="shared" si="39"/>
        <v>301</v>
      </c>
    </row>
    <row r="1206" spans="1:3" ht="18" customHeight="1">
      <c r="A1206" s="9">
        <f t="shared" si="38"/>
        <v>4</v>
      </c>
      <c r="B1206" s="9">
        <f t="shared" si="39"/>
        <v>302</v>
      </c>
      <c r="C1206" s="29" t="str">
        <f>IF(EXACT(A1206,5),CONCATENATE(INDEX(SinglesDB!$A$2:$G$1819,B1206,A1206)," (",INDEX(SinglesDB!$C$2:$G$1819,B1206,5),") "),IF((A1206=3),CONCATENATE("* ",UPPER(INDEX(SinglesDB!$A$2:$G$1819,B1206,A1206))," *"),LEFT(INDEX(SinglesDB!$A$2:$G$1819,B1206,A1206),33)))</f>
        <v>Homburg</v>
      </c>
    </row>
    <row r="1207" spans="1:3" ht="18" customHeight="1">
      <c r="A1207" s="9">
        <f t="shared" si="38"/>
        <v>3</v>
      </c>
      <c r="B1207" s="9">
        <f t="shared" si="39"/>
        <v>302</v>
      </c>
      <c r="C1207" s="29" t="str">
        <f>IF(EXACT(A1207,5),CONCATENATE(INDEX(SinglesDB!$A$2:$G$1819,B1207,A1207)," (",INDEX(SinglesDB!$C$2:$G$1819,B1207,5),") "),IF((A1207=3),CONCATENATE("* ",UPPER(INDEX(SinglesDB!$A$2:$G$1819,B1207,A1207))," *"),LEFT(INDEX(SinglesDB!$A$2:$G$1819,B1207,A1207),33)))</f>
        <v>* PROCOL HARUM *</v>
      </c>
    </row>
    <row r="1208" spans="1:3" ht="18" customHeight="1">
      <c r="A1208" s="9">
        <f t="shared" si="38"/>
        <v>5</v>
      </c>
      <c r="B1208" s="9">
        <f t="shared" si="39"/>
        <v>302</v>
      </c>
      <c r="C1208" s="29" t="str">
        <f>IF(EXACT(A1208,5),CONCATENATE(INDEX(SinglesDB!$A$2:$G$1819,B1208,A1208)," (",INDEX(SinglesDB!$C$2:$G$1819,B1208,5),") "),IF((A1208=3),CONCATENATE("* ",UPPER(INDEX(SinglesDB!$A$2:$G$1819,B1208,A1208))," *"),LEFT(INDEX(SinglesDB!$A$2:$G$1819,B1208,A1208),33)))</f>
        <v xml:space="preserve">Good Captain Clack (1967) </v>
      </c>
    </row>
    <row r="1209" spans="1:3" ht="18" customHeight="1">
      <c r="A1209" s="9">
        <f t="shared" si="38"/>
        <v>6</v>
      </c>
      <c r="B1209" s="9">
        <f t="shared" si="39"/>
        <v>302</v>
      </c>
    </row>
    <row r="1210" spans="1:3" ht="18" customHeight="1">
      <c r="A1210" s="9">
        <f t="shared" si="38"/>
        <v>4</v>
      </c>
      <c r="B1210" s="9">
        <f t="shared" si="39"/>
        <v>303</v>
      </c>
      <c r="C1210" s="29" t="str">
        <f>IF(EXACT(A1210,5),CONCATENATE(INDEX(SinglesDB!$A$2:$G$1819,B1210,A1210)," (",INDEX(SinglesDB!$C$2:$G$1819,B1210,5),") "),IF((A1210=3),CONCATENATE("* ",UPPER(INDEX(SinglesDB!$A$2:$G$1819,B1210,A1210))," *"),LEFT(INDEX(SinglesDB!$A$2:$G$1819,B1210,A1210),33)))</f>
        <v>Jessica</v>
      </c>
    </row>
    <row r="1211" spans="1:3" ht="18" customHeight="1">
      <c r="A1211" s="9">
        <f t="shared" si="38"/>
        <v>3</v>
      </c>
      <c r="B1211" s="9">
        <f t="shared" si="39"/>
        <v>303</v>
      </c>
      <c r="C1211" s="29" t="str">
        <f>IF(EXACT(A1211,5),CONCATENATE(INDEX(SinglesDB!$A$2:$G$1819,B1211,A1211)," (",INDEX(SinglesDB!$C$2:$G$1819,B1211,5),") "),IF((A1211=3),CONCATENATE("* ",UPPER(INDEX(SinglesDB!$A$2:$G$1819,B1211,A1211))," *"),LEFT(INDEX(SinglesDB!$A$2:$G$1819,B1211,A1211),33)))</f>
        <v>* THE ALLMAN BROTHERS BAND *</v>
      </c>
    </row>
    <row r="1212" spans="1:3" ht="18" customHeight="1">
      <c r="A1212" s="9">
        <f t="shared" si="38"/>
        <v>5</v>
      </c>
      <c r="B1212" s="9">
        <f t="shared" si="39"/>
        <v>303</v>
      </c>
      <c r="C1212" s="29" t="str">
        <f>IF(EXACT(A1212,5),CONCATENATE(INDEX(SinglesDB!$A$2:$G$1819,B1212,A1212)," (",INDEX(SinglesDB!$C$2:$G$1819,B1212,5),") "),IF((A1212=3),CONCATENATE("* ",UPPER(INDEX(SinglesDB!$A$2:$G$1819,B1212,A1212))," *"),LEFT(INDEX(SinglesDB!$A$2:$G$1819,B1212,A1212),33)))</f>
        <v xml:space="preserve">Come and go blues (1973) </v>
      </c>
    </row>
    <row r="1213" spans="1:3" ht="18" customHeight="1">
      <c r="A1213" s="9">
        <f t="shared" si="38"/>
        <v>6</v>
      </c>
      <c r="B1213" s="9">
        <f t="shared" si="39"/>
        <v>303</v>
      </c>
    </row>
    <row r="1214" spans="1:3" ht="18" customHeight="1">
      <c r="A1214" s="9">
        <f t="shared" si="38"/>
        <v>4</v>
      </c>
      <c r="B1214" s="9">
        <f t="shared" si="39"/>
        <v>304</v>
      </c>
      <c r="C1214" s="29" t="str">
        <f>IF(EXACT(A1214,5),CONCATENATE(INDEX(SinglesDB!$A$2:$G$1819,B1214,A1214)," (",INDEX(SinglesDB!$C$2:$G$1819,B1214,5),") "),IF((A1214=3),CONCATENATE("* ",UPPER(INDEX(SinglesDB!$A$2:$G$1819,B1214,A1214))," *"),LEFT(INDEX(SinglesDB!$A$2:$G$1819,B1214,A1214),33)))</f>
        <v>Une Belle Histoire</v>
      </c>
    </row>
    <row r="1215" spans="1:3" ht="18" customHeight="1">
      <c r="A1215" s="9">
        <f t="shared" si="38"/>
        <v>3</v>
      </c>
      <c r="B1215" s="9">
        <f t="shared" si="39"/>
        <v>304</v>
      </c>
      <c r="C1215" s="29" t="str">
        <f>IF(EXACT(A1215,5),CONCATENATE(INDEX(SinglesDB!$A$2:$G$1819,B1215,A1215)," (",INDEX(SinglesDB!$C$2:$G$1819,B1215,5),") "),IF((A1215=3),CONCATENATE("* ",UPPER(INDEX(SinglesDB!$A$2:$G$1819,B1215,A1215))," *"),LEFT(INDEX(SinglesDB!$A$2:$G$1819,B1215,A1215),33)))</f>
        <v>* MICHEL FUGAIN *</v>
      </c>
    </row>
    <row r="1216" spans="1:3" ht="18" customHeight="1">
      <c r="A1216" s="9">
        <f t="shared" si="38"/>
        <v>5</v>
      </c>
      <c r="B1216" s="9">
        <f t="shared" si="39"/>
        <v>304</v>
      </c>
      <c r="C1216" s="29" t="str">
        <f>IF(EXACT(A1216,5),CONCATENATE(INDEX(SinglesDB!$A$2:$G$1819,B1216,A1216)," (",INDEX(SinglesDB!$C$2:$G$1819,B1216,5),") "),IF((A1216=3),CONCATENATE("* ",UPPER(INDEX(SinglesDB!$A$2:$G$1819,B1216,A1216))," *"),LEFT(INDEX(SinglesDB!$A$2:$G$1819,B1216,A1216),33)))</f>
        <v xml:space="preserve">Allez, bouge-toi (1972) </v>
      </c>
    </row>
    <row r="1217" spans="1:3" ht="18" customHeight="1">
      <c r="A1217" s="9">
        <f t="shared" si="38"/>
        <v>6</v>
      </c>
      <c r="B1217" s="9">
        <f t="shared" si="39"/>
        <v>304</v>
      </c>
    </row>
    <row r="1218" spans="1:3" ht="18" customHeight="1">
      <c r="A1218" s="9">
        <f t="shared" si="38"/>
        <v>4</v>
      </c>
      <c r="B1218" s="9">
        <f t="shared" si="39"/>
        <v>305</v>
      </c>
      <c r="C1218" s="29" t="str">
        <f>IF(EXACT(A1218,5),CONCATENATE(INDEX(SinglesDB!$A$2:$G$1819,B1218,A1218)," (",INDEX(SinglesDB!$C$2:$G$1819,B1218,5),") "),IF((A1218=3),CONCATENATE("* ",UPPER(INDEX(SinglesDB!$A$2:$G$1819,B1218,A1218))," *"),LEFT(INDEX(SinglesDB!$A$2:$G$1819,B1218,A1218),33)))</f>
        <v>Do They Know It's Christmas?</v>
      </c>
    </row>
    <row r="1219" spans="1:3" ht="18" customHeight="1">
      <c r="A1219" s="9">
        <f t="shared" si="38"/>
        <v>3</v>
      </c>
      <c r="B1219" s="9">
        <f t="shared" si="39"/>
        <v>305</v>
      </c>
      <c r="C1219" s="29" t="str">
        <f>IF(EXACT(A1219,5),CONCATENATE(INDEX(SinglesDB!$A$2:$G$1819,B1219,A1219)," (",INDEX(SinglesDB!$C$2:$G$1819,B1219,5),") "),IF((A1219=3),CONCATENATE("* ",UPPER(INDEX(SinglesDB!$A$2:$G$1819,B1219,A1219))," *"),LEFT(INDEX(SinglesDB!$A$2:$G$1819,B1219,A1219),33)))</f>
        <v>* BAND AID *</v>
      </c>
    </row>
    <row r="1220" spans="1:3" ht="18" customHeight="1">
      <c r="A1220" s="9">
        <f t="shared" si="38"/>
        <v>5</v>
      </c>
      <c r="B1220" s="9">
        <f t="shared" si="39"/>
        <v>305</v>
      </c>
      <c r="C1220" s="29" t="str">
        <f>IF(EXACT(A1220,5),CONCATENATE(INDEX(SinglesDB!$A$2:$G$1819,B1220,A1220)," (",INDEX(SinglesDB!$C$2:$G$1819,B1220,5),") "),IF((A1220=3),CONCATENATE("* ",UPPER(INDEX(SinglesDB!$A$2:$G$1819,B1220,A1220))," *"),LEFT(INDEX(SinglesDB!$A$2:$G$1819,B1220,A1220),33)))</f>
        <v xml:space="preserve">Feed the World (1984) </v>
      </c>
    </row>
    <row r="1221" spans="1:3" ht="18" customHeight="1">
      <c r="A1221" s="9">
        <f t="shared" si="38"/>
        <v>6</v>
      </c>
      <c r="B1221" s="9">
        <f t="shared" si="39"/>
        <v>305</v>
      </c>
    </row>
    <row r="1222" spans="1:3" ht="18" customHeight="1">
      <c r="A1222" s="9">
        <f t="shared" si="38"/>
        <v>4</v>
      </c>
      <c r="B1222" s="9">
        <f t="shared" si="39"/>
        <v>306</v>
      </c>
      <c r="C1222" s="29" t="str">
        <f>IF(EXACT(A1222,5),CONCATENATE(INDEX(SinglesDB!$A$2:$G$1819,B1222,A1222)," (",INDEX(SinglesDB!$C$2:$G$1819,B1222,5),") "),IF((A1222=3),CONCATENATE("* ",UPPER(INDEX(SinglesDB!$A$2:$G$1819,B1222,A1222))," *"),LEFT(INDEX(SinglesDB!$A$2:$G$1819,B1222,A1222),33)))</f>
        <v xml:space="preserve">White Christmas </v>
      </c>
    </row>
    <row r="1223" spans="1:3" ht="18" customHeight="1">
      <c r="A1223" s="9">
        <f t="shared" si="38"/>
        <v>3</v>
      </c>
      <c r="B1223" s="9">
        <f t="shared" si="39"/>
        <v>306</v>
      </c>
      <c r="C1223" s="29" t="str">
        <f>IF(EXACT(A1223,5),CONCATENATE(INDEX(SinglesDB!$A$2:$G$1819,B1223,A1223)," (",INDEX(SinglesDB!$C$2:$G$1819,B1223,5),") "),IF((A1223=3),CONCATENATE("* ",UPPER(INDEX(SinglesDB!$A$2:$G$1819,B1223,A1223))," *"),LEFT(INDEX(SinglesDB!$A$2:$G$1819,B1223,A1223),33)))</f>
        <v>* BING CROSBY *</v>
      </c>
    </row>
    <row r="1224" spans="1:3" ht="18" customHeight="1">
      <c r="A1224" s="9">
        <f t="shared" si="38"/>
        <v>5</v>
      </c>
      <c r="B1224" s="9">
        <f t="shared" si="39"/>
        <v>306</v>
      </c>
      <c r="C1224" s="29" t="str">
        <f>IF(EXACT(A1224,5),CONCATENATE(INDEX(SinglesDB!$A$2:$G$1819,B1224,A1224)," (",INDEX(SinglesDB!$C$2:$G$1819,B1224,5),") "),IF((A1224=3),CONCATENATE("* ",UPPER(INDEX(SinglesDB!$A$2:$G$1819,B1224,A1224))," *"),LEFT(INDEX(SinglesDB!$A$2:$G$1819,B1224,A1224),33)))</f>
        <v xml:space="preserve">Jingle Bells (1970) </v>
      </c>
    </row>
    <row r="1225" spans="1:3" ht="18" customHeight="1">
      <c r="A1225" s="9">
        <f t="shared" si="38"/>
        <v>6</v>
      </c>
      <c r="B1225" s="9">
        <f t="shared" si="39"/>
        <v>306</v>
      </c>
    </row>
    <row r="1226" spans="1:3" ht="18" customHeight="1">
      <c r="A1226" s="9">
        <f t="shared" si="38"/>
        <v>4</v>
      </c>
      <c r="B1226" s="9">
        <f t="shared" si="39"/>
        <v>307</v>
      </c>
      <c r="C1226" s="29" t="str">
        <f>IF(EXACT(A1226,5),CONCATENATE(INDEX(SinglesDB!$A$2:$G$1819,B1226,A1226)," (",INDEX(SinglesDB!$C$2:$G$1819,B1226,5),") "),IF((A1226=3),CONCATENATE("* ",UPPER(INDEX(SinglesDB!$A$2:$G$1819,B1226,A1226))," *"),LEFT(INDEX(SinglesDB!$A$2:$G$1819,B1226,A1226),33)))</f>
        <v>We All Stand Together</v>
      </c>
    </row>
    <row r="1227" spans="1:3" ht="18" customHeight="1">
      <c r="A1227" s="9">
        <f t="shared" si="38"/>
        <v>3</v>
      </c>
      <c r="B1227" s="9">
        <f t="shared" si="39"/>
        <v>307</v>
      </c>
      <c r="C1227" s="29" t="str">
        <f>IF(EXACT(A1227,5),CONCATENATE(INDEX(SinglesDB!$A$2:$G$1819,B1227,A1227)," (",INDEX(SinglesDB!$C$2:$G$1819,B1227,5),") "),IF((A1227=3),CONCATENATE("* ",UPPER(INDEX(SinglesDB!$A$2:$G$1819,B1227,A1227))," *"),LEFT(INDEX(SinglesDB!$A$2:$G$1819,B1227,A1227),33)))</f>
        <v>* PAUL MCCARTNEY *</v>
      </c>
    </row>
    <row r="1228" spans="1:3" ht="18" customHeight="1">
      <c r="A1228" s="9">
        <f t="shared" si="38"/>
        <v>5</v>
      </c>
      <c r="B1228" s="9">
        <f t="shared" si="39"/>
        <v>307</v>
      </c>
      <c r="C1228" s="29" t="str">
        <f>IF(EXACT(A1228,5),CONCATENATE(INDEX(SinglesDB!$A$2:$G$1819,B1228,A1228)," (",INDEX(SinglesDB!$C$2:$G$1819,B1228,5),") "),IF((A1228=3),CONCATENATE("* ",UPPER(INDEX(SinglesDB!$A$2:$G$1819,B1228,A1228))," *"),LEFT(INDEX(SinglesDB!$A$2:$G$1819,B1228,A1228),33)))</f>
        <v xml:space="preserve">We All Stand Together (1984) </v>
      </c>
    </row>
    <row r="1229" spans="1:3" ht="18" customHeight="1">
      <c r="A1229" s="9">
        <f t="shared" si="38"/>
        <v>6</v>
      </c>
      <c r="B1229" s="9">
        <f t="shared" si="39"/>
        <v>307</v>
      </c>
    </row>
    <row r="1230" spans="1:3" ht="18" customHeight="1">
      <c r="A1230" s="9">
        <f t="shared" si="38"/>
        <v>4</v>
      </c>
      <c r="B1230" s="9">
        <f t="shared" si="39"/>
        <v>308</v>
      </c>
      <c r="C1230" s="29" t="str">
        <f>IF(EXACT(A1230,5),CONCATENATE(INDEX(SinglesDB!$A$2:$G$1819,B1230,A1230)," (",INDEX(SinglesDB!$C$2:$G$1819,B1230,5),") "),IF((A1230=3),CONCATENATE("* ",UPPER(INDEX(SinglesDB!$A$2:$G$1819,B1230,A1230))," *"),LEFT(INDEX(SinglesDB!$A$2:$G$1819,B1230,A1230),33)))</f>
        <v>Thank God It's Christmas</v>
      </c>
    </row>
    <row r="1231" spans="1:3" ht="18" customHeight="1">
      <c r="A1231" s="9">
        <f t="shared" si="38"/>
        <v>3</v>
      </c>
      <c r="B1231" s="9">
        <f t="shared" si="39"/>
        <v>308</v>
      </c>
      <c r="C1231" s="29" t="str">
        <f>IF(EXACT(A1231,5),CONCATENATE(INDEX(SinglesDB!$A$2:$G$1819,B1231,A1231)," (",INDEX(SinglesDB!$C$2:$G$1819,B1231,5),") "),IF((A1231=3),CONCATENATE("* ",UPPER(INDEX(SinglesDB!$A$2:$G$1819,B1231,A1231))," *"),LEFT(INDEX(SinglesDB!$A$2:$G$1819,B1231,A1231),33)))</f>
        <v>* QUEEN *</v>
      </c>
    </row>
    <row r="1232" spans="1:3" ht="18" customHeight="1">
      <c r="A1232" s="9">
        <f t="shared" si="38"/>
        <v>5</v>
      </c>
      <c r="B1232" s="9">
        <f t="shared" si="39"/>
        <v>308</v>
      </c>
      <c r="C1232" s="29" t="str">
        <f>IF(EXACT(A1232,5),CONCATENATE(INDEX(SinglesDB!$A$2:$G$1819,B1232,A1232)," (",INDEX(SinglesDB!$C$2:$G$1819,B1232,5),") "),IF((A1232=3),CONCATENATE("* ",UPPER(INDEX(SinglesDB!$A$2:$G$1819,B1232,A1232))," *"),LEFT(INDEX(SinglesDB!$A$2:$G$1819,B1232,A1232),33)))</f>
        <v xml:space="preserve">Keep passing (1984) </v>
      </c>
    </row>
    <row r="1233" spans="1:3" ht="18" customHeight="1">
      <c r="A1233" s="9">
        <f t="shared" si="38"/>
        <v>6</v>
      </c>
      <c r="B1233" s="9">
        <f t="shared" si="39"/>
        <v>308</v>
      </c>
    </row>
    <row r="1234" spans="1:3" ht="18" customHeight="1">
      <c r="A1234" s="9">
        <f t="shared" si="38"/>
        <v>4</v>
      </c>
      <c r="B1234" s="9">
        <f t="shared" si="39"/>
        <v>309</v>
      </c>
      <c r="C1234" s="29" t="str">
        <f>IF(EXACT(A1234,5),CONCATENATE(INDEX(SinglesDB!$A$2:$G$1819,B1234,A1234)," (",INDEX(SinglesDB!$C$2:$G$1819,B1234,5),") "),IF((A1234=3),CONCATENATE("* ",UPPER(INDEX(SinglesDB!$A$2:$G$1819,B1234,A1234))," *"),LEFT(INDEX(SinglesDB!$A$2:$G$1819,B1234,A1234),33)))</f>
        <v>Jingle Bell Rock</v>
      </c>
    </row>
    <row r="1235" spans="1:3" ht="18" customHeight="1">
      <c r="A1235" s="9">
        <f t="shared" si="38"/>
        <v>3</v>
      </c>
      <c r="B1235" s="9">
        <f t="shared" si="39"/>
        <v>309</v>
      </c>
      <c r="C1235" s="29" t="str">
        <f>IF(EXACT(A1235,5),CONCATENATE(INDEX(SinglesDB!$A$2:$G$1819,B1235,A1235)," (",INDEX(SinglesDB!$C$2:$G$1819,B1235,5),") "),IF((A1235=3),CONCATENATE("* ",UPPER(INDEX(SinglesDB!$A$2:$G$1819,B1235,A1235))," *"),LEFT(INDEX(SinglesDB!$A$2:$G$1819,B1235,A1235),33)))</f>
        <v>* BRENDA LEE *</v>
      </c>
    </row>
    <row r="1236" spans="1:3" ht="18" customHeight="1">
      <c r="A1236" s="9">
        <f t="shared" si="38"/>
        <v>5</v>
      </c>
      <c r="B1236" s="9">
        <f t="shared" si="39"/>
        <v>309</v>
      </c>
      <c r="C1236" s="29" t="str">
        <f>IF(EXACT(A1236,5),CONCATENATE(INDEX(SinglesDB!$A$2:$G$1819,B1236,A1236)," (",INDEX(SinglesDB!$C$2:$G$1819,B1236,5),") "),IF((A1236=3),CONCATENATE("* ",UPPER(INDEX(SinglesDB!$A$2:$G$1819,B1236,A1236))," *"),LEFT(INDEX(SinglesDB!$A$2:$G$1819,B1236,A1236),33)))</f>
        <v xml:space="preserve">Winter Wonderland (1964) </v>
      </c>
    </row>
    <row r="1237" spans="1:3" ht="18" customHeight="1">
      <c r="A1237" s="9">
        <f t="shared" si="38"/>
        <v>6</v>
      </c>
      <c r="B1237" s="9">
        <f t="shared" si="39"/>
        <v>309</v>
      </c>
    </row>
    <row r="1238" spans="1:3" ht="18" customHeight="1">
      <c r="A1238" s="9">
        <f t="shared" si="38"/>
        <v>4</v>
      </c>
      <c r="B1238" s="9">
        <f t="shared" si="39"/>
        <v>310</v>
      </c>
      <c r="C1238" s="29" t="str">
        <f>IF(EXACT(A1238,5),CONCATENATE(INDEX(SinglesDB!$A$2:$G$1819,B1238,A1238)," (",INDEX(SinglesDB!$C$2:$G$1819,B1238,5),") "),IF((A1238=3),CONCATENATE("* ",UPPER(INDEX(SinglesDB!$A$2:$G$1819,B1238,A1238))," *"),LEFT(INDEX(SinglesDB!$A$2:$G$1819,B1238,A1238),33)))</f>
        <v>Please Come Home For Christmas</v>
      </c>
    </row>
    <row r="1239" spans="1:3" ht="18" customHeight="1">
      <c r="A1239" s="9">
        <f t="shared" si="38"/>
        <v>3</v>
      </c>
      <c r="B1239" s="9">
        <f t="shared" si="39"/>
        <v>310</v>
      </c>
      <c r="C1239" s="29" t="str">
        <f>IF(EXACT(A1239,5),CONCATENATE(INDEX(SinglesDB!$A$2:$G$1819,B1239,A1239)," (",INDEX(SinglesDB!$C$2:$G$1819,B1239,5),") "),IF((A1239=3),CONCATENATE("* ",UPPER(INDEX(SinglesDB!$A$2:$G$1819,B1239,A1239))," *"),LEFT(INDEX(SinglesDB!$A$2:$G$1819,B1239,A1239),33)))</f>
        <v>* EAGLES *</v>
      </c>
    </row>
    <row r="1240" spans="1:3" ht="18" customHeight="1">
      <c r="A1240" s="9">
        <f t="shared" si="38"/>
        <v>5</v>
      </c>
      <c r="B1240" s="9">
        <f t="shared" si="39"/>
        <v>310</v>
      </c>
      <c r="C1240" s="29" t="str">
        <f>IF(EXACT(A1240,5),CONCATENATE(INDEX(SinglesDB!$A$2:$G$1819,B1240,A1240)," (",INDEX(SinglesDB!$C$2:$G$1819,B1240,5),") "),IF((A1240=3),CONCATENATE("* ",UPPER(INDEX(SinglesDB!$A$2:$G$1819,B1240,A1240))," *"),LEFT(INDEX(SinglesDB!$A$2:$G$1819,B1240,A1240),33)))</f>
        <v xml:space="preserve">Funky New Year (1978) </v>
      </c>
    </row>
    <row r="1241" spans="1:3" ht="18" customHeight="1">
      <c r="A1241" s="9">
        <f t="shared" si="38"/>
        <v>6</v>
      </c>
      <c r="B1241" s="9">
        <f t="shared" si="39"/>
        <v>310</v>
      </c>
    </row>
    <row r="1242" spans="1:3" ht="18" customHeight="1">
      <c r="A1242" s="9">
        <f t="shared" si="38"/>
        <v>4</v>
      </c>
      <c r="B1242" s="9">
        <f t="shared" si="39"/>
        <v>311</v>
      </c>
      <c r="C1242" s="29" t="str">
        <f>IF(EXACT(A1242,5),CONCATENATE(INDEX(SinglesDB!$A$2:$G$1819,B1242,A1242)," (",INDEX(SinglesDB!$C$2:$G$1819,B1242,5),") "),IF((A1242=3),CONCATENATE("* ",UPPER(INDEX(SinglesDB!$A$2:$G$1819,B1242,A1242))," *"),LEFT(INDEX(SinglesDB!$A$2:$G$1819,B1242,A1242),33)))</f>
        <v>Happy Xmas (War Is Over)</v>
      </c>
    </row>
    <row r="1243" spans="1:3" ht="18" customHeight="1">
      <c r="A1243" s="9">
        <f t="shared" si="38"/>
        <v>3</v>
      </c>
      <c r="B1243" s="9">
        <f t="shared" si="39"/>
        <v>311</v>
      </c>
      <c r="C1243" s="29" t="str">
        <f>IF(EXACT(A1243,5),CONCATENATE(INDEX(SinglesDB!$A$2:$G$1819,B1243,A1243)," (",INDEX(SinglesDB!$C$2:$G$1819,B1243,5),") "),IF((A1243=3),CONCATENATE("* ",UPPER(INDEX(SinglesDB!$A$2:$G$1819,B1243,A1243))," *"),LEFT(INDEX(SinglesDB!$A$2:$G$1819,B1243,A1243),33)))</f>
        <v>* JOHN LENNON &amp; YOKO ONO *</v>
      </c>
    </row>
    <row r="1244" spans="1:3" ht="18" customHeight="1">
      <c r="A1244" s="9">
        <f t="shared" si="38"/>
        <v>5</v>
      </c>
      <c r="B1244" s="9">
        <f t="shared" si="39"/>
        <v>311</v>
      </c>
      <c r="C1244" s="29" t="str">
        <f>IF(EXACT(A1244,5),CONCATENATE(INDEX(SinglesDB!$A$2:$G$1819,B1244,A1244)," (",INDEX(SinglesDB!$C$2:$G$1819,B1244,5),") "),IF((A1244=3),CONCATENATE("* ",UPPER(INDEX(SinglesDB!$A$2:$G$1819,B1244,A1244))," *"),LEFT(INDEX(SinglesDB!$A$2:$G$1819,B1244,A1244),33)))</f>
        <v xml:space="preserve">Listen, Snow is Falling (1971) </v>
      </c>
    </row>
    <row r="1245" spans="1:3" ht="18" customHeight="1">
      <c r="A1245" s="9">
        <f t="shared" si="38"/>
        <v>6</v>
      </c>
      <c r="B1245" s="9">
        <f t="shared" si="39"/>
        <v>311</v>
      </c>
    </row>
    <row r="1246" spans="1:3" ht="18" customHeight="1">
      <c r="A1246" s="9">
        <f t="shared" si="38"/>
        <v>4</v>
      </c>
      <c r="B1246" s="9">
        <f t="shared" si="39"/>
        <v>312</v>
      </c>
      <c r="C1246" s="29" t="str">
        <f>IF(EXACT(A1246,5),CONCATENATE(INDEX(SinglesDB!$A$2:$G$1819,B1246,A1246)," (",INDEX(SinglesDB!$C$2:$G$1819,B1246,5),") "),IF((A1246=3),CONCATENATE("* ",UPPER(INDEX(SinglesDB!$A$2:$G$1819,B1246,A1246))," *"),LEFT(INDEX(SinglesDB!$A$2:$G$1819,B1246,A1246),33)))</f>
        <v>Blue Christmas</v>
      </c>
    </row>
    <row r="1247" spans="1:3" ht="18" customHeight="1">
      <c r="A1247" s="9">
        <f t="shared" si="38"/>
        <v>3</v>
      </c>
      <c r="B1247" s="9">
        <f t="shared" si="39"/>
        <v>312</v>
      </c>
      <c r="C1247" s="29" t="str">
        <f>IF(EXACT(A1247,5),CONCATENATE(INDEX(SinglesDB!$A$2:$G$1819,B1247,A1247)," (",INDEX(SinglesDB!$C$2:$G$1819,B1247,5),") "),IF((A1247=3),CONCATENATE("* ",UPPER(INDEX(SinglesDB!$A$2:$G$1819,B1247,A1247))," *"),LEFT(INDEX(SinglesDB!$A$2:$G$1819,B1247,A1247),33)))</f>
        <v>* ELVIS PRESLEY *</v>
      </c>
    </row>
    <row r="1248" spans="1:3" ht="18" customHeight="1">
      <c r="A1248" s="9">
        <f t="shared" si="38"/>
        <v>5</v>
      </c>
      <c r="B1248" s="9">
        <f t="shared" si="39"/>
        <v>312</v>
      </c>
      <c r="C1248" s="29" t="str">
        <f>IF(EXACT(A1248,5),CONCATENATE(INDEX(SinglesDB!$A$2:$G$1819,B1248,A1248)," (",INDEX(SinglesDB!$C$2:$G$1819,B1248,5),") "),IF((A1248=3),CONCATENATE("* ",UPPER(INDEX(SinglesDB!$A$2:$G$1819,B1248,A1248))," *"),LEFT(INDEX(SinglesDB!$A$2:$G$1819,B1248,A1248),33)))</f>
        <v xml:space="preserve">Santa Claus is Back in Town (1977) </v>
      </c>
    </row>
    <row r="1249" spans="1:3" ht="18" customHeight="1">
      <c r="A1249" s="9">
        <f t="shared" si="38"/>
        <v>6</v>
      </c>
      <c r="B1249" s="9">
        <f t="shared" si="39"/>
        <v>312</v>
      </c>
    </row>
    <row r="1250" spans="1:3" ht="18" customHeight="1">
      <c r="A1250" s="9">
        <f t="shared" si="38"/>
        <v>4</v>
      </c>
      <c r="B1250" s="9">
        <f t="shared" si="39"/>
        <v>313</v>
      </c>
      <c r="C1250" s="29" t="str">
        <f>IF(EXACT(A1250,5),CONCATENATE(INDEX(SinglesDB!$A$2:$G$1819,B1250,A1250)," (",INDEX(SinglesDB!$C$2:$G$1819,B1250,5),") "),IF((A1250=3),CONCATENATE("* ",UPPER(INDEX(SinglesDB!$A$2:$G$1819,B1250,A1250))," *"),LEFT(INDEX(SinglesDB!$A$2:$G$1819,B1250,A1250),33)))</f>
        <v>Jingle Bell Rock</v>
      </c>
    </row>
    <row r="1251" spans="1:3" ht="18" customHeight="1">
      <c r="A1251" s="9">
        <f t="shared" si="38"/>
        <v>3</v>
      </c>
      <c r="B1251" s="9">
        <f t="shared" si="39"/>
        <v>313</v>
      </c>
      <c r="C1251" s="29" t="str">
        <f>IF(EXACT(A1251,5),CONCATENATE(INDEX(SinglesDB!$A$2:$G$1819,B1251,A1251)," (",INDEX(SinglesDB!$C$2:$G$1819,B1251,5),") "),IF((A1251=3),CONCATENATE("* ",UPPER(INDEX(SinglesDB!$A$2:$G$1819,B1251,A1251))," *"),LEFT(INDEX(SinglesDB!$A$2:$G$1819,B1251,A1251),33)))</f>
        <v>* BOBBY RYDELL *</v>
      </c>
    </row>
    <row r="1252" spans="1:3" ht="18" customHeight="1">
      <c r="A1252" s="9">
        <f t="shared" si="38"/>
        <v>5</v>
      </c>
      <c r="B1252" s="9">
        <f t="shared" si="39"/>
        <v>313</v>
      </c>
      <c r="C1252" s="29" t="str">
        <f>IF(EXACT(A1252,5),CONCATENATE(INDEX(SinglesDB!$A$2:$G$1819,B1252,A1252)," (",INDEX(SinglesDB!$C$2:$G$1819,B1252,5),") "),IF((A1252=3),CONCATENATE("* ",UPPER(INDEX(SinglesDB!$A$2:$G$1819,B1252,A1252))," *"),LEFT(INDEX(SinglesDB!$A$2:$G$1819,B1252,A1252),33)))</f>
        <v xml:space="preserve">Jingle Bells Imitations (1961) </v>
      </c>
    </row>
    <row r="1253" spans="1:3" ht="18" customHeight="1">
      <c r="A1253" s="9">
        <f t="shared" si="38"/>
        <v>6</v>
      </c>
      <c r="B1253" s="9">
        <f t="shared" si="39"/>
        <v>313</v>
      </c>
    </row>
    <row r="1254" spans="1:3" ht="18" customHeight="1">
      <c r="A1254" s="9">
        <f t="shared" si="38"/>
        <v>4</v>
      </c>
      <c r="B1254" s="9">
        <f t="shared" si="39"/>
        <v>314</v>
      </c>
      <c r="C1254" s="29" t="str">
        <f>IF(EXACT(A1254,5),CONCATENATE(INDEX(SinglesDB!$A$2:$G$1819,B1254,A1254)," (",INDEX(SinglesDB!$C$2:$G$1819,B1254,5),") "),IF((A1254=3),CONCATENATE("* ",UPPER(INDEX(SinglesDB!$A$2:$G$1819,B1254,A1254))," *"),LEFT(INDEX(SinglesDB!$A$2:$G$1819,B1254,A1254),33)))</f>
        <v xml:space="preserve">My Hometown </v>
      </c>
    </row>
    <row r="1255" spans="1:3" ht="18" customHeight="1">
      <c r="A1255" s="9">
        <f t="shared" ref="A1255:A1319" si="40">A1251</f>
        <v>3</v>
      </c>
      <c r="B1255" s="9">
        <f t="shared" ref="B1255:B1318" si="41">B1251+1</f>
        <v>314</v>
      </c>
      <c r="C1255" s="29" t="str">
        <f>IF(EXACT(A1255,5),CONCATENATE(INDEX(SinglesDB!$A$2:$G$1819,B1255,A1255)," (",INDEX(SinglesDB!$C$2:$G$1819,B1255,5),") "),IF((A1255=3),CONCATENATE("* ",UPPER(INDEX(SinglesDB!$A$2:$G$1819,B1255,A1255))," *"),LEFT(INDEX(SinglesDB!$A$2:$G$1819,B1255,A1255),33)))</f>
        <v>* BRUCE SPRINGSTEEN *</v>
      </c>
    </row>
    <row r="1256" spans="1:3" ht="18" customHeight="1">
      <c r="A1256" s="9">
        <f t="shared" si="40"/>
        <v>5</v>
      </c>
      <c r="B1256" s="9">
        <f t="shared" si="41"/>
        <v>314</v>
      </c>
      <c r="C1256" s="29" t="str">
        <f>IF(EXACT(A1256,5),CONCATENATE(INDEX(SinglesDB!$A$2:$G$1819,B1256,A1256)," (",INDEX(SinglesDB!$C$2:$G$1819,B1256,5),") "),IF((A1256=3),CONCATENATE("* ",UPPER(INDEX(SinglesDB!$A$2:$G$1819,B1256,A1256))," *"),LEFT(INDEX(SinglesDB!$A$2:$G$1819,B1256,A1256),33)))</f>
        <v xml:space="preserve">Santa Claus is Comin' To Town (1985) </v>
      </c>
    </row>
    <row r="1257" spans="1:3" ht="18" customHeight="1">
      <c r="A1257" s="9">
        <f t="shared" si="40"/>
        <v>6</v>
      </c>
      <c r="B1257" s="9">
        <f t="shared" si="41"/>
        <v>314</v>
      </c>
    </row>
    <row r="1258" spans="1:3" ht="18" customHeight="1">
      <c r="A1258" s="9">
        <f t="shared" si="40"/>
        <v>4</v>
      </c>
      <c r="B1258" s="9">
        <f t="shared" si="41"/>
        <v>315</v>
      </c>
      <c r="C1258" s="29" t="str">
        <f>IF(EXACT(A1258,5),CONCATENATE(INDEX(SinglesDB!$A$2:$G$1819,B1258,A1258)," (",INDEX(SinglesDB!$C$2:$G$1819,B1258,5),") "),IF((A1258=3),CONCATENATE("* ",UPPER(INDEX(SinglesDB!$A$2:$G$1819,B1258,A1258))," *"),LEFT(INDEX(SinglesDB!$A$2:$G$1819,B1258,A1258),33)))</f>
        <v>Winter Wonderland</v>
      </c>
    </row>
    <row r="1259" spans="1:3" ht="18" customHeight="1">
      <c r="A1259" s="9">
        <f t="shared" si="40"/>
        <v>3</v>
      </c>
      <c r="B1259" s="9">
        <f t="shared" si="41"/>
        <v>315</v>
      </c>
      <c r="C1259" s="29" t="str">
        <f>IF(EXACT(A1259,5),CONCATENATE(INDEX(SinglesDB!$A$2:$G$1819,B1259,A1259)," (",INDEX(SinglesDB!$C$2:$G$1819,B1259,5),") "),IF((A1259=3),CONCATENATE("* ",UPPER(INDEX(SinglesDB!$A$2:$G$1819,B1259,A1259))," *"),LEFT(INDEX(SinglesDB!$A$2:$G$1819,B1259,A1259),33)))</f>
        <v>* LINDA LEWIS *</v>
      </c>
    </row>
    <row r="1260" spans="1:3" ht="18" customHeight="1">
      <c r="A1260" s="9">
        <f t="shared" si="40"/>
        <v>5</v>
      </c>
      <c r="B1260" s="9">
        <f t="shared" si="41"/>
        <v>315</v>
      </c>
      <c r="C1260" s="29" t="str">
        <f>IF(EXACT(A1260,5),CONCATENATE(INDEX(SinglesDB!$A$2:$G$1819,B1260,A1260)," (",INDEX(SinglesDB!$C$2:$G$1819,B1260,5),") "),IF((A1260=3),CONCATENATE("* ",UPPER(INDEX(SinglesDB!$A$2:$G$1819,B1260,A1260))," *"),LEFT(INDEX(SinglesDB!$A$2:$G$1819,B1260,A1260),33)))</f>
        <v xml:space="preserve">All comes back to Love (1976) </v>
      </c>
    </row>
    <row r="1261" spans="1:3" ht="18" customHeight="1">
      <c r="A1261" s="9">
        <f t="shared" si="40"/>
        <v>6</v>
      </c>
      <c r="B1261" s="9">
        <f t="shared" si="41"/>
        <v>315</v>
      </c>
    </row>
    <row r="1262" spans="1:3" ht="18" customHeight="1">
      <c r="A1262" s="9">
        <f t="shared" si="40"/>
        <v>4</v>
      </c>
      <c r="B1262" s="9">
        <f t="shared" si="41"/>
        <v>316</v>
      </c>
      <c r="C1262" s="29" t="str">
        <f>IF(EXACT(A1262,5),CONCATENATE(INDEX(SinglesDB!$A$2:$G$1819,B1262,A1262)," (",INDEX(SinglesDB!$C$2:$G$1819,B1262,5),") "),IF((A1262=3),CONCATENATE("* ",UPPER(INDEX(SinglesDB!$A$2:$G$1819,B1262,A1262))," *"),LEFT(INDEX(SinglesDB!$A$2:$G$1819,B1262,A1262),33)))</f>
        <v>Feliz Navidad</v>
      </c>
    </row>
    <row r="1263" spans="1:3" ht="18" customHeight="1">
      <c r="A1263" s="9">
        <f t="shared" si="40"/>
        <v>3</v>
      </c>
      <c r="B1263" s="9">
        <f t="shared" si="41"/>
        <v>316</v>
      </c>
      <c r="C1263" s="29" t="str">
        <f>IF(EXACT(A1263,5),CONCATENATE(INDEX(SinglesDB!$A$2:$G$1819,B1263,A1263)," (",INDEX(SinglesDB!$C$2:$G$1819,B1263,5),") "),IF((A1263=3),CONCATENATE("* ",UPPER(INDEX(SinglesDB!$A$2:$G$1819,B1263,A1263))," *"),LEFT(INDEX(SinglesDB!$A$2:$G$1819,B1263,A1263),33)))</f>
        <v>* JOSÉ FELICIANO *</v>
      </c>
    </row>
    <row r="1264" spans="1:3" ht="18" customHeight="1">
      <c r="A1264" s="9">
        <f t="shared" si="40"/>
        <v>5</v>
      </c>
      <c r="B1264" s="9">
        <f t="shared" si="41"/>
        <v>316</v>
      </c>
      <c r="C1264" s="29" t="str">
        <f>IF(EXACT(A1264,5),CONCATENATE(INDEX(SinglesDB!$A$2:$G$1819,B1264,A1264)," (",INDEX(SinglesDB!$C$2:$G$1819,B1264,5),") "),IF((A1264=3),CONCATENATE("* ",UPPER(INDEX(SinglesDB!$A$2:$G$1819,B1264,A1264))," *"),LEFT(INDEX(SinglesDB!$A$2:$G$1819,B1264,A1264),33)))</f>
        <v xml:space="preserve">The Little Drummer Boy (1978) </v>
      </c>
    </row>
    <row r="1265" spans="1:3" ht="18" customHeight="1">
      <c r="A1265" s="9">
        <f t="shared" si="40"/>
        <v>6</v>
      </c>
      <c r="B1265" s="9">
        <f t="shared" si="41"/>
        <v>316</v>
      </c>
    </row>
    <row r="1266" spans="1:3" ht="18" customHeight="1">
      <c r="A1266" s="9">
        <f t="shared" si="40"/>
        <v>4</v>
      </c>
      <c r="B1266" s="9">
        <f t="shared" si="41"/>
        <v>317</v>
      </c>
      <c r="C1266" s="29" t="str">
        <f>IF(EXACT(A1266,5),CONCATENATE(INDEX(SinglesDB!$A$2:$G$1819,B1266,A1266)," (",INDEX(SinglesDB!$C$2:$G$1819,B1266,5),") "),IF((A1266=3),CONCATENATE("* ",UPPER(INDEX(SinglesDB!$A$2:$G$1819,B1266,A1266))," *"),LEFT(INDEX(SinglesDB!$A$2:$G$1819,B1266,A1266),33)))</f>
        <v>Rockin' Around the Christmas Tree</v>
      </c>
    </row>
    <row r="1267" spans="1:3" ht="18" customHeight="1">
      <c r="A1267" s="9">
        <f t="shared" si="40"/>
        <v>3</v>
      </c>
      <c r="B1267" s="9">
        <f t="shared" si="41"/>
        <v>317</v>
      </c>
      <c r="C1267" s="29" t="str">
        <f>IF(EXACT(A1267,5),CONCATENATE(INDEX(SinglesDB!$A$2:$G$1819,B1267,A1267)," (",INDEX(SinglesDB!$C$2:$G$1819,B1267,5),") "),IF((A1267=3),CONCATENATE("* ",UPPER(INDEX(SinglesDB!$A$2:$G$1819,B1267,A1267))," *"),LEFT(INDEX(SinglesDB!$A$2:$G$1819,B1267,A1267),33)))</f>
        <v>* BRENDA LEE *</v>
      </c>
    </row>
    <row r="1268" spans="1:3" ht="18" customHeight="1">
      <c r="A1268" s="9">
        <f t="shared" si="40"/>
        <v>5</v>
      </c>
      <c r="B1268" s="9">
        <f t="shared" si="41"/>
        <v>317</v>
      </c>
      <c r="C1268" s="29" t="str">
        <f>IF(EXACT(A1268,5),CONCATENATE(INDEX(SinglesDB!$A$2:$G$1819,B1268,A1268)," (",INDEX(SinglesDB!$C$2:$G$1819,B1268,5),") "),IF((A1268=3),CONCATENATE("* ",UPPER(INDEX(SinglesDB!$A$2:$G$1819,B1268,A1268))," *"),LEFT(INDEX(SinglesDB!$A$2:$G$1819,B1268,A1268),33)))</f>
        <v xml:space="preserve">Papa Noel (1958) </v>
      </c>
    </row>
    <row r="1269" spans="1:3" ht="18" customHeight="1">
      <c r="A1269" s="9">
        <f t="shared" si="40"/>
        <v>6</v>
      </c>
      <c r="B1269" s="9">
        <f t="shared" si="41"/>
        <v>317</v>
      </c>
    </row>
    <row r="1270" spans="1:3" ht="18" customHeight="1">
      <c r="A1270" s="9">
        <f t="shared" si="40"/>
        <v>4</v>
      </c>
      <c r="B1270" s="9">
        <f t="shared" si="41"/>
        <v>318</v>
      </c>
      <c r="C1270" s="29" t="str">
        <f>IF(EXACT(A1270,5),CONCATENATE(INDEX(SinglesDB!$A$2:$G$1819,B1270,A1270)," (",INDEX(SinglesDB!$C$2:$G$1819,B1270,5),") "),IF((A1270=3),CONCATENATE("* ",UPPER(INDEX(SinglesDB!$A$2:$G$1819,B1270,A1270))," *"),LEFT(INDEX(SinglesDB!$A$2:$G$1819,B1270,A1270),33)))</f>
        <v>Merry Christmas Baby</v>
      </c>
    </row>
    <row r="1271" spans="1:3" ht="18" customHeight="1">
      <c r="A1271" s="9">
        <f t="shared" si="40"/>
        <v>3</v>
      </c>
      <c r="B1271" s="9">
        <f t="shared" si="41"/>
        <v>318</v>
      </c>
      <c r="C1271" s="29" t="str">
        <f>IF(EXACT(A1271,5),CONCATENATE(INDEX(SinglesDB!$A$2:$G$1819,B1271,A1271)," (",INDEX(SinglesDB!$C$2:$G$1819,B1271,5),") "),IF((A1271=3),CONCATENATE("* ",UPPER(INDEX(SinglesDB!$A$2:$G$1819,B1271,A1271))," *"),LEFT(INDEX(SinglesDB!$A$2:$G$1819,B1271,A1271),33)))</f>
        <v>* THE BEACH BOYS *</v>
      </c>
    </row>
    <row r="1272" spans="1:3" ht="18" customHeight="1">
      <c r="A1272" s="9">
        <f t="shared" si="40"/>
        <v>5</v>
      </c>
      <c r="B1272" s="9">
        <f t="shared" si="41"/>
        <v>318</v>
      </c>
      <c r="C1272" s="29" t="str">
        <f>IF(EXACT(A1272,5),CONCATENATE(INDEX(SinglesDB!$A$2:$G$1819,B1272,A1272)," (",INDEX(SinglesDB!$C$2:$G$1819,B1272,5),") "),IF((A1272=3),CONCATENATE("* ",UPPER(INDEX(SinglesDB!$A$2:$G$1819,B1272,A1272))," *"),LEFT(INDEX(SinglesDB!$A$2:$G$1819,B1272,A1272),33)))</f>
        <v xml:space="preserve">The Man with All the Toys (1967) </v>
      </c>
    </row>
    <row r="1273" spans="1:3" ht="18" customHeight="1">
      <c r="A1273" s="9">
        <f t="shared" si="40"/>
        <v>6</v>
      </c>
      <c r="B1273" s="9">
        <f t="shared" si="41"/>
        <v>318</v>
      </c>
    </row>
    <row r="1274" spans="1:3" ht="18" customHeight="1">
      <c r="A1274" s="9">
        <f t="shared" si="40"/>
        <v>4</v>
      </c>
      <c r="B1274" s="9">
        <f t="shared" si="41"/>
        <v>319</v>
      </c>
      <c r="C1274" s="29" t="str">
        <f>IF(EXACT(A1274,5),CONCATENATE(INDEX(SinglesDB!$A$2:$G$1819,B1274,A1274)," (",INDEX(SinglesDB!$C$2:$G$1819,B1274,5),") "),IF((A1274=3),CONCATENATE("* ",UPPER(INDEX(SinglesDB!$A$2:$G$1819,B1274,A1274))," *"),LEFT(INDEX(SinglesDB!$A$2:$G$1819,B1274,A1274),33)))</f>
        <v>Joys of Christmas</v>
      </c>
    </row>
    <row r="1275" spans="1:3" ht="18" customHeight="1">
      <c r="A1275" s="9">
        <f t="shared" si="40"/>
        <v>3</v>
      </c>
      <c r="B1275" s="9">
        <f t="shared" si="41"/>
        <v>319</v>
      </c>
      <c r="C1275" s="29" t="str">
        <f>IF(EXACT(A1275,5),CONCATENATE(INDEX(SinglesDB!$A$2:$G$1819,B1275,A1275)," (",INDEX(SinglesDB!$C$2:$G$1819,B1275,5),") "),IF((A1275=3),CONCATENATE("* ",UPPER(INDEX(SinglesDB!$A$2:$G$1819,B1275,A1275))," *"),LEFT(INDEX(SinglesDB!$A$2:$G$1819,B1275,A1275),33)))</f>
        <v>* CHRIS REA *</v>
      </c>
    </row>
    <row r="1276" spans="1:3" ht="18" customHeight="1">
      <c r="A1276" s="9">
        <f t="shared" si="40"/>
        <v>5</v>
      </c>
      <c r="B1276" s="9">
        <f t="shared" si="41"/>
        <v>319</v>
      </c>
      <c r="C1276" s="29" t="str">
        <f>IF(EXACT(A1276,5),CONCATENATE(INDEX(SinglesDB!$A$2:$G$1819,B1276,A1276)," (",INDEX(SinglesDB!$C$2:$G$1819,B1276,5),") "),IF((A1276=3),CONCATENATE("* ",UPPER(INDEX(SinglesDB!$A$2:$G$1819,B1276,A1276))," *"),LEFT(INDEX(SinglesDB!$A$2:$G$1819,B1276,A1276),33)))</f>
        <v xml:space="preserve">Driving Home (1987) </v>
      </c>
    </row>
    <row r="1277" spans="1:3" ht="18" customHeight="1">
      <c r="A1277" s="9">
        <f t="shared" si="40"/>
        <v>6</v>
      </c>
      <c r="B1277" s="9">
        <f t="shared" si="41"/>
        <v>319</v>
      </c>
    </row>
    <row r="1278" spans="1:3" ht="18" customHeight="1">
      <c r="A1278" s="9">
        <f t="shared" si="40"/>
        <v>4</v>
      </c>
      <c r="B1278" s="9">
        <f t="shared" si="41"/>
        <v>320</v>
      </c>
      <c r="C1278" s="29" t="str">
        <f>IF(EXACT(A1278,5),CONCATENATE(INDEX(SinglesDB!$A$2:$G$1819,B1278,A1278)," (",INDEX(SinglesDB!$C$2:$G$1819,B1278,5),") "),IF((A1278=3),CONCATENATE("* ",UPPER(INDEX(SinglesDB!$A$2:$G$1819,B1278,A1278))," *"),LEFT(INDEX(SinglesDB!$A$2:$G$1819,B1278,A1278),33)))</f>
        <v>C'Est Si Bon</v>
      </c>
    </row>
    <row r="1279" spans="1:3" ht="18" customHeight="1">
      <c r="A1279" s="9">
        <f t="shared" si="40"/>
        <v>3</v>
      </c>
      <c r="B1279" s="9">
        <f t="shared" si="41"/>
        <v>320</v>
      </c>
      <c r="C1279" s="29" t="str">
        <f>IF(EXACT(A1279,5),CONCATENATE(INDEX(SinglesDB!$A$2:$G$1819,B1279,A1279)," (",INDEX(SinglesDB!$C$2:$G$1819,B1279,5),") "),IF((A1279=3),CONCATENATE("* ",UPPER(INDEX(SinglesDB!$A$2:$G$1819,B1279,A1279))," *"),LEFT(INDEX(SinglesDB!$A$2:$G$1819,B1279,A1279),33)))</f>
        <v>* EARTHA KITT *</v>
      </c>
    </row>
    <row r="1280" spans="1:3" ht="18" customHeight="1">
      <c r="A1280" s="9">
        <f t="shared" si="40"/>
        <v>5</v>
      </c>
      <c r="B1280" s="9">
        <f t="shared" si="41"/>
        <v>320</v>
      </c>
      <c r="C1280" s="29" t="str">
        <f>IF(EXACT(A1280,5),CONCATENATE(INDEX(SinglesDB!$A$2:$G$1819,B1280,A1280)," (",INDEX(SinglesDB!$C$2:$G$1819,B1280,5),") "),IF((A1280=3),CONCATENATE("* ",UPPER(INDEX(SinglesDB!$A$2:$G$1819,B1280,A1280))," *"),LEFT(INDEX(SinglesDB!$A$2:$G$1819,B1280,A1280),33)))</f>
        <v xml:space="preserve">Santa Baby (1987) </v>
      </c>
    </row>
    <row r="1281" spans="1:3" ht="18" customHeight="1">
      <c r="A1281" s="9">
        <f t="shared" si="40"/>
        <v>6</v>
      </c>
      <c r="B1281" s="9">
        <f t="shared" si="41"/>
        <v>320</v>
      </c>
    </row>
    <row r="1282" spans="1:3" ht="18" customHeight="1">
      <c r="A1282" s="9">
        <f t="shared" si="40"/>
        <v>4</v>
      </c>
      <c r="B1282" s="9">
        <f t="shared" si="41"/>
        <v>321</v>
      </c>
      <c r="C1282" s="29" t="str">
        <f>IF(EXACT(A1282,5),CONCATENATE(INDEX(SinglesDB!$A$2:$G$1819,B1282,A1282)," (",INDEX(SinglesDB!$C$2:$G$1819,B1282,5),") "),IF((A1282=3),CONCATENATE("* ",UPPER(INDEX(SinglesDB!$A$2:$G$1819,B1282,A1282))," *"),LEFT(INDEX(SinglesDB!$A$2:$G$1819,B1282,A1282),33)))</f>
        <v>Rudolph the Red-Nosed Reindeer</v>
      </c>
    </row>
    <row r="1283" spans="1:3" ht="18" customHeight="1">
      <c r="A1283" s="9">
        <f t="shared" si="40"/>
        <v>3</v>
      </c>
      <c r="B1283" s="9">
        <f t="shared" si="41"/>
        <v>321</v>
      </c>
      <c r="C1283" s="29" t="str">
        <f>IF(EXACT(A1283,5),CONCATENATE(INDEX(SinglesDB!$A$2:$G$1819,B1283,A1283)," (",INDEX(SinglesDB!$C$2:$G$1819,B1283,5),") "),IF((A1283=3),CONCATENATE("* ",UPPER(INDEX(SinglesDB!$A$2:$G$1819,B1283,A1283))," *"),LEFT(INDEX(SinglesDB!$A$2:$G$1819,B1283,A1283),33)))</f>
        <v>* THE CRYSTALS *</v>
      </c>
    </row>
    <row r="1284" spans="1:3" ht="18" customHeight="1">
      <c r="A1284" s="9">
        <f t="shared" si="40"/>
        <v>5</v>
      </c>
      <c r="B1284" s="9">
        <f t="shared" si="41"/>
        <v>321</v>
      </c>
      <c r="C1284" s="29" t="str">
        <f>IF(EXACT(A1284,5),CONCATENATE(INDEX(SinglesDB!$A$2:$G$1819,B1284,A1284)," (",INDEX(SinglesDB!$C$2:$G$1819,B1284,5),") "),IF((A1284=3),CONCATENATE("* ",UPPER(INDEX(SinglesDB!$A$2:$G$1819,B1284,A1284))," *"),LEFT(INDEX(SinglesDB!$A$2:$G$1819,B1284,A1284),33)))</f>
        <v xml:space="preserve">I Saw Mommy Kissing Santa (1981) </v>
      </c>
    </row>
    <row r="1285" spans="1:3" ht="18" customHeight="1">
      <c r="A1285" s="9">
        <f t="shared" si="40"/>
        <v>6</v>
      </c>
      <c r="B1285" s="9">
        <f t="shared" si="41"/>
        <v>321</v>
      </c>
    </row>
    <row r="1286" spans="1:3" ht="18" customHeight="1">
      <c r="A1286" s="9">
        <f t="shared" si="40"/>
        <v>4</v>
      </c>
      <c r="B1286" s="9">
        <f t="shared" si="41"/>
        <v>322</v>
      </c>
      <c r="C1286" s="29" t="str">
        <f>IF(EXACT(A1286,5),CONCATENATE(INDEX(SinglesDB!$A$2:$G$1819,B1286,A1286)," (",INDEX(SinglesDB!$C$2:$G$1819,B1286,5),") "),IF((A1286=3),CONCATENATE("* ",UPPER(INDEX(SinglesDB!$A$2:$G$1819,B1286,A1286))," *"),LEFT(INDEX(SinglesDB!$A$2:$G$1819,B1286,A1286),33)))</f>
        <v>The Christmas Song</v>
      </c>
    </row>
    <row r="1287" spans="1:3" ht="18" customHeight="1">
      <c r="A1287" s="9">
        <f t="shared" si="40"/>
        <v>3</v>
      </c>
      <c r="B1287" s="9">
        <f t="shared" si="41"/>
        <v>322</v>
      </c>
      <c r="C1287" s="29" t="str">
        <f>IF(EXACT(A1287,5),CONCATENATE(INDEX(SinglesDB!$A$2:$G$1819,B1287,A1287)," (",INDEX(SinglesDB!$C$2:$G$1819,B1287,5),") "),IF((A1287=3),CONCATENATE("* ",UPPER(INDEX(SinglesDB!$A$2:$G$1819,B1287,A1287))," *"),LEFT(INDEX(SinglesDB!$A$2:$G$1819,B1287,A1287),33)))</f>
        <v>* NATALIE COLE *</v>
      </c>
    </row>
    <row r="1288" spans="1:3" ht="18" customHeight="1">
      <c r="A1288" s="9">
        <f t="shared" si="40"/>
        <v>5</v>
      </c>
      <c r="B1288" s="9">
        <f t="shared" si="41"/>
        <v>322</v>
      </c>
      <c r="C1288" s="29" t="str">
        <f>IF(EXACT(A1288,5),CONCATENATE(INDEX(SinglesDB!$A$2:$G$1819,B1288,A1288)," (",INDEX(SinglesDB!$C$2:$G$1819,B1288,5),") "),IF((A1288=3),CONCATENATE("* ",UPPER(INDEX(SinglesDB!$A$2:$G$1819,B1288,A1288))," *"),LEFT(INDEX(SinglesDB!$A$2:$G$1819,B1288,A1288),33)))</f>
        <v xml:space="preserve">We Three Kings of Orient Are (1988) </v>
      </c>
    </row>
    <row r="1289" spans="1:3" ht="18" customHeight="1">
      <c r="A1289" s="9">
        <f t="shared" si="40"/>
        <v>6</v>
      </c>
      <c r="B1289" s="9">
        <f t="shared" si="41"/>
        <v>322</v>
      </c>
    </row>
    <row r="1290" spans="1:3" ht="18" customHeight="1">
      <c r="A1290" s="9">
        <f t="shared" si="40"/>
        <v>4</v>
      </c>
      <c r="B1290" s="9">
        <f t="shared" si="41"/>
        <v>323</v>
      </c>
      <c r="C1290" s="29" t="str">
        <f>IF(EXACT(A1290,5),CONCATENATE(INDEX(SinglesDB!$A$2:$G$1819,B1290,A1290)," (",INDEX(SinglesDB!$C$2:$G$1819,B1290,5),") "),IF((A1290=3),CONCATENATE("* ",UPPER(INDEX(SinglesDB!$A$2:$G$1819,B1290,A1290))," *"),LEFT(INDEX(SinglesDB!$A$2:$G$1819,B1290,A1290),33)))</f>
        <v>Summer of '69</v>
      </c>
    </row>
    <row r="1291" spans="1:3" ht="18" customHeight="1">
      <c r="A1291" s="9">
        <f t="shared" si="40"/>
        <v>3</v>
      </c>
      <c r="B1291" s="9">
        <f t="shared" si="41"/>
        <v>323</v>
      </c>
      <c r="C1291" s="29" t="str">
        <f>IF(EXACT(A1291,5),CONCATENATE(INDEX(SinglesDB!$A$2:$G$1819,B1291,A1291)," (",INDEX(SinglesDB!$C$2:$G$1819,B1291,5),") "),IF((A1291=3),CONCATENATE("* ",UPPER(INDEX(SinglesDB!$A$2:$G$1819,B1291,A1291))," *"),LEFT(INDEX(SinglesDB!$A$2:$G$1819,B1291,A1291),33)))</f>
        <v>* BRYAN ADAMS *</v>
      </c>
    </row>
    <row r="1292" spans="1:3" ht="18" customHeight="1">
      <c r="A1292" s="9">
        <f t="shared" si="40"/>
        <v>5</v>
      </c>
      <c r="B1292" s="9">
        <f t="shared" si="41"/>
        <v>323</v>
      </c>
      <c r="C1292" s="29" t="str">
        <f>IF(EXACT(A1292,5),CONCATENATE(INDEX(SinglesDB!$A$2:$G$1819,B1292,A1292)," (",INDEX(SinglesDB!$C$2:$G$1819,B1292,5),") "),IF((A1292=3),CONCATENATE("* ",UPPER(INDEX(SinglesDB!$A$2:$G$1819,B1292,A1292))," *"),LEFT(INDEX(SinglesDB!$A$2:$G$1819,B1292,A1292),33)))</f>
        <v xml:space="preserve">Kids Wanna Rock (1986) </v>
      </c>
    </row>
    <row r="1293" spans="1:3" ht="18" customHeight="1">
      <c r="A1293" s="9">
        <f t="shared" si="40"/>
        <v>6</v>
      </c>
      <c r="B1293" s="9">
        <f t="shared" si="41"/>
        <v>323</v>
      </c>
    </row>
    <row r="1294" spans="1:3" ht="18" customHeight="1">
      <c r="A1294" s="9">
        <f t="shared" si="40"/>
        <v>4</v>
      </c>
      <c r="B1294" s="9">
        <f t="shared" si="41"/>
        <v>324</v>
      </c>
      <c r="C1294" s="29" t="str">
        <f>IF(EXACT(A1294,5),CONCATENATE(INDEX(SinglesDB!$A$2:$G$1819,B1294,A1294)," (",INDEX(SinglesDB!$C$2:$G$1819,B1294,5),") "),IF((A1294=3),CONCATENATE("* ",UPPER(INDEX(SinglesDB!$A$2:$G$1819,B1294,A1294))," *"),LEFT(INDEX(SinglesDB!$A$2:$G$1819,B1294,A1294),33)))</f>
        <v>"Heroes"</v>
      </c>
    </row>
    <row r="1295" spans="1:3" ht="18" customHeight="1">
      <c r="A1295" s="9">
        <f t="shared" si="40"/>
        <v>3</v>
      </c>
      <c r="B1295" s="9">
        <f t="shared" si="41"/>
        <v>324</v>
      </c>
      <c r="C1295" s="29" t="str">
        <f>IF(EXACT(A1295,5),CONCATENATE(INDEX(SinglesDB!$A$2:$G$1819,B1295,A1295)," (",INDEX(SinglesDB!$C$2:$G$1819,B1295,5),") "),IF((A1295=3),CONCATENATE("* ",UPPER(INDEX(SinglesDB!$A$2:$G$1819,B1295,A1295))," *"),LEFT(INDEX(SinglesDB!$A$2:$G$1819,B1295,A1295),33)))</f>
        <v>* DAVID BOWIE *</v>
      </c>
    </row>
    <row r="1296" spans="1:3" ht="18" customHeight="1">
      <c r="A1296" s="9">
        <f t="shared" si="40"/>
        <v>5</v>
      </c>
      <c r="B1296" s="9">
        <f t="shared" si="41"/>
        <v>324</v>
      </c>
      <c r="C1296" s="29" t="str">
        <f>IF(EXACT(A1296,5),CONCATENATE(INDEX(SinglesDB!$A$2:$G$1819,B1296,A1296)," (",INDEX(SinglesDB!$C$2:$G$1819,B1296,5),") "),IF((A1296=3),CONCATENATE("* ",UPPER(INDEX(SinglesDB!$A$2:$G$1819,B1296,A1296))," *"),LEFT(INDEX(SinglesDB!$A$2:$G$1819,B1296,A1296),33)))</f>
        <v xml:space="preserve">V2 Schneider (1977) </v>
      </c>
    </row>
    <row r="1297" spans="1:3" ht="18" customHeight="1">
      <c r="A1297" s="9">
        <f t="shared" si="40"/>
        <v>6</v>
      </c>
      <c r="B1297" s="9">
        <f t="shared" si="41"/>
        <v>324</v>
      </c>
    </row>
    <row r="1298" spans="1:3" ht="18" customHeight="1">
      <c r="A1298" s="9">
        <f t="shared" si="40"/>
        <v>4</v>
      </c>
      <c r="B1298" s="9">
        <f t="shared" si="41"/>
        <v>325</v>
      </c>
      <c r="C1298" s="29" t="str">
        <f>IF(EXACT(A1298,5),CONCATENATE(INDEX(SinglesDB!$A$2:$G$1819,B1298,A1298)," (",INDEX(SinglesDB!$C$2:$G$1819,B1298,5),") "),IF((A1298=3),CONCATENATE("* ",UPPER(INDEX(SinglesDB!$A$2:$G$1819,B1298,A1298))," *"),LEFT(INDEX(SinglesDB!$A$2:$G$1819,B1298,A1298),33)))</f>
        <v>Take it Easy</v>
      </c>
    </row>
    <row r="1299" spans="1:3" ht="18" customHeight="1">
      <c r="A1299" s="9">
        <f t="shared" si="40"/>
        <v>3</v>
      </c>
      <c r="B1299" s="9">
        <f t="shared" si="41"/>
        <v>325</v>
      </c>
      <c r="C1299" s="29" t="str">
        <f>IF(EXACT(A1299,5),CONCATENATE(INDEX(SinglesDB!$A$2:$G$1819,B1299,A1299)," (",INDEX(SinglesDB!$C$2:$G$1819,B1299,5),") "),IF((A1299=3),CONCATENATE("* ",UPPER(INDEX(SinglesDB!$A$2:$G$1819,B1299,A1299))," *"),LEFT(INDEX(SinglesDB!$A$2:$G$1819,B1299,A1299),33)))</f>
        <v>* EAGLES *</v>
      </c>
    </row>
    <row r="1300" spans="1:3" ht="18" customHeight="1">
      <c r="A1300" s="9">
        <f t="shared" si="40"/>
        <v>5</v>
      </c>
      <c r="B1300" s="9">
        <f t="shared" si="41"/>
        <v>325</v>
      </c>
      <c r="C1300" s="29" t="str">
        <f>IF(EXACT(A1300,5),CONCATENATE(INDEX(SinglesDB!$A$2:$G$1819,B1300,A1300)," (",INDEX(SinglesDB!$C$2:$G$1819,B1300,5),") "),IF((A1300=3),CONCATENATE("* ",UPPER(INDEX(SinglesDB!$A$2:$G$1819,B1300,A1300))," *"),LEFT(INDEX(SinglesDB!$A$2:$G$1819,B1300,A1300),33)))</f>
        <v xml:space="preserve">Desperado (1972) </v>
      </c>
    </row>
    <row r="1301" spans="1:3" ht="18" customHeight="1">
      <c r="A1301" s="9">
        <f t="shared" si="40"/>
        <v>6</v>
      </c>
      <c r="B1301" s="9">
        <f t="shared" si="41"/>
        <v>325</v>
      </c>
    </row>
    <row r="1302" spans="1:3" ht="18" customHeight="1">
      <c r="A1302" s="9">
        <f t="shared" si="40"/>
        <v>4</v>
      </c>
      <c r="B1302" s="9">
        <f t="shared" si="41"/>
        <v>326</v>
      </c>
      <c r="C1302" s="29" t="str">
        <f>IF(EXACT(A1302,5),CONCATENATE(INDEX(SinglesDB!$A$2:$G$1819,B1302,A1302)," (",INDEX(SinglesDB!$C$2:$G$1819,B1302,5),") "),IF((A1302=3),CONCATENATE("* ",UPPER(INDEX(SinglesDB!$A$2:$G$1819,B1302,A1302))," *"),LEFT(INDEX(SinglesDB!$A$2:$G$1819,B1302,A1302),33)))</f>
        <v>Crazy Little Thing Called Love</v>
      </c>
    </row>
    <row r="1303" spans="1:3" ht="18" customHeight="1">
      <c r="A1303" s="9">
        <f t="shared" si="40"/>
        <v>3</v>
      </c>
      <c r="B1303" s="9">
        <f t="shared" si="41"/>
        <v>326</v>
      </c>
      <c r="C1303" s="29" t="str">
        <f>IF(EXACT(A1303,5),CONCATENATE(INDEX(SinglesDB!$A$2:$G$1819,B1303,A1303)," (",INDEX(SinglesDB!$C$2:$G$1819,B1303,5),") "),IF((A1303=3),CONCATENATE("* ",UPPER(INDEX(SinglesDB!$A$2:$G$1819,B1303,A1303))," *"),LEFT(INDEX(SinglesDB!$A$2:$G$1819,B1303,A1303),33)))</f>
        <v>* QUEEN *</v>
      </c>
    </row>
    <row r="1304" spans="1:3" ht="18" customHeight="1">
      <c r="A1304" s="9">
        <f t="shared" si="40"/>
        <v>5</v>
      </c>
      <c r="B1304" s="9">
        <f t="shared" si="41"/>
        <v>326</v>
      </c>
      <c r="C1304" s="29" t="str">
        <f>IF(EXACT(A1304,5),CONCATENATE(INDEX(SinglesDB!$A$2:$G$1819,B1304,A1304)," (",INDEX(SinglesDB!$C$2:$G$1819,B1304,5),") "),IF((A1304=3),CONCATENATE("* ",UPPER(INDEX(SinglesDB!$A$2:$G$1819,B1304,A1304))," *"),LEFT(INDEX(SinglesDB!$A$2:$G$1819,B1304,A1304),33)))</f>
        <v xml:space="preserve">We Will Rock You (1979) </v>
      </c>
    </row>
    <row r="1305" spans="1:3" ht="18" customHeight="1">
      <c r="A1305" s="9">
        <f t="shared" si="40"/>
        <v>6</v>
      </c>
      <c r="B1305" s="9">
        <f t="shared" si="41"/>
        <v>326</v>
      </c>
    </row>
    <row r="1306" spans="1:3" ht="18" customHeight="1">
      <c r="A1306" s="9">
        <f t="shared" si="40"/>
        <v>4</v>
      </c>
      <c r="B1306" s="9">
        <f t="shared" si="41"/>
        <v>327</v>
      </c>
      <c r="C1306" s="29" t="str">
        <f>IF(EXACT(A1306,5),CONCATENATE(INDEX(SinglesDB!$A$2:$G$1819,B1306,A1306)," (",INDEX(SinglesDB!$C$2:$G$1819,B1306,5),") "),IF((A1306=3),CONCATENATE("* ",UPPER(INDEX(SinglesDB!$A$2:$G$1819,B1306,A1306))," *"),LEFT(INDEX(SinglesDB!$A$2:$G$1819,B1306,A1306),33)))</f>
        <v xml:space="preserve">Pretty Woman </v>
      </c>
    </row>
    <row r="1307" spans="1:3" ht="18" customHeight="1">
      <c r="A1307" s="9">
        <f t="shared" si="40"/>
        <v>3</v>
      </c>
      <c r="B1307" s="9">
        <f t="shared" si="41"/>
        <v>327</v>
      </c>
      <c r="C1307" s="29" t="str">
        <f>IF(EXACT(A1307,5),CONCATENATE(INDEX(SinglesDB!$A$2:$G$1819,B1307,A1307)," (",INDEX(SinglesDB!$C$2:$G$1819,B1307,5),") "),IF((A1307=3),CONCATENATE("* ",UPPER(INDEX(SinglesDB!$A$2:$G$1819,B1307,A1307))," *"),LEFT(INDEX(SinglesDB!$A$2:$G$1819,B1307,A1307),33)))</f>
        <v>* ROY ORBISON *</v>
      </c>
    </row>
    <row r="1308" spans="1:3" ht="18" customHeight="1">
      <c r="A1308" s="9">
        <f t="shared" si="40"/>
        <v>5</v>
      </c>
      <c r="B1308" s="9">
        <f t="shared" si="41"/>
        <v>327</v>
      </c>
      <c r="C1308" s="29" t="str">
        <f>IF(EXACT(A1308,5),CONCATENATE(INDEX(SinglesDB!$A$2:$G$1819,B1308,A1308)," (",INDEX(SinglesDB!$C$2:$G$1819,B1308,5),") "),IF((A1308=3),CONCATENATE("* ",UPPER(INDEX(SinglesDB!$A$2:$G$1819,B1308,A1308))," *"),LEFT(INDEX(SinglesDB!$A$2:$G$1819,B1308,A1308),33)))</f>
        <v xml:space="preserve">Yo Te Amo Maria (1964) </v>
      </c>
    </row>
    <row r="1309" spans="1:3" ht="18" customHeight="1">
      <c r="A1309" s="9">
        <f t="shared" si="40"/>
        <v>6</v>
      </c>
      <c r="B1309" s="9">
        <f t="shared" si="41"/>
        <v>327</v>
      </c>
    </row>
    <row r="1310" spans="1:3" ht="18" customHeight="1">
      <c r="A1310" s="9">
        <f t="shared" si="40"/>
        <v>4</v>
      </c>
      <c r="B1310" s="9">
        <f t="shared" si="41"/>
        <v>328</v>
      </c>
      <c r="C1310" s="29" t="str">
        <f>IF(EXACT(A1310,5),CONCATENATE(INDEX(SinglesDB!$A$2:$G$1819,B1310,A1310)," (",INDEX(SinglesDB!$C$2:$G$1819,B1310,5),") "),IF((A1310=3),CONCATENATE("* ",UPPER(INDEX(SinglesDB!$A$2:$G$1819,B1310,A1310))," *"),LEFT(INDEX(SinglesDB!$A$2:$G$1819,B1310,A1310),33)))</f>
        <v>In the Air Tonight</v>
      </c>
    </row>
    <row r="1311" spans="1:3" ht="18" customHeight="1">
      <c r="A1311" s="9">
        <f t="shared" si="40"/>
        <v>3</v>
      </c>
      <c r="B1311" s="9">
        <f t="shared" si="41"/>
        <v>328</v>
      </c>
      <c r="C1311" s="29" t="str">
        <f>IF(EXACT(A1311,5),CONCATENATE(INDEX(SinglesDB!$A$2:$G$1819,B1311,A1311)," (",INDEX(SinglesDB!$C$2:$G$1819,B1311,5),") "),IF((A1311=3),CONCATENATE("* ",UPPER(INDEX(SinglesDB!$A$2:$G$1819,B1311,A1311))," *"),LEFT(INDEX(SinglesDB!$A$2:$G$1819,B1311,A1311),33)))</f>
        <v>* PHIL COLLINS *</v>
      </c>
    </row>
    <row r="1312" spans="1:3" ht="18" customHeight="1">
      <c r="A1312" s="9">
        <f t="shared" si="40"/>
        <v>5</v>
      </c>
      <c r="B1312" s="9">
        <f t="shared" si="41"/>
        <v>328</v>
      </c>
      <c r="C1312" s="29" t="str">
        <f>IF(EXACT(A1312,5),CONCATENATE(INDEX(SinglesDB!$A$2:$G$1819,B1312,A1312)," (",INDEX(SinglesDB!$C$2:$G$1819,B1312,5),") "),IF((A1312=3),CONCATENATE("* ",UPPER(INDEX(SinglesDB!$A$2:$G$1819,B1312,A1312))," *"),LEFT(INDEX(SinglesDB!$A$2:$G$1819,B1312,A1312),33)))</f>
        <v xml:space="preserve">The Roof is Leaking (1981) </v>
      </c>
    </row>
    <row r="1313" spans="1:3" ht="18" customHeight="1">
      <c r="A1313" s="9">
        <f t="shared" si="40"/>
        <v>6</v>
      </c>
      <c r="B1313" s="9">
        <f t="shared" si="41"/>
        <v>328</v>
      </c>
    </row>
    <row r="1314" spans="1:3" ht="18" customHeight="1">
      <c r="A1314" s="9">
        <f t="shared" si="40"/>
        <v>4</v>
      </c>
      <c r="B1314" s="9">
        <f t="shared" si="41"/>
        <v>329</v>
      </c>
      <c r="C1314" s="29" t="str">
        <f>IF(EXACT(A1314,5),CONCATENATE(INDEX(SinglesDB!$A$2:$G$1819,B1314,A1314)," (",INDEX(SinglesDB!$C$2:$G$1819,B1314,5),") "),IF((A1314=3),CONCATENATE("* ",UPPER(INDEX(SinglesDB!$A$2:$G$1819,B1314,A1314))," *"),LEFT(INDEX(SinglesDB!$A$2:$G$1819,B1314,A1314),33)))</f>
        <v>God Only Knows</v>
      </c>
    </row>
    <row r="1315" spans="1:3" ht="18" customHeight="1">
      <c r="A1315" s="9">
        <f t="shared" si="40"/>
        <v>3</v>
      </c>
      <c r="B1315" s="9">
        <f t="shared" si="41"/>
        <v>329</v>
      </c>
      <c r="C1315" s="29" t="str">
        <f>IF(EXACT(A1315,5),CONCATENATE(INDEX(SinglesDB!$A$2:$G$1819,B1315,A1315)," (",INDEX(SinglesDB!$C$2:$G$1819,B1315,5),") "),IF((A1315=3),CONCATENATE("* ",UPPER(INDEX(SinglesDB!$A$2:$G$1819,B1315,A1315))," *"),LEFT(INDEX(SinglesDB!$A$2:$G$1819,B1315,A1315),33)))</f>
        <v>* THE BEACH BOYS *</v>
      </c>
    </row>
    <row r="1316" spans="1:3" ht="18" customHeight="1">
      <c r="A1316" s="9">
        <f t="shared" si="40"/>
        <v>5</v>
      </c>
      <c r="B1316" s="9">
        <f t="shared" si="41"/>
        <v>329</v>
      </c>
      <c r="C1316" s="29" t="str">
        <f>IF(EXACT(A1316,5),CONCATENATE(INDEX(SinglesDB!$A$2:$G$1819,B1316,A1316)," (",INDEX(SinglesDB!$C$2:$G$1819,B1316,5),") "),IF((A1316=3),CONCATENATE("* ",UPPER(INDEX(SinglesDB!$A$2:$G$1819,B1316,A1316))," *"),LEFT(INDEX(SinglesDB!$A$2:$G$1819,B1316,A1316),33)))</f>
        <v xml:space="preserve">Wouldn't It Be Nice (1966) </v>
      </c>
    </row>
    <row r="1317" spans="1:3" ht="18" customHeight="1">
      <c r="A1317" s="9">
        <f t="shared" si="40"/>
        <v>6</v>
      </c>
      <c r="B1317" s="9">
        <f t="shared" si="41"/>
        <v>329</v>
      </c>
    </row>
    <row r="1318" spans="1:3" ht="18" customHeight="1">
      <c r="A1318" s="9">
        <f t="shared" si="40"/>
        <v>4</v>
      </c>
      <c r="B1318" s="9">
        <f t="shared" si="41"/>
        <v>330</v>
      </c>
      <c r="C1318" s="29" t="str">
        <f>IF(EXACT(A1318,5),CONCATENATE(INDEX(SinglesDB!$A$2:$G$1819,B1318,A1318)," (",INDEX(SinglesDB!$C$2:$G$1819,B1318,5),") "),IF((A1318=3),CONCATENATE("* ",UPPER(INDEX(SinglesDB!$A$2:$G$1819,B1318,A1318))," *"),LEFT(INDEX(SinglesDB!$A$2:$G$1819,B1318,A1318),33)))</f>
        <v>This Is Not America</v>
      </c>
    </row>
    <row r="1319" spans="1:3" ht="18" customHeight="1">
      <c r="A1319" s="9">
        <f t="shared" si="40"/>
        <v>3</v>
      </c>
      <c r="B1319" s="9">
        <f t="shared" ref="B1319:B1382" si="42">B1315+1</f>
        <v>330</v>
      </c>
      <c r="C1319" s="29" t="str">
        <f>IF(EXACT(A1319,5),CONCATENATE(INDEX(SinglesDB!$A$2:$G$1819,B1319,A1319)," (",INDEX(SinglesDB!$C$2:$G$1819,B1319,5),") "),IF((A1319=3),CONCATENATE("* ",UPPER(INDEX(SinglesDB!$A$2:$G$1819,B1319,A1319))," *"),LEFT(INDEX(SinglesDB!$A$2:$G$1819,B1319,A1319),33)))</f>
        <v>* DAVID BOWIE / PAT METHENY  *</v>
      </c>
    </row>
    <row r="1320" spans="1:3" ht="18" customHeight="1">
      <c r="A1320" s="9">
        <f t="shared" ref="A1320:A1383" si="43">A1316</f>
        <v>5</v>
      </c>
      <c r="B1320" s="9">
        <f t="shared" si="42"/>
        <v>330</v>
      </c>
      <c r="C1320" s="29" t="str">
        <f>IF(EXACT(A1320,5),CONCATENATE(INDEX(SinglesDB!$A$2:$G$1819,B1320,A1320)," (",INDEX(SinglesDB!$C$2:$G$1819,B1320,5),") "),IF((A1320=3),CONCATENATE("* ",UPPER(INDEX(SinglesDB!$A$2:$G$1819,B1320,A1320))," *"),LEFT(INDEX(SinglesDB!$A$2:$G$1819,B1320,A1320),33)))</f>
        <v xml:space="preserve">This Is Not America (inst) (1985) </v>
      </c>
    </row>
    <row r="1321" spans="1:3" ht="18" customHeight="1">
      <c r="A1321" s="9">
        <f t="shared" si="43"/>
        <v>6</v>
      </c>
      <c r="B1321" s="9">
        <f t="shared" si="42"/>
        <v>330</v>
      </c>
    </row>
    <row r="1322" spans="1:3" ht="18" customHeight="1">
      <c r="A1322" s="9">
        <f t="shared" si="43"/>
        <v>4</v>
      </c>
      <c r="B1322" s="9">
        <f t="shared" si="42"/>
        <v>331</v>
      </c>
      <c r="C1322" s="29" t="str">
        <f>IF(EXACT(A1322,5),CONCATENATE(INDEX(SinglesDB!$A$2:$G$1819,B1322,A1322)," (",INDEX(SinglesDB!$C$2:$G$1819,B1322,5),") "),IF((A1322=3),CONCATENATE("* ",UPPER(INDEX(SinglesDB!$A$2:$G$1819,B1322,A1322))," *"),LEFT(INDEX(SinglesDB!$A$2:$G$1819,B1322,A1322),33)))</f>
        <v>I Love Rock 'N Roll</v>
      </c>
    </row>
    <row r="1323" spans="1:3" ht="18" customHeight="1">
      <c r="A1323" s="9">
        <f t="shared" si="43"/>
        <v>3</v>
      </c>
      <c r="B1323" s="9">
        <f t="shared" si="42"/>
        <v>331</v>
      </c>
      <c r="C1323" s="29" t="str">
        <f>IF(EXACT(A1323,5),CONCATENATE(INDEX(SinglesDB!$A$2:$G$1819,B1323,A1323)," (",INDEX(SinglesDB!$C$2:$G$1819,B1323,5),") "),IF((A1323=3),CONCATENATE("* ",UPPER(INDEX(SinglesDB!$A$2:$G$1819,B1323,A1323))," *"),LEFT(INDEX(SinglesDB!$A$2:$G$1819,B1323,A1323),33)))</f>
        <v>* JOAN JETT &amp; BLACKHEARTS *</v>
      </c>
    </row>
    <row r="1324" spans="1:3" ht="18" customHeight="1">
      <c r="A1324" s="9">
        <f t="shared" si="43"/>
        <v>5</v>
      </c>
      <c r="B1324" s="9">
        <f t="shared" si="42"/>
        <v>331</v>
      </c>
      <c r="C1324" s="29" t="str">
        <f>IF(EXACT(A1324,5),CONCATENATE(INDEX(SinglesDB!$A$2:$G$1819,B1324,A1324)," (",INDEX(SinglesDB!$C$2:$G$1819,B1324,5),") "),IF((A1324=3),CONCATENATE("* ",UPPER(INDEX(SinglesDB!$A$2:$G$1819,B1324,A1324))," *"),LEFT(INDEX(SinglesDB!$A$2:$G$1819,B1324,A1324),33)))</f>
        <v xml:space="preserve">Love is Pain (1982) </v>
      </c>
    </row>
    <row r="1325" spans="1:3" ht="18" customHeight="1">
      <c r="A1325" s="9">
        <f t="shared" si="43"/>
        <v>6</v>
      </c>
      <c r="B1325" s="9">
        <f t="shared" si="42"/>
        <v>331</v>
      </c>
    </row>
    <row r="1326" spans="1:3" ht="18" customHeight="1">
      <c r="A1326" s="9">
        <f t="shared" si="43"/>
        <v>4</v>
      </c>
      <c r="B1326" s="9">
        <f t="shared" si="42"/>
        <v>332</v>
      </c>
      <c r="C1326" s="29" t="str">
        <f>IF(EXACT(A1326,5),CONCATENATE(INDEX(SinglesDB!$A$2:$G$1819,B1326,A1326)," (",INDEX(SinglesDB!$C$2:$G$1819,B1326,5),") "),IF((A1326=3),CONCATENATE("* ",UPPER(INDEX(SinglesDB!$A$2:$G$1819,B1326,A1326))," *"),LEFT(INDEX(SinglesDB!$A$2:$G$1819,B1326,A1326),33)))</f>
        <v>Going Home: Theme of Local Hero</v>
      </c>
    </row>
    <row r="1327" spans="1:3" ht="18" customHeight="1">
      <c r="A1327" s="9">
        <f t="shared" si="43"/>
        <v>3</v>
      </c>
      <c r="B1327" s="9">
        <f t="shared" si="42"/>
        <v>332</v>
      </c>
      <c r="C1327" s="29" t="str">
        <f>IF(EXACT(A1327,5),CONCATENATE(INDEX(SinglesDB!$A$2:$G$1819,B1327,A1327)," (",INDEX(SinglesDB!$C$2:$G$1819,B1327,5),") "),IF((A1327=3),CONCATENATE("* ",UPPER(INDEX(SinglesDB!$A$2:$G$1819,B1327,A1327))," *"),LEFT(INDEX(SinglesDB!$A$2:$G$1819,B1327,A1327),33)))</f>
        <v>* MARK KNOPFLER *</v>
      </c>
    </row>
    <row r="1328" spans="1:3" ht="18" customHeight="1">
      <c r="A1328" s="9">
        <f t="shared" si="43"/>
        <v>5</v>
      </c>
      <c r="B1328" s="9">
        <f t="shared" si="42"/>
        <v>332</v>
      </c>
      <c r="C1328" s="29" t="str">
        <f>IF(EXACT(A1328,5),CONCATENATE(INDEX(SinglesDB!$A$2:$G$1819,B1328,A1328)," (",INDEX(SinglesDB!$C$2:$G$1819,B1328,5),") "),IF((A1328=3),CONCATENATE("* ",UPPER(INDEX(SinglesDB!$A$2:$G$1819,B1328,A1328))," *"),LEFT(INDEX(SinglesDB!$A$2:$G$1819,B1328,A1328),33)))</f>
        <v xml:space="preserve">Smooching (1983) </v>
      </c>
    </row>
    <row r="1329" spans="1:3" ht="18" customHeight="1">
      <c r="A1329" s="9">
        <f t="shared" si="43"/>
        <v>6</v>
      </c>
      <c r="B1329" s="9">
        <f t="shared" si="42"/>
        <v>332</v>
      </c>
    </row>
    <row r="1330" spans="1:3" ht="18" customHeight="1">
      <c r="A1330" s="9">
        <f t="shared" si="43"/>
        <v>4</v>
      </c>
      <c r="B1330" s="9">
        <f t="shared" si="42"/>
        <v>333</v>
      </c>
      <c r="C1330" s="29" t="str">
        <f>IF(EXACT(A1330,5),CONCATENATE(INDEX(SinglesDB!$A$2:$G$1819,B1330,A1330)," (",INDEX(SinglesDB!$C$2:$G$1819,B1330,5),") "),IF((A1330=3),CONCATENATE("* ",UPPER(INDEX(SinglesDB!$A$2:$G$1819,B1330,A1330))," *"),LEFT(INDEX(SinglesDB!$A$2:$G$1819,B1330,A1330),33)))</f>
        <v>Ha! Ha! Said the Clown</v>
      </c>
    </row>
    <row r="1331" spans="1:3" ht="18" customHeight="1">
      <c r="A1331" s="9">
        <f t="shared" si="43"/>
        <v>3</v>
      </c>
      <c r="B1331" s="9">
        <f t="shared" si="42"/>
        <v>333</v>
      </c>
      <c r="C1331" s="29" t="str">
        <f>IF(EXACT(A1331,5),CONCATENATE(INDEX(SinglesDB!$A$2:$G$1819,B1331,A1331)," (",INDEX(SinglesDB!$C$2:$G$1819,B1331,5),") "),IF((A1331=3),CONCATENATE("* ",UPPER(INDEX(SinglesDB!$A$2:$G$1819,B1331,A1331))," *"),LEFT(INDEX(SinglesDB!$A$2:$G$1819,B1331,A1331),33)))</f>
        <v>* MANFRED MANN *</v>
      </c>
    </row>
    <row r="1332" spans="1:3" ht="18" customHeight="1">
      <c r="A1332" s="9">
        <f t="shared" si="43"/>
        <v>5</v>
      </c>
      <c r="B1332" s="9">
        <f t="shared" si="42"/>
        <v>333</v>
      </c>
      <c r="C1332" s="29" t="str">
        <f>IF(EXACT(A1332,5),CONCATENATE(INDEX(SinglesDB!$A$2:$G$1819,B1332,A1332)," (",INDEX(SinglesDB!$C$2:$G$1819,B1332,5),") "),IF((A1332=3),CONCATENATE("* ",UPPER(INDEX(SinglesDB!$A$2:$G$1819,B1332,A1332))," *"),LEFT(INDEX(SinglesDB!$A$2:$G$1819,B1332,A1332),33)))</f>
        <v xml:space="preserve">Feeling So Good (1967) </v>
      </c>
    </row>
    <row r="1333" spans="1:3" ht="18" customHeight="1">
      <c r="A1333" s="9">
        <f t="shared" si="43"/>
        <v>6</v>
      </c>
      <c r="B1333" s="9">
        <f t="shared" si="42"/>
        <v>333</v>
      </c>
    </row>
    <row r="1334" spans="1:3" ht="18" customHeight="1">
      <c r="A1334" s="9">
        <f t="shared" si="43"/>
        <v>4</v>
      </c>
      <c r="B1334" s="9">
        <f t="shared" si="42"/>
        <v>334</v>
      </c>
      <c r="C1334" s="29" t="str">
        <f>IF(EXACT(A1334,5),CONCATENATE(INDEX(SinglesDB!$A$2:$G$1819,B1334,A1334)," (",INDEX(SinglesDB!$C$2:$G$1819,B1334,5),") "),IF((A1334=3),CONCATENATE("* ",UPPER(INDEX(SinglesDB!$A$2:$G$1819,B1334,A1334))," *"),LEFT(INDEX(SinglesDB!$A$2:$G$1819,B1334,A1334),33)))</f>
        <v>Down, Down</v>
      </c>
    </row>
    <row r="1335" spans="1:3" ht="18" customHeight="1">
      <c r="A1335" s="9">
        <f t="shared" si="43"/>
        <v>3</v>
      </c>
      <c r="B1335" s="9">
        <f t="shared" si="42"/>
        <v>334</v>
      </c>
      <c r="C1335" s="29" t="str">
        <f>IF(EXACT(A1335,5),CONCATENATE(INDEX(SinglesDB!$A$2:$G$1819,B1335,A1335)," (",INDEX(SinglesDB!$C$2:$G$1819,B1335,5),") "),IF((A1335=3),CONCATENATE("* ",UPPER(INDEX(SinglesDB!$A$2:$G$1819,B1335,A1335))," *"),LEFT(INDEX(SinglesDB!$A$2:$G$1819,B1335,A1335),33)))</f>
        <v>* STATUS QUO *</v>
      </c>
    </row>
    <row r="1336" spans="1:3" ht="18" customHeight="1">
      <c r="A1336" s="9">
        <f t="shared" si="43"/>
        <v>5</v>
      </c>
      <c r="B1336" s="9">
        <f t="shared" si="42"/>
        <v>334</v>
      </c>
      <c r="C1336" s="29" t="str">
        <f>IF(EXACT(A1336,5),CONCATENATE(INDEX(SinglesDB!$A$2:$G$1819,B1336,A1336)," (",INDEX(SinglesDB!$C$2:$G$1819,B1336,5),") "),IF((A1336=3),CONCATENATE("* ",UPPER(INDEX(SinglesDB!$A$2:$G$1819,B1336,A1336))," *"),LEFT(INDEX(SinglesDB!$A$2:$G$1819,B1336,A1336),33)))</f>
        <v xml:space="preserve">Night Ride (1974) </v>
      </c>
    </row>
    <row r="1337" spans="1:3" ht="18" customHeight="1">
      <c r="A1337" s="9">
        <f t="shared" si="43"/>
        <v>6</v>
      </c>
      <c r="B1337" s="9">
        <f t="shared" si="42"/>
        <v>334</v>
      </c>
    </row>
    <row r="1338" spans="1:3" ht="18" customHeight="1">
      <c r="A1338" s="9">
        <f t="shared" si="43"/>
        <v>4</v>
      </c>
      <c r="B1338" s="9">
        <f t="shared" si="42"/>
        <v>335</v>
      </c>
      <c r="C1338" s="29" t="str">
        <f>IF(EXACT(A1338,5),CONCATENATE(INDEX(SinglesDB!$A$2:$G$1819,B1338,A1338)," (",INDEX(SinglesDB!$C$2:$G$1819,B1338,5),") "),IF((A1338=3),CONCATENATE("* ",UPPER(INDEX(SinglesDB!$A$2:$G$1819,B1338,A1338))," *"),LEFT(INDEX(SinglesDB!$A$2:$G$1819,B1338,A1338),33)))</f>
        <v>Need Your Love So Bad</v>
      </c>
    </row>
    <row r="1339" spans="1:3" ht="18" customHeight="1">
      <c r="A1339" s="9">
        <f t="shared" si="43"/>
        <v>3</v>
      </c>
      <c r="B1339" s="9">
        <f t="shared" si="42"/>
        <v>335</v>
      </c>
      <c r="C1339" s="29" t="str">
        <f>IF(EXACT(A1339,5),CONCATENATE(INDEX(SinglesDB!$A$2:$G$1819,B1339,A1339)," (",INDEX(SinglesDB!$C$2:$G$1819,B1339,5),") "),IF((A1339=3),CONCATENATE("* ",UPPER(INDEX(SinglesDB!$A$2:$G$1819,B1339,A1339))," *"),LEFT(INDEX(SinglesDB!$A$2:$G$1819,B1339,A1339),33)))</f>
        <v>* FLEETWOOD MAC *</v>
      </c>
    </row>
    <row r="1340" spans="1:3" ht="18" customHeight="1">
      <c r="A1340" s="9">
        <f t="shared" si="43"/>
        <v>5</v>
      </c>
      <c r="B1340" s="9">
        <f t="shared" si="42"/>
        <v>335</v>
      </c>
      <c r="C1340" s="29" t="str">
        <f>IF(EXACT(A1340,5),CONCATENATE(INDEX(SinglesDB!$A$2:$G$1819,B1340,A1340)," (",INDEX(SinglesDB!$C$2:$G$1819,B1340,5),") "),IF((A1340=3),CONCATENATE("* ",UPPER(INDEX(SinglesDB!$A$2:$G$1819,B1340,A1340))," *"),LEFT(INDEX(SinglesDB!$A$2:$G$1819,B1340,A1340),33)))</f>
        <v xml:space="preserve">Albatross (1969) </v>
      </c>
    </row>
    <row r="1341" spans="1:3" ht="18" customHeight="1">
      <c r="A1341" s="9">
        <f t="shared" si="43"/>
        <v>6</v>
      </c>
      <c r="B1341" s="9">
        <f t="shared" si="42"/>
        <v>335</v>
      </c>
    </row>
    <row r="1342" spans="1:3" ht="18" customHeight="1">
      <c r="A1342" s="9">
        <f t="shared" si="43"/>
        <v>4</v>
      </c>
      <c r="B1342" s="9">
        <f t="shared" si="42"/>
        <v>336</v>
      </c>
      <c r="C1342" s="29" t="str">
        <f>IF(EXACT(A1342,5),CONCATENATE(INDEX(SinglesDB!$A$2:$G$1819,B1342,A1342)," (",INDEX(SinglesDB!$C$2:$G$1819,B1342,5),") "),IF((A1342=3),CONCATENATE("* ",UPPER(INDEX(SinglesDB!$A$2:$G$1819,B1342,A1342))," *"),LEFT(INDEX(SinglesDB!$A$2:$G$1819,B1342,A1342),33)))</f>
        <v>Pastorale</v>
      </c>
    </row>
    <row r="1343" spans="1:3" ht="18" customHeight="1">
      <c r="A1343" s="9">
        <f t="shared" si="43"/>
        <v>3</v>
      </c>
      <c r="B1343" s="9">
        <f t="shared" si="42"/>
        <v>336</v>
      </c>
      <c r="C1343" s="29" t="str">
        <f>IF(EXACT(A1343,5),CONCATENATE(INDEX(SinglesDB!$A$2:$G$1819,B1343,A1343)," (",INDEX(SinglesDB!$C$2:$G$1819,B1343,5),") "),IF((A1343=3),CONCATENATE("* ",UPPER(INDEX(SinglesDB!$A$2:$G$1819,B1343,A1343))," *"),LEFT(INDEX(SinglesDB!$A$2:$G$1819,B1343,A1343),33)))</f>
        <v>* LIESBETH LIST &amp; RAMSES SHAFFY *</v>
      </c>
    </row>
    <row r="1344" spans="1:3" ht="18" customHeight="1">
      <c r="A1344" s="9">
        <f t="shared" si="43"/>
        <v>5</v>
      </c>
      <c r="B1344" s="9">
        <f t="shared" si="42"/>
        <v>336</v>
      </c>
      <c r="C1344" s="29" t="str">
        <f>IF(EXACT(A1344,5),CONCATENATE(INDEX(SinglesDB!$A$2:$G$1819,B1344,A1344)," (",INDEX(SinglesDB!$C$2:$G$1819,B1344,5),") "),IF((A1344=3),CONCATENATE("* ",UPPER(INDEX(SinglesDB!$A$2:$G$1819,B1344,A1344))," *"),LEFT(INDEX(SinglesDB!$A$2:$G$1819,B1344,A1344),33)))</f>
        <v xml:space="preserve">Zo Hoog in de Hemel (1969) </v>
      </c>
    </row>
    <row r="1345" spans="1:3" ht="18" customHeight="1">
      <c r="A1345" s="9">
        <f t="shared" si="43"/>
        <v>6</v>
      </c>
      <c r="B1345" s="9">
        <f t="shared" si="42"/>
        <v>336</v>
      </c>
    </row>
    <row r="1346" spans="1:3" ht="18" customHeight="1">
      <c r="A1346" s="9">
        <f t="shared" si="43"/>
        <v>4</v>
      </c>
      <c r="B1346" s="9">
        <f t="shared" si="42"/>
        <v>337</v>
      </c>
      <c r="C1346" s="29" t="str">
        <f>IF(EXACT(A1346,5),CONCATENATE(INDEX(SinglesDB!$A$2:$G$1819,B1346,A1346)," (",INDEX(SinglesDB!$C$2:$G$1819,B1346,5),") "),IF((A1346=3),CONCATENATE("* ",UPPER(INDEX(SinglesDB!$A$2:$G$1819,B1346,A1346))," *"),LEFT(INDEX(SinglesDB!$A$2:$G$1819,B1346,A1346),33)))</f>
        <v>Paranoïd</v>
      </c>
    </row>
    <row r="1347" spans="1:3" ht="18" customHeight="1">
      <c r="A1347" s="9">
        <f t="shared" si="43"/>
        <v>3</v>
      </c>
      <c r="B1347" s="9">
        <f t="shared" si="42"/>
        <v>337</v>
      </c>
      <c r="C1347" s="29" t="str">
        <f>IF(EXACT(A1347,5),CONCATENATE(INDEX(SinglesDB!$A$2:$G$1819,B1347,A1347)," (",INDEX(SinglesDB!$C$2:$G$1819,B1347,5),") "),IF((A1347=3),CONCATENATE("* ",UPPER(INDEX(SinglesDB!$A$2:$G$1819,B1347,A1347))," *"),LEFT(INDEX(SinglesDB!$A$2:$G$1819,B1347,A1347),33)))</f>
        <v>* BLACK SABBATH *</v>
      </c>
    </row>
    <row r="1348" spans="1:3" ht="18" customHeight="1">
      <c r="A1348" s="9">
        <f t="shared" si="43"/>
        <v>5</v>
      </c>
      <c r="B1348" s="9">
        <f t="shared" si="42"/>
        <v>337</v>
      </c>
      <c r="C1348" s="29" t="str">
        <f>IF(EXACT(A1348,5),CONCATENATE(INDEX(SinglesDB!$A$2:$G$1819,B1348,A1348)," (",INDEX(SinglesDB!$C$2:$G$1819,B1348,5),") "),IF((A1348=3),CONCATENATE("* ",UPPER(INDEX(SinglesDB!$A$2:$G$1819,B1348,A1348))," *"),LEFT(INDEX(SinglesDB!$A$2:$G$1819,B1348,A1348),33)))</f>
        <v xml:space="preserve">Rat Salad (1970) </v>
      </c>
    </row>
    <row r="1349" spans="1:3" ht="18" customHeight="1">
      <c r="A1349" s="9">
        <f t="shared" si="43"/>
        <v>6</v>
      </c>
      <c r="B1349" s="9">
        <f t="shared" si="42"/>
        <v>337</v>
      </c>
    </row>
    <row r="1350" spans="1:3" ht="18" customHeight="1">
      <c r="A1350" s="9">
        <f t="shared" si="43"/>
        <v>4</v>
      </c>
      <c r="B1350" s="9">
        <f t="shared" si="42"/>
        <v>338</v>
      </c>
      <c r="C1350" s="29" t="str">
        <f>IF(EXACT(A1350,5),CONCATENATE(INDEX(SinglesDB!$A$2:$G$1819,B1350,A1350)," (",INDEX(SinglesDB!$C$2:$G$1819,B1350,5),") "),IF((A1350=3),CONCATENATE("* ",UPPER(INDEX(SinglesDB!$A$2:$G$1819,B1350,A1350))," *"),LEFT(INDEX(SinglesDB!$A$2:$G$1819,B1350,A1350),33)))</f>
        <v>With A Little Help From My Friend</v>
      </c>
    </row>
    <row r="1351" spans="1:3" ht="18" customHeight="1">
      <c r="A1351" s="9">
        <f t="shared" si="43"/>
        <v>3</v>
      </c>
      <c r="B1351" s="9">
        <f t="shared" si="42"/>
        <v>338</v>
      </c>
      <c r="C1351" s="29" t="str">
        <f>IF(EXACT(A1351,5),CONCATENATE(INDEX(SinglesDB!$A$2:$G$1819,B1351,A1351)," (",INDEX(SinglesDB!$C$2:$G$1819,B1351,5),") "),IF((A1351=3),CONCATENATE("* ",UPPER(INDEX(SinglesDB!$A$2:$G$1819,B1351,A1351))," *"),LEFT(INDEX(SinglesDB!$A$2:$G$1819,B1351,A1351),33)))</f>
        <v>* JOE COCKER *</v>
      </c>
    </row>
    <row r="1352" spans="1:3" ht="18" customHeight="1">
      <c r="A1352" s="9">
        <f t="shared" si="43"/>
        <v>5</v>
      </c>
      <c r="B1352" s="9">
        <f t="shared" si="42"/>
        <v>338</v>
      </c>
      <c r="C1352" s="29" t="str">
        <f>IF(EXACT(A1352,5),CONCATENATE(INDEX(SinglesDB!$A$2:$G$1819,B1352,A1352)," (",INDEX(SinglesDB!$C$2:$G$1819,B1352,5),") "),IF((A1352=3),CONCATENATE("* ",UPPER(INDEX(SinglesDB!$A$2:$G$1819,B1352,A1352))," *"),LEFT(INDEX(SinglesDB!$A$2:$G$1819,B1352,A1352),33)))</f>
        <v xml:space="preserve">Something's Coming On (1969) </v>
      </c>
    </row>
    <row r="1353" spans="1:3" ht="18" customHeight="1">
      <c r="A1353" s="9">
        <f t="shared" si="43"/>
        <v>6</v>
      </c>
      <c r="B1353" s="9">
        <f t="shared" si="42"/>
        <v>338</v>
      </c>
    </row>
    <row r="1354" spans="1:3" ht="18" customHeight="1">
      <c r="A1354" s="9">
        <f t="shared" si="43"/>
        <v>4</v>
      </c>
      <c r="B1354" s="9">
        <f t="shared" si="42"/>
        <v>339</v>
      </c>
      <c r="C1354" s="29" t="str">
        <f>IF(EXACT(A1354,5),CONCATENATE(INDEX(SinglesDB!$A$2:$G$1819,B1354,A1354)," (",INDEX(SinglesDB!$C$2:$G$1819,B1354,5),") "),IF((A1354=3),CONCATENATE("* ",UPPER(INDEX(SinglesDB!$A$2:$G$1819,B1354,A1354))," *"),LEFT(INDEX(SinglesDB!$A$2:$G$1819,B1354,A1354),33)))</f>
        <v>Toccata</v>
      </c>
    </row>
    <row r="1355" spans="1:3" ht="18" customHeight="1">
      <c r="A1355" s="9">
        <f t="shared" si="43"/>
        <v>3</v>
      </c>
      <c r="B1355" s="9">
        <f t="shared" si="42"/>
        <v>339</v>
      </c>
      <c r="C1355" s="29" t="str">
        <f>IF(EXACT(A1355,5),CONCATENATE(INDEX(SinglesDB!$A$2:$G$1819,B1355,A1355)," (",INDEX(SinglesDB!$C$2:$G$1819,B1355,5),") "),IF((A1355=3),CONCATENATE("* ",UPPER(INDEX(SinglesDB!$A$2:$G$1819,B1355,A1355))," *"),LEFT(INDEX(SinglesDB!$A$2:$G$1819,B1355,A1355),33)))</f>
        <v>* SKY *</v>
      </c>
    </row>
    <row r="1356" spans="1:3" ht="18" customHeight="1">
      <c r="A1356" s="9">
        <f t="shared" si="43"/>
        <v>5</v>
      </c>
      <c r="B1356" s="9">
        <f t="shared" si="42"/>
        <v>339</v>
      </c>
      <c r="C1356" s="29" t="str">
        <f>IF(EXACT(A1356,5),CONCATENATE(INDEX(SinglesDB!$A$2:$G$1819,B1356,A1356)," (",INDEX(SinglesDB!$C$2:$G$1819,B1356,5),") "),IF((A1356=3),CONCATENATE("* ",UPPER(INDEX(SinglesDB!$A$2:$G$1819,B1356,A1356))," *"),LEFT(INDEX(SinglesDB!$A$2:$G$1819,B1356,A1356),33)))</f>
        <v xml:space="preserve">Vivaldi (1980) </v>
      </c>
    </row>
    <row r="1357" spans="1:3" ht="18" customHeight="1">
      <c r="A1357" s="9">
        <f t="shared" si="43"/>
        <v>6</v>
      </c>
      <c r="B1357" s="9">
        <f t="shared" si="42"/>
        <v>339</v>
      </c>
    </row>
    <row r="1358" spans="1:3" ht="18" customHeight="1">
      <c r="A1358" s="9">
        <f t="shared" si="43"/>
        <v>4</v>
      </c>
      <c r="B1358" s="9">
        <f t="shared" si="42"/>
        <v>340</v>
      </c>
      <c r="C1358" s="29" t="str">
        <f>IF(EXACT(A1358,5),CONCATENATE(INDEX(SinglesDB!$A$2:$G$1819,B1358,A1358)," (",INDEX(SinglesDB!$C$2:$G$1819,B1358,5),") "),IF((A1358=3),CONCATENATE("* ",UPPER(INDEX(SinglesDB!$A$2:$G$1819,B1358,A1358))," *"),LEFT(INDEX(SinglesDB!$A$2:$G$1819,B1358,A1358),33)))</f>
        <v>Make Me Smile (Come Up And See Me</v>
      </c>
    </row>
    <row r="1359" spans="1:3" ht="18" customHeight="1">
      <c r="A1359" s="9">
        <f t="shared" si="43"/>
        <v>3</v>
      </c>
      <c r="B1359" s="9">
        <f t="shared" si="42"/>
        <v>340</v>
      </c>
      <c r="C1359" s="29" t="str">
        <f>IF(EXACT(A1359,5),CONCATENATE(INDEX(SinglesDB!$A$2:$G$1819,B1359,A1359)," (",INDEX(SinglesDB!$C$2:$G$1819,B1359,5),") "),IF((A1359=3),CONCATENATE("* ",UPPER(INDEX(SinglesDB!$A$2:$G$1819,B1359,A1359))," *"),LEFT(INDEX(SinglesDB!$A$2:$G$1819,B1359,A1359),33)))</f>
        <v>* STEVE HARLEY &amp; COCKNEY REBEL *</v>
      </c>
    </row>
    <row r="1360" spans="1:3" ht="18" customHeight="1">
      <c r="A1360" s="9">
        <f t="shared" si="43"/>
        <v>5</v>
      </c>
      <c r="B1360" s="9">
        <f t="shared" si="42"/>
        <v>340</v>
      </c>
      <c r="C1360" s="29" t="str">
        <f>IF(EXACT(A1360,5),CONCATENATE(INDEX(SinglesDB!$A$2:$G$1819,B1360,A1360)," (",INDEX(SinglesDB!$C$2:$G$1819,B1360,5),") "),IF((A1360=3),CONCATENATE("* ",UPPER(INDEX(SinglesDB!$A$2:$G$1819,B1360,A1360))," *"),LEFT(INDEX(SinglesDB!$A$2:$G$1819,B1360,A1360),33)))</f>
        <v xml:space="preserve">Another Journey (1975) </v>
      </c>
    </row>
    <row r="1361" spans="1:3" ht="18" customHeight="1">
      <c r="A1361" s="9">
        <f t="shared" si="43"/>
        <v>6</v>
      </c>
      <c r="B1361" s="9">
        <f t="shared" si="42"/>
        <v>340</v>
      </c>
    </row>
    <row r="1362" spans="1:3" ht="18" customHeight="1">
      <c r="A1362" s="9">
        <f t="shared" si="43"/>
        <v>4</v>
      </c>
      <c r="B1362" s="9">
        <f t="shared" si="42"/>
        <v>341</v>
      </c>
      <c r="C1362" s="29" t="str">
        <f>IF(EXACT(A1362,5),CONCATENATE(INDEX(SinglesDB!$A$2:$G$1819,B1362,A1362)," (",INDEX(SinglesDB!$C$2:$G$1819,B1362,5),") "),IF((A1362=3),CONCATENATE("* ",UPPER(INDEX(SinglesDB!$A$2:$G$1819,B1362,A1362))," *"),LEFT(INDEX(SinglesDB!$A$2:$G$1819,B1362,A1362),33)))</f>
        <v>Peaceful Easy Feeling</v>
      </c>
    </row>
    <row r="1363" spans="1:3" ht="18" customHeight="1">
      <c r="A1363" s="9">
        <f t="shared" si="43"/>
        <v>3</v>
      </c>
      <c r="B1363" s="9">
        <f t="shared" si="42"/>
        <v>341</v>
      </c>
      <c r="C1363" s="29" t="str">
        <f>IF(EXACT(A1363,5),CONCATENATE(INDEX(SinglesDB!$A$2:$G$1819,B1363,A1363)," (",INDEX(SinglesDB!$C$2:$G$1819,B1363,5),") "),IF((A1363=3),CONCATENATE("* ",UPPER(INDEX(SinglesDB!$A$2:$G$1819,B1363,A1363))," *"),LEFT(INDEX(SinglesDB!$A$2:$G$1819,B1363,A1363),33)))</f>
        <v>* EAGLES *</v>
      </c>
    </row>
    <row r="1364" spans="1:3" ht="18" customHeight="1">
      <c r="A1364" s="9">
        <f t="shared" si="43"/>
        <v>5</v>
      </c>
      <c r="B1364" s="9">
        <f t="shared" si="42"/>
        <v>341</v>
      </c>
      <c r="C1364" s="29" t="str">
        <f>IF(EXACT(A1364,5),CONCATENATE(INDEX(SinglesDB!$A$2:$G$1819,B1364,A1364)," (",INDEX(SinglesDB!$C$2:$G$1819,B1364,5),") "),IF((A1364=3),CONCATENATE("* ",UPPER(INDEX(SinglesDB!$A$2:$G$1819,B1364,A1364))," *"),LEFT(INDEX(SinglesDB!$A$2:$G$1819,B1364,A1364),33)))</f>
        <v xml:space="preserve">Trying (1972) </v>
      </c>
    </row>
    <row r="1365" spans="1:3" ht="18" customHeight="1">
      <c r="A1365" s="9">
        <f t="shared" si="43"/>
        <v>6</v>
      </c>
      <c r="B1365" s="9">
        <f t="shared" si="42"/>
        <v>341</v>
      </c>
    </row>
    <row r="1366" spans="1:3" ht="18" customHeight="1">
      <c r="A1366" s="9">
        <f t="shared" si="43"/>
        <v>4</v>
      </c>
      <c r="B1366" s="9">
        <f t="shared" si="42"/>
        <v>342</v>
      </c>
      <c r="C1366" s="29" t="str">
        <f>IF(EXACT(A1366,5),CONCATENATE(INDEX(SinglesDB!$A$2:$G$1819,B1366,A1366)," (",INDEX(SinglesDB!$C$2:$G$1819,B1366,5),") "),IF((A1366=3),CONCATENATE("* ",UPPER(INDEX(SinglesDB!$A$2:$G$1819,B1366,A1366))," *"),LEFT(INDEX(SinglesDB!$A$2:$G$1819,B1366,A1366),33)))</f>
        <v>Run Like Hell</v>
      </c>
    </row>
    <row r="1367" spans="1:3" ht="18" customHeight="1">
      <c r="A1367" s="9">
        <f t="shared" si="43"/>
        <v>3</v>
      </c>
      <c r="B1367" s="9">
        <f t="shared" si="42"/>
        <v>342</v>
      </c>
      <c r="C1367" s="29" t="str">
        <f>IF(EXACT(A1367,5),CONCATENATE(INDEX(SinglesDB!$A$2:$G$1819,B1367,A1367)," (",INDEX(SinglesDB!$C$2:$G$1819,B1367,5),") "),IF((A1367=3),CONCATENATE("* ",UPPER(INDEX(SinglesDB!$A$2:$G$1819,B1367,A1367))," *"),LEFT(INDEX(SinglesDB!$A$2:$G$1819,B1367,A1367),33)))</f>
        <v>* PINK FLOYD *</v>
      </c>
    </row>
    <row r="1368" spans="1:3" ht="18" customHeight="1">
      <c r="A1368" s="9">
        <f t="shared" si="43"/>
        <v>5</v>
      </c>
      <c r="B1368" s="9">
        <f t="shared" si="42"/>
        <v>342</v>
      </c>
      <c r="C1368" s="29" t="str">
        <f>IF(EXACT(A1368,5),CONCATENATE(INDEX(SinglesDB!$A$2:$G$1819,B1368,A1368)," (",INDEX(SinglesDB!$C$2:$G$1819,B1368,5),") "),IF((A1368=3),CONCATENATE("* ",UPPER(INDEX(SinglesDB!$A$2:$G$1819,B1368,A1368))," *"),LEFT(INDEX(SinglesDB!$A$2:$G$1819,B1368,A1368),33)))</f>
        <v xml:space="preserve">Comfortably Numb (1992) </v>
      </c>
    </row>
    <row r="1369" spans="1:3" ht="18" customHeight="1">
      <c r="A1369" s="9">
        <f t="shared" si="43"/>
        <v>6</v>
      </c>
      <c r="B1369" s="9">
        <f t="shared" si="42"/>
        <v>342</v>
      </c>
    </row>
    <row r="1370" spans="1:3" ht="18" customHeight="1">
      <c r="A1370" s="9">
        <f t="shared" si="43"/>
        <v>4</v>
      </c>
      <c r="B1370" s="9">
        <f t="shared" si="42"/>
        <v>343</v>
      </c>
      <c r="C1370" s="29" t="str">
        <f>IF(EXACT(A1370,5),CONCATENATE(INDEX(SinglesDB!$A$2:$G$1819,B1370,A1370)," (",INDEX(SinglesDB!$C$2:$G$1819,B1370,5),") "),IF((A1370=3),CONCATENATE("* ",UPPER(INDEX(SinglesDB!$A$2:$G$1819,B1370,A1370))," *"),LEFT(INDEX(SinglesDB!$A$2:$G$1819,B1370,A1370),33)))</f>
        <v>Yellow Submarine</v>
      </c>
    </row>
    <row r="1371" spans="1:3" ht="18" customHeight="1">
      <c r="A1371" s="9">
        <f t="shared" si="43"/>
        <v>3</v>
      </c>
      <c r="B1371" s="9">
        <f t="shared" si="42"/>
        <v>343</v>
      </c>
      <c r="C1371" s="29" t="str">
        <f>IF(EXACT(A1371,5),CONCATENATE(INDEX(SinglesDB!$A$2:$G$1819,B1371,A1371)," (",INDEX(SinglesDB!$C$2:$G$1819,B1371,5),") "),IF((A1371=3),CONCATENATE("* ",UPPER(INDEX(SinglesDB!$A$2:$G$1819,B1371,A1371))," *"),LEFT(INDEX(SinglesDB!$A$2:$G$1819,B1371,A1371),33)))</f>
        <v>* THE BEATLES *</v>
      </c>
    </row>
    <row r="1372" spans="1:3" ht="18" customHeight="1">
      <c r="A1372" s="9">
        <f t="shared" si="43"/>
        <v>5</v>
      </c>
      <c r="B1372" s="9">
        <f t="shared" si="42"/>
        <v>343</v>
      </c>
      <c r="C1372" s="29" t="str">
        <f>IF(EXACT(A1372,5),CONCATENATE(INDEX(SinglesDB!$A$2:$G$1819,B1372,A1372)," (",INDEX(SinglesDB!$C$2:$G$1819,B1372,5),") "),IF((A1372=3),CONCATENATE("* ",UPPER(INDEX(SinglesDB!$A$2:$G$1819,B1372,A1372))," *"),LEFT(INDEX(SinglesDB!$A$2:$G$1819,B1372,A1372),33)))</f>
        <v xml:space="preserve">Eleanor Rigby (1966) </v>
      </c>
    </row>
    <row r="1373" spans="1:3" ht="18" customHeight="1">
      <c r="A1373" s="9">
        <f t="shared" si="43"/>
        <v>6</v>
      </c>
      <c r="B1373" s="9">
        <f t="shared" si="42"/>
        <v>343</v>
      </c>
    </row>
    <row r="1374" spans="1:3" ht="18" customHeight="1">
      <c r="A1374" s="9">
        <f t="shared" si="43"/>
        <v>4</v>
      </c>
      <c r="B1374" s="9">
        <f t="shared" si="42"/>
        <v>344</v>
      </c>
      <c r="C1374" s="29" t="str">
        <f>IF(EXACT(A1374,5),CONCATENATE(INDEX(SinglesDB!$A$2:$G$1819,B1374,A1374)," (",INDEX(SinglesDB!$C$2:$G$1819,B1374,5),") "),IF((A1374=3),CONCATENATE("* ",UPPER(INDEX(SinglesDB!$A$2:$G$1819,B1374,A1374))," *"),LEFT(INDEX(SinglesDB!$A$2:$G$1819,B1374,A1374),33)))</f>
        <v>Life in the Fast Lane</v>
      </c>
    </row>
    <row r="1375" spans="1:3" ht="18" customHeight="1">
      <c r="A1375" s="9">
        <f t="shared" si="43"/>
        <v>3</v>
      </c>
      <c r="B1375" s="9">
        <f t="shared" si="42"/>
        <v>344</v>
      </c>
      <c r="C1375" s="29" t="str">
        <f>IF(EXACT(A1375,5),CONCATENATE(INDEX(SinglesDB!$A$2:$G$1819,B1375,A1375)," (",INDEX(SinglesDB!$C$2:$G$1819,B1375,5),") "),IF((A1375=3),CONCATENATE("* ",UPPER(INDEX(SinglesDB!$A$2:$G$1819,B1375,A1375))," *"),LEFT(INDEX(SinglesDB!$A$2:$G$1819,B1375,A1375),33)))</f>
        <v>* EAGLES *</v>
      </c>
    </row>
    <row r="1376" spans="1:3" ht="18" customHeight="1">
      <c r="A1376" s="9">
        <f t="shared" si="43"/>
        <v>5</v>
      </c>
      <c r="B1376" s="9">
        <f t="shared" si="42"/>
        <v>344</v>
      </c>
      <c r="C1376" s="29" t="str">
        <f>IF(EXACT(A1376,5),CONCATENATE(INDEX(SinglesDB!$A$2:$G$1819,B1376,A1376)," (",INDEX(SinglesDB!$C$2:$G$1819,B1376,5),") "),IF((A1376=3),CONCATENATE("* ",UPPER(INDEX(SinglesDB!$A$2:$G$1819,B1376,A1376))," *"),LEFT(INDEX(SinglesDB!$A$2:$G$1819,B1376,A1376),33)))</f>
        <v xml:space="preserve">The Last Resort (1977) </v>
      </c>
    </row>
    <row r="1377" spans="1:3" ht="18" customHeight="1">
      <c r="A1377" s="9">
        <f t="shared" si="43"/>
        <v>6</v>
      </c>
      <c r="B1377" s="9">
        <f t="shared" si="42"/>
        <v>344</v>
      </c>
    </row>
    <row r="1378" spans="1:3" ht="18" customHeight="1">
      <c r="A1378" s="9">
        <f t="shared" si="43"/>
        <v>4</v>
      </c>
      <c r="B1378" s="9">
        <f t="shared" si="42"/>
        <v>345</v>
      </c>
      <c r="C1378" s="29" t="str">
        <f>IF(EXACT(A1378,5),CONCATENATE(INDEX(SinglesDB!$A$2:$G$1819,B1378,A1378)," (",INDEX(SinglesDB!$C$2:$G$1819,B1378,5),") "),IF((A1378=3),CONCATENATE("* ",UPPER(INDEX(SinglesDB!$A$2:$G$1819,B1378,A1378))," *"),LEFT(INDEX(SinglesDB!$A$2:$G$1819,B1378,A1378),33)))</f>
        <v>I'm a believer</v>
      </c>
    </row>
    <row r="1379" spans="1:3" ht="18" customHeight="1">
      <c r="A1379" s="9">
        <f t="shared" si="43"/>
        <v>3</v>
      </c>
      <c r="B1379" s="9">
        <f t="shared" si="42"/>
        <v>345</v>
      </c>
      <c r="C1379" s="29" t="str">
        <f>IF(EXACT(A1379,5),CONCATENATE(INDEX(SinglesDB!$A$2:$G$1819,B1379,A1379)," (",INDEX(SinglesDB!$C$2:$G$1819,B1379,5),") "),IF((A1379=3),CONCATENATE("* ",UPPER(INDEX(SinglesDB!$A$2:$G$1819,B1379,A1379))," *"),LEFT(INDEX(SinglesDB!$A$2:$G$1819,B1379,A1379),33)))</f>
        <v>* THE MONKEES *</v>
      </c>
    </row>
    <row r="1380" spans="1:3" ht="18" customHeight="1">
      <c r="A1380" s="9">
        <f t="shared" si="43"/>
        <v>5</v>
      </c>
      <c r="B1380" s="9">
        <f t="shared" si="42"/>
        <v>345</v>
      </c>
      <c r="C1380" s="29" t="str">
        <f>IF(EXACT(A1380,5),CONCATENATE(INDEX(SinglesDB!$A$2:$G$1819,B1380,A1380)," (",INDEX(SinglesDB!$C$2:$G$1819,B1380,5),") "),IF((A1380=3),CONCATENATE("* ",UPPER(INDEX(SinglesDB!$A$2:$G$1819,B1380,A1380))," *"),LEFT(INDEX(SinglesDB!$A$2:$G$1819,B1380,A1380),33)))</f>
        <v xml:space="preserve">(I'm Not Your) Steppin' Stone (1966) </v>
      </c>
    </row>
    <row r="1381" spans="1:3" ht="18" customHeight="1">
      <c r="A1381" s="9">
        <f t="shared" si="43"/>
        <v>6</v>
      </c>
      <c r="B1381" s="9">
        <f t="shared" si="42"/>
        <v>345</v>
      </c>
    </row>
    <row r="1382" spans="1:3" ht="18" customHeight="1">
      <c r="A1382" s="9">
        <f t="shared" si="43"/>
        <v>4</v>
      </c>
      <c r="B1382" s="9">
        <f t="shared" si="42"/>
        <v>346</v>
      </c>
      <c r="C1382" s="29" t="str">
        <f>IF(EXACT(A1382,5),CONCATENATE(INDEX(SinglesDB!$A$2:$G$1819,B1382,A1382)," (",INDEX(SinglesDB!$C$2:$G$1819,B1382,5),") "),IF((A1382=3),CONCATENATE("* ",UPPER(INDEX(SinglesDB!$A$2:$G$1819,B1382,A1382))," *"),LEFT(INDEX(SinglesDB!$A$2:$G$1819,B1382,A1382),33)))</f>
        <v>Back Home</v>
      </c>
    </row>
    <row r="1383" spans="1:3" ht="18" customHeight="1">
      <c r="A1383" s="9">
        <f t="shared" si="43"/>
        <v>3</v>
      </c>
      <c r="B1383" s="9">
        <f t="shared" ref="B1383:B1446" si="44">B1379+1</f>
        <v>346</v>
      </c>
      <c r="C1383" s="29" t="str">
        <f>IF(EXACT(A1383,5),CONCATENATE(INDEX(SinglesDB!$A$2:$G$1819,B1383,A1383)," (",INDEX(SinglesDB!$C$2:$G$1819,B1383,5),") "),IF((A1383=3),CONCATENATE("* ",UPPER(INDEX(SinglesDB!$A$2:$G$1819,B1383,A1383))," *"),LEFT(INDEX(SinglesDB!$A$2:$G$1819,B1383,A1383),33)))</f>
        <v>* GOLDEN EARRING *</v>
      </c>
    </row>
    <row r="1384" spans="1:3" ht="18" customHeight="1">
      <c r="A1384" s="9">
        <f t="shared" ref="A1384:A1447" si="45">A1380</f>
        <v>5</v>
      </c>
      <c r="B1384" s="9">
        <f t="shared" si="44"/>
        <v>346</v>
      </c>
      <c r="C1384" s="29" t="str">
        <f>IF(EXACT(A1384,5),CONCATENATE(INDEX(SinglesDB!$A$2:$G$1819,B1384,A1384)," (",INDEX(SinglesDB!$C$2:$G$1819,B1384,5),") "),IF((A1384=3),CONCATENATE("* ",UPPER(INDEX(SinglesDB!$A$2:$G$1819,B1384,A1384))," *"),LEFT(INDEX(SinglesDB!$A$2:$G$1819,B1384,A1384),33)))</f>
        <v xml:space="preserve">This is the Time of the Year (1970) </v>
      </c>
    </row>
    <row r="1385" spans="1:3" ht="18" customHeight="1">
      <c r="A1385" s="9">
        <f t="shared" si="45"/>
        <v>6</v>
      </c>
      <c r="B1385" s="9">
        <f t="shared" si="44"/>
        <v>346</v>
      </c>
    </row>
    <row r="1386" spans="1:3" ht="18" customHeight="1">
      <c r="A1386" s="9">
        <f t="shared" si="45"/>
        <v>4</v>
      </c>
      <c r="B1386" s="9">
        <f t="shared" si="44"/>
        <v>347</v>
      </c>
      <c r="C1386" s="29" t="str">
        <f>IF(EXACT(A1386,5),CONCATENATE(INDEX(SinglesDB!$A$2:$G$1819,B1386,A1386)," (",INDEX(SinglesDB!$C$2:$G$1819,B1386,5),") "),IF((A1386=3),CONCATENATE("* ",UPPER(INDEX(SinglesDB!$A$2:$G$1819,B1386,A1386))," *"),LEFT(INDEX(SinglesDB!$A$2:$G$1819,B1386,A1386),33)))</f>
        <v>Alone</v>
      </c>
    </row>
    <row r="1387" spans="1:3" ht="18" customHeight="1">
      <c r="A1387" s="9">
        <f t="shared" si="45"/>
        <v>3</v>
      </c>
      <c r="B1387" s="9">
        <f t="shared" si="44"/>
        <v>347</v>
      </c>
      <c r="C1387" s="29" t="str">
        <f>IF(EXACT(A1387,5),CONCATENATE(INDEX(SinglesDB!$A$2:$G$1819,B1387,A1387)," (",INDEX(SinglesDB!$C$2:$G$1819,B1387,5),") "),IF((A1387=3),CONCATENATE("* ",UPPER(INDEX(SinglesDB!$A$2:$G$1819,B1387,A1387))," *"),LEFT(INDEX(SinglesDB!$A$2:$G$1819,B1387,A1387),33)))</f>
        <v>* HEART  *</v>
      </c>
    </row>
    <row r="1388" spans="1:3" ht="18" customHeight="1">
      <c r="A1388" s="9">
        <f t="shared" si="45"/>
        <v>5</v>
      </c>
      <c r="B1388" s="9">
        <f t="shared" si="44"/>
        <v>347</v>
      </c>
      <c r="C1388" s="29" t="str">
        <f>IF(EXACT(A1388,5),CONCATENATE(INDEX(SinglesDB!$A$2:$G$1819,B1388,A1388)," (",INDEX(SinglesDB!$C$2:$G$1819,B1388,5),") "),IF((A1388=3),CONCATENATE("* ",UPPER(INDEX(SinglesDB!$A$2:$G$1819,B1388,A1388))," *"),LEFT(INDEX(SinglesDB!$A$2:$G$1819,B1388,A1388),33)))</f>
        <v xml:space="preserve">Barracuda (1987) </v>
      </c>
    </row>
    <row r="1389" spans="1:3" ht="18" customHeight="1">
      <c r="A1389" s="9">
        <f t="shared" si="45"/>
        <v>6</v>
      </c>
      <c r="B1389" s="9">
        <f t="shared" si="44"/>
        <v>347</v>
      </c>
    </row>
    <row r="1390" spans="1:3" ht="18" customHeight="1">
      <c r="A1390" s="9">
        <f t="shared" si="45"/>
        <v>4</v>
      </c>
      <c r="B1390" s="9">
        <f t="shared" si="44"/>
        <v>348</v>
      </c>
      <c r="C1390" s="29" t="str">
        <f>IF(EXACT(A1390,5),CONCATENATE(INDEX(SinglesDB!$A$2:$G$1819,B1390,A1390)," (",INDEX(SinglesDB!$C$2:$G$1819,B1390,5),") "),IF((A1390=3),CONCATENATE("* ",UPPER(INDEX(SinglesDB!$A$2:$G$1819,B1390,A1390))," *"),LEFT(INDEX(SinglesDB!$A$2:$G$1819,B1390,A1390),33)))</f>
        <v>Kayleigh</v>
      </c>
    </row>
    <row r="1391" spans="1:3" ht="18" customHeight="1">
      <c r="A1391" s="9">
        <f t="shared" si="45"/>
        <v>3</v>
      </c>
      <c r="B1391" s="9">
        <f t="shared" si="44"/>
        <v>348</v>
      </c>
      <c r="C1391" s="29" t="str">
        <f>IF(EXACT(A1391,5),CONCATENATE(INDEX(SinglesDB!$A$2:$G$1819,B1391,A1391)," (",INDEX(SinglesDB!$C$2:$G$1819,B1391,5),") "),IF((A1391=3),CONCATENATE("* ",UPPER(INDEX(SinglesDB!$A$2:$G$1819,B1391,A1391))," *"),LEFT(INDEX(SinglesDB!$A$2:$G$1819,B1391,A1391),33)))</f>
        <v>* MARILLION *</v>
      </c>
    </row>
    <row r="1392" spans="1:3" ht="18" customHeight="1">
      <c r="A1392" s="9">
        <f t="shared" si="45"/>
        <v>5</v>
      </c>
      <c r="B1392" s="9">
        <f t="shared" si="44"/>
        <v>348</v>
      </c>
      <c r="C1392" s="29" t="str">
        <f>IF(EXACT(A1392,5),CONCATENATE(INDEX(SinglesDB!$A$2:$G$1819,B1392,A1392)," (",INDEX(SinglesDB!$C$2:$G$1819,B1392,5),") "),IF((A1392=3),CONCATENATE("* ",UPPER(INDEX(SinglesDB!$A$2:$G$1819,B1392,A1392))," *"),LEFT(INDEX(SinglesDB!$A$2:$G$1819,B1392,A1392),33)))</f>
        <v xml:space="preserve">Lady Nina (1985) </v>
      </c>
    </row>
    <row r="1393" spans="1:3" ht="18" customHeight="1">
      <c r="A1393" s="9">
        <f t="shared" si="45"/>
        <v>6</v>
      </c>
      <c r="B1393" s="9">
        <f t="shared" si="44"/>
        <v>348</v>
      </c>
    </row>
    <row r="1394" spans="1:3" ht="18" customHeight="1">
      <c r="A1394" s="9">
        <f t="shared" si="45"/>
        <v>4</v>
      </c>
      <c r="B1394" s="9">
        <f t="shared" si="44"/>
        <v>349</v>
      </c>
      <c r="C1394" s="29" t="str">
        <f>IF(EXACT(A1394,5),CONCATENATE(INDEX(SinglesDB!$A$2:$G$1819,B1394,A1394)," (",INDEX(SinglesDB!$C$2:$G$1819,B1394,5),") "),IF((A1394=3),CONCATENATE("* ",UPPER(INDEX(SinglesDB!$A$2:$G$1819,B1394,A1394))," *"),LEFT(INDEX(SinglesDB!$A$2:$G$1819,B1394,A1394),33)))</f>
        <v>Driver's Seat</v>
      </c>
    </row>
    <row r="1395" spans="1:3" ht="18" customHeight="1">
      <c r="A1395" s="9">
        <f t="shared" si="45"/>
        <v>3</v>
      </c>
      <c r="B1395" s="9">
        <f t="shared" si="44"/>
        <v>349</v>
      </c>
      <c r="C1395" s="29" t="str">
        <f>IF(EXACT(A1395,5),CONCATENATE(INDEX(SinglesDB!$A$2:$G$1819,B1395,A1395)," (",INDEX(SinglesDB!$C$2:$G$1819,B1395,5),") "),IF((A1395=3),CONCATENATE("* ",UPPER(INDEX(SinglesDB!$A$2:$G$1819,B1395,A1395))," *"),LEFT(INDEX(SinglesDB!$A$2:$G$1819,B1395,A1395),33)))</f>
        <v>* SNIFF 'N' THE TEARS *</v>
      </c>
    </row>
    <row r="1396" spans="1:3" ht="18" customHeight="1">
      <c r="A1396" s="9">
        <f t="shared" si="45"/>
        <v>5</v>
      </c>
      <c r="B1396" s="9">
        <f t="shared" si="44"/>
        <v>349</v>
      </c>
      <c r="C1396" s="29" t="str">
        <f>IF(EXACT(A1396,5),CONCATENATE(INDEX(SinglesDB!$A$2:$G$1819,B1396,A1396)," (",INDEX(SinglesDB!$C$2:$G$1819,B1396,5),") "),IF((A1396=3),CONCATENATE("* ",UPPER(INDEX(SinglesDB!$A$2:$G$1819,B1396,A1396))," *"),LEFT(INDEX(SinglesDB!$A$2:$G$1819,B1396,A1396),33)))</f>
        <v xml:space="preserve">Slide Away (1980) </v>
      </c>
    </row>
    <row r="1397" spans="1:3" ht="18" customHeight="1">
      <c r="A1397" s="9">
        <f t="shared" si="45"/>
        <v>6</v>
      </c>
      <c r="B1397" s="9">
        <f t="shared" si="44"/>
        <v>349</v>
      </c>
    </row>
    <row r="1398" spans="1:3" ht="18" customHeight="1">
      <c r="A1398" s="9">
        <f t="shared" si="45"/>
        <v>4</v>
      </c>
      <c r="B1398" s="9">
        <f t="shared" si="44"/>
        <v>350</v>
      </c>
      <c r="C1398" s="29" t="str">
        <f>IF(EXACT(A1398,5),CONCATENATE(INDEX(SinglesDB!$A$2:$G$1819,B1398,A1398)," (",INDEX(SinglesDB!$C$2:$G$1819,B1398,5),") "),IF((A1398=3),CONCATENATE("* ",UPPER(INDEX(SinglesDB!$A$2:$G$1819,B1398,A1398))," *"),LEFT(INDEX(SinglesDB!$A$2:$G$1819,B1398,A1398),33)))</f>
        <v>Magic Man</v>
      </c>
    </row>
    <row r="1399" spans="1:3" ht="18" customHeight="1">
      <c r="A1399" s="9">
        <f t="shared" si="45"/>
        <v>3</v>
      </c>
      <c r="B1399" s="9">
        <f t="shared" si="44"/>
        <v>350</v>
      </c>
      <c r="C1399" s="29" t="str">
        <f>IF(EXACT(A1399,5),CONCATENATE(INDEX(SinglesDB!$A$2:$G$1819,B1399,A1399)," (",INDEX(SinglesDB!$C$2:$G$1819,B1399,5),") "),IF((A1399=3),CONCATENATE("* ",UPPER(INDEX(SinglesDB!$A$2:$G$1819,B1399,A1399))," *"),LEFT(INDEX(SinglesDB!$A$2:$G$1819,B1399,A1399),33)))</f>
        <v>* HEART *</v>
      </c>
    </row>
    <row r="1400" spans="1:3" ht="18" customHeight="1">
      <c r="A1400" s="9">
        <f t="shared" si="45"/>
        <v>5</v>
      </c>
      <c r="B1400" s="9">
        <f t="shared" si="44"/>
        <v>350</v>
      </c>
      <c r="C1400" s="29" t="str">
        <f>IF(EXACT(A1400,5),CONCATENATE(INDEX(SinglesDB!$A$2:$G$1819,B1400,A1400)," (",INDEX(SinglesDB!$C$2:$G$1819,B1400,5),") "),IF((A1400=3),CONCATENATE("* ",UPPER(INDEX(SinglesDB!$A$2:$G$1819,B1400,A1400))," *"),LEFT(INDEX(SinglesDB!$A$2:$G$1819,B1400,A1400),33)))</f>
        <v xml:space="preserve">How Deep it Goes (1976) </v>
      </c>
    </row>
    <row r="1401" spans="1:3" ht="18" customHeight="1">
      <c r="A1401" s="9">
        <f t="shared" si="45"/>
        <v>6</v>
      </c>
      <c r="B1401" s="9">
        <f t="shared" si="44"/>
        <v>350</v>
      </c>
    </row>
    <row r="1402" spans="1:3" ht="18" customHeight="1">
      <c r="A1402" s="9">
        <f t="shared" si="45"/>
        <v>4</v>
      </c>
      <c r="B1402" s="9">
        <f t="shared" si="44"/>
        <v>351</v>
      </c>
      <c r="C1402" s="29" t="str">
        <f>IF(EXACT(A1402,5),CONCATENATE(INDEX(SinglesDB!$A$2:$G$1819,B1402,A1402)," (",INDEX(SinglesDB!$C$2:$G$1819,B1402,5),") "),IF((A1402=3),CONCATENATE("* ",UPPER(INDEX(SinglesDB!$A$2:$G$1819,B1402,A1402))," *"),LEFT(INDEX(SinglesDB!$A$2:$G$1819,B1402,A1402),33)))</f>
        <v>Crazy On You</v>
      </c>
    </row>
    <row r="1403" spans="1:3" ht="18" customHeight="1">
      <c r="A1403" s="9">
        <f t="shared" si="45"/>
        <v>3</v>
      </c>
      <c r="B1403" s="9">
        <f t="shared" si="44"/>
        <v>351</v>
      </c>
      <c r="C1403" s="29" t="str">
        <f>IF(EXACT(A1403,5),CONCATENATE(INDEX(SinglesDB!$A$2:$G$1819,B1403,A1403)," (",INDEX(SinglesDB!$C$2:$G$1819,B1403,5),") "),IF((A1403=3),CONCATENATE("* ",UPPER(INDEX(SinglesDB!$A$2:$G$1819,B1403,A1403))," *"),LEFT(INDEX(SinglesDB!$A$2:$G$1819,B1403,A1403),33)))</f>
        <v>* HEART *</v>
      </c>
    </row>
    <row r="1404" spans="1:3" ht="18" customHeight="1">
      <c r="A1404" s="9">
        <f t="shared" si="45"/>
        <v>5</v>
      </c>
      <c r="B1404" s="9">
        <f t="shared" si="44"/>
        <v>351</v>
      </c>
      <c r="C1404" s="29" t="str">
        <f>IF(EXACT(A1404,5),CONCATENATE(INDEX(SinglesDB!$A$2:$G$1819,B1404,A1404)," (",INDEX(SinglesDB!$C$2:$G$1819,B1404,5),") "),IF((A1404=3),CONCATENATE("* ",UPPER(INDEX(SinglesDB!$A$2:$G$1819,B1404,A1404))," *"),LEFT(INDEX(SinglesDB!$A$2:$G$1819,B1404,A1404),33)))</f>
        <v xml:space="preserve">Soul of the Sea (1976) </v>
      </c>
    </row>
    <row r="1405" spans="1:3" ht="18" customHeight="1">
      <c r="A1405" s="9">
        <f t="shared" si="45"/>
        <v>6</v>
      </c>
      <c r="B1405" s="9">
        <f t="shared" si="44"/>
        <v>351</v>
      </c>
    </row>
    <row r="1406" spans="1:3" ht="18" customHeight="1">
      <c r="A1406" s="9">
        <f t="shared" si="45"/>
        <v>4</v>
      </c>
      <c r="B1406" s="9">
        <f t="shared" si="44"/>
        <v>352</v>
      </c>
      <c r="C1406" s="29" t="str">
        <f>IF(EXACT(A1406,5),CONCATENATE(INDEX(SinglesDB!$A$2:$G$1819,B1406,A1406)," (",INDEX(SinglesDB!$C$2:$G$1819,B1406,5),") "),IF((A1406=3),CONCATENATE("* ",UPPER(INDEX(SinglesDB!$A$2:$G$1819,B1406,A1406))," *"),LEFT(INDEX(SinglesDB!$A$2:$G$1819,B1406,A1406),33)))</f>
        <v>Owner of a Lonely Heart</v>
      </c>
    </row>
    <row r="1407" spans="1:3" ht="18" customHeight="1">
      <c r="A1407" s="9">
        <f t="shared" si="45"/>
        <v>3</v>
      </c>
      <c r="B1407" s="9">
        <f t="shared" si="44"/>
        <v>352</v>
      </c>
      <c r="C1407" s="29" t="str">
        <f>IF(EXACT(A1407,5),CONCATENATE(INDEX(SinglesDB!$A$2:$G$1819,B1407,A1407)," (",INDEX(SinglesDB!$C$2:$G$1819,B1407,5),") "),IF((A1407=3),CONCATENATE("* ",UPPER(INDEX(SinglesDB!$A$2:$G$1819,B1407,A1407))," *"),LEFT(INDEX(SinglesDB!$A$2:$G$1819,B1407,A1407),33)))</f>
        <v>* YES *</v>
      </c>
    </row>
    <row r="1408" spans="1:3" ht="18" customHeight="1">
      <c r="A1408" s="9">
        <f t="shared" si="45"/>
        <v>5</v>
      </c>
      <c r="B1408" s="9">
        <f t="shared" si="44"/>
        <v>352</v>
      </c>
      <c r="C1408" s="29" t="str">
        <f>IF(EXACT(A1408,5),CONCATENATE(INDEX(SinglesDB!$A$2:$G$1819,B1408,A1408)," (",INDEX(SinglesDB!$C$2:$G$1819,B1408,5),") "),IF((A1408=3),CONCATENATE("* ",UPPER(INDEX(SinglesDB!$A$2:$G$1819,B1408,A1408))," *"),LEFT(INDEX(SinglesDB!$A$2:$G$1819,B1408,A1408),33)))</f>
        <v xml:space="preserve">Our Song (1983) </v>
      </c>
    </row>
    <row r="1409" spans="1:3" ht="18" customHeight="1">
      <c r="A1409" s="9">
        <f t="shared" si="45"/>
        <v>6</v>
      </c>
      <c r="B1409" s="9">
        <f t="shared" si="44"/>
        <v>352</v>
      </c>
    </row>
    <row r="1410" spans="1:3" ht="18" customHeight="1">
      <c r="A1410" s="9">
        <f t="shared" si="45"/>
        <v>4</v>
      </c>
      <c r="B1410" s="9">
        <f t="shared" si="44"/>
        <v>353</v>
      </c>
      <c r="C1410" s="29" t="str">
        <f>IF(EXACT(A1410,5),CONCATENATE(INDEX(SinglesDB!$A$2:$G$1819,B1410,A1410)," (",INDEX(SinglesDB!$C$2:$G$1819,B1410,5),") "),IF((A1410=3),CONCATENATE("* ",UPPER(INDEX(SinglesDB!$A$2:$G$1819,B1410,A1410))," *"),LEFT(INDEX(SinglesDB!$A$2:$G$1819,B1410,A1410),33)))</f>
        <v>Owner of a lonely Heart</v>
      </c>
    </row>
    <row r="1411" spans="1:3" ht="18" customHeight="1">
      <c r="A1411" s="9">
        <f t="shared" si="45"/>
        <v>3</v>
      </c>
      <c r="B1411" s="9">
        <f t="shared" si="44"/>
        <v>353</v>
      </c>
      <c r="C1411" s="29" t="str">
        <f>IF(EXACT(A1411,5),CONCATENATE(INDEX(SinglesDB!$A$2:$G$1819,B1411,A1411)," (",INDEX(SinglesDB!$C$2:$G$1819,B1411,5),") "),IF((A1411=3),CONCATENATE("* ",UPPER(INDEX(SinglesDB!$A$2:$G$1819,B1411,A1411))," *"),LEFT(INDEX(SinglesDB!$A$2:$G$1819,B1411,A1411),33)))</f>
        <v>* YES *</v>
      </c>
    </row>
    <row r="1412" spans="1:3" ht="18" customHeight="1">
      <c r="A1412" s="9">
        <f t="shared" si="45"/>
        <v>5</v>
      </c>
      <c r="B1412" s="9">
        <f t="shared" si="44"/>
        <v>353</v>
      </c>
      <c r="C1412" s="29" t="str">
        <f>IF(EXACT(A1412,5),CONCATENATE(INDEX(SinglesDB!$A$2:$G$1819,B1412,A1412)," (",INDEX(SinglesDB!$C$2:$G$1819,B1412,5),") "),IF((A1412=3),CONCATENATE("* ",UPPER(INDEX(SinglesDB!$A$2:$G$1819,B1412,A1412))," *"),LEFT(INDEX(SinglesDB!$A$2:$G$1819,B1412,A1412),33)))</f>
        <v xml:space="preserve">Our Song (1983) </v>
      </c>
    </row>
    <row r="1413" spans="1:3" ht="18" customHeight="1">
      <c r="A1413" s="9">
        <f t="shared" si="45"/>
        <v>6</v>
      </c>
      <c r="B1413" s="9">
        <f t="shared" si="44"/>
        <v>353</v>
      </c>
    </row>
    <row r="1414" spans="1:3" ht="18" customHeight="1">
      <c r="A1414" s="9">
        <f t="shared" si="45"/>
        <v>4</v>
      </c>
      <c r="B1414" s="9">
        <f t="shared" si="44"/>
        <v>354</v>
      </c>
      <c r="C1414" s="29" t="str">
        <f>IF(EXACT(A1414,5),CONCATENATE(INDEX(SinglesDB!$A$2:$G$1819,B1414,A1414)," (",INDEX(SinglesDB!$C$2:$G$1819,B1414,5),") "),IF((A1414=3),CONCATENATE("* ",UPPER(INDEX(SinglesDB!$A$2:$G$1819,B1414,A1414))," *"),LEFT(INDEX(SinglesDB!$A$2:$G$1819,B1414,A1414),33)))</f>
        <v>Sara</v>
      </c>
    </row>
    <row r="1415" spans="1:3" ht="18" customHeight="1">
      <c r="A1415" s="9">
        <f t="shared" si="45"/>
        <v>3</v>
      </c>
      <c r="B1415" s="9">
        <f t="shared" si="44"/>
        <v>354</v>
      </c>
      <c r="C1415" s="29" t="str">
        <f>IF(EXACT(A1415,5),CONCATENATE(INDEX(SinglesDB!$A$2:$G$1819,B1415,A1415)," (",INDEX(SinglesDB!$C$2:$G$1819,B1415,5),") "),IF((A1415=3),CONCATENATE("* ",UPPER(INDEX(SinglesDB!$A$2:$G$1819,B1415,A1415))," *"),LEFT(INDEX(SinglesDB!$A$2:$G$1819,B1415,A1415),33)))</f>
        <v>* FLEETWOOD MAC *</v>
      </c>
    </row>
    <row r="1416" spans="1:3" ht="18" customHeight="1">
      <c r="A1416" s="9">
        <f t="shared" si="45"/>
        <v>5</v>
      </c>
      <c r="B1416" s="9">
        <f t="shared" si="44"/>
        <v>354</v>
      </c>
      <c r="C1416" s="29" t="str">
        <f>IF(EXACT(A1416,5),CONCATENATE(INDEX(SinglesDB!$A$2:$G$1819,B1416,A1416)," (",INDEX(SinglesDB!$C$2:$G$1819,B1416,5),") "),IF((A1416=3),CONCATENATE("* ",UPPER(INDEX(SinglesDB!$A$2:$G$1819,B1416,A1416))," *"),LEFT(INDEX(SinglesDB!$A$2:$G$1819,B1416,A1416),33)))</f>
        <v xml:space="preserve">That's Enough For Me (1979) </v>
      </c>
    </row>
    <row r="1417" spans="1:3" ht="18" customHeight="1">
      <c r="A1417" s="9">
        <f t="shared" si="45"/>
        <v>6</v>
      </c>
      <c r="B1417" s="9">
        <f t="shared" si="44"/>
        <v>354</v>
      </c>
    </row>
    <row r="1418" spans="1:3" ht="18" customHeight="1">
      <c r="A1418" s="9">
        <f t="shared" si="45"/>
        <v>4</v>
      </c>
      <c r="B1418" s="9">
        <f t="shared" si="44"/>
        <v>355</v>
      </c>
      <c r="C1418" s="29" t="str">
        <f>IF(EXACT(A1418,5),CONCATENATE(INDEX(SinglesDB!$A$2:$G$1819,B1418,A1418)," (",INDEX(SinglesDB!$C$2:$G$1819,B1418,5),") "),IF((A1418=3),CONCATENATE("* ",UPPER(INDEX(SinglesDB!$A$2:$G$1819,B1418,A1418))," *"),LEFT(INDEX(SinglesDB!$A$2:$G$1819,B1418,A1418),33)))</f>
        <v>While You See A Chance</v>
      </c>
    </row>
    <row r="1419" spans="1:3" ht="18" customHeight="1">
      <c r="A1419" s="9">
        <f t="shared" si="45"/>
        <v>3</v>
      </c>
      <c r="B1419" s="9">
        <f t="shared" si="44"/>
        <v>355</v>
      </c>
      <c r="C1419" s="29" t="str">
        <f>IF(EXACT(A1419,5),CONCATENATE(INDEX(SinglesDB!$A$2:$G$1819,B1419,A1419)," (",INDEX(SinglesDB!$C$2:$G$1819,B1419,5),") "),IF((A1419=3),CONCATENATE("* ",UPPER(INDEX(SinglesDB!$A$2:$G$1819,B1419,A1419))," *"),LEFT(INDEX(SinglesDB!$A$2:$G$1819,B1419,A1419),33)))</f>
        <v>* STEVE WINWOOD *</v>
      </c>
    </row>
    <row r="1420" spans="1:3" ht="18" customHeight="1">
      <c r="A1420" s="9">
        <f t="shared" si="45"/>
        <v>5</v>
      </c>
      <c r="B1420" s="9">
        <f t="shared" si="44"/>
        <v>355</v>
      </c>
      <c r="C1420" s="29" t="str">
        <f>IF(EXACT(A1420,5),CONCATENATE(INDEX(SinglesDB!$A$2:$G$1819,B1420,A1420)," (",INDEX(SinglesDB!$C$2:$G$1819,B1420,5),") "),IF((A1420=3),CONCATENATE("* ",UPPER(INDEX(SinglesDB!$A$2:$G$1819,B1420,A1420))," *"),LEFT(INDEX(SinglesDB!$A$2:$G$1819,B1420,A1420),33)))</f>
        <v xml:space="preserve">Vacant Chair (1980) </v>
      </c>
    </row>
    <row r="1421" spans="1:3" ht="18" customHeight="1">
      <c r="A1421" s="9">
        <f t="shared" si="45"/>
        <v>6</v>
      </c>
      <c r="B1421" s="9">
        <f t="shared" si="44"/>
        <v>355</v>
      </c>
    </row>
    <row r="1422" spans="1:3" ht="18" customHeight="1">
      <c r="A1422" s="9">
        <f t="shared" si="45"/>
        <v>4</v>
      </c>
      <c r="B1422" s="9">
        <f t="shared" si="44"/>
        <v>356</v>
      </c>
      <c r="C1422" s="29" t="str">
        <f>IF(EXACT(A1422,5),CONCATENATE(INDEX(SinglesDB!$A$2:$G$1819,B1422,A1422)," (",INDEX(SinglesDB!$C$2:$G$1819,B1422,5),") "),IF((A1422=3),CONCATENATE("* ",UPPER(INDEX(SinglesDB!$A$2:$G$1819,B1422,A1422))," *"),LEFT(INDEX(SinglesDB!$A$2:$G$1819,B1422,A1422),33)))</f>
        <v>Wicked Game</v>
      </c>
    </row>
    <row r="1423" spans="1:3" ht="18" customHeight="1">
      <c r="A1423" s="9">
        <f t="shared" si="45"/>
        <v>3</v>
      </c>
      <c r="B1423" s="9">
        <f t="shared" si="44"/>
        <v>356</v>
      </c>
      <c r="C1423" s="29" t="str">
        <f>IF(EXACT(A1423,5),CONCATENATE(INDEX(SinglesDB!$A$2:$G$1819,B1423,A1423)," (",INDEX(SinglesDB!$C$2:$G$1819,B1423,5),") "),IF((A1423=3),CONCATENATE("* ",UPPER(INDEX(SinglesDB!$A$2:$G$1819,B1423,A1423))," *"),LEFT(INDEX(SinglesDB!$A$2:$G$1819,B1423,A1423),33)))</f>
        <v>* CHRIS ISAAK *</v>
      </c>
    </row>
    <row r="1424" spans="1:3" ht="18" customHeight="1">
      <c r="A1424" s="9">
        <f t="shared" si="45"/>
        <v>5</v>
      </c>
      <c r="B1424" s="9">
        <f t="shared" si="44"/>
        <v>356</v>
      </c>
      <c r="C1424" s="29" t="str">
        <f>IF(EXACT(A1424,5),CONCATENATE(INDEX(SinglesDB!$A$2:$G$1819,B1424,A1424)," (",INDEX(SinglesDB!$C$2:$G$1819,B1424,5),") "),IF((A1424=3),CONCATENATE("* ",UPPER(INDEX(SinglesDB!$A$2:$G$1819,B1424,A1424))," *"),LEFT(INDEX(SinglesDB!$A$2:$G$1819,B1424,A1424),33)))</f>
        <v xml:space="preserve">Cool Cat Walk (1990) </v>
      </c>
    </row>
    <row r="1425" spans="1:3" ht="18" customHeight="1">
      <c r="A1425" s="9">
        <f t="shared" si="45"/>
        <v>6</v>
      </c>
      <c r="B1425" s="9">
        <f t="shared" si="44"/>
        <v>356</v>
      </c>
    </row>
    <row r="1426" spans="1:3" ht="18" customHeight="1">
      <c r="A1426" s="9">
        <f t="shared" si="45"/>
        <v>4</v>
      </c>
      <c r="B1426" s="9">
        <f t="shared" si="44"/>
        <v>357</v>
      </c>
      <c r="C1426" s="29" t="str">
        <f>IF(EXACT(A1426,5),CONCATENATE(INDEX(SinglesDB!$A$2:$G$1819,B1426,A1426)," (",INDEX(SinglesDB!$C$2:$G$1819,B1426,5),") "),IF((A1426=3),CONCATENATE("* ",UPPER(INDEX(SinglesDB!$A$2:$G$1819,B1426,A1426))," *"),LEFT(INDEX(SinglesDB!$A$2:$G$1819,B1426,A1426),33)))</f>
        <v>You're No Good</v>
      </c>
    </row>
    <row r="1427" spans="1:3" ht="18" customHeight="1">
      <c r="A1427" s="9">
        <f t="shared" si="45"/>
        <v>3</v>
      </c>
      <c r="B1427" s="9">
        <f t="shared" si="44"/>
        <v>357</v>
      </c>
      <c r="C1427" s="29" t="str">
        <f>IF(EXACT(A1427,5),CONCATENATE(INDEX(SinglesDB!$A$2:$G$1819,B1427,A1427)," (",INDEX(SinglesDB!$C$2:$G$1819,B1427,5),") "),IF((A1427=3),CONCATENATE("* ",UPPER(INDEX(SinglesDB!$A$2:$G$1819,B1427,A1427))," *"),LEFT(INDEX(SinglesDB!$A$2:$G$1819,B1427,A1427),33)))</f>
        <v>* LINDA RONSTADT *</v>
      </c>
    </row>
    <row r="1428" spans="1:3" ht="18" customHeight="1">
      <c r="A1428" s="9">
        <f t="shared" si="45"/>
        <v>5</v>
      </c>
      <c r="B1428" s="9">
        <f t="shared" si="44"/>
        <v>357</v>
      </c>
      <c r="C1428" s="29" t="str">
        <f>IF(EXACT(A1428,5),CONCATENATE(INDEX(SinglesDB!$A$2:$G$1819,B1428,A1428)," (",INDEX(SinglesDB!$C$2:$G$1819,B1428,5),") "),IF((A1428=3),CONCATENATE("* ",UPPER(INDEX(SinglesDB!$A$2:$G$1819,B1428,A1428))," *"),LEFT(INDEX(SinglesDB!$A$2:$G$1819,B1428,A1428),33)))</f>
        <v xml:space="preserve">I Can't Help It (1975) </v>
      </c>
    </row>
    <row r="1429" spans="1:3" ht="18" customHeight="1">
      <c r="A1429" s="9">
        <f t="shared" si="45"/>
        <v>6</v>
      </c>
      <c r="B1429" s="9">
        <f t="shared" si="44"/>
        <v>357</v>
      </c>
    </row>
    <row r="1430" spans="1:3" ht="18" customHeight="1">
      <c r="A1430" s="9">
        <f t="shared" si="45"/>
        <v>4</v>
      </c>
      <c r="B1430" s="9">
        <f t="shared" si="44"/>
        <v>358</v>
      </c>
      <c r="C1430" s="29" t="str">
        <f>IF(EXACT(A1430,5),CONCATENATE(INDEX(SinglesDB!$A$2:$G$1819,B1430,A1430)," (",INDEX(SinglesDB!$C$2:$G$1819,B1430,5),") "),IF((A1430=3),CONCATENATE("* ",UPPER(INDEX(SinglesDB!$A$2:$G$1819,B1430,A1430))," *"),LEFT(INDEX(SinglesDB!$A$2:$G$1819,B1430,A1430),33)))</f>
        <v>Rikki Don't Lose That Number</v>
      </c>
    </row>
    <row r="1431" spans="1:3" ht="18" customHeight="1">
      <c r="A1431" s="9">
        <f t="shared" si="45"/>
        <v>3</v>
      </c>
      <c r="B1431" s="9">
        <f t="shared" si="44"/>
        <v>358</v>
      </c>
      <c r="C1431" s="29" t="str">
        <f>IF(EXACT(A1431,5),CONCATENATE(INDEX(SinglesDB!$A$2:$G$1819,B1431,A1431)," (",INDEX(SinglesDB!$C$2:$G$1819,B1431,5),") "),IF((A1431=3),CONCATENATE("* ",UPPER(INDEX(SinglesDB!$A$2:$G$1819,B1431,A1431))," *"),LEFT(INDEX(SinglesDB!$A$2:$G$1819,B1431,A1431),33)))</f>
        <v>* STEELY DAN *</v>
      </c>
    </row>
    <row r="1432" spans="1:3" ht="18" customHeight="1">
      <c r="A1432" s="9">
        <f t="shared" si="45"/>
        <v>5</v>
      </c>
      <c r="B1432" s="9">
        <f t="shared" si="44"/>
        <v>358</v>
      </c>
      <c r="C1432" s="29" t="str">
        <f>IF(EXACT(A1432,5),CONCATENATE(INDEX(SinglesDB!$A$2:$G$1819,B1432,A1432)," (",INDEX(SinglesDB!$C$2:$G$1819,B1432,5),") "),IF((A1432=3),CONCATENATE("* ",UPPER(INDEX(SinglesDB!$A$2:$G$1819,B1432,A1432))," *"),LEFT(INDEX(SinglesDB!$A$2:$G$1819,B1432,A1432),33)))</f>
        <v xml:space="preserve">Any Major Dude Will Tell You (1974) </v>
      </c>
    </row>
    <row r="1433" spans="1:3" ht="18" customHeight="1">
      <c r="A1433" s="9">
        <f t="shared" si="45"/>
        <v>6</v>
      </c>
      <c r="B1433" s="9">
        <f t="shared" si="44"/>
        <v>358</v>
      </c>
    </row>
    <row r="1434" spans="1:3" ht="18" customHeight="1">
      <c r="A1434" s="9">
        <f t="shared" si="45"/>
        <v>4</v>
      </c>
      <c r="B1434" s="9">
        <f t="shared" si="44"/>
        <v>359</v>
      </c>
      <c r="C1434" s="29" t="str">
        <f>IF(EXACT(A1434,5),CONCATENATE(INDEX(SinglesDB!$A$2:$G$1819,B1434,A1434)," (",INDEX(SinglesDB!$C$2:$G$1819,B1434,5),") "),IF((A1434=3),CONCATENATE("* ",UPPER(INDEX(SinglesDB!$A$2:$G$1819,B1434,A1434))," *"),LEFT(INDEX(SinglesDB!$A$2:$G$1819,B1434,A1434),33)))</f>
        <v>Nutbush City Limits</v>
      </c>
    </row>
    <row r="1435" spans="1:3" ht="18" customHeight="1">
      <c r="A1435" s="9">
        <f t="shared" si="45"/>
        <v>3</v>
      </c>
      <c r="B1435" s="9">
        <f t="shared" si="44"/>
        <v>359</v>
      </c>
      <c r="C1435" s="29" t="str">
        <f>IF(EXACT(A1435,5),CONCATENATE(INDEX(SinglesDB!$A$2:$G$1819,B1435,A1435)," (",INDEX(SinglesDB!$C$2:$G$1819,B1435,5),") "),IF((A1435=3),CONCATENATE("* ",UPPER(INDEX(SinglesDB!$A$2:$G$1819,B1435,A1435))," *"),LEFT(INDEX(SinglesDB!$A$2:$G$1819,B1435,A1435),33)))</f>
        <v>* IKE &amp; TINA TURNER *</v>
      </c>
    </row>
    <row r="1436" spans="1:3" ht="18" customHeight="1">
      <c r="A1436" s="9">
        <f t="shared" si="45"/>
        <v>5</v>
      </c>
      <c r="B1436" s="9">
        <f t="shared" si="44"/>
        <v>359</v>
      </c>
      <c r="C1436" s="29" t="str">
        <f>IF(EXACT(A1436,5),CONCATENATE(INDEX(SinglesDB!$A$2:$G$1819,B1436,A1436)," (",INDEX(SinglesDB!$C$2:$G$1819,B1436,5),") "),IF((A1436=3),CONCATENATE("* ",UPPER(INDEX(SinglesDB!$A$2:$G$1819,B1436,A1436))," *"),LEFT(INDEX(SinglesDB!$A$2:$G$1819,B1436,A1436),33)))</f>
        <v xml:space="preserve">Help Him (1978) </v>
      </c>
    </row>
    <row r="1437" spans="1:3" ht="18" customHeight="1">
      <c r="A1437" s="9">
        <f t="shared" si="45"/>
        <v>6</v>
      </c>
      <c r="B1437" s="9">
        <f t="shared" si="44"/>
        <v>359</v>
      </c>
    </row>
    <row r="1438" spans="1:3" ht="18" customHeight="1">
      <c r="A1438" s="9">
        <f t="shared" si="45"/>
        <v>4</v>
      </c>
      <c r="B1438" s="9">
        <f t="shared" si="44"/>
        <v>360</v>
      </c>
      <c r="C1438" s="29" t="str">
        <f>IF(EXACT(A1438,5),CONCATENATE(INDEX(SinglesDB!$A$2:$G$1819,B1438,A1438)," (",INDEX(SinglesDB!$C$2:$G$1819,B1438,5),") "),IF((A1438=3),CONCATENATE("* ",UPPER(INDEX(SinglesDB!$A$2:$G$1819,B1438,A1438))," *"),LEFT(INDEX(SinglesDB!$A$2:$G$1819,B1438,A1438),33)))</f>
        <v>Memories</v>
      </c>
    </row>
    <row r="1439" spans="1:3" ht="18" customHeight="1">
      <c r="A1439" s="9">
        <f t="shared" si="45"/>
        <v>3</v>
      </c>
      <c r="B1439" s="9">
        <f t="shared" si="44"/>
        <v>360</v>
      </c>
      <c r="C1439" s="29" t="str">
        <f>IF(EXACT(A1439,5),CONCATENATE(INDEX(SinglesDB!$A$2:$G$1819,B1439,A1439)," (",INDEX(SinglesDB!$C$2:$G$1819,B1439,5),") "),IF((A1439=3),CONCATENATE("* ",UPPER(INDEX(SinglesDB!$A$2:$G$1819,B1439,A1439))," *"),LEFT(INDEX(SinglesDB!$A$2:$G$1819,B1439,A1439),33)))</f>
        <v>* EARTH AND FIRE *</v>
      </c>
    </row>
    <row r="1440" spans="1:3" ht="18" customHeight="1">
      <c r="A1440" s="9">
        <f t="shared" si="45"/>
        <v>5</v>
      </c>
      <c r="B1440" s="9">
        <f t="shared" si="44"/>
        <v>360</v>
      </c>
      <c r="C1440" s="29" t="str">
        <f>IF(EXACT(A1440,5),CONCATENATE(INDEX(SinglesDB!$A$2:$G$1819,B1440,A1440)," (",INDEX(SinglesDB!$C$2:$G$1819,B1440,5),") "),IF((A1440=3),CONCATENATE("* ",UPPER(INDEX(SinglesDB!$A$2:$G$1819,B1440,A1440))," *"),LEFT(INDEX(SinglesDB!$A$2:$G$1819,B1440,A1440),33)))</f>
        <v xml:space="preserve">From The End Till The Beginning (1972) </v>
      </c>
    </row>
    <row r="1441" spans="1:3" ht="18" customHeight="1">
      <c r="A1441" s="9">
        <f t="shared" si="45"/>
        <v>6</v>
      </c>
      <c r="B1441" s="9">
        <f t="shared" si="44"/>
        <v>360</v>
      </c>
    </row>
    <row r="1442" spans="1:3" ht="18" customHeight="1">
      <c r="A1442" s="9">
        <f t="shared" si="45"/>
        <v>4</v>
      </c>
      <c r="B1442" s="9">
        <f t="shared" si="44"/>
        <v>361</v>
      </c>
      <c r="C1442" s="29" t="str">
        <f>IF(EXACT(A1442,5),CONCATENATE(INDEX(SinglesDB!$A$2:$G$1819,B1442,A1442)," (",INDEX(SinglesDB!$C$2:$G$1819,B1442,5),") "),IF((A1442=3),CONCATENATE("* ",UPPER(INDEX(SinglesDB!$A$2:$G$1819,B1442,A1442))," *"),LEFT(INDEX(SinglesDB!$A$2:$G$1819,B1442,A1442),33)))</f>
        <v>Kids In America</v>
      </c>
    </row>
    <row r="1443" spans="1:3" ht="18" customHeight="1">
      <c r="A1443" s="9">
        <f t="shared" si="45"/>
        <v>3</v>
      </c>
      <c r="B1443" s="9">
        <f t="shared" si="44"/>
        <v>361</v>
      </c>
      <c r="C1443" s="29" t="str">
        <f>IF(EXACT(A1443,5),CONCATENATE(INDEX(SinglesDB!$A$2:$G$1819,B1443,A1443)," (",INDEX(SinglesDB!$C$2:$G$1819,B1443,5),") "),IF((A1443=3),CONCATENATE("* ",UPPER(INDEX(SinglesDB!$A$2:$G$1819,B1443,A1443))," *"),LEFT(INDEX(SinglesDB!$A$2:$G$1819,B1443,A1443),33)))</f>
        <v>* KIM WILDE *</v>
      </c>
    </row>
    <row r="1444" spans="1:3" ht="18" customHeight="1">
      <c r="A1444" s="9">
        <f t="shared" si="45"/>
        <v>5</v>
      </c>
      <c r="B1444" s="9">
        <f t="shared" si="44"/>
        <v>361</v>
      </c>
      <c r="C1444" s="29" t="str">
        <f>IF(EXACT(A1444,5),CONCATENATE(INDEX(SinglesDB!$A$2:$G$1819,B1444,A1444)," (",INDEX(SinglesDB!$C$2:$G$1819,B1444,5),") "),IF((A1444=3),CONCATENATE("* ",UPPER(INDEX(SinglesDB!$A$2:$G$1819,B1444,A1444))," *"),LEFT(INDEX(SinglesDB!$A$2:$G$1819,B1444,A1444),33)))</f>
        <v xml:space="preserve">Tuning In Tuning On (1981) </v>
      </c>
    </row>
    <row r="1445" spans="1:3" ht="18" customHeight="1">
      <c r="A1445" s="9">
        <f t="shared" si="45"/>
        <v>6</v>
      </c>
      <c r="B1445" s="9">
        <f t="shared" si="44"/>
        <v>361</v>
      </c>
    </row>
    <row r="1446" spans="1:3" ht="18" customHeight="1">
      <c r="A1446" s="9">
        <f t="shared" si="45"/>
        <v>4</v>
      </c>
      <c r="B1446" s="9">
        <f t="shared" si="44"/>
        <v>362</v>
      </c>
      <c r="C1446" s="29" t="str">
        <f>IF(EXACT(A1446,5),CONCATENATE(INDEX(SinglesDB!$A$2:$G$1819,B1446,A1446)," (",INDEX(SinglesDB!$C$2:$G$1819,B1446,5),") "),IF((A1446=3),CONCATENATE("* ",UPPER(INDEX(SinglesDB!$A$2:$G$1819,B1446,A1446))," *"),LEFT(INDEX(SinglesDB!$A$2:$G$1819,B1446,A1446),33)))</f>
        <v>Wild Things</v>
      </c>
    </row>
    <row r="1447" spans="1:3" ht="18" customHeight="1">
      <c r="A1447" s="9">
        <f t="shared" si="45"/>
        <v>3</v>
      </c>
      <c r="B1447" s="9">
        <f t="shared" ref="B1447:B1510" si="46">B1443+1</f>
        <v>362</v>
      </c>
      <c r="C1447" s="29" t="str">
        <f>IF(EXACT(A1447,5),CONCATENATE(INDEX(SinglesDB!$A$2:$G$1819,B1447,A1447)," (",INDEX(SinglesDB!$C$2:$G$1819,B1447,5),") "),IF((A1447=3),CONCATENATE("* ",UPPER(INDEX(SinglesDB!$A$2:$G$1819,B1447,A1447))," *"),LEFT(INDEX(SinglesDB!$A$2:$G$1819,B1447,A1447),33)))</f>
        <v>* THE TROGGS *</v>
      </c>
    </row>
    <row r="1448" spans="1:3" ht="18" customHeight="1">
      <c r="A1448" s="9">
        <f t="shared" ref="A1448:A1511" si="47">A1444</f>
        <v>5</v>
      </c>
      <c r="B1448" s="9">
        <f t="shared" si="46"/>
        <v>362</v>
      </c>
      <c r="C1448" s="29" t="str">
        <f>IF(EXACT(A1448,5),CONCATENATE(INDEX(SinglesDB!$A$2:$G$1819,B1448,A1448)," (",INDEX(SinglesDB!$C$2:$G$1819,B1448,5),") "),IF((A1448=3),CONCATENATE("* ",UPPER(INDEX(SinglesDB!$A$2:$G$1819,B1448,A1448))," *"),LEFT(INDEX(SinglesDB!$A$2:$G$1819,B1448,A1448),33)))</f>
        <v xml:space="preserve">Can't Control  Myself (1975) </v>
      </c>
    </row>
    <row r="1449" spans="1:3" ht="18" customHeight="1">
      <c r="A1449" s="9">
        <f t="shared" si="47"/>
        <v>6</v>
      </c>
      <c r="B1449" s="9">
        <f t="shared" si="46"/>
        <v>362</v>
      </c>
    </row>
    <row r="1450" spans="1:3" ht="18" customHeight="1">
      <c r="A1450" s="9">
        <f t="shared" si="47"/>
        <v>4</v>
      </c>
      <c r="B1450" s="9">
        <f t="shared" si="46"/>
        <v>363</v>
      </c>
      <c r="C1450" s="29" t="str">
        <f>IF(EXACT(A1450,5),CONCATENATE(INDEX(SinglesDB!$A$2:$G$1819,B1450,A1450)," (",INDEX(SinglesDB!$C$2:$G$1819,B1450,5),") "),IF((A1450=3),CONCATENATE("* ",UPPER(INDEX(SinglesDB!$A$2:$G$1819,B1450,A1450))," *"),LEFT(INDEX(SinglesDB!$A$2:$G$1819,B1450,A1450),33)))</f>
        <v>Sweet Home Alabama</v>
      </c>
    </row>
    <row r="1451" spans="1:3" ht="18" customHeight="1">
      <c r="A1451" s="9">
        <f t="shared" si="47"/>
        <v>3</v>
      </c>
      <c r="B1451" s="9">
        <f t="shared" si="46"/>
        <v>363</v>
      </c>
      <c r="C1451" s="29" t="str">
        <f>IF(EXACT(A1451,5),CONCATENATE(INDEX(SinglesDB!$A$2:$G$1819,B1451,A1451)," (",INDEX(SinglesDB!$C$2:$G$1819,B1451,5),") "),IF((A1451=3),CONCATENATE("* ",UPPER(INDEX(SinglesDB!$A$2:$G$1819,B1451,A1451))," *"),LEFT(INDEX(SinglesDB!$A$2:$G$1819,B1451,A1451),33)))</f>
        <v>* LYNYRD SKYNYRD *</v>
      </c>
    </row>
    <row r="1452" spans="1:3" ht="18" customHeight="1">
      <c r="A1452" s="9">
        <f t="shared" si="47"/>
        <v>5</v>
      </c>
      <c r="B1452" s="9">
        <f t="shared" si="46"/>
        <v>363</v>
      </c>
      <c r="C1452" s="29" t="str">
        <f>IF(EXACT(A1452,5),CONCATENATE(INDEX(SinglesDB!$A$2:$G$1819,B1452,A1452)," (",INDEX(SinglesDB!$C$2:$G$1819,B1452,5),") "),IF((A1452=3),CONCATENATE("* ",UPPER(INDEX(SinglesDB!$A$2:$G$1819,B1452,A1452))," *"),LEFT(INDEX(SinglesDB!$A$2:$G$1819,B1452,A1452),33)))</f>
        <v xml:space="preserve"> Saturday Night Special (1980) </v>
      </c>
    </row>
    <row r="1453" spans="1:3" ht="18" customHeight="1">
      <c r="A1453" s="9">
        <f t="shared" si="47"/>
        <v>6</v>
      </c>
      <c r="B1453" s="9">
        <f t="shared" si="46"/>
        <v>363</v>
      </c>
    </row>
    <row r="1454" spans="1:3" ht="18" customHeight="1">
      <c r="A1454" s="9">
        <f t="shared" si="47"/>
        <v>4</v>
      </c>
      <c r="B1454" s="9">
        <f t="shared" si="46"/>
        <v>364</v>
      </c>
      <c r="C1454" s="29" t="str">
        <f>IF(EXACT(A1454,5),CONCATENATE(INDEX(SinglesDB!$A$2:$G$1819,B1454,A1454)," (",INDEX(SinglesDB!$C$2:$G$1819,B1454,5),") "),IF((A1454=3),CONCATENATE("* ",UPPER(INDEX(SinglesDB!$A$2:$G$1819,B1454,A1454))," *"),LEFT(INDEX(SinglesDB!$A$2:$G$1819,B1454,A1454),33)))</f>
        <v>Baretta's Theme</v>
      </c>
    </row>
    <row r="1455" spans="1:3" ht="18" customHeight="1">
      <c r="A1455" s="9">
        <f t="shared" si="47"/>
        <v>3</v>
      </c>
      <c r="B1455" s="9">
        <f t="shared" si="46"/>
        <v>364</v>
      </c>
      <c r="C1455" s="29" t="str">
        <f>IF(EXACT(A1455,5),CONCATENATE(INDEX(SinglesDB!$A$2:$G$1819,B1455,A1455)," (",INDEX(SinglesDB!$C$2:$G$1819,B1455,5),") "),IF((A1455=3),CONCATENATE("* ",UPPER(INDEX(SinglesDB!$A$2:$G$1819,B1455,A1455))," *"),LEFT(INDEX(SinglesDB!$A$2:$G$1819,B1455,A1455),33)))</f>
        <v>* SAMMY DAVIS JR. *</v>
      </c>
    </row>
    <row r="1456" spans="1:3" ht="18" customHeight="1">
      <c r="A1456" s="9">
        <f t="shared" si="47"/>
        <v>5</v>
      </c>
      <c r="B1456" s="9">
        <f t="shared" si="46"/>
        <v>364</v>
      </c>
      <c r="C1456" s="29" t="str">
        <f>IF(EXACT(A1456,5),CONCATENATE(INDEX(SinglesDB!$A$2:$G$1819,B1456,A1456)," (",INDEX(SinglesDB!$C$2:$G$1819,B1456,5),") "),IF((A1456=3),CONCATENATE("* ",UPPER(INDEX(SinglesDB!$A$2:$G$1819,B1456,A1456))," *"),LEFT(INDEX(SinglesDB!$A$2:$G$1819,B1456,A1456),33)))</f>
        <v xml:space="preserve">I Heard a Song (1976) </v>
      </c>
    </row>
    <row r="1457" spans="1:3" ht="18" customHeight="1">
      <c r="A1457" s="9">
        <f t="shared" si="47"/>
        <v>6</v>
      </c>
      <c r="B1457" s="9">
        <f t="shared" si="46"/>
        <v>364</v>
      </c>
    </row>
    <row r="1458" spans="1:3" ht="18" customHeight="1">
      <c r="A1458" s="9">
        <f t="shared" si="47"/>
        <v>4</v>
      </c>
      <c r="B1458" s="9">
        <f t="shared" si="46"/>
        <v>365</v>
      </c>
      <c r="C1458" s="29" t="str">
        <f>IF(EXACT(A1458,5),CONCATENATE(INDEX(SinglesDB!$A$2:$G$1819,B1458,A1458)," (",INDEX(SinglesDB!$C$2:$G$1819,B1458,5),") "),IF((A1458=3),CONCATENATE("* ",UPPER(INDEX(SinglesDB!$A$2:$G$1819,B1458,A1458))," *"),LEFT(INDEX(SinglesDB!$A$2:$G$1819,B1458,A1458),33)))</f>
        <v>Hold On</v>
      </c>
    </row>
    <row r="1459" spans="1:3" ht="18" customHeight="1">
      <c r="A1459" s="9">
        <f t="shared" si="47"/>
        <v>3</v>
      </c>
      <c r="B1459" s="9">
        <f t="shared" si="46"/>
        <v>365</v>
      </c>
      <c r="C1459" s="29" t="str">
        <f>IF(EXACT(A1459,5),CONCATENATE(INDEX(SinglesDB!$A$2:$G$1819,B1459,A1459)," (",INDEX(SinglesDB!$C$2:$G$1819,B1459,5),") "),IF((A1459=3),CONCATENATE("* ",UPPER(INDEX(SinglesDB!$A$2:$G$1819,B1459,A1459))," *"),LEFT(INDEX(SinglesDB!$A$2:$G$1819,B1459,A1459),33)))</f>
        <v>* WILSON PHILLIPS *</v>
      </c>
    </row>
    <row r="1460" spans="1:3" ht="18" customHeight="1">
      <c r="A1460" s="9">
        <f t="shared" si="47"/>
        <v>5</v>
      </c>
      <c r="B1460" s="9">
        <f t="shared" si="46"/>
        <v>365</v>
      </c>
      <c r="C1460" s="29" t="str">
        <f>IF(EXACT(A1460,5),CONCATENATE(INDEX(SinglesDB!$A$2:$G$1819,B1460,A1460)," (",INDEX(SinglesDB!$C$2:$G$1819,B1460,5),") "),IF((A1460=3),CONCATENATE("* ",UPPER(INDEX(SinglesDB!$A$2:$G$1819,B1460,A1460))," *"),LEFT(INDEX(SinglesDB!$A$2:$G$1819,B1460,A1460),33)))</f>
        <v xml:space="preserve">Over and Over (1990) </v>
      </c>
    </row>
    <row r="1461" spans="1:3" ht="18" customHeight="1">
      <c r="A1461" s="9">
        <f t="shared" si="47"/>
        <v>6</v>
      </c>
      <c r="B1461" s="9">
        <f t="shared" si="46"/>
        <v>365</v>
      </c>
    </row>
    <row r="1462" spans="1:3" ht="18" customHeight="1">
      <c r="A1462" s="9">
        <f t="shared" si="47"/>
        <v>4</v>
      </c>
      <c r="B1462" s="9">
        <f t="shared" si="46"/>
        <v>366</v>
      </c>
      <c r="C1462" s="29" t="str">
        <f>IF(EXACT(A1462,5),CONCATENATE(INDEX(SinglesDB!$A$2:$G$1819,B1462,A1462)," (",INDEX(SinglesDB!$C$2:$G$1819,B1462,5),") "),IF((A1462=3),CONCATENATE("* ",UPPER(INDEX(SinglesDB!$A$2:$G$1819,B1462,A1462))," *"),LEFT(INDEX(SinglesDB!$A$2:$G$1819,B1462,A1462),33)))</f>
        <v xml:space="preserve">Back In The U.S.A. </v>
      </c>
    </row>
    <row r="1463" spans="1:3" ht="18" customHeight="1">
      <c r="A1463" s="9">
        <f t="shared" si="47"/>
        <v>3</v>
      </c>
      <c r="B1463" s="9">
        <f t="shared" si="46"/>
        <v>366</v>
      </c>
      <c r="C1463" s="29" t="str">
        <f>IF(EXACT(A1463,5),CONCATENATE(INDEX(SinglesDB!$A$2:$G$1819,B1463,A1463)," (",INDEX(SinglesDB!$C$2:$G$1819,B1463,5),") "),IF((A1463=3),CONCATENATE("* ",UPPER(INDEX(SinglesDB!$A$2:$G$1819,B1463,A1463))," *"),LEFT(INDEX(SinglesDB!$A$2:$G$1819,B1463,A1463),33)))</f>
        <v>* LINDA RONSTADT *</v>
      </c>
    </row>
    <row r="1464" spans="1:3" ht="18" customHeight="1">
      <c r="A1464" s="9">
        <f t="shared" si="47"/>
        <v>5</v>
      </c>
      <c r="B1464" s="9">
        <f t="shared" si="46"/>
        <v>366</v>
      </c>
      <c r="C1464" s="29" t="str">
        <f>IF(EXACT(A1464,5),CONCATENATE(INDEX(SinglesDB!$A$2:$G$1819,B1464,A1464)," (",INDEX(SinglesDB!$C$2:$G$1819,B1464,5),") "),IF((A1464=3),CONCATENATE("* ",UPPER(INDEX(SinglesDB!$A$2:$G$1819,B1464,A1464))," *"),LEFT(INDEX(SinglesDB!$A$2:$G$1819,B1464,A1464),33)))</f>
        <v xml:space="preserve">White Rhythm &amp; Blues (1978) </v>
      </c>
    </row>
    <row r="1465" spans="1:3" ht="18" customHeight="1">
      <c r="A1465" s="9">
        <f t="shared" si="47"/>
        <v>6</v>
      </c>
      <c r="B1465" s="9">
        <f t="shared" si="46"/>
        <v>366</v>
      </c>
    </row>
    <row r="1466" spans="1:3" ht="18" customHeight="1">
      <c r="A1466" s="9">
        <f t="shared" si="47"/>
        <v>4</v>
      </c>
      <c r="B1466" s="9">
        <f t="shared" si="46"/>
        <v>367</v>
      </c>
      <c r="C1466" s="29" t="str">
        <f>IF(EXACT(A1466,5),CONCATENATE(INDEX(SinglesDB!$A$2:$G$1819,B1466,A1466)," (",INDEX(SinglesDB!$C$2:$G$1819,B1466,5),") "),IF((A1466=3),CONCATENATE("* ",UPPER(INDEX(SinglesDB!$A$2:$G$1819,B1466,A1466))," *"),LEFT(INDEX(SinglesDB!$A$2:$G$1819,B1466,A1466),33)))</f>
        <v>Dancing Queen</v>
      </c>
    </row>
    <row r="1467" spans="1:3" ht="18" customHeight="1">
      <c r="A1467" s="9">
        <f t="shared" si="47"/>
        <v>3</v>
      </c>
      <c r="B1467" s="9">
        <f t="shared" si="46"/>
        <v>367</v>
      </c>
      <c r="C1467" s="29" t="str">
        <f>IF(EXACT(A1467,5),CONCATENATE(INDEX(SinglesDB!$A$2:$G$1819,B1467,A1467)," (",INDEX(SinglesDB!$C$2:$G$1819,B1467,5),") "),IF((A1467=3),CONCATENATE("* ",UPPER(INDEX(SinglesDB!$A$2:$G$1819,B1467,A1467))," *"),LEFT(INDEX(SinglesDB!$A$2:$G$1819,B1467,A1467),33)))</f>
        <v>* ABBA *</v>
      </c>
    </row>
    <row r="1468" spans="1:3" ht="18" customHeight="1">
      <c r="A1468" s="9">
        <f t="shared" si="47"/>
        <v>5</v>
      </c>
      <c r="B1468" s="9">
        <f t="shared" si="46"/>
        <v>367</v>
      </c>
      <c r="C1468" s="29" t="str">
        <f>IF(EXACT(A1468,5),CONCATENATE(INDEX(SinglesDB!$A$2:$G$1819,B1468,A1468)," (",INDEX(SinglesDB!$C$2:$G$1819,B1468,5),") "),IF((A1468=3),CONCATENATE("* ",UPPER(INDEX(SinglesDB!$A$2:$G$1819,B1468,A1468))," *"),LEFT(INDEX(SinglesDB!$A$2:$G$1819,B1468,A1468),33)))</f>
        <v xml:space="preserve">That's Me (1976) </v>
      </c>
    </row>
    <row r="1469" spans="1:3" ht="18" customHeight="1">
      <c r="A1469" s="9">
        <f t="shared" si="47"/>
        <v>6</v>
      </c>
      <c r="B1469" s="9">
        <f t="shared" si="46"/>
        <v>367</v>
      </c>
    </row>
    <row r="1470" spans="1:3" ht="18" customHeight="1">
      <c r="A1470" s="9">
        <f t="shared" si="47"/>
        <v>4</v>
      </c>
      <c r="B1470" s="9">
        <f t="shared" si="46"/>
        <v>368</v>
      </c>
      <c r="C1470" s="29" t="str">
        <f>IF(EXACT(A1470,5),CONCATENATE(INDEX(SinglesDB!$A$2:$G$1819,B1470,A1470)," (",INDEX(SinglesDB!$C$2:$G$1819,B1470,5),") "),IF((A1470=3),CONCATENATE("* ",UPPER(INDEX(SinglesDB!$A$2:$G$1819,B1470,A1470))," *"),LEFT(INDEX(SinglesDB!$A$2:$G$1819,B1470,A1470),33)))</f>
        <v>Super Trouper</v>
      </c>
    </row>
    <row r="1471" spans="1:3" ht="18" customHeight="1">
      <c r="A1471" s="9">
        <f t="shared" si="47"/>
        <v>3</v>
      </c>
      <c r="B1471" s="9">
        <f t="shared" si="46"/>
        <v>368</v>
      </c>
      <c r="C1471" s="29" t="str">
        <f>IF(EXACT(A1471,5),CONCATENATE(INDEX(SinglesDB!$A$2:$G$1819,B1471,A1471)," (",INDEX(SinglesDB!$C$2:$G$1819,B1471,5),") "),IF((A1471=3),CONCATENATE("* ",UPPER(INDEX(SinglesDB!$A$2:$G$1819,B1471,A1471))," *"),LEFT(INDEX(SinglesDB!$A$2:$G$1819,B1471,A1471),33)))</f>
        <v>* ABBA *</v>
      </c>
    </row>
    <row r="1472" spans="1:3" ht="18" customHeight="1">
      <c r="A1472" s="9">
        <f t="shared" si="47"/>
        <v>5</v>
      </c>
      <c r="B1472" s="9">
        <f t="shared" si="46"/>
        <v>368</v>
      </c>
      <c r="C1472" s="29" t="str">
        <f>IF(EXACT(A1472,5),CONCATENATE(INDEX(SinglesDB!$A$2:$G$1819,B1472,A1472)," (",INDEX(SinglesDB!$C$2:$G$1819,B1472,5),") "),IF((A1472=3),CONCATENATE("* ",UPPER(INDEX(SinglesDB!$A$2:$G$1819,B1472,A1472))," *"),LEFT(INDEX(SinglesDB!$A$2:$G$1819,B1472,A1472),33)))</f>
        <v xml:space="preserve">The Piper (1980) </v>
      </c>
    </row>
    <row r="1473" spans="1:3" ht="18" customHeight="1">
      <c r="A1473" s="9">
        <f t="shared" si="47"/>
        <v>6</v>
      </c>
      <c r="B1473" s="9">
        <f t="shared" si="46"/>
        <v>368</v>
      </c>
    </row>
    <row r="1474" spans="1:3" ht="18" customHeight="1">
      <c r="A1474" s="9">
        <f t="shared" si="47"/>
        <v>4</v>
      </c>
      <c r="B1474" s="9">
        <f t="shared" si="46"/>
        <v>369</v>
      </c>
      <c r="C1474" s="29" t="str">
        <f>IF(EXACT(A1474,5),CONCATENATE(INDEX(SinglesDB!$A$2:$G$1819,B1474,A1474)," (",INDEX(SinglesDB!$C$2:$G$1819,B1474,5),") "),IF((A1474=3),CONCATENATE("* ",UPPER(INDEX(SinglesDB!$A$2:$G$1819,B1474,A1474))," *"),LEFT(INDEX(SinglesDB!$A$2:$G$1819,B1474,A1474),33)))</f>
        <v>I Have A Dream</v>
      </c>
    </row>
    <row r="1475" spans="1:3" ht="18" customHeight="1">
      <c r="A1475" s="9">
        <f t="shared" si="47"/>
        <v>3</v>
      </c>
      <c r="B1475" s="9">
        <f t="shared" si="46"/>
        <v>369</v>
      </c>
      <c r="C1475" s="29" t="str">
        <f>IF(EXACT(A1475,5),CONCATENATE(INDEX(SinglesDB!$A$2:$G$1819,B1475,A1475)," (",INDEX(SinglesDB!$C$2:$G$1819,B1475,5),") "),IF((A1475=3),CONCATENATE("* ",UPPER(INDEX(SinglesDB!$A$2:$G$1819,B1475,A1475))," *"),LEFT(INDEX(SinglesDB!$A$2:$G$1819,B1475,A1475),33)))</f>
        <v>* ABBA *</v>
      </c>
    </row>
    <row r="1476" spans="1:3" ht="18" customHeight="1">
      <c r="A1476" s="9">
        <f t="shared" si="47"/>
        <v>5</v>
      </c>
      <c r="B1476" s="9">
        <f t="shared" si="46"/>
        <v>369</v>
      </c>
      <c r="C1476" s="29" t="str">
        <f>IF(EXACT(A1476,5),CONCATENATE(INDEX(SinglesDB!$A$2:$G$1819,B1476,A1476)," (",INDEX(SinglesDB!$C$2:$G$1819,B1476,5),") "),IF((A1476=3),CONCATENATE("* ",UPPER(INDEX(SinglesDB!$A$2:$G$1819,B1476,A1476))," *"),LEFT(INDEX(SinglesDB!$A$2:$G$1819,B1476,A1476),33)))</f>
        <v xml:space="preserve">Take a Chance on Me (1979) </v>
      </c>
    </row>
    <row r="1477" spans="1:3" ht="18" customHeight="1">
      <c r="A1477" s="9">
        <f t="shared" si="47"/>
        <v>6</v>
      </c>
      <c r="B1477" s="9">
        <f t="shared" si="46"/>
        <v>369</v>
      </c>
    </row>
    <row r="1478" spans="1:3" ht="18" customHeight="1">
      <c r="A1478" s="9">
        <f t="shared" si="47"/>
        <v>4</v>
      </c>
      <c r="B1478" s="9">
        <f t="shared" si="46"/>
        <v>370</v>
      </c>
      <c r="C1478" s="29" t="str">
        <f>IF(EXACT(A1478,5),CONCATENATE(INDEX(SinglesDB!$A$2:$G$1819,B1478,A1478)," (",INDEX(SinglesDB!$C$2:$G$1819,B1478,5),") "),IF((A1478=3),CONCATENATE("* ",UPPER(INDEX(SinglesDB!$A$2:$G$1819,B1478,A1478))," *"),LEFT(INDEX(SinglesDB!$A$2:$G$1819,B1478,A1478),33)))</f>
        <v>Black Pearl</v>
      </c>
    </row>
    <row r="1479" spans="1:3" ht="18" customHeight="1">
      <c r="A1479" s="9">
        <f t="shared" si="47"/>
        <v>3</v>
      </c>
      <c r="B1479" s="9">
        <f t="shared" si="46"/>
        <v>370</v>
      </c>
      <c r="C1479" s="29" t="str">
        <f>IF(EXACT(A1479,5),CONCATENATE(INDEX(SinglesDB!$A$2:$G$1819,B1479,A1479)," (",INDEX(SinglesDB!$C$2:$G$1819,B1479,5),") "),IF((A1479=3),CONCATENATE("* ",UPPER(INDEX(SinglesDB!$A$2:$G$1819,B1479,A1479))," *"),LEFT(INDEX(SinglesDB!$A$2:$G$1819,B1479,A1479),33)))</f>
        <v>* MARGRIET ESHUIJS BAND *</v>
      </c>
    </row>
    <row r="1480" spans="1:3" ht="18" customHeight="1">
      <c r="A1480" s="9">
        <f t="shared" si="47"/>
        <v>5</v>
      </c>
      <c r="B1480" s="9">
        <f t="shared" si="46"/>
        <v>370</v>
      </c>
      <c r="C1480" s="29" t="str">
        <f>IF(EXACT(A1480,5),CONCATENATE(INDEX(SinglesDB!$A$2:$G$1819,B1480,A1480)," (",INDEX(SinglesDB!$C$2:$G$1819,B1480,5),") "),IF((A1480=3),CONCATENATE("* ",UPPER(INDEX(SinglesDB!$A$2:$G$1819,B1480,A1480))," *"),LEFT(INDEX(SinglesDB!$A$2:$G$1819,B1480,A1480),33)))</f>
        <v xml:space="preserve">Single Day (1981) </v>
      </c>
    </row>
    <row r="1481" spans="1:3" ht="18" customHeight="1">
      <c r="A1481" s="9">
        <f t="shared" si="47"/>
        <v>6</v>
      </c>
      <c r="B1481" s="9">
        <f t="shared" si="46"/>
        <v>370</v>
      </c>
    </row>
    <row r="1482" spans="1:3" ht="18" customHeight="1">
      <c r="A1482" s="9">
        <f t="shared" si="47"/>
        <v>4</v>
      </c>
      <c r="B1482" s="9">
        <f t="shared" si="46"/>
        <v>371</v>
      </c>
      <c r="C1482" s="29" t="str">
        <f>IF(EXACT(A1482,5),CONCATENATE(INDEX(SinglesDB!$A$2:$G$1819,B1482,A1482)," (",INDEX(SinglesDB!$C$2:$G$1819,B1482,5),") "),IF((A1482=3),CONCATENATE("* ",UPPER(INDEX(SinglesDB!$A$2:$G$1819,B1482,A1482))," *"),LEFT(INDEX(SinglesDB!$A$2:$G$1819,B1482,A1482),33)))</f>
        <v>Mexico</v>
      </c>
    </row>
    <row r="1483" spans="1:3" ht="18" customHeight="1">
      <c r="A1483" s="9">
        <f t="shared" si="47"/>
        <v>3</v>
      </c>
      <c r="B1483" s="9">
        <f t="shared" si="46"/>
        <v>371</v>
      </c>
      <c r="C1483" s="29" t="str">
        <f>IF(EXACT(A1483,5),CONCATENATE(INDEX(SinglesDB!$A$2:$G$1819,B1483,A1483)," (",INDEX(SinglesDB!$C$2:$G$1819,B1483,5),") "),IF((A1483=3),CONCATENATE("* ",UPPER(INDEX(SinglesDB!$A$2:$G$1819,B1483,A1483))," *"),LEFT(INDEX(SinglesDB!$A$2:$G$1819,B1483,A1483),33)))</f>
        <v>* LES HUMPHRIES SINGERS *</v>
      </c>
    </row>
    <row r="1484" spans="1:3" ht="18" customHeight="1">
      <c r="A1484" s="9">
        <f t="shared" si="47"/>
        <v>5</v>
      </c>
      <c r="B1484" s="9">
        <f t="shared" si="46"/>
        <v>371</v>
      </c>
      <c r="C1484" s="29" t="str">
        <f>IF(EXACT(A1484,5),CONCATENATE(INDEX(SinglesDB!$A$2:$G$1819,B1484,A1484)," (",INDEX(SinglesDB!$C$2:$G$1819,B1484,5),") "),IF((A1484=3),CONCATENATE("* ",UPPER(INDEX(SinglesDB!$A$2:$G$1819,B1484,A1484))," *"),LEFT(INDEX(SinglesDB!$A$2:$G$1819,B1484,A1484),33)))</f>
        <v xml:space="preserve">To My Father's House (1972) </v>
      </c>
    </row>
    <row r="1485" spans="1:3" ht="18" customHeight="1">
      <c r="A1485" s="9">
        <f t="shared" si="47"/>
        <v>6</v>
      </c>
      <c r="B1485" s="9">
        <f t="shared" si="46"/>
        <v>371</v>
      </c>
    </row>
    <row r="1486" spans="1:3" ht="18" customHeight="1">
      <c r="A1486" s="9">
        <f t="shared" si="47"/>
        <v>4</v>
      </c>
      <c r="B1486" s="9">
        <f t="shared" si="46"/>
        <v>372</v>
      </c>
      <c r="C1486" s="29" t="str">
        <f>IF(EXACT(A1486,5),CONCATENATE(INDEX(SinglesDB!$A$2:$G$1819,B1486,A1486)," (",INDEX(SinglesDB!$C$2:$G$1819,B1486,5),") "),IF((A1486=3),CONCATENATE("* ",UPPER(INDEX(SinglesDB!$A$2:$G$1819,B1486,A1486))," *"),LEFT(INDEX(SinglesDB!$A$2:$G$1819,B1486,A1486),33)))</f>
        <v>Thanks For The Love</v>
      </c>
    </row>
    <row r="1487" spans="1:3" ht="18" customHeight="1">
      <c r="A1487" s="9">
        <f t="shared" si="47"/>
        <v>3</v>
      </c>
      <c r="B1487" s="9">
        <f t="shared" si="46"/>
        <v>372</v>
      </c>
      <c r="C1487" s="29" t="str">
        <f>IF(EXACT(A1487,5),CONCATENATE(INDEX(SinglesDB!$A$2:$G$1819,B1487,A1487)," (",INDEX(SinglesDB!$C$2:$G$1819,B1487,5),") "),IF((A1487=3),CONCATENATE("* ",UPPER(INDEX(SinglesDB!$A$2:$G$1819,B1487,A1487))," *"),LEFT(INDEX(SinglesDB!$A$2:$G$1819,B1487,A1487),33)))</f>
        <v>* EARTH AND FIRE *</v>
      </c>
    </row>
    <row r="1488" spans="1:3" ht="18" customHeight="1">
      <c r="A1488" s="9">
        <f t="shared" si="47"/>
        <v>5</v>
      </c>
      <c r="B1488" s="9">
        <f t="shared" si="46"/>
        <v>372</v>
      </c>
      <c r="C1488" s="29" t="str">
        <f>IF(EXACT(A1488,5),CONCATENATE(INDEX(SinglesDB!$A$2:$G$1819,B1488,A1488)," (",INDEX(SinglesDB!$C$2:$G$1819,B1488,5),") "),IF((A1488=3),CONCATENATE("* ",UPPER(INDEX(SinglesDB!$A$2:$G$1819,B1488,A1488))," *"),LEFT(INDEX(SinglesDB!$A$2:$G$1819,B1488,A1488),33)))</f>
        <v xml:space="preserve">To The World Of The Future (1975) </v>
      </c>
    </row>
    <row r="1489" spans="1:3" ht="18" customHeight="1">
      <c r="A1489" s="9">
        <f t="shared" si="47"/>
        <v>6</v>
      </c>
      <c r="B1489" s="9">
        <f t="shared" si="46"/>
        <v>372</v>
      </c>
    </row>
    <row r="1490" spans="1:3" ht="18" customHeight="1">
      <c r="A1490" s="9">
        <f t="shared" si="47"/>
        <v>4</v>
      </c>
      <c r="B1490" s="9">
        <f t="shared" si="46"/>
        <v>373</v>
      </c>
      <c r="C1490" s="29" t="str">
        <f>IF(EXACT(A1490,5),CONCATENATE(INDEX(SinglesDB!$A$2:$G$1819,B1490,A1490)," (",INDEX(SinglesDB!$C$2:$G$1819,B1490,5),") "),IF((A1490=3),CONCATENATE("* ",UPPER(INDEX(SinglesDB!$A$2:$G$1819,B1490,A1490))," *"),LEFT(INDEX(SinglesDB!$A$2:$G$1819,B1490,A1490),33)))</f>
        <v>Cannonball</v>
      </c>
    </row>
    <row r="1491" spans="1:3" ht="18" customHeight="1">
      <c r="A1491" s="9">
        <f t="shared" si="47"/>
        <v>3</v>
      </c>
      <c r="B1491" s="9">
        <f t="shared" si="46"/>
        <v>373</v>
      </c>
      <c r="C1491" s="29" t="str">
        <f>IF(EXACT(A1491,5),CONCATENATE(INDEX(SinglesDB!$A$2:$G$1819,B1491,A1491)," (",INDEX(SinglesDB!$C$2:$G$1819,B1491,5),") "),IF((A1491=3),CONCATENATE("* ",UPPER(INDEX(SinglesDB!$A$2:$G$1819,B1491,A1491))," *"),LEFT(INDEX(SinglesDB!$A$2:$G$1819,B1491,A1491),33)))</f>
        <v>* SUPERTRAMP *</v>
      </c>
    </row>
    <row r="1492" spans="1:3" ht="18" customHeight="1">
      <c r="A1492" s="9">
        <f t="shared" si="47"/>
        <v>5</v>
      </c>
      <c r="B1492" s="9">
        <f t="shared" si="46"/>
        <v>373</v>
      </c>
      <c r="C1492" s="29" t="str">
        <f>IF(EXACT(A1492,5),CONCATENATE(INDEX(SinglesDB!$A$2:$G$1819,B1492,A1492)," (",INDEX(SinglesDB!$C$2:$G$1819,B1492,5),") "),IF((A1492=3),CONCATENATE("* ",UPPER(INDEX(SinglesDB!$A$2:$G$1819,B1492,A1492))," *"),LEFT(INDEX(SinglesDB!$A$2:$G$1819,B1492,A1492),33)))</f>
        <v xml:space="preserve">Ever Open Door (1985) </v>
      </c>
    </row>
    <row r="1493" spans="1:3" ht="18" customHeight="1">
      <c r="A1493" s="9">
        <f t="shared" si="47"/>
        <v>6</v>
      </c>
      <c r="B1493" s="9">
        <f t="shared" si="46"/>
        <v>373</v>
      </c>
    </row>
    <row r="1494" spans="1:3" ht="18" customHeight="1">
      <c r="A1494" s="9">
        <f t="shared" si="47"/>
        <v>4</v>
      </c>
      <c r="B1494" s="9">
        <f t="shared" si="46"/>
        <v>374</v>
      </c>
      <c r="C1494" s="29" t="str">
        <f>IF(EXACT(A1494,5),CONCATENATE(INDEX(SinglesDB!$A$2:$G$1819,B1494,A1494)," (",INDEX(SinglesDB!$C$2:$G$1819,B1494,5),") "),IF((A1494=3),CONCATENATE("* ",UPPER(INDEX(SinglesDB!$A$2:$G$1819,B1494,A1494))," *"),LEFT(INDEX(SinglesDB!$A$2:$G$1819,B1494,A1494),33)))</f>
        <v>Denis</v>
      </c>
    </row>
    <row r="1495" spans="1:3" ht="18" customHeight="1">
      <c r="A1495" s="9">
        <f t="shared" si="47"/>
        <v>3</v>
      </c>
      <c r="B1495" s="9">
        <f t="shared" si="46"/>
        <v>374</v>
      </c>
      <c r="C1495" s="29" t="str">
        <f>IF(EXACT(A1495,5),CONCATENATE(INDEX(SinglesDB!$A$2:$G$1819,B1495,A1495)," (",INDEX(SinglesDB!$C$2:$G$1819,B1495,5),") "),IF((A1495=3),CONCATENATE("* ",UPPER(INDEX(SinglesDB!$A$2:$G$1819,B1495,A1495))," *"),LEFT(INDEX(SinglesDB!$A$2:$G$1819,B1495,A1495),33)))</f>
        <v>* BLONDIE *</v>
      </c>
    </row>
    <row r="1496" spans="1:3" ht="18" customHeight="1">
      <c r="A1496" s="9">
        <f t="shared" si="47"/>
        <v>5</v>
      </c>
      <c r="B1496" s="9">
        <f t="shared" si="46"/>
        <v>374</v>
      </c>
      <c r="C1496" s="29" t="str">
        <f>IF(EXACT(A1496,5),CONCATENATE(INDEX(SinglesDB!$A$2:$G$1819,B1496,A1496)," (",INDEX(SinglesDB!$C$2:$G$1819,B1496,5),") "),IF((A1496=3),CONCATENATE("* ",UPPER(INDEX(SinglesDB!$A$2:$G$1819,B1496,A1496))," *"),LEFT(INDEX(SinglesDB!$A$2:$G$1819,B1496,A1496),33)))</f>
        <v xml:space="preserve">In The Flesh (1978) </v>
      </c>
    </row>
    <row r="1497" spans="1:3" ht="18" customHeight="1">
      <c r="A1497" s="9">
        <f t="shared" si="47"/>
        <v>6</v>
      </c>
      <c r="B1497" s="9">
        <f t="shared" si="46"/>
        <v>374</v>
      </c>
    </row>
    <row r="1498" spans="1:3" ht="18" customHeight="1">
      <c r="A1498" s="9">
        <f t="shared" si="47"/>
        <v>4</v>
      </c>
      <c r="B1498" s="9">
        <f t="shared" si="46"/>
        <v>375</v>
      </c>
      <c r="C1498" s="29" t="str">
        <f>IF(EXACT(A1498,5),CONCATENATE(INDEX(SinglesDB!$A$2:$G$1819,B1498,A1498)," (",INDEX(SinglesDB!$C$2:$G$1819,B1498,5),") "),IF((A1498=3),CONCATENATE("* ",UPPER(INDEX(SinglesDB!$A$2:$G$1819,B1498,A1498))," *"),LEFT(INDEX(SinglesDB!$A$2:$G$1819,B1498,A1498),33)))</f>
        <v>S.O.S</v>
      </c>
    </row>
    <row r="1499" spans="1:3" ht="18" customHeight="1">
      <c r="A1499" s="9">
        <f t="shared" si="47"/>
        <v>3</v>
      </c>
      <c r="B1499" s="9">
        <f t="shared" si="46"/>
        <v>375</v>
      </c>
      <c r="C1499" s="29" t="str">
        <f>IF(EXACT(A1499,5),CONCATENATE(INDEX(SinglesDB!$A$2:$G$1819,B1499,A1499)," (",INDEX(SinglesDB!$C$2:$G$1819,B1499,5),") "),IF((A1499=3),CONCATENATE("* ",UPPER(INDEX(SinglesDB!$A$2:$G$1819,B1499,A1499))," *"),LEFT(INDEX(SinglesDB!$A$2:$G$1819,B1499,A1499),33)))</f>
        <v>* ABBA *</v>
      </c>
    </row>
    <row r="1500" spans="1:3" ht="18" customHeight="1">
      <c r="A1500" s="9">
        <f t="shared" si="47"/>
        <v>5</v>
      </c>
      <c r="B1500" s="9">
        <f t="shared" si="46"/>
        <v>375</v>
      </c>
      <c r="C1500" s="29" t="str">
        <f>IF(EXACT(A1500,5),CONCATENATE(INDEX(SinglesDB!$A$2:$G$1819,B1500,A1500)," (",INDEX(SinglesDB!$C$2:$G$1819,B1500,5),") "),IF((A1500=3),CONCATENATE("* ",UPPER(INDEX(SinglesDB!$A$2:$G$1819,B1500,A1500))," *"),LEFT(INDEX(SinglesDB!$A$2:$G$1819,B1500,A1500),33)))</f>
        <v xml:space="preserve">Man in the Middle (1975) </v>
      </c>
    </row>
    <row r="1501" spans="1:3" ht="18" customHeight="1">
      <c r="A1501" s="9">
        <f t="shared" si="47"/>
        <v>6</v>
      </c>
      <c r="B1501" s="9">
        <f t="shared" si="46"/>
        <v>375</v>
      </c>
    </row>
    <row r="1502" spans="1:3" ht="18" customHeight="1">
      <c r="A1502" s="9">
        <f t="shared" si="47"/>
        <v>4</v>
      </c>
      <c r="B1502" s="9">
        <f t="shared" si="46"/>
        <v>376</v>
      </c>
      <c r="C1502" s="29" t="str">
        <f>IF(EXACT(A1502,5),CONCATENATE(INDEX(SinglesDB!$A$2:$G$1819,B1502,A1502)," (",INDEX(SinglesDB!$C$2:$G$1819,B1502,5),") "),IF((A1502=3),CONCATENATE("* ",UPPER(INDEX(SinglesDB!$A$2:$G$1819,B1502,A1502))," *"),LEFT(INDEX(SinglesDB!$A$2:$G$1819,B1502,A1502),33)))</f>
        <v>Against All Odds</v>
      </c>
    </row>
    <row r="1503" spans="1:3" ht="18" customHeight="1">
      <c r="A1503" s="9">
        <f t="shared" si="47"/>
        <v>3</v>
      </c>
      <c r="B1503" s="9">
        <f t="shared" si="46"/>
        <v>376</v>
      </c>
      <c r="C1503" s="29" t="str">
        <f>IF(EXACT(A1503,5),CONCATENATE(INDEX(SinglesDB!$A$2:$G$1819,B1503,A1503)," (",INDEX(SinglesDB!$C$2:$G$1819,B1503,5),") "),IF((A1503=3),CONCATENATE("* ",UPPER(INDEX(SinglesDB!$A$2:$G$1819,B1503,A1503))," *"),LEFT(INDEX(SinglesDB!$A$2:$G$1819,B1503,A1503),33)))</f>
        <v>* PHIL COLLINS *</v>
      </c>
    </row>
    <row r="1504" spans="1:3" ht="18" customHeight="1">
      <c r="A1504" s="9">
        <f t="shared" si="47"/>
        <v>5</v>
      </c>
      <c r="B1504" s="9">
        <f t="shared" si="46"/>
        <v>376</v>
      </c>
      <c r="C1504" s="29" t="str">
        <f>IF(EXACT(A1504,5),CONCATENATE(INDEX(SinglesDB!$A$2:$G$1819,B1504,A1504)," (",INDEX(SinglesDB!$C$2:$G$1819,B1504,5),") "),IF((A1504=3),CONCATENATE("* ",UPPER(INDEX(SinglesDB!$A$2:$G$1819,B1504,A1504))," *"),LEFT(INDEX(SinglesDB!$A$2:$G$1819,B1504,A1504),33)))</f>
        <v xml:space="preserve">The Search (1984) </v>
      </c>
    </row>
    <row r="1505" spans="1:3" ht="18" customHeight="1">
      <c r="A1505" s="9">
        <f t="shared" si="47"/>
        <v>6</v>
      </c>
      <c r="B1505" s="9">
        <f t="shared" si="46"/>
        <v>376</v>
      </c>
    </row>
    <row r="1506" spans="1:3" ht="18" customHeight="1">
      <c r="A1506" s="9">
        <f t="shared" si="47"/>
        <v>4</v>
      </c>
      <c r="B1506" s="9">
        <f t="shared" si="46"/>
        <v>377</v>
      </c>
      <c r="C1506" s="29" t="str">
        <f>IF(EXACT(A1506,5),CONCATENATE(INDEX(SinglesDB!$A$2:$G$1819,B1506,A1506)," (",INDEX(SinglesDB!$C$2:$G$1819,B1506,5),") "),IF((A1506=3),CONCATENATE("* ",UPPER(INDEX(SinglesDB!$A$2:$G$1819,B1506,A1506))," *"),LEFT(INDEX(SinglesDB!$A$2:$G$1819,B1506,A1506),33)))</f>
        <v>Mannish Boy</v>
      </c>
    </row>
    <row r="1507" spans="1:3" ht="18" customHeight="1">
      <c r="A1507" s="9">
        <f t="shared" si="47"/>
        <v>3</v>
      </c>
      <c r="B1507" s="9">
        <f t="shared" si="46"/>
        <v>377</v>
      </c>
      <c r="C1507" s="29" t="str">
        <f>IF(EXACT(A1507,5),CONCATENATE(INDEX(SinglesDB!$A$2:$G$1819,B1507,A1507)," (",INDEX(SinglesDB!$C$2:$G$1819,B1507,5),") "),IF((A1507=3),CONCATENATE("* ",UPPER(INDEX(SinglesDB!$A$2:$G$1819,B1507,A1507))," *"),LEFT(INDEX(SinglesDB!$A$2:$G$1819,B1507,A1507),33)))</f>
        <v>* MUDDY WATERS *</v>
      </c>
    </row>
    <row r="1508" spans="1:3" ht="18" customHeight="1">
      <c r="A1508" s="9">
        <f t="shared" si="47"/>
        <v>5</v>
      </c>
      <c r="B1508" s="9">
        <f t="shared" si="46"/>
        <v>377</v>
      </c>
      <c r="C1508" s="29" t="str">
        <f>IF(EXACT(A1508,5),CONCATENATE(INDEX(SinglesDB!$A$2:$G$1819,B1508,A1508)," (",INDEX(SinglesDB!$C$2:$G$1819,B1508,5),") "),IF((A1508=3),CONCATENATE("* ",UPPER(INDEX(SinglesDB!$A$2:$G$1819,B1508,A1508))," *"),LEFT(INDEX(SinglesDB!$A$2:$G$1819,B1508,A1508),33)))</f>
        <v xml:space="preserve"> I'm Your Hoochie Coochie Man (1988) </v>
      </c>
    </row>
    <row r="1509" spans="1:3" ht="18" customHeight="1">
      <c r="A1509" s="9">
        <f t="shared" si="47"/>
        <v>6</v>
      </c>
      <c r="B1509" s="9">
        <f t="shared" si="46"/>
        <v>377</v>
      </c>
    </row>
    <row r="1510" spans="1:3" ht="18" customHeight="1">
      <c r="A1510" s="9">
        <f t="shared" si="47"/>
        <v>4</v>
      </c>
      <c r="B1510" s="9">
        <f t="shared" si="46"/>
        <v>378</v>
      </c>
      <c r="C1510" s="29" t="str">
        <f>IF(EXACT(A1510,5),CONCATENATE(INDEX(SinglesDB!$A$2:$G$1819,B1510,A1510)," (",INDEX(SinglesDB!$C$2:$G$1819,B1510,5),") "),IF((A1510=3),CONCATENATE("* ",UPPER(INDEX(SinglesDB!$A$2:$G$1819,B1510,A1510))," *"),LEFT(INDEX(SinglesDB!$A$2:$G$1819,B1510,A1510),33)))</f>
        <v>Stuck in the Middle with you</v>
      </c>
    </row>
    <row r="1511" spans="1:3" ht="18" customHeight="1">
      <c r="A1511" s="9">
        <f t="shared" si="47"/>
        <v>3</v>
      </c>
      <c r="B1511" s="9">
        <f t="shared" ref="B1511:B1574" si="48">B1507+1</f>
        <v>378</v>
      </c>
      <c r="C1511" s="29" t="str">
        <f>IF(EXACT(A1511,5),CONCATENATE(INDEX(SinglesDB!$A$2:$G$1819,B1511,A1511)," (",INDEX(SinglesDB!$C$2:$G$1819,B1511,5),") "),IF((A1511=3),CONCATENATE("* ",UPPER(INDEX(SinglesDB!$A$2:$G$1819,B1511,A1511))," *"),LEFT(INDEX(SinglesDB!$A$2:$G$1819,B1511,A1511),33)))</f>
        <v>* STEALERS WHEEL *</v>
      </c>
    </row>
    <row r="1512" spans="1:3" ht="18" customHeight="1">
      <c r="A1512" s="9">
        <f t="shared" ref="A1512:A1575" si="49">A1508</f>
        <v>5</v>
      </c>
      <c r="B1512" s="9">
        <f t="shared" si="48"/>
        <v>378</v>
      </c>
      <c r="C1512" s="29" t="str">
        <f>IF(EXACT(A1512,5),CONCATENATE(INDEX(SinglesDB!$A$2:$G$1819,B1512,A1512)," (",INDEX(SinglesDB!$C$2:$G$1819,B1512,5),") "),IF((A1512=3),CONCATENATE("* ",UPPER(INDEX(SinglesDB!$A$2:$G$1819,B1512,A1512))," *"),LEFT(INDEX(SinglesDB!$A$2:$G$1819,B1512,A1512),33)))</f>
        <v xml:space="preserve">José (1972) </v>
      </c>
    </row>
    <row r="1513" spans="1:3" ht="18" customHeight="1">
      <c r="A1513" s="9">
        <f t="shared" si="49"/>
        <v>6</v>
      </c>
      <c r="B1513" s="9">
        <f t="shared" si="48"/>
        <v>378</v>
      </c>
    </row>
    <row r="1514" spans="1:3" ht="18" customHeight="1">
      <c r="A1514" s="9">
        <f t="shared" si="49"/>
        <v>4</v>
      </c>
      <c r="B1514" s="9">
        <f t="shared" si="48"/>
        <v>379</v>
      </c>
      <c r="C1514" s="29" t="str">
        <f>IF(EXACT(A1514,5),CONCATENATE(INDEX(SinglesDB!$A$2:$G$1819,B1514,A1514)," (",INDEX(SinglesDB!$C$2:$G$1819,B1514,5),") "),IF((A1514=3),CONCATENATE("* ",UPPER(INDEX(SinglesDB!$A$2:$G$1819,B1514,A1514))," *"),LEFT(INDEX(SinglesDB!$A$2:$G$1819,B1514,A1514),33)))</f>
        <v>Hold on Tight</v>
      </c>
    </row>
    <row r="1515" spans="1:3" ht="18" customHeight="1">
      <c r="A1515" s="9">
        <f t="shared" si="49"/>
        <v>3</v>
      </c>
      <c r="B1515" s="9">
        <f t="shared" si="48"/>
        <v>379</v>
      </c>
      <c r="C1515" s="29" t="str">
        <f>IF(EXACT(A1515,5),CONCATENATE(INDEX(SinglesDB!$A$2:$G$1819,B1515,A1515)," (",INDEX(SinglesDB!$C$2:$G$1819,B1515,5),") "),IF((A1515=3),CONCATENATE("* ",UPPER(INDEX(SinglesDB!$A$2:$G$1819,B1515,A1515))," *"),LEFT(INDEX(SinglesDB!$A$2:$G$1819,B1515,A1515),33)))</f>
        <v>* ELECTRIC LIGHT ORCHESTRA *</v>
      </c>
    </row>
    <row r="1516" spans="1:3" ht="18" customHeight="1">
      <c r="A1516" s="9">
        <f t="shared" si="49"/>
        <v>5</v>
      </c>
      <c r="B1516" s="9">
        <f t="shared" si="48"/>
        <v>379</v>
      </c>
      <c r="C1516" s="29" t="str">
        <f>IF(EXACT(A1516,5),CONCATENATE(INDEX(SinglesDB!$A$2:$G$1819,B1516,A1516)," (",INDEX(SinglesDB!$C$2:$G$1819,B1516,5),") "),IF((A1516=3),CONCATENATE("* ",UPPER(INDEX(SinglesDB!$A$2:$G$1819,B1516,A1516))," *"),LEFT(INDEX(SinglesDB!$A$2:$G$1819,B1516,A1516),33)))</f>
        <v xml:space="preserve"> When Time Stood Stil (1981) </v>
      </c>
    </row>
    <row r="1517" spans="1:3" ht="18" customHeight="1">
      <c r="A1517" s="9">
        <f t="shared" si="49"/>
        <v>6</v>
      </c>
      <c r="B1517" s="9">
        <f t="shared" si="48"/>
        <v>379</v>
      </c>
    </row>
    <row r="1518" spans="1:3" ht="18" customHeight="1">
      <c r="A1518" s="9">
        <f t="shared" si="49"/>
        <v>4</v>
      </c>
      <c r="B1518" s="9">
        <f t="shared" si="48"/>
        <v>380</v>
      </c>
      <c r="C1518" s="29" t="str">
        <f>IF(EXACT(A1518,5),CONCATENATE(INDEX(SinglesDB!$A$2:$G$1819,B1518,A1518)," (",INDEX(SinglesDB!$C$2:$G$1819,B1518,5),") "),IF((A1518=3),CONCATENATE("* ",UPPER(INDEX(SinglesDB!$A$2:$G$1819,B1518,A1518))," *"),LEFT(INDEX(SinglesDB!$A$2:$G$1819,B1518,A1518),33)))</f>
        <v>Saturday Night</v>
      </c>
    </row>
    <row r="1519" spans="1:3" ht="18" customHeight="1">
      <c r="A1519" s="9">
        <f t="shared" si="49"/>
        <v>3</v>
      </c>
      <c r="B1519" s="9">
        <f t="shared" si="48"/>
        <v>380</v>
      </c>
      <c r="C1519" s="29" t="str">
        <f>IF(EXACT(A1519,5),CONCATENATE(INDEX(SinglesDB!$A$2:$G$1819,B1519,A1519)," (",INDEX(SinglesDB!$C$2:$G$1819,B1519,5),") "),IF((A1519=3),CONCATENATE("* ",UPPER(INDEX(SinglesDB!$A$2:$G$1819,B1519,A1519))," *"),LEFT(INDEX(SinglesDB!$A$2:$G$1819,B1519,A1519),33)))</f>
        <v>* HERMAN BROOD &amp; HIS WILD ROMANCE *</v>
      </c>
    </row>
    <row r="1520" spans="1:3" ht="18" customHeight="1">
      <c r="A1520" s="9">
        <f t="shared" si="49"/>
        <v>5</v>
      </c>
      <c r="B1520" s="9">
        <f t="shared" si="48"/>
        <v>380</v>
      </c>
      <c r="C1520" s="29" t="str">
        <f>IF(EXACT(A1520,5),CONCATENATE(INDEX(SinglesDB!$A$2:$G$1819,B1520,A1520)," (",INDEX(SinglesDB!$C$2:$G$1819,B1520,5),") "),IF((A1520=3),CONCATENATE("* ",UPPER(INDEX(SinglesDB!$A$2:$G$1819,B1520,A1520))," *"),LEFT(INDEX(SinglesDB!$A$2:$G$1819,B1520,A1520),33)))</f>
        <v xml:space="preserve">Duck Back (1990) </v>
      </c>
    </row>
    <row r="1521" spans="1:3" ht="18" customHeight="1">
      <c r="A1521" s="9">
        <f t="shared" si="49"/>
        <v>6</v>
      </c>
      <c r="B1521" s="9">
        <f t="shared" si="48"/>
        <v>380</v>
      </c>
    </row>
    <row r="1522" spans="1:3" ht="18" customHeight="1">
      <c r="A1522" s="9">
        <f t="shared" si="49"/>
        <v>4</v>
      </c>
      <c r="B1522" s="9">
        <f t="shared" si="48"/>
        <v>381</v>
      </c>
      <c r="C1522" s="29" t="str">
        <f>IF(EXACT(A1522,5),CONCATENATE(INDEX(SinglesDB!$A$2:$G$1819,B1522,A1522)," (",INDEX(SinglesDB!$C$2:$G$1819,B1522,5),") "),IF((A1522=3),CONCATENATE("* ",UPPER(INDEX(SinglesDB!$A$2:$G$1819,B1522,A1522))," *"),LEFT(INDEX(SinglesDB!$A$2:$G$1819,B1522,A1522),33)))</f>
        <v>Walking on Sunshine</v>
      </c>
    </row>
    <row r="1523" spans="1:3" ht="18" customHeight="1">
      <c r="A1523" s="9">
        <f t="shared" si="49"/>
        <v>3</v>
      </c>
      <c r="B1523" s="9">
        <f t="shared" si="48"/>
        <v>381</v>
      </c>
      <c r="C1523" s="29" t="str">
        <f>IF(EXACT(A1523,5),CONCATENATE(INDEX(SinglesDB!$A$2:$G$1819,B1523,A1523)," (",INDEX(SinglesDB!$C$2:$G$1819,B1523,5),") "),IF((A1523=3),CONCATENATE("* ",UPPER(INDEX(SinglesDB!$A$2:$G$1819,B1523,A1523))," *"),LEFT(INDEX(SinglesDB!$A$2:$G$1819,B1523,A1523),33)))</f>
        <v>* KATRINA &amp; THE WAVES *</v>
      </c>
    </row>
    <row r="1524" spans="1:3" ht="18" customHeight="1">
      <c r="A1524" s="9">
        <f t="shared" si="49"/>
        <v>5</v>
      </c>
      <c r="B1524" s="9">
        <f t="shared" si="48"/>
        <v>381</v>
      </c>
      <c r="C1524" s="29" t="str">
        <f>IF(EXACT(A1524,5),CONCATENATE(INDEX(SinglesDB!$A$2:$G$1819,B1524,A1524)," (",INDEX(SinglesDB!$C$2:$G$1819,B1524,5),") "),IF((A1524=3),CONCATENATE("* ",UPPER(INDEX(SinglesDB!$A$2:$G$1819,B1524,A1524))," *"),LEFT(INDEX(SinglesDB!$A$2:$G$1819,B1524,A1524),33)))</f>
        <v xml:space="preserve">Going Down to Liverpool (1985) </v>
      </c>
    </row>
    <row r="1525" spans="1:3" ht="18" customHeight="1">
      <c r="A1525" s="9">
        <f t="shared" si="49"/>
        <v>6</v>
      </c>
      <c r="B1525" s="9">
        <f t="shared" si="48"/>
        <v>381</v>
      </c>
    </row>
    <row r="1526" spans="1:3" ht="18" customHeight="1">
      <c r="A1526" s="9">
        <f t="shared" si="49"/>
        <v>4</v>
      </c>
      <c r="B1526" s="9">
        <f t="shared" si="48"/>
        <v>382</v>
      </c>
      <c r="C1526" s="29" t="str">
        <f>IF(EXACT(A1526,5),CONCATENATE(INDEX(SinglesDB!$A$2:$G$1819,B1526,A1526)," (",INDEX(SinglesDB!$C$2:$G$1819,B1526,5),") "),IF((A1526=3),CONCATENATE("* ",UPPER(INDEX(SinglesDB!$A$2:$G$1819,B1526,A1526))," *"),LEFT(INDEX(SinglesDB!$A$2:$G$1819,B1526,A1526),33)))</f>
        <v>Rhiannon</v>
      </c>
    </row>
    <row r="1527" spans="1:3" ht="18" customHeight="1">
      <c r="A1527" s="9">
        <f t="shared" si="49"/>
        <v>3</v>
      </c>
      <c r="B1527" s="9">
        <f t="shared" si="48"/>
        <v>382</v>
      </c>
      <c r="C1527" s="29" t="str">
        <f>IF(EXACT(A1527,5),CONCATENATE(INDEX(SinglesDB!$A$2:$G$1819,B1527,A1527)," (",INDEX(SinglesDB!$C$2:$G$1819,B1527,5),") "),IF((A1527=3),CONCATENATE("* ",UPPER(INDEX(SinglesDB!$A$2:$G$1819,B1527,A1527))," *"),LEFT(INDEX(SinglesDB!$A$2:$G$1819,B1527,A1527),33)))</f>
        <v>* FLEETWOOD MAC *</v>
      </c>
    </row>
    <row r="1528" spans="1:3" ht="18" customHeight="1">
      <c r="A1528" s="9">
        <f t="shared" si="49"/>
        <v>5</v>
      </c>
      <c r="B1528" s="9">
        <f t="shared" si="48"/>
        <v>382</v>
      </c>
      <c r="C1528" s="29" t="str">
        <f>IF(EXACT(A1528,5),CONCATENATE(INDEX(SinglesDB!$A$2:$G$1819,B1528,A1528)," (",INDEX(SinglesDB!$C$2:$G$1819,B1528,5),") "),IF((A1528=3),CONCATENATE("* ",UPPER(INDEX(SinglesDB!$A$2:$G$1819,B1528,A1528))," *"),LEFT(INDEX(SinglesDB!$A$2:$G$1819,B1528,A1528),33)))</f>
        <v xml:space="preserve">Sugar Daddy (1976) </v>
      </c>
    </row>
    <row r="1529" spans="1:3" ht="18" customHeight="1">
      <c r="A1529" s="9">
        <f t="shared" si="49"/>
        <v>6</v>
      </c>
      <c r="B1529" s="9">
        <f t="shared" si="48"/>
        <v>382</v>
      </c>
    </row>
    <row r="1530" spans="1:3" ht="18" customHeight="1">
      <c r="A1530" s="9">
        <f t="shared" si="49"/>
        <v>4</v>
      </c>
      <c r="B1530" s="9">
        <f t="shared" si="48"/>
        <v>383</v>
      </c>
      <c r="C1530" s="29" t="str">
        <f>IF(EXACT(A1530,5),CONCATENATE(INDEX(SinglesDB!$A$2:$G$1819,B1530,A1530)," (",INDEX(SinglesDB!$C$2:$G$1819,B1530,5),") "),IF((A1530=3),CONCATENATE("* ",UPPER(INDEX(SinglesDB!$A$2:$G$1819,B1530,A1530))," *"),LEFT(INDEX(SinglesDB!$A$2:$G$1819,B1530,A1530),33)))</f>
        <v>Johnny B. Goode</v>
      </c>
    </row>
    <row r="1531" spans="1:3" ht="18" customHeight="1">
      <c r="A1531" s="9">
        <f t="shared" si="49"/>
        <v>3</v>
      </c>
      <c r="B1531" s="9">
        <f t="shared" si="48"/>
        <v>383</v>
      </c>
      <c r="C1531" s="29" t="str">
        <f>IF(EXACT(A1531,5),CONCATENATE(INDEX(SinglesDB!$A$2:$G$1819,B1531,A1531)," (",INDEX(SinglesDB!$C$2:$G$1819,B1531,5),") "),IF((A1531=3),CONCATENATE("* ",UPPER(INDEX(SinglesDB!$A$2:$G$1819,B1531,A1531))," *"),LEFT(INDEX(SinglesDB!$A$2:$G$1819,B1531,A1531),33)))</f>
        <v>* CHUCK BERRY *</v>
      </c>
    </row>
    <row r="1532" spans="1:3" ht="18" customHeight="1">
      <c r="A1532" s="9">
        <f t="shared" si="49"/>
        <v>5</v>
      </c>
      <c r="B1532" s="9">
        <f t="shared" si="48"/>
        <v>383</v>
      </c>
      <c r="C1532" s="29" t="str">
        <f>IF(EXACT(A1532,5),CONCATENATE(INDEX(SinglesDB!$A$2:$G$1819,B1532,A1532)," (",INDEX(SinglesDB!$C$2:$G$1819,B1532,5),") "),IF((A1532=3),CONCATENATE("* ",UPPER(INDEX(SinglesDB!$A$2:$G$1819,B1532,A1532))," *"),LEFT(INDEX(SinglesDB!$A$2:$G$1819,B1532,A1532),33)))</f>
        <v xml:space="preserve">Sweet Little Sixteen (1972) </v>
      </c>
    </row>
    <row r="1533" spans="1:3" ht="18" customHeight="1">
      <c r="A1533" s="9">
        <f t="shared" si="49"/>
        <v>6</v>
      </c>
      <c r="B1533" s="9">
        <f t="shared" si="48"/>
        <v>383</v>
      </c>
    </row>
    <row r="1534" spans="1:3" ht="18" customHeight="1">
      <c r="A1534" s="9">
        <f t="shared" si="49"/>
        <v>4</v>
      </c>
      <c r="B1534" s="9">
        <f t="shared" si="48"/>
        <v>384</v>
      </c>
      <c r="C1534" s="29" t="str">
        <f>IF(EXACT(A1534,5),CONCATENATE(INDEX(SinglesDB!$A$2:$G$1819,B1534,A1534)," (",INDEX(SinglesDB!$C$2:$G$1819,B1534,5),") "),IF((A1534=3),CONCATENATE("* ",UPPER(INDEX(SinglesDB!$A$2:$G$1819,B1534,A1534))," *"),LEFT(INDEX(SinglesDB!$A$2:$G$1819,B1534,A1534),33)))</f>
        <v>No Easy Answer</v>
      </c>
    </row>
    <row r="1535" spans="1:3" ht="18" customHeight="1">
      <c r="A1535" s="9">
        <f t="shared" si="49"/>
        <v>3</v>
      </c>
      <c r="B1535" s="9">
        <f t="shared" si="48"/>
        <v>384</v>
      </c>
      <c r="C1535" s="29" t="str">
        <f>IF(EXACT(A1535,5),CONCATENATE(INDEX(SinglesDB!$A$2:$G$1819,B1535,A1535)," (",INDEX(SinglesDB!$C$2:$G$1819,B1535,5),") "),IF((A1535=3),CONCATENATE("* ",UPPER(INDEX(SinglesDB!$A$2:$G$1819,B1535,A1535))," *"),LEFT(INDEX(SinglesDB!$A$2:$G$1819,B1535,A1535),33)))</f>
        <v>* CAMEL *</v>
      </c>
    </row>
    <row r="1536" spans="1:3" ht="18" customHeight="1">
      <c r="A1536" s="9">
        <f t="shared" si="49"/>
        <v>5</v>
      </c>
      <c r="B1536" s="9">
        <f t="shared" si="48"/>
        <v>384</v>
      </c>
      <c r="C1536" s="29" t="str">
        <f>IF(EXACT(A1536,5),CONCATENATE(INDEX(SinglesDB!$A$2:$G$1819,B1536,A1536)," (",INDEX(SinglesDB!$C$2:$G$1819,B1536,5),") "),IF((A1536=3),CONCATENATE("* ",UPPER(INDEX(SinglesDB!$A$2:$G$1819,B1536,A1536))," *"),LEFT(INDEX(SinglesDB!$A$2:$G$1819,B1536,A1536),33)))</f>
        <v xml:space="preserve">Manic (1982) </v>
      </c>
    </row>
    <row r="1537" spans="1:3" ht="18" customHeight="1">
      <c r="A1537" s="9">
        <f t="shared" si="49"/>
        <v>6</v>
      </c>
      <c r="B1537" s="9">
        <f t="shared" si="48"/>
        <v>384</v>
      </c>
    </row>
    <row r="1538" spans="1:3" ht="18" customHeight="1">
      <c r="A1538" s="9">
        <f t="shared" si="49"/>
        <v>4</v>
      </c>
      <c r="B1538" s="9">
        <f t="shared" si="48"/>
        <v>385</v>
      </c>
      <c r="C1538" s="29" t="str">
        <f>IF(EXACT(A1538,5),CONCATENATE(INDEX(SinglesDB!$A$2:$G$1819,B1538,A1538)," (",INDEX(SinglesDB!$C$2:$G$1819,B1538,5),") "),IF((A1538=3),CONCATENATE("* ",UPPER(INDEX(SinglesDB!$A$2:$G$1819,B1538,A1538))," *"),LEFT(INDEX(SinglesDB!$A$2:$G$1819,B1538,A1538),33)))</f>
        <v>Breathless</v>
      </c>
    </row>
    <row r="1539" spans="1:3" ht="18" customHeight="1">
      <c r="A1539" s="9">
        <f t="shared" si="49"/>
        <v>3</v>
      </c>
      <c r="B1539" s="9">
        <f t="shared" si="48"/>
        <v>385</v>
      </c>
      <c r="C1539" s="29" t="str">
        <f>IF(EXACT(A1539,5),CONCATENATE(INDEX(SinglesDB!$A$2:$G$1819,B1539,A1539)," (",INDEX(SinglesDB!$C$2:$G$1819,B1539,5),") "),IF((A1539=3),CONCATENATE("* ",UPPER(INDEX(SinglesDB!$A$2:$G$1819,B1539,A1539))," *"),LEFT(INDEX(SinglesDB!$A$2:$G$1819,B1539,A1539),33)))</f>
        <v>* CAMEL *</v>
      </c>
    </row>
    <row r="1540" spans="1:3" ht="18" customHeight="1">
      <c r="A1540" s="9">
        <f t="shared" si="49"/>
        <v>5</v>
      </c>
      <c r="B1540" s="9">
        <f t="shared" si="48"/>
        <v>385</v>
      </c>
      <c r="C1540" s="29" t="str">
        <f>IF(EXACT(A1540,5),CONCATENATE(INDEX(SinglesDB!$A$2:$G$1819,B1540,A1540)," (",INDEX(SinglesDB!$C$2:$G$1819,B1540,5),") "),IF((A1540=3),CONCATENATE("* ",UPPER(INDEX(SinglesDB!$A$2:$G$1819,B1540,A1540))," *"),LEFT(INDEX(SinglesDB!$A$2:$G$1819,B1540,A1540),33)))</f>
        <v xml:space="preserve">Rainbow's End (1978) </v>
      </c>
    </row>
    <row r="1541" spans="1:3" ht="18" customHeight="1">
      <c r="A1541" s="9">
        <f t="shared" si="49"/>
        <v>6</v>
      </c>
      <c r="B1541" s="9">
        <f t="shared" si="48"/>
        <v>385</v>
      </c>
    </row>
    <row r="1542" spans="1:3" ht="18" customHeight="1">
      <c r="A1542" s="9">
        <f t="shared" si="49"/>
        <v>4</v>
      </c>
      <c r="B1542" s="9">
        <f t="shared" si="48"/>
        <v>386</v>
      </c>
      <c r="C1542" s="29" t="str">
        <f>IF(EXACT(A1542,5),CONCATENATE(INDEX(SinglesDB!$A$2:$G$1819,B1542,A1542)," (",INDEX(SinglesDB!$C$2:$G$1819,B1542,5),") "),IF((A1542=3),CONCATENATE("* ",UPPER(INDEX(SinglesDB!$A$2:$G$1819,B1542,A1542))," *"),LEFT(INDEX(SinglesDB!$A$2:$G$1819,B1542,A1542),33)))</f>
        <v>Kronenburg Park (Ga Die Wereld Ui</v>
      </c>
    </row>
    <row r="1543" spans="1:3" ht="18" customHeight="1">
      <c r="A1543" s="9">
        <f t="shared" si="49"/>
        <v>3</v>
      </c>
      <c r="B1543" s="9">
        <f t="shared" si="48"/>
        <v>386</v>
      </c>
      <c r="C1543" s="29" t="str">
        <f>IF(EXACT(A1543,5),CONCATENATE(INDEX(SinglesDB!$A$2:$G$1819,B1543,A1543)," (",INDEX(SinglesDB!$C$2:$G$1819,B1543,5),") "),IF((A1543=3),CONCATENATE("* ",UPPER(INDEX(SinglesDB!$A$2:$G$1819,B1543,A1543))," *"),LEFT(INDEX(SinglesDB!$A$2:$G$1819,B1543,A1543),33)))</f>
        <v>* FRANK BOEIJEN GROEP *</v>
      </c>
    </row>
    <row r="1544" spans="1:3" ht="18" customHeight="1">
      <c r="A1544" s="9">
        <f t="shared" si="49"/>
        <v>5</v>
      </c>
      <c r="B1544" s="9">
        <f t="shared" si="48"/>
        <v>386</v>
      </c>
      <c r="C1544" s="29" t="str">
        <f>IF(EXACT(A1544,5),CONCATENATE(INDEX(SinglesDB!$A$2:$G$1819,B1544,A1544)," (",INDEX(SinglesDB!$C$2:$G$1819,B1544,5),") "),IF((A1544=3),CONCATENATE("* ",UPPER(INDEX(SinglesDB!$A$2:$G$1819,B1544,A1544))," *"),LEFT(INDEX(SinglesDB!$A$2:$G$1819,B1544,A1544),33)))</f>
        <v xml:space="preserve">Sky, Sky, Sky (1985) </v>
      </c>
    </row>
    <row r="1545" spans="1:3" ht="18" customHeight="1">
      <c r="A1545" s="9">
        <f t="shared" si="49"/>
        <v>6</v>
      </c>
      <c r="B1545" s="9">
        <f t="shared" si="48"/>
        <v>386</v>
      </c>
    </row>
    <row r="1546" spans="1:3" ht="18" customHeight="1">
      <c r="A1546" s="9">
        <f t="shared" si="49"/>
        <v>4</v>
      </c>
      <c r="B1546" s="9">
        <f t="shared" si="48"/>
        <v>387</v>
      </c>
      <c r="C1546" s="29" t="str">
        <f>IF(EXACT(A1546,5),CONCATENATE(INDEX(SinglesDB!$A$2:$G$1819,B1546,A1546)," (",INDEX(SinglesDB!$C$2:$G$1819,B1546,5),") "),IF((A1546=3),CONCATENATE("* ",UPPER(INDEX(SinglesDB!$A$2:$G$1819,B1546,A1546))," *"),LEFT(INDEX(SinglesDB!$A$2:$G$1819,B1546,A1546),33)))</f>
        <v>Whatever You Want</v>
      </c>
    </row>
    <row r="1547" spans="1:3" ht="18" customHeight="1">
      <c r="A1547" s="9">
        <f t="shared" si="49"/>
        <v>3</v>
      </c>
      <c r="B1547" s="9">
        <f t="shared" si="48"/>
        <v>387</v>
      </c>
      <c r="C1547" s="29" t="str">
        <f>IF(EXACT(A1547,5),CONCATENATE(INDEX(SinglesDB!$A$2:$G$1819,B1547,A1547)," (",INDEX(SinglesDB!$C$2:$G$1819,B1547,5),") "),IF((A1547=3),CONCATENATE("* ",UPPER(INDEX(SinglesDB!$A$2:$G$1819,B1547,A1547))," *"),LEFT(INDEX(SinglesDB!$A$2:$G$1819,B1547,A1547),33)))</f>
        <v>* STATUS QUO *</v>
      </c>
    </row>
    <row r="1548" spans="1:3" ht="18" customHeight="1">
      <c r="A1548" s="9">
        <f t="shared" si="49"/>
        <v>5</v>
      </c>
      <c r="B1548" s="9">
        <f t="shared" si="48"/>
        <v>387</v>
      </c>
      <c r="C1548" s="29" t="str">
        <f>IF(EXACT(A1548,5),CONCATENATE(INDEX(SinglesDB!$A$2:$G$1819,B1548,A1548)," (",INDEX(SinglesDB!$C$2:$G$1819,B1548,5),") "),IF((A1548=3),CONCATENATE("* ",UPPER(INDEX(SinglesDB!$A$2:$G$1819,B1548,A1548))," *"),LEFT(INDEX(SinglesDB!$A$2:$G$1819,B1548,A1548),33)))</f>
        <v xml:space="preserve">Hard Ride (1979) </v>
      </c>
    </row>
    <row r="1549" spans="1:3" ht="18" customHeight="1">
      <c r="A1549" s="9">
        <f t="shared" si="49"/>
        <v>6</v>
      </c>
      <c r="B1549" s="9">
        <f t="shared" si="48"/>
        <v>387</v>
      </c>
    </row>
    <row r="1550" spans="1:3" ht="18" customHeight="1">
      <c r="A1550" s="9">
        <f t="shared" si="49"/>
        <v>4</v>
      </c>
      <c r="B1550" s="9">
        <f t="shared" si="48"/>
        <v>388</v>
      </c>
      <c r="C1550" s="29" t="str">
        <f>LEFT(INDEX(SinglesDB!$A$2:$G$1819, B1550,A1550),33)</f>
        <v>Four Letter Word</v>
      </c>
    </row>
    <row r="1551" spans="1:3" ht="18" customHeight="1">
      <c r="A1551" s="9">
        <f t="shared" si="49"/>
        <v>3</v>
      </c>
      <c r="B1551" s="9">
        <f t="shared" si="48"/>
        <v>388</v>
      </c>
      <c r="C1551" s="29" t="str">
        <f>CONCATENATE("* ",LEFT(UPPER(INDEX(SinglesDB!$A$2:$G$1819, B1551,A1551)),25)," *")</f>
        <v>* KIM WILDE *</v>
      </c>
    </row>
    <row r="1552" spans="1:3" ht="18" customHeight="1">
      <c r="A1552" s="9">
        <f t="shared" si="49"/>
        <v>5</v>
      </c>
      <c r="B1552" s="9">
        <f t="shared" si="48"/>
        <v>388</v>
      </c>
      <c r="C1552" s="29" t="str">
        <f>CONCATENATE(INDEX(SinglesDB!$A$2:$G$1819, B1552,A1552)," (",INDEX(SinglesDB!$C$2:$G$1819,B1552, 5),") ")</f>
        <v xml:space="preserve">She Hasn't Got Time For You (1988) </v>
      </c>
    </row>
    <row r="1553" spans="1:3" ht="18" customHeight="1">
      <c r="A1553" s="9">
        <f t="shared" si="49"/>
        <v>6</v>
      </c>
      <c r="B1553" s="9">
        <f t="shared" si="48"/>
        <v>388</v>
      </c>
    </row>
    <row r="1554" spans="1:3" ht="18" customHeight="1">
      <c r="A1554" s="9">
        <f t="shared" si="49"/>
        <v>4</v>
      </c>
      <c r="B1554" s="9">
        <f t="shared" si="48"/>
        <v>389</v>
      </c>
      <c r="C1554" s="29" t="str">
        <f>LEFT(INDEX(SinglesDB!$A$2:$G$1819, B1554,A1554),33)</f>
        <v>Self Control</v>
      </c>
    </row>
    <row r="1555" spans="1:3" ht="18" customHeight="1">
      <c r="A1555" s="9">
        <f t="shared" si="49"/>
        <v>3</v>
      </c>
      <c r="B1555" s="9">
        <f t="shared" si="48"/>
        <v>389</v>
      </c>
      <c r="C1555" s="29" t="str">
        <f>CONCATENATE("* ",LEFT(UPPER(INDEX(SinglesDB!$A$2:$G$1819, B1555,A1555)),25)," *")</f>
        <v>* LAURA BRANIGAN *</v>
      </c>
    </row>
    <row r="1556" spans="1:3" ht="18" customHeight="1">
      <c r="A1556" s="9">
        <f t="shared" si="49"/>
        <v>5</v>
      </c>
      <c r="B1556" s="9">
        <f t="shared" si="48"/>
        <v>389</v>
      </c>
      <c r="C1556" s="29" t="str">
        <f>CONCATENATE(INDEX(SinglesDB!$A$2:$G$1819, B1556,A1556)," (",INDEX(SinglesDB!$C$2:$G$1819,B1556, 5),") ")</f>
        <v xml:space="preserve">Silent Partners (1984) </v>
      </c>
    </row>
    <row r="1557" spans="1:3" ht="18" customHeight="1">
      <c r="A1557" s="9">
        <f t="shared" si="49"/>
        <v>6</v>
      </c>
      <c r="B1557" s="9">
        <f t="shared" si="48"/>
        <v>389</v>
      </c>
    </row>
    <row r="1558" spans="1:3" ht="18" customHeight="1">
      <c r="A1558" s="9">
        <f t="shared" si="49"/>
        <v>4</v>
      </c>
      <c r="B1558" s="9">
        <f t="shared" si="48"/>
        <v>390</v>
      </c>
      <c r="C1558" s="29" t="str">
        <f>LEFT(INDEX(SinglesDB!$A$2:$G$1819, B1558,A1558),33)</f>
        <v>Chequered Love</v>
      </c>
    </row>
    <row r="1559" spans="1:3" ht="18" customHeight="1">
      <c r="A1559" s="9">
        <f t="shared" si="49"/>
        <v>3</v>
      </c>
      <c r="B1559" s="9">
        <f t="shared" si="48"/>
        <v>390</v>
      </c>
      <c r="C1559" s="29" t="str">
        <f>IF(EXACT(A1559,5),CONCATENATE(INDEX(SinglesDB!$A$2:$G$1819,B1559,A1559)," (",INDEX(SinglesDB!$C$2:$G$1819,B1559,5),") "),IF((A1559=3),CONCATENATE("* ",UPPER(INDEX(SinglesDB!$A$2:$G$1819,B1559,A1559))," *"),LEFT(INDEX(SinglesDB!$A$2:$G$1819,B1559,A1559),33)))</f>
        <v>* KIM WILDE *</v>
      </c>
    </row>
    <row r="1560" spans="1:3" ht="18" customHeight="1">
      <c r="A1560" s="9">
        <f t="shared" si="49"/>
        <v>5</v>
      </c>
      <c r="B1560" s="9">
        <f t="shared" si="48"/>
        <v>390</v>
      </c>
      <c r="C1560" s="29" t="str">
        <f>IF(EXACT(A1560,5),CONCATENATE(INDEX(SinglesDB!$A$2:$G$1819,B1560,A1560)," (",INDEX(SinglesDB!$C$2:$G$1819,B1560,5),") "),IF((A1560=3),CONCATENATE("* ",UPPER(INDEX(SinglesDB!$A$2:$G$1819,B1560,A1560))," *"),LEFT(INDEX(SinglesDB!$A$2:$G$1819,B1560,A1560),33)))</f>
        <v xml:space="preserve">Shane (1981) </v>
      </c>
    </row>
    <row r="1561" spans="1:3" ht="18" customHeight="1">
      <c r="A1561" s="9">
        <f t="shared" si="49"/>
        <v>6</v>
      </c>
      <c r="B1561" s="9">
        <f t="shared" si="48"/>
        <v>390</v>
      </c>
    </row>
    <row r="1562" spans="1:3" ht="18" customHeight="1">
      <c r="A1562" s="9">
        <f t="shared" si="49"/>
        <v>4</v>
      </c>
      <c r="B1562" s="9">
        <f t="shared" si="48"/>
        <v>391</v>
      </c>
      <c r="C1562" s="29" t="str">
        <f>IF(EXACT(A1562,5),CONCATENATE(INDEX(SinglesDB!$A$2:$G$1819,B1562,A1562)," (",INDEX(SinglesDB!$C$2:$G$1819,B1562,5),") "),IF((A1562=3),CONCATENATE("* ",UPPER(INDEX(SinglesDB!$A$2:$G$1819,B1562,A1562))," *"),LEFT(INDEX(SinglesDB!$A$2:$G$1819,B1562,A1562),33)))</f>
        <v>Sultans Of Swing</v>
      </c>
    </row>
    <row r="1563" spans="1:3" ht="18" customHeight="1">
      <c r="A1563" s="9">
        <f t="shared" si="49"/>
        <v>3</v>
      </c>
      <c r="B1563" s="9">
        <f t="shared" si="48"/>
        <v>391</v>
      </c>
      <c r="C1563" s="29" t="str">
        <f>IF(EXACT(A1563,5),CONCATENATE(INDEX(SinglesDB!$A$2:$G$1819,B1563,A1563)," (",INDEX(SinglesDB!$C$2:$G$1819,B1563,5),") "),IF((A1563=3),CONCATENATE("* ",UPPER(INDEX(SinglesDB!$A$2:$G$1819,B1563,A1563))," *"),LEFT(INDEX(SinglesDB!$A$2:$G$1819,B1563,A1563),33)))</f>
        <v>* DIRE STRAITS *</v>
      </c>
    </row>
    <row r="1564" spans="1:3" ht="18" customHeight="1">
      <c r="A1564" s="9">
        <f t="shared" si="49"/>
        <v>5</v>
      </c>
      <c r="B1564" s="9">
        <f t="shared" si="48"/>
        <v>391</v>
      </c>
      <c r="C1564" s="29" t="str">
        <f>IF(EXACT(A1564,5),CONCATENATE(INDEX(SinglesDB!$A$2:$G$1819,B1564,A1564)," (",INDEX(SinglesDB!$C$2:$G$1819,B1564,5),") "),IF((A1564=3),CONCATENATE("* ",UPPER(INDEX(SinglesDB!$A$2:$G$1819,B1564,A1564))," *"),LEFT(INDEX(SinglesDB!$A$2:$G$1819,B1564,A1564),33)))</f>
        <v xml:space="preserve">Eastbound Train (1978) </v>
      </c>
    </row>
    <row r="1565" spans="1:3" ht="18" customHeight="1">
      <c r="A1565" s="9">
        <f t="shared" si="49"/>
        <v>6</v>
      </c>
      <c r="B1565" s="9">
        <f t="shared" si="48"/>
        <v>391</v>
      </c>
    </row>
    <row r="1566" spans="1:3" ht="18" customHeight="1">
      <c r="A1566" s="9">
        <f t="shared" si="49"/>
        <v>4</v>
      </c>
      <c r="B1566" s="9">
        <f t="shared" si="48"/>
        <v>392</v>
      </c>
      <c r="C1566" s="29" t="str">
        <f>IF(EXACT(A1566,5),CONCATENATE(INDEX(SinglesDB!$A$2:$G$1819,B1566,A1566)," (",INDEX(SinglesDB!$C$2:$G$1819,B1566,5),") "),IF((A1566=3),CONCATENATE("* ",UPPER(INDEX(SinglesDB!$A$2:$G$1819,B1566,A1566))," *"),LEFT(INDEX(SinglesDB!$A$2:$G$1819,B1566,A1566),33)))</f>
        <v>Money For Nothing</v>
      </c>
    </row>
    <row r="1567" spans="1:3" ht="18" customHeight="1">
      <c r="A1567" s="9">
        <f t="shared" si="49"/>
        <v>3</v>
      </c>
      <c r="B1567" s="9">
        <f t="shared" si="48"/>
        <v>392</v>
      </c>
      <c r="C1567" s="29" t="str">
        <f>IF(EXACT(A1567,5),CONCATENATE(INDEX(SinglesDB!$A$2:$G$1819,B1567,A1567)," (",INDEX(SinglesDB!$C$2:$G$1819,B1567,5),") "),IF((A1567=3),CONCATENATE("* ",UPPER(INDEX(SinglesDB!$A$2:$G$1819,B1567,A1567))," *"),LEFT(INDEX(SinglesDB!$A$2:$G$1819,B1567,A1567),33)))</f>
        <v>* DIRE STRAITS *</v>
      </c>
    </row>
    <row r="1568" spans="1:3" ht="18" customHeight="1">
      <c r="A1568" s="9">
        <f t="shared" si="49"/>
        <v>5</v>
      </c>
      <c r="B1568" s="9">
        <f t="shared" si="48"/>
        <v>392</v>
      </c>
      <c r="C1568" s="29" t="str">
        <f>IF(EXACT(A1568,5),CONCATENATE(INDEX(SinglesDB!$A$2:$G$1819,B1568,A1568)," (",INDEX(SinglesDB!$C$2:$G$1819,B1568,5),") "),IF((A1568=3),CONCATENATE("* ",UPPER(INDEX(SinglesDB!$A$2:$G$1819,B1568,A1568))," *"),LEFT(INDEX(SinglesDB!$A$2:$G$1819,B1568,A1568),33)))</f>
        <v xml:space="preserve">Love Over Gold (Live) (1985) </v>
      </c>
    </row>
    <row r="1569" spans="1:3" ht="18" customHeight="1">
      <c r="A1569" s="9">
        <f t="shared" si="49"/>
        <v>6</v>
      </c>
      <c r="B1569" s="9">
        <f t="shared" si="48"/>
        <v>392</v>
      </c>
    </row>
    <row r="1570" spans="1:3" ht="18" customHeight="1">
      <c r="A1570" s="9">
        <f t="shared" si="49"/>
        <v>4</v>
      </c>
      <c r="B1570" s="9">
        <f t="shared" si="48"/>
        <v>393</v>
      </c>
      <c r="C1570" s="29" t="str">
        <f>IF(EXACT(A1570,5),CONCATENATE(INDEX(SinglesDB!$A$2:$G$1819,B1570,A1570)," (",INDEX(SinglesDB!$C$2:$G$1819,B1570,5),") "),IF((A1570=3),CONCATENATE("* ",UPPER(INDEX(SinglesDB!$A$2:$G$1819,B1570,A1570))," *"),LEFT(INDEX(SinglesDB!$A$2:$G$1819,B1570,A1570),33)))</f>
        <v>The Turn Of A Friendly Card</v>
      </c>
    </row>
    <row r="1571" spans="1:3" ht="18" customHeight="1">
      <c r="A1571" s="9">
        <f t="shared" si="49"/>
        <v>3</v>
      </c>
      <c r="B1571" s="9">
        <f t="shared" si="48"/>
        <v>393</v>
      </c>
      <c r="C1571" s="29" t="str">
        <f>IF(EXACT(A1571,5),CONCATENATE(INDEX(SinglesDB!$A$2:$G$1819,B1571,A1571)," (",INDEX(SinglesDB!$C$2:$G$1819,B1571,5),") "),IF((A1571=3),CONCATENATE("* ",UPPER(INDEX(SinglesDB!$A$2:$G$1819,B1571,A1571))," *"),LEFT(INDEX(SinglesDB!$A$2:$G$1819,B1571,A1571),33)))</f>
        <v>* THE ALAN PARSONS PROJECT *</v>
      </c>
    </row>
    <row r="1572" spans="1:3" ht="18" customHeight="1">
      <c r="A1572" s="9">
        <f t="shared" si="49"/>
        <v>5</v>
      </c>
      <c r="B1572" s="9">
        <f t="shared" si="48"/>
        <v>393</v>
      </c>
      <c r="C1572" s="29" t="str">
        <f>IF(EXACT(A1572,5),CONCATENATE(INDEX(SinglesDB!$A$2:$G$1819,B1572,A1572)," (",INDEX(SinglesDB!$C$2:$G$1819,B1572,5),") "),IF((A1572=3),CONCATENATE("* ",UPPER(INDEX(SinglesDB!$A$2:$G$1819,B1572,A1572))," *"),LEFT(INDEX(SinglesDB!$A$2:$G$1819,B1572,A1572),33)))</f>
        <v xml:space="preserve">Snake Eyes (1980) </v>
      </c>
    </row>
    <row r="1573" spans="1:3" ht="18" customHeight="1">
      <c r="A1573" s="9">
        <f t="shared" si="49"/>
        <v>6</v>
      </c>
      <c r="B1573" s="9">
        <f t="shared" si="48"/>
        <v>393</v>
      </c>
    </row>
    <row r="1574" spans="1:3" ht="18" customHeight="1">
      <c r="A1574" s="9">
        <f t="shared" si="49"/>
        <v>4</v>
      </c>
      <c r="B1574" s="9">
        <f t="shared" si="48"/>
        <v>394</v>
      </c>
      <c r="C1574" s="29" t="str">
        <f>IF(EXACT(A1574,5),CONCATENATE(INDEX(SinglesDB!$A$2:$G$1819,B1574,A1574)," (",INDEX(SinglesDB!$C$2:$G$1819,B1574,5),") "),IF((A1574=3),CONCATENATE("* ",UPPER(INDEX(SinglesDB!$A$2:$G$1819,B1574,A1574))," *"),LEFT(INDEX(SinglesDB!$A$2:$G$1819,B1574,A1574),33)))</f>
        <v>Merry Xmas Everybody</v>
      </c>
    </row>
    <row r="1575" spans="1:3" ht="18" customHeight="1">
      <c r="A1575" s="9">
        <f t="shared" si="49"/>
        <v>3</v>
      </c>
      <c r="B1575" s="9">
        <f t="shared" ref="B1575:B1638" si="50">B1571+1</f>
        <v>394</v>
      </c>
      <c r="C1575" s="29" t="str">
        <f>IF(EXACT(A1575,5),CONCATENATE(INDEX(SinglesDB!$A$2:$G$1819,B1575,A1575)," (",INDEX(SinglesDB!$C$2:$G$1819,B1575,5),") "),IF((A1575=3),CONCATENATE("* ",UPPER(INDEX(SinglesDB!$A$2:$G$1819,B1575,A1575))," *"),LEFT(INDEX(SinglesDB!$A$2:$G$1819,B1575,A1575),33)))</f>
        <v>* SLADE *</v>
      </c>
    </row>
    <row r="1576" spans="1:3" ht="18" customHeight="1">
      <c r="A1576" s="9">
        <f t="shared" ref="A1576:A1639" si="51">A1572</f>
        <v>5</v>
      </c>
      <c r="B1576" s="9">
        <f t="shared" si="50"/>
        <v>394</v>
      </c>
      <c r="C1576" s="29" t="str">
        <f>IF(EXACT(A1576,5),CONCATENATE(INDEX(SinglesDB!$A$2:$G$1819,B1576,A1576)," (",INDEX(SinglesDB!$C$2:$G$1819,B1576,5),") "),IF((A1576=3),CONCATENATE("* ",UPPER(INDEX(SinglesDB!$A$2:$G$1819,B1576,A1576))," *"),LEFT(INDEX(SinglesDB!$A$2:$G$1819,B1576,A1576),33)))</f>
        <v xml:space="preserve">Don't Blame Me (1981) </v>
      </c>
    </row>
    <row r="1577" spans="1:3" ht="18" customHeight="1">
      <c r="A1577" s="9">
        <f t="shared" si="51"/>
        <v>6</v>
      </c>
      <c r="B1577" s="9">
        <f t="shared" si="50"/>
        <v>394</v>
      </c>
    </row>
    <row r="1578" spans="1:3" ht="18" customHeight="1">
      <c r="A1578" s="9">
        <f t="shared" si="51"/>
        <v>4</v>
      </c>
      <c r="B1578" s="9">
        <f t="shared" si="50"/>
        <v>395</v>
      </c>
      <c r="C1578" s="29" t="str">
        <f>IF(EXACT(A1578,5),CONCATENATE(INDEX(SinglesDB!$A$2:$G$1819,B1578,A1578)," (",INDEX(SinglesDB!$C$2:$G$1819,B1578,5),") "),IF((A1578=3),CONCATENATE("* ",UPPER(INDEX(SinglesDB!$A$2:$G$1819,B1578,A1578))," *"),LEFT(INDEX(SinglesDB!$A$2:$G$1819,B1578,A1578),33)))</f>
        <v>The Gold Bug</v>
      </c>
    </row>
    <row r="1579" spans="1:3" ht="18" customHeight="1">
      <c r="A1579" s="9">
        <f t="shared" si="51"/>
        <v>3</v>
      </c>
      <c r="B1579" s="9">
        <f t="shared" si="50"/>
        <v>395</v>
      </c>
      <c r="C1579" s="29" t="str">
        <f>IF(EXACT(A1579,5),CONCATENATE(INDEX(SinglesDB!$A$2:$G$1819,B1579,A1579)," (",INDEX(SinglesDB!$C$2:$G$1819,B1579,5),") "),IF((A1579=3),CONCATENATE("* ",UPPER(INDEX(SinglesDB!$A$2:$G$1819,B1579,A1579))," *"),LEFT(INDEX(SinglesDB!$A$2:$G$1819,B1579,A1579),33)))</f>
        <v>* THE ALAN PARSONS PROJECT *</v>
      </c>
    </row>
    <row r="1580" spans="1:3" ht="18" customHeight="1">
      <c r="A1580" s="9">
        <f t="shared" si="51"/>
        <v>5</v>
      </c>
      <c r="B1580" s="9">
        <f t="shared" si="50"/>
        <v>395</v>
      </c>
      <c r="C1580" s="29" t="str">
        <f>IF(EXACT(A1580,5),CONCATENATE(INDEX(SinglesDB!$A$2:$G$1819,B1580,A1580)," (",INDEX(SinglesDB!$C$2:$G$1819,B1580,5),") "),IF((A1580=3),CONCATENATE("* ",UPPER(INDEX(SinglesDB!$A$2:$G$1819,B1580,A1580))," *"),LEFT(INDEX(SinglesDB!$A$2:$G$1819,B1580,A1580),33)))</f>
        <v xml:space="preserve">Snake Eyes (1980) </v>
      </c>
    </row>
    <row r="1581" spans="1:3" ht="18" customHeight="1">
      <c r="A1581" s="9">
        <f t="shared" si="51"/>
        <v>6</v>
      </c>
      <c r="B1581" s="9">
        <f t="shared" si="50"/>
        <v>395</v>
      </c>
    </row>
    <row r="1582" spans="1:3" ht="18" customHeight="1">
      <c r="A1582" s="9">
        <f t="shared" si="51"/>
        <v>4</v>
      </c>
      <c r="B1582" s="9">
        <f t="shared" si="50"/>
        <v>396</v>
      </c>
      <c r="C1582" s="29" t="str">
        <f>IF(EXACT(A1582,5),CONCATENATE(INDEX(SinglesDB!$A$2:$G$1819,B1582,A1582)," (",INDEX(SinglesDB!$C$2:$G$1819,B1582,5),") "),IF((A1582=3),CONCATENATE("* ",UPPER(INDEX(SinglesDB!$A$2:$G$1819,B1582,A1582))," *"),LEFT(INDEX(SinglesDB!$A$2:$G$1819,B1582,A1582),33)))</f>
        <v>Damned If I Do</v>
      </c>
    </row>
    <row r="1583" spans="1:3" ht="18" customHeight="1">
      <c r="A1583" s="9">
        <f t="shared" si="51"/>
        <v>3</v>
      </c>
      <c r="B1583" s="9">
        <f t="shared" si="50"/>
        <v>396</v>
      </c>
      <c r="C1583" s="29" t="str">
        <f>IF(EXACT(A1583,5),CONCATENATE(INDEX(SinglesDB!$A$2:$G$1819,B1583,A1583)," (",INDEX(SinglesDB!$C$2:$G$1819,B1583,5),") "),IF((A1583=3),CONCATENATE("* ",UPPER(INDEX(SinglesDB!$A$2:$G$1819,B1583,A1583))," *"),LEFT(INDEX(SinglesDB!$A$2:$G$1819,B1583,A1583),33)))</f>
        <v>* THE ALAN PARSONS PROJECT *</v>
      </c>
    </row>
    <row r="1584" spans="1:3" ht="18" customHeight="1">
      <c r="A1584" s="9">
        <f t="shared" si="51"/>
        <v>5</v>
      </c>
      <c r="B1584" s="9">
        <f t="shared" si="50"/>
        <v>396</v>
      </c>
      <c r="C1584" s="29" t="str">
        <f>IF(EXACT(A1584,5),CONCATENATE(INDEX(SinglesDB!$A$2:$G$1819,B1584,A1584)," (",INDEX(SinglesDB!$C$2:$G$1819,B1584,5),") "),IF((A1584=3),CONCATENATE("* ",UPPER(INDEX(SinglesDB!$A$2:$G$1819,B1584,A1584))," *"),LEFT(INDEX(SinglesDB!$A$2:$G$1819,B1584,A1584),33)))</f>
        <v xml:space="preserve">You Lie Down With Dogs (1980) </v>
      </c>
    </row>
    <row r="1585" spans="1:3" ht="18" customHeight="1">
      <c r="A1585" s="9">
        <f t="shared" si="51"/>
        <v>6</v>
      </c>
      <c r="B1585" s="9">
        <f t="shared" si="50"/>
        <v>396</v>
      </c>
    </row>
    <row r="1586" spans="1:3" ht="18" customHeight="1">
      <c r="A1586" s="9">
        <f t="shared" si="51"/>
        <v>4</v>
      </c>
      <c r="B1586" s="9">
        <f t="shared" si="50"/>
        <v>397</v>
      </c>
      <c r="C1586" s="29" t="str">
        <f>IF(EXACT(A1586,5),CONCATENATE(INDEX(SinglesDB!$A$2:$G$1819,B1586,A1586)," (",INDEX(SinglesDB!$C$2:$G$1819,B1586,5),") "),IF((A1586=3),CONCATENATE("* ",UPPER(INDEX(SinglesDB!$A$2:$G$1819,B1586,A1586))," *"),LEFT(INDEX(SinglesDB!$A$2:$G$1819,B1586,A1586),33)))</f>
        <v>I Shot The Sheriff</v>
      </c>
    </row>
    <row r="1587" spans="1:3" ht="18" customHeight="1">
      <c r="A1587" s="9">
        <f t="shared" si="51"/>
        <v>3</v>
      </c>
      <c r="B1587" s="9">
        <f t="shared" si="50"/>
        <v>397</v>
      </c>
      <c r="C1587" s="29" t="str">
        <f>IF(EXACT(A1587,5),CONCATENATE(INDEX(SinglesDB!$A$2:$G$1819,B1587,A1587)," (",INDEX(SinglesDB!$C$2:$G$1819,B1587,5),") "),IF((A1587=3),CONCATENATE("* ",UPPER(INDEX(SinglesDB!$A$2:$G$1819,B1587,A1587))," *"),LEFT(INDEX(SinglesDB!$A$2:$G$1819,B1587,A1587),33)))</f>
        <v>* ERIC CLAPTON *</v>
      </c>
    </row>
    <row r="1588" spans="1:3" ht="18" customHeight="1">
      <c r="A1588" s="9">
        <f t="shared" si="51"/>
        <v>5</v>
      </c>
      <c r="B1588" s="9">
        <f t="shared" si="50"/>
        <v>397</v>
      </c>
      <c r="C1588" s="29" t="str">
        <f>IF(EXACT(A1588,5),CONCATENATE(INDEX(SinglesDB!$A$2:$G$1819,B1588,A1588)," (",INDEX(SinglesDB!$C$2:$G$1819,B1588,5),") "),IF((A1588=3),CONCATENATE("* ",UPPER(INDEX(SinglesDB!$A$2:$G$1819,B1588,A1588))," *"),LEFT(INDEX(SinglesDB!$A$2:$G$1819,B1588,A1588),33)))</f>
        <v xml:space="preserve">Give Me Strength (1974) </v>
      </c>
    </row>
    <row r="1589" spans="1:3" ht="18" customHeight="1">
      <c r="A1589" s="9">
        <f t="shared" si="51"/>
        <v>6</v>
      </c>
      <c r="B1589" s="9">
        <f t="shared" si="50"/>
        <v>397</v>
      </c>
    </row>
    <row r="1590" spans="1:3" ht="18" customHeight="1">
      <c r="A1590" s="9">
        <f t="shared" si="51"/>
        <v>4</v>
      </c>
      <c r="B1590" s="9">
        <f t="shared" si="50"/>
        <v>398</v>
      </c>
      <c r="C1590" s="29" t="str">
        <f>IF(EXACT(A1590,5),CONCATENATE(INDEX(SinglesDB!$A$2:$G$1819,B1590,A1590)," (",INDEX(SinglesDB!$C$2:$G$1819,B1590,5),") "),IF((A1590=3),CONCATENATE("* ",UPPER(INDEX(SinglesDB!$A$2:$G$1819,B1590,A1590))," *"),LEFT(INDEX(SinglesDB!$A$2:$G$1819,B1590,A1590),33)))</f>
        <v>Legs</v>
      </c>
    </row>
    <row r="1591" spans="1:3" ht="18" customHeight="1">
      <c r="A1591" s="9">
        <f t="shared" si="51"/>
        <v>3</v>
      </c>
      <c r="B1591" s="9">
        <f t="shared" si="50"/>
        <v>398</v>
      </c>
      <c r="C1591" s="29" t="str">
        <f>IF(EXACT(A1591,5),CONCATENATE(INDEX(SinglesDB!$A$2:$G$1819,B1591,A1591)," (",INDEX(SinglesDB!$C$2:$G$1819,B1591,5),") "),IF((A1591=3),CONCATENATE("* ",UPPER(INDEX(SinglesDB!$A$2:$G$1819,B1591,A1591))," *"),LEFT(INDEX(SinglesDB!$A$2:$G$1819,B1591,A1591),33)))</f>
        <v>* ZZ TOP *</v>
      </c>
    </row>
    <row r="1592" spans="1:3" ht="18" customHeight="1">
      <c r="A1592" s="9">
        <f t="shared" si="51"/>
        <v>5</v>
      </c>
      <c r="B1592" s="9">
        <f t="shared" si="50"/>
        <v>398</v>
      </c>
      <c r="C1592" s="29" t="str">
        <f>IF(EXACT(A1592,5),CONCATENATE(INDEX(SinglesDB!$A$2:$G$1819,B1592,A1592)," (",INDEX(SinglesDB!$C$2:$G$1819,B1592,5),") "),IF((A1592=3),CONCATENATE("* ",UPPER(INDEX(SinglesDB!$A$2:$G$1819,B1592,A1592))," *"),LEFT(INDEX(SinglesDB!$A$2:$G$1819,B1592,A1592),33)))</f>
        <v xml:space="preserve">Bad Girl (1985) </v>
      </c>
    </row>
    <row r="1593" spans="1:3" ht="18" customHeight="1">
      <c r="A1593" s="9">
        <f t="shared" si="51"/>
        <v>6</v>
      </c>
      <c r="B1593" s="9">
        <f t="shared" si="50"/>
        <v>398</v>
      </c>
    </row>
    <row r="1594" spans="1:3" ht="18" customHeight="1">
      <c r="A1594" s="9">
        <f t="shared" si="51"/>
        <v>4</v>
      </c>
      <c r="B1594" s="9">
        <f t="shared" si="50"/>
        <v>399</v>
      </c>
      <c r="C1594" s="29" t="str">
        <f>IF(EXACT(A1594,5),CONCATENATE(INDEX(SinglesDB!$A$2:$G$1819,B1594,A1594)," (",INDEX(SinglesDB!$C$2:$G$1819,B1594,5),") "),IF((A1594=3),CONCATENATE("* ",UPPER(INDEX(SinglesDB!$A$2:$G$1819,B1594,A1594))," *"),LEFT(INDEX(SinglesDB!$A$2:$G$1819,B1594,A1594),33)))</f>
        <v>The Logical Song</v>
      </c>
    </row>
    <row r="1595" spans="1:3" ht="18" customHeight="1">
      <c r="A1595" s="9">
        <f t="shared" si="51"/>
        <v>3</v>
      </c>
      <c r="B1595" s="9">
        <f t="shared" si="50"/>
        <v>399</v>
      </c>
      <c r="C1595" s="29" t="str">
        <f>IF(EXACT(A1595,5),CONCATENATE(INDEX(SinglesDB!$A$2:$G$1819,B1595,A1595)," (",INDEX(SinglesDB!$C$2:$G$1819,B1595,5),") "),IF((A1595=3),CONCATENATE("* ",UPPER(INDEX(SinglesDB!$A$2:$G$1819,B1595,A1595))," *"),LEFT(INDEX(SinglesDB!$A$2:$G$1819,B1595,A1595),33)))</f>
        <v>* SUPERTRAMP *</v>
      </c>
    </row>
    <row r="1596" spans="1:3" ht="18" customHeight="1">
      <c r="A1596" s="9">
        <f t="shared" si="51"/>
        <v>5</v>
      </c>
      <c r="B1596" s="9">
        <f t="shared" si="50"/>
        <v>399</v>
      </c>
      <c r="C1596" s="29" t="str">
        <f>IF(EXACT(A1596,5),CONCATENATE(INDEX(SinglesDB!$A$2:$G$1819,B1596,A1596)," (",INDEX(SinglesDB!$C$2:$G$1819,B1596,5),") "),IF((A1596=3),CONCATENATE("* ",UPPER(INDEX(SinglesDB!$A$2:$G$1819,B1596,A1596))," *"),LEFT(INDEX(SinglesDB!$A$2:$G$1819,B1596,A1596),33)))</f>
        <v xml:space="preserve">Just Another Nervous Wreck (1979) </v>
      </c>
    </row>
    <row r="1597" spans="1:3" ht="18" customHeight="1">
      <c r="A1597" s="9">
        <f t="shared" si="51"/>
        <v>6</v>
      </c>
      <c r="B1597" s="9">
        <f t="shared" si="50"/>
        <v>399</v>
      </c>
    </row>
    <row r="1598" spans="1:3" ht="18" customHeight="1">
      <c r="A1598" s="9">
        <f t="shared" si="51"/>
        <v>4</v>
      </c>
      <c r="B1598" s="9">
        <f t="shared" si="50"/>
        <v>400</v>
      </c>
      <c r="C1598" s="29" t="str">
        <f>IF(EXACT(A1598,5),CONCATENATE(INDEX(SinglesDB!$A$2:$G$1819,B1598,A1598)," (",INDEX(SinglesDB!$C$2:$G$1819,B1598,5),") "),IF((A1598=3),CONCATENATE("* ",UPPER(INDEX(SinglesDB!$A$2:$G$1819,B1598,A1598))," *"),LEFT(INDEX(SinglesDB!$A$2:$G$1819,B1598,A1598),33)))</f>
        <v>Lola</v>
      </c>
    </row>
    <row r="1599" spans="1:3" ht="18" customHeight="1">
      <c r="A1599" s="9">
        <f t="shared" si="51"/>
        <v>3</v>
      </c>
      <c r="B1599" s="9">
        <f t="shared" si="50"/>
        <v>400</v>
      </c>
      <c r="C1599" s="29" t="str">
        <f>IF(EXACT(A1599,5),CONCATENATE(INDEX(SinglesDB!$A$2:$G$1819,B1599,A1599)," (",INDEX(SinglesDB!$C$2:$G$1819,B1599,5),") "),IF((A1599=3),CONCATENATE("* ",UPPER(INDEX(SinglesDB!$A$2:$G$1819,B1599,A1599))," *"),LEFT(INDEX(SinglesDB!$A$2:$G$1819,B1599,A1599),33)))</f>
        <v>* THE KINKS *</v>
      </c>
    </row>
    <row r="1600" spans="1:3" ht="18" customHeight="1">
      <c r="A1600" s="9">
        <f t="shared" si="51"/>
        <v>5</v>
      </c>
      <c r="B1600" s="9">
        <f t="shared" si="50"/>
        <v>400</v>
      </c>
      <c r="C1600" s="29" t="str">
        <f>IF(EXACT(A1600,5),CONCATENATE(INDEX(SinglesDB!$A$2:$G$1819,B1600,A1600)," (",INDEX(SinglesDB!$C$2:$G$1819,B1600,5),") "),IF((A1600=3),CONCATENATE("* ",UPPER(INDEX(SinglesDB!$A$2:$G$1819,B1600,A1600))," *"),LEFT(INDEX(SinglesDB!$A$2:$G$1819,B1600,A1600),33)))</f>
        <v xml:space="preserve">Berkeley Mews (1970) </v>
      </c>
    </row>
    <row r="1601" spans="1:3" ht="18" customHeight="1">
      <c r="A1601" s="9">
        <f t="shared" si="51"/>
        <v>6</v>
      </c>
      <c r="B1601" s="9">
        <f t="shared" si="50"/>
        <v>400</v>
      </c>
    </row>
    <row r="1602" spans="1:3" ht="18" customHeight="1">
      <c r="A1602" s="9">
        <f t="shared" si="51"/>
        <v>4</v>
      </c>
      <c r="B1602" s="9">
        <f t="shared" si="50"/>
        <v>401</v>
      </c>
      <c r="C1602" s="29" t="str">
        <f>IF(EXACT(A1602,5),CONCATENATE(INDEX(SinglesDB!$A$2:$G$1819,B1602,A1602)," (",INDEX(SinglesDB!$C$2:$G$1819,B1602,5),") "),IF((A1602=3),CONCATENATE("* ",UPPER(INDEX(SinglesDB!$A$2:$G$1819,B1602,A1602))," *"),LEFT(INDEX(SinglesDB!$A$2:$G$1819,B1602,A1602),33)))</f>
        <v>Pamela</v>
      </c>
    </row>
    <row r="1603" spans="1:3" ht="18" customHeight="1">
      <c r="A1603" s="9">
        <f t="shared" si="51"/>
        <v>3</v>
      </c>
      <c r="B1603" s="9">
        <f t="shared" si="50"/>
        <v>401</v>
      </c>
      <c r="C1603" s="29" t="str">
        <f>IF(EXACT(A1603,5),CONCATENATE(INDEX(SinglesDB!$A$2:$G$1819,B1603,A1603)," (",INDEX(SinglesDB!$C$2:$G$1819,B1603,5),") "),IF((A1603=3),CONCATENATE("* ",UPPER(INDEX(SinglesDB!$A$2:$G$1819,B1603,A1603))," *"),LEFT(INDEX(SinglesDB!$A$2:$G$1819,B1603,A1603),33)))</f>
        <v>* TOTO *</v>
      </c>
    </row>
    <row r="1604" spans="1:3" ht="18" customHeight="1">
      <c r="A1604" s="9">
        <f t="shared" si="51"/>
        <v>5</v>
      </c>
      <c r="B1604" s="9">
        <f t="shared" si="50"/>
        <v>401</v>
      </c>
      <c r="C1604" s="29" t="str">
        <f>IF(EXACT(A1604,5),CONCATENATE(INDEX(SinglesDB!$A$2:$G$1819,B1604,A1604)," (",INDEX(SinglesDB!$C$2:$G$1819,B1604,5),") "),IF((A1604=3),CONCATENATE("* ",UPPER(INDEX(SinglesDB!$A$2:$G$1819,B1604,A1604))," *"),LEFT(INDEX(SinglesDB!$A$2:$G$1819,B1604,A1604),33)))</f>
        <v xml:space="preserve">You Got Me (1988) </v>
      </c>
    </row>
    <row r="1605" spans="1:3" ht="18" customHeight="1">
      <c r="A1605" s="9">
        <f t="shared" si="51"/>
        <v>6</v>
      </c>
      <c r="B1605" s="9">
        <f t="shared" si="50"/>
        <v>401</v>
      </c>
    </row>
    <row r="1606" spans="1:3" ht="18" customHeight="1">
      <c r="A1606" s="9">
        <f t="shared" si="51"/>
        <v>4</v>
      </c>
      <c r="B1606" s="9">
        <f t="shared" si="50"/>
        <v>402</v>
      </c>
      <c r="C1606" s="29" t="str">
        <f>IF(EXACT(A1606,5),CONCATENATE(INDEX(SinglesDB!$A$2:$G$1819,B1606,A1606)," (",INDEX(SinglesDB!$C$2:$G$1819,B1606,5),") "),IF((A1606=3),CONCATENATE("* ",UPPER(INDEX(SinglesDB!$A$2:$G$1819,B1606,A1606))," *"),LEFT(INDEX(SinglesDB!$A$2:$G$1819,B1606,A1606),33)))</f>
        <v>The Lady In Red</v>
      </c>
    </row>
    <row r="1607" spans="1:3" ht="18" customHeight="1">
      <c r="A1607" s="9">
        <f t="shared" si="51"/>
        <v>3</v>
      </c>
      <c r="B1607" s="9">
        <f t="shared" si="50"/>
        <v>402</v>
      </c>
      <c r="C1607" s="29" t="str">
        <f>IF(EXACT(A1607,5),CONCATENATE(INDEX(SinglesDB!$A$2:$G$1819,B1607,A1607)," (",INDEX(SinglesDB!$C$2:$G$1819,B1607,5),") "),IF((A1607=3),CONCATENATE("* ",UPPER(INDEX(SinglesDB!$A$2:$G$1819,B1607,A1607))," *"),LEFT(INDEX(SinglesDB!$A$2:$G$1819,B1607,A1607),33)))</f>
        <v>* CHRIS DE BURGH *</v>
      </c>
    </row>
    <row r="1608" spans="1:3" ht="18" customHeight="1">
      <c r="A1608" s="9">
        <f t="shared" si="51"/>
        <v>5</v>
      </c>
      <c r="B1608" s="9">
        <f t="shared" si="50"/>
        <v>402</v>
      </c>
      <c r="C1608" s="29" t="str">
        <f>IF(EXACT(A1608,5),CONCATENATE(INDEX(SinglesDB!$A$2:$G$1819,B1608,A1608)," (",INDEX(SinglesDB!$C$2:$G$1819,B1608,5),") "),IF((A1608=3),CONCATENATE("* ",UPPER(INDEX(SinglesDB!$A$2:$G$1819,B1608,A1608))," *"),LEFT(INDEX(SinglesDB!$A$2:$G$1819,B1608,A1608),33)))</f>
        <v xml:space="preserve">Borderline (1986) </v>
      </c>
    </row>
    <row r="1609" spans="1:3" ht="18" customHeight="1">
      <c r="A1609" s="9">
        <f t="shared" si="51"/>
        <v>6</v>
      </c>
      <c r="B1609" s="9">
        <f t="shared" si="50"/>
        <v>402</v>
      </c>
    </row>
    <row r="1610" spans="1:3" ht="18" customHeight="1">
      <c r="A1610" s="9">
        <f t="shared" si="51"/>
        <v>4</v>
      </c>
      <c r="B1610" s="9">
        <f t="shared" si="50"/>
        <v>403</v>
      </c>
      <c r="C1610" s="29" t="str">
        <f>IF(EXACT(A1610,5),CONCATENATE(INDEX(SinglesDB!$A$2:$G$1819,B1610,A1610)," (",INDEX(SinglesDB!$C$2:$G$1819,B1610,5),") "),IF((A1610=3),CONCATENATE("* ",UPPER(INDEX(SinglesDB!$A$2:$G$1819,B1610,A1610))," *"),LEFT(INDEX(SinglesDB!$A$2:$G$1819,B1610,A1610),33)))</f>
        <v>Don't Let The Sun Go Down On Me</v>
      </c>
    </row>
    <row r="1611" spans="1:3" ht="18" customHeight="1">
      <c r="A1611" s="9">
        <f t="shared" si="51"/>
        <v>3</v>
      </c>
      <c r="B1611" s="9">
        <f t="shared" si="50"/>
        <v>403</v>
      </c>
      <c r="C1611" s="29" t="str">
        <f>IF(EXACT(A1611,5),CONCATENATE(INDEX(SinglesDB!$A$2:$G$1819,B1611,A1611)," (",INDEX(SinglesDB!$C$2:$G$1819,B1611,5),") "),IF((A1611=3),CONCATENATE("* ",UPPER(INDEX(SinglesDB!$A$2:$G$1819,B1611,A1611))," *"),LEFT(INDEX(SinglesDB!$A$2:$G$1819,B1611,A1611),33)))</f>
        <v>* GEORGE MICHAEL, ELTON JOHN *</v>
      </c>
    </row>
    <row r="1612" spans="1:3" ht="18" customHeight="1">
      <c r="A1612" s="9">
        <f t="shared" si="51"/>
        <v>5</v>
      </c>
      <c r="B1612" s="9">
        <f t="shared" si="50"/>
        <v>403</v>
      </c>
      <c r="C1612" s="29" t="str">
        <f>IF(EXACT(A1612,5),CONCATENATE(INDEX(SinglesDB!$A$2:$G$1819,B1612,A1612)," (",INDEX(SinglesDB!$C$2:$G$1819,B1612,5),") "),IF((A1612=3),CONCATENATE("* ",UPPER(INDEX(SinglesDB!$A$2:$G$1819,B1612,A1612))," *"),LEFT(INDEX(SinglesDB!$A$2:$G$1819,B1612,A1612),33)))</f>
        <v xml:space="preserve">I Believe (1991) </v>
      </c>
    </row>
    <row r="1613" spans="1:3" ht="18" customHeight="1">
      <c r="A1613" s="9">
        <f t="shared" si="51"/>
        <v>6</v>
      </c>
      <c r="B1613" s="9">
        <f t="shared" si="50"/>
        <v>403</v>
      </c>
    </row>
    <row r="1614" spans="1:3" ht="18" customHeight="1">
      <c r="A1614" s="9">
        <f t="shared" si="51"/>
        <v>4</v>
      </c>
      <c r="B1614" s="9">
        <f t="shared" si="50"/>
        <v>404</v>
      </c>
      <c r="C1614" s="29" t="str">
        <f>IF(EXACT(A1614,5),CONCATENATE(INDEX(SinglesDB!$A$2:$G$1819,B1614,A1614)," (",INDEX(SinglesDB!$C$2:$G$1819,B1614,5),") "),IF((A1614=3),CONCATENATE("* ",UPPER(INDEX(SinglesDB!$A$2:$G$1819,B1614,A1614))," *"),LEFT(INDEX(SinglesDB!$A$2:$G$1819,B1614,A1614),33)))</f>
        <v>Last Christmas</v>
      </c>
    </row>
    <row r="1615" spans="1:3" ht="18" customHeight="1">
      <c r="A1615" s="9">
        <f t="shared" si="51"/>
        <v>3</v>
      </c>
      <c r="B1615" s="9">
        <f t="shared" si="50"/>
        <v>404</v>
      </c>
      <c r="C1615" s="29" t="str">
        <f>IF(EXACT(A1615,5),CONCATENATE(INDEX(SinglesDB!$A$2:$G$1819,B1615,A1615)," (",INDEX(SinglesDB!$C$2:$G$1819,B1615,5),") "),IF((A1615=3),CONCATENATE("* ",UPPER(INDEX(SinglesDB!$A$2:$G$1819,B1615,A1615))," *"),LEFT(INDEX(SinglesDB!$A$2:$G$1819,B1615,A1615),33)))</f>
        <v>* WHAM! *</v>
      </c>
    </row>
    <row r="1616" spans="1:3" ht="18" customHeight="1">
      <c r="A1616" s="9">
        <f t="shared" si="51"/>
        <v>5</v>
      </c>
      <c r="B1616" s="9">
        <f t="shared" si="50"/>
        <v>404</v>
      </c>
      <c r="C1616" s="29" t="str">
        <f>IF(EXACT(A1616,5),CONCATENATE(INDEX(SinglesDB!$A$2:$G$1819,B1616,A1616)," (",INDEX(SinglesDB!$C$2:$G$1819,B1616,5),") "),IF((A1616=3),CONCATENATE("* ",UPPER(INDEX(SinglesDB!$A$2:$G$1819,B1616,A1616))," *"),LEFT(INDEX(SinglesDB!$A$2:$G$1819,B1616,A1616),33)))</f>
        <v xml:space="preserve">Everything She Wants (1984) </v>
      </c>
    </row>
    <row r="1617" spans="1:3" ht="18" customHeight="1">
      <c r="A1617" s="9">
        <f t="shared" si="51"/>
        <v>6</v>
      </c>
      <c r="B1617" s="9">
        <f t="shared" si="50"/>
        <v>404</v>
      </c>
    </row>
    <row r="1618" spans="1:3" ht="18" customHeight="1">
      <c r="A1618" s="9">
        <f t="shared" si="51"/>
        <v>4</v>
      </c>
      <c r="B1618" s="9">
        <f t="shared" si="50"/>
        <v>405</v>
      </c>
      <c r="C1618" s="29" t="str">
        <f>IF(EXACT(A1618,5),CONCATENATE(INDEX(SinglesDB!$A$2:$G$1819,B1618,A1618)," (",INDEX(SinglesDB!$C$2:$G$1819,B1618,5),") "),IF((A1618=3),CONCATENATE("* ",UPPER(INDEX(SinglesDB!$A$2:$G$1819,B1618,A1618))," *"),LEFT(INDEX(SinglesDB!$A$2:$G$1819,B1618,A1618),33)))</f>
        <v>Lola</v>
      </c>
    </row>
    <row r="1619" spans="1:3" ht="18" customHeight="1">
      <c r="A1619" s="9">
        <f t="shared" si="51"/>
        <v>3</v>
      </c>
      <c r="B1619" s="9">
        <f t="shared" si="50"/>
        <v>405</v>
      </c>
      <c r="C1619" s="29" t="str">
        <f>IF(EXACT(A1619,5),CONCATENATE(INDEX(SinglesDB!$A$2:$G$1819,B1619,A1619)," (",INDEX(SinglesDB!$C$2:$G$1819,B1619,5),") "),IF((A1619=3),CONCATENATE("* ",UPPER(INDEX(SinglesDB!$A$2:$G$1819,B1619,A1619))," *"),LEFT(INDEX(SinglesDB!$A$2:$G$1819,B1619,A1619),33)))</f>
        <v>* THE KINKS *</v>
      </c>
    </row>
    <row r="1620" spans="1:3" ht="18" customHeight="1">
      <c r="A1620" s="9">
        <f t="shared" si="51"/>
        <v>5</v>
      </c>
      <c r="B1620" s="9">
        <f t="shared" si="50"/>
        <v>405</v>
      </c>
      <c r="C1620" s="29" t="str">
        <f>IF(EXACT(A1620,5),CONCATENATE(INDEX(SinglesDB!$A$2:$G$1819,B1620,A1620)," (",INDEX(SinglesDB!$C$2:$G$1819,B1620,5),") "),IF((A1620=3),CONCATENATE("* ",UPPER(INDEX(SinglesDB!$A$2:$G$1819,B1620,A1620))," *"),LEFT(INDEX(SinglesDB!$A$2:$G$1819,B1620,A1620),33)))</f>
        <v xml:space="preserve">Celluloid Heroes (1980) </v>
      </c>
    </row>
    <row r="1621" spans="1:3" ht="18" customHeight="1">
      <c r="A1621" s="9">
        <f t="shared" si="51"/>
        <v>6</v>
      </c>
      <c r="B1621" s="9">
        <f t="shared" si="50"/>
        <v>405</v>
      </c>
    </row>
    <row r="1622" spans="1:3" ht="18" customHeight="1">
      <c r="A1622" s="9">
        <f t="shared" si="51"/>
        <v>4</v>
      </c>
      <c r="B1622" s="9">
        <f t="shared" si="50"/>
        <v>406</v>
      </c>
      <c r="C1622" s="29" t="str">
        <f>IF(EXACT(A1622,5),CONCATENATE(INDEX(SinglesDB!$A$2:$G$1819,B1622,A1622)," (",INDEX(SinglesDB!$C$2:$G$1819,B1622,5),") "),IF((A1622=3),CONCATENATE("* ",UPPER(INDEX(SinglesDB!$A$2:$G$1819,B1622,A1622))," *"),LEFT(INDEX(SinglesDB!$A$2:$G$1819,B1622,A1622),33)))</f>
        <v>In The Mood</v>
      </c>
    </row>
    <row r="1623" spans="1:3" ht="18" customHeight="1">
      <c r="A1623" s="9">
        <f t="shared" si="51"/>
        <v>3</v>
      </c>
      <c r="B1623" s="9">
        <f t="shared" si="50"/>
        <v>406</v>
      </c>
      <c r="C1623" s="29" t="str">
        <f>IF(EXACT(A1623,5),CONCATENATE(INDEX(SinglesDB!$A$2:$G$1819,B1623,A1623)," (",INDEX(SinglesDB!$C$2:$G$1819,B1623,5),") "),IF((A1623=3),CONCATENATE("* ",UPPER(INDEX(SinglesDB!$A$2:$G$1819,B1623,A1623))," *"),LEFT(INDEX(SinglesDB!$A$2:$G$1819,B1623,A1623),33)))</f>
        <v>* GLENN MILLER *</v>
      </c>
    </row>
    <row r="1624" spans="1:3" ht="18" customHeight="1">
      <c r="A1624" s="9">
        <f t="shared" si="51"/>
        <v>5</v>
      </c>
      <c r="B1624" s="9">
        <f t="shared" si="50"/>
        <v>406</v>
      </c>
      <c r="C1624" s="29" t="str">
        <f>IF(EXACT(A1624,5),CONCATENATE(INDEX(SinglesDB!$A$2:$G$1819,B1624,A1624)," (",INDEX(SinglesDB!$C$2:$G$1819,B1624,5),") "),IF((A1624=3),CONCATENATE("* ",UPPER(INDEX(SinglesDB!$A$2:$G$1819,B1624,A1624))," *"),LEFT(INDEX(SinglesDB!$A$2:$G$1819,B1624,A1624),33)))</f>
        <v xml:space="preserve">Moonlight Serenade (1955) </v>
      </c>
    </row>
    <row r="1625" spans="1:3" ht="18" customHeight="1">
      <c r="A1625" s="9">
        <f t="shared" si="51"/>
        <v>6</v>
      </c>
      <c r="B1625" s="9">
        <f t="shared" si="50"/>
        <v>406</v>
      </c>
    </row>
    <row r="1626" spans="1:3" ht="18" customHeight="1">
      <c r="A1626" s="9">
        <f t="shared" si="51"/>
        <v>4</v>
      </c>
      <c r="B1626" s="9">
        <f t="shared" si="50"/>
        <v>407</v>
      </c>
      <c r="C1626" s="29" t="str">
        <f>IF(EXACT(A1626,5),CONCATENATE(INDEX(SinglesDB!$A$2:$G$1819,B1626,A1626)," (",INDEX(SinglesDB!$C$2:$G$1819,B1626,5),") "),IF((A1626=3),CONCATENATE("* ",UPPER(INDEX(SinglesDB!$A$2:$G$1819,B1626,A1626))," *"),LEFT(INDEX(SinglesDB!$A$2:$G$1819,B1626,A1626),33)))</f>
        <v>Hello Hooray</v>
      </c>
    </row>
    <row r="1627" spans="1:3" ht="18" customHeight="1">
      <c r="A1627" s="9">
        <f t="shared" si="51"/>
        <v>3</v>
      </c>
      <c r="B1627" s="9">
        <f t="shared" si="50"/>
        <v>407</v>
      </c>
      <c r="C1627" s="29" t="str">
        <f>IF(EXACT(A1627,5),CONCATENATE(INDEX(SinglesDB!$A$2:$G$1819,B1627,A1627)," (",INDEX(SinglesDB!$C$2:$G$1819,B1627,5),") "),IF((A1627=3),CONCATENATE("* ",UPPER(INDEX(SinglesDB!$A$2:$G$1819,B1627,A1627))," *"),LEFT(INDEX(SinglesDB!$A$2:$G$1819,B1627,A1627),33)))</f>
        <v>* ALICE COOPER *</v>
      </c>
    </row>
    <row r="1628" spans="1:3" ht="18" customHeight="1">
      <c r="A1628" s="9">
        <f t="shared" si="51"/>
        <v>5</v>
      </c>
      <c r="B1628" s="9">
        <f t="shared" si="50"/>
        <v>407</v>
      </c>
      <c r="C1628" s="29" t="str">
        <f>IF(EXACT(A1628,5),CONCATENATE(INDEX(SinglesDB!$A$2:$G$1819,B1628,A1628)," (",INDEX(SinglesDB!$C$2:$G$1819,B1628,5),") "),IF((A1628=3),CONCATENATE("* ",UPPER(INDEX(SinglesDB!$A$2:$G$1819,B1628,A1628))," *"),LEFT(INDEX(SinglesDB!$A$2:$G$1819,B1628,A1628),33)))</f>
        <v xml:space="preserve">Generation Landslide (1973) </v>
      </c>
    </row>
    <row r="1629" spans="1:3" ht="18" customHeight="1">
      <c r="A1629" s="9">
        <f t="shared" si="51"/>
        <v>6</v>
      </c>
      <c r="B1629" s="9">
        <f t="shared" si="50"/>
        <v>407</v>
      </c>
    </row>
    <row r="1630" spans="1:3" ht="18" customHeight="1">
      <c r="A1630" s="9">
        <f t="shared" si="51"/>
        <v>4</v>
      </c>
      <c r="B1630" s="9">
        <f t="shared" si="50"/>
        <v>408</v>
      </c>
      <c r="C1630" s="29" t="str">
        <f>IF(EXACT(A1630,5),CONCATENATE(INDEX(SinglesDB!$A$2:$G$1819,B1630,A1630)," (",INDEX(SinglesDB!$C$2:$G$1819,B1630,5),") "),IF((A1630=3),CONCATENATE("* ",UPPER(INDEX(SinglesDB!$A$2:$G$1819,B1630,A1630))," *"),LEFT(INDEX(SinglesDB!$A$2:$G$1819,B1630,A1630),33)))</f>
        <v>Peter Gunn</v>
      </c>
    </row>
    <row r="1631" spans="1:3" ht="18" customHeight="1">
      <c r="A1631" s="9">
        <f t="shared" si="51"/>
        <v>3</v>
      </c>
      <c r="B1631" s="9">
        <f t="shared" si="50"/>
        <v>408</v>
      </c>
      <c r="C1631" s="29" t="str">
        <f>IF(EXACT(A1631,5),CONCATENATE(INDEX(SinglesDB!$A$2:$G$1819,B1631,A1631)," (",INDEX(SinglesDB!$C$2:$G$1819,B1631,5),") "),IF((A1631=3),CONCATENATE("* ",UPPER(INDEX(SinglesDB!$A$2:$G$1819,B1631,A1631))," *"),LEFT(INDEX(SinglesDB!$A$2:$G$1819,B1631,A1631),33)))</f>
        <v>* THE ART OF NOISE *</v>
      </c>
    </row>
    <row r="1632" spans="1:3" ht="18" customHeight="1">
      <c r="A1632" s="9">
        <f t="shared" si="51"/>
        <v>5</v>
      </c>
      <c r="B1632" s="9">
        <f t="shared" si="50"/>
        <v>408</v>
      </c>
      <c r="C1632" s="29" t="str">
        <f>IF(EXACT(A1632,5),CONCATENATE(INDEX(SinglesDB!$A$2:$G$1819,B1632,A1632)," (",INDEX(SinglesDB!$C$2:$G$1819,B1632,5),") "),IF((A1632=3),CONCATENATE("* ",UPPER(INDEX(SinglesDB!$A$2:$G$1819,B1632,A1632))," *"),LEFT(INDEX(SinglesDB!$A$2:$G$1819,B1632,A1632),33)))</f>
        <v xml:space="preserve">Something Always Happens (1986) </v>
      </c>
    </row>
    <row r="1633" spans="1:3" ht="18" customHeight="1">
      <c r="A1633" s="9">
        <f t="shared" si="51"/>
        <v>6</v>
      </c>
      <c r="B1633" s="9">
        <f t="shared" si="50"/>
        <v>408</v>
      </c>
    </row>
    <row r="1634" spans="1:3" ht="18" customHeight="1">
      <c r="A1634" s="9">
        <f t="shared" si="51"/>
        <v>4</v>
      </c>
      <c r="B1634" s="9">
        <f t="shared" si="50"/>
        <v>409</v>
      </c>
      <c r="C1634" s="29" t="str">
        <f>IF(EXACT(A1634,5),CONCATENATE(INDEX(SinglesDB!$A$2:$G$1819,B1634,A1634)," (",INDEX(SinglesDB!$C$2:$G$1819,B1634,5),") "),IF((A1634=3),CONCATENATE("* ",UPPER(INDEX(SinglesDB!$A$2:$G$1819,B1634,A1634))," *"),LEFT(INDEX(SinglesDB!$A$2:$G$1819,B1634,A1634),33)))</f>
        <v>What A Wonderful World</v>
      </c>
    </row>
    <row r="1635" spans="1:3" ht="18" customHeight="1">
      <c r="A1635" s="9">
        <f t="shared" si="51"/>
        <v>3</v>
      </c>
      <c r="B1635" s="9">
        <f t="shared" si="50"/>
        <v>409</v>
      </c>
      <c r="C1635" s="29" t="str">
        <f>IF(EXACT(A1635,5),CONCATENATE(INDEX(SinglesDB!$A$2:$G$1819,B1635,A1635)," (",INDEX(SinglesDB!$C$2:$G$1819,B1635,5),") "),IF((A1635=3),CONCATENATE("* ",UPPER(INDEX(SinglesDB!$A$2:$G$1819,B1635,A1635))," *"),LEFT(INDEX(SinglesDB!$A$2:$G$1819,B1635,A1635),33)))</f>
        <v>* LOUIS ARMSTRONG *</v>
      </c>
    </row>
    <row r="1636" spans="1:3" ht="18" customHeight="1">
      <c r="A1636" s="9">
        <f t="shared" si="51"/>
        <v>5</v>
      </c>
      <c r="B1636" s="9">
        <f t="shared" si="50"/>
        <v>409</v>
      </c>
      <c r="C1636" s="29" t="str">
        <f>IF(EXACT(A1636,5),CONCATENATE(INDEX(SinglesDB!$A$2:$G$1819,B1636,A1636)," (",INDEX(SinglesDB!$C$2:$G$1819,B1636,5),") "),IF((A1636=3),CONCATENATE("* ",UPPER(INDEX(SinglesDB!$A$2:$G$1819,B1636,A1636))," *"),LEFT(INDEX(SinglesDB!$A$2:$G$1819,B1636,A1636),33)))</f>
        <v xml:space="preserve">Cabaret (1984) </v>
      </c>
    </row>
    <row r="1637" spans="1:3" ht="18" customHeight="1">
      <c r="A1637" s="9">
        <f t="shared" si="51"/>
        <v>6</v>
      </c>
      <c r="B1637" s="9">
        <f t="shared" si="50"/>
        <v>409</v>
      </c>
    </row>
    <row r="1638" spans="1:3" ht="18" customHeight="1">
      <c r="A1638" s="9">
        <f t="shared" si="51"/>
        <v>4</v>
      </c>
      <c r="B1638" s="9">
        <f t="shared" si="50"/>
        <v>410</v>
      </c>
      <c r="C1638" s="29" t="str">
        <f>IF(EXACT(A1638,5),CONCATENATE(INDEX(SinglesDB!$A$2:$G$1819,B1638,A1638)," (",INDEX(SinglesDB!$C$2:$G$1819,B1638,5),") "),IF((A1638=3),CONCATENATE("* ",UPPER(INDEX(SinglesDB!$A$2:$G$1819,B1638,A1638))," *"),LEFT(INDEX(SinglesDB!$A$2:$G$1819,B1638,A1638),33)))</f>
        <v>Strangers In The Night</v>
      </c>
    </row>
    <row r="1639" spans="1:3" ht="18" customHeight="1">
      <c r="A1639" s="9">
        <f t="shared" si="51"/>
        <v>3</v>
      </c>
      <c r="B1639" s="9">
        <f t="shared" ref="B1639:B1702" si="52">B1635+1</f>
        <v>410</v>
      </c>
      <c r="C1639" s="29" t="str">
        <f>IF(EXACT(A1639,5),CONCATENATE(INDEX(SinglesDB!$A$2:$G$1819,B1639,A1639)," (",INDEX(SinglesDB!$C$2:$G$1819,B1639,5),") "),IF((A1639=3),CONCATENATE("* ",UPPER(INDEX(SinglesDB!$A$2:$G$1819,B1639,A1639))," *"),LEFT(INDEX(SinglesDB!$A$2:$G$1819,B1639,A1639),33)))</f>
        <v>* FRANK SINATRA *</v>
      </c>
    </row>
    <row r="1640" spans="1:3" ht="18" customHeight="1">
      <c r="A1640" s="9">
        <f t="shared" ref="A1640:A1703" si="53">A1636</f>
        <v>5</v>
      </c>
      <c r="B1640" s="9">
        <f t="shared" si="52"/>
        <v>410</v>
      </c>
      <c r="C1640" s="29" t="str">
        <f>IF(EXACT(A1640,5),CONCATENATE(INDEX(SinglesDB!$A$2:$G$1819,B1640,A1640)," (",INDEX(SinglesDB!$C$2:$G$1819,B1640,5),") "),IF((A1640=3),CONCATENATE("* ",UPPER(INDEX(SinglesDB!$A$2:$G$1819,B1640,A1640))," *"),LEFT(INDEX(SinglesDB!$A$2:$G$1819,B1640,A1640),33)))</f>
        <v xml:space="preserve">My Way (1969) </v>
      </c>
    </row>
    <row r="1641" spans="1:3" ht="18" customHeight="1">
      <c r="A1641" s="9">
        <f t="shared" si="53"/>
        <v>6</v>
      </c>
      <c r="B1641" s="9">
        <f t="shared" si="52"/>
        <v>410</v>
      </c>
    </row>
    <row r="1642" spans="1:3" ht="18" customHeight="1">
      <c r="A1642" s="9">
        <f t="shared" si="53"/>
        <v>4</v>
      </c>
      <c r="B1642" s="9">
        <f t="shared" si="52"/>
        <v>411</v>
      </c>
      <c r="C1642" s="29" t="str">
        <f>IF(EXACT(A1642,5),CONCATENATE(INDEX(SinglesDB!$A$2:$G$1819,B1642,A1642)," (",INDEX(SinglesDB!$C$2:$G$1819,B1642,5),") "),IF((A1642=3),CONCATENATE("* ",UPPER(INDEX(SinglesDB!$A$2:$G$1819,B1642,A1642))," *"),LEFT(INDEX(SinglesDB!$A$2:$G$1819,B1642,A1642),33)))</f>
        <v>The Devil Went Down To Georgia</v>
      </c>
    </row>
    <row r="1643" spans="1:3" ht="18" customHeight="1">
      <c r="A1643" s="9">
        <f t="shared" si="53"/>
        <v>3</v>
      </c>
      <c r="B1643" s="9">
        <f t="shared" si="52"/>
        <v>411</v>
      </c>
      <c r="C1643" s="29" t="str">
        <f>IF(EXACT(A1643,5),CONCATENATE(INDEX(SinglesDB!$A$2:$G$1819,B1643,A1643)," (",INDEX(SinglesDB!$C$2:$G$1819,B1643,5),") "),IF((A1643=3),CONCATENATE("* ",UPPER(INDEX(SinglesDB!$A$2:$G$1819,B1643,A1643))," *"),LEFT(INDEX(SinglesDB!$A$2:$G$1819,B1643,A1643),33)))</f>
        <v>* THE CHARLIE DANIELS BAND  *</v>
      </c>
    </row>
    <row r="1644" spans="1:3" ht="18" customHeight="1">
      <c r="A1644" s="9">
        <f t="shared" si="53"/>
        <v>5</v>
      </c>
      <c r="B1644" s="9">
        <f t="shared" si="52"/>
        <v>411</v>
      </c>
      <c r="C1644" s="29" t="str">
        <f>IF(EXACT(A1644,5),CONCATENATE(INDEX(SinglesDB!$A$2:$G$1819,B1644,A1644)," (",INDEX(SinglesDB!$C$2:$G$1819,B1644,5),") "),IF((A1644=3),CONCATENATE("* ",UPPER(INDEX(SinglesDB!$A$2:$G$1819,B1644,A1644))," *"),LEFT(INDEX(SinglesDB!$A$2:$G$1819,B1644,A1644),33)))</f>
        <v xml:space="preserve">Rainbow Ride (1979) </v>
      </c>
    </row>
    <row r="1645" spans="1:3" ht="18" customHeight="1">
      <c r="A1645" s="9">
        <f t="shared" si="53"/>
        <v>6</v>
      </c>
      <c r="B1645" s="9">
        <f t="shared" si="52"/>
        <v>411</v>
      </c>
    </row>
    <row r="1646" spans="1:3" ht="18" customHeight="1">
      <c r="A1646" s="9">
        <f t="shared" si="53"/>
        <v>4</v>
      </c>
      <c r="B1646" s="9">
        <f t="shared" si="52"/>
        <v>412</v>
      </c>
      <c r="C1646" s="29" t="str">
        <f>IF(EXACT(A1646,5),CONCATENATE(INDEX(SinglesDB!$A$2:$G$1819,B1646,A1646)," (",INDEX(SinglesDB!$C$2:$G$1819,B1646,5),") "),IF((A1646=3),CONCATENATE("* ",UPPER(INDEX(SinglesDB!$A$2:$G$1819,B1646,A1646))," *"),LEFT(INDEX(SinglesDB!$A$2:$G$1819,B1646,A1646),33)))</f>
        <v>Worn Down Piano</v>
      </c>
    </row>
    <row r="1647" spans="1:3" ht="18" customHeight="1">
      <c r="A1647" s="9">
        <f t="shared" si="53"/>
        <v>3</v>
      </c>
      <c r="B1647" s="9">
        <f t="shared" si="52"/>
        <v>412</v>
      </c>
      <c r="C1647" s="29" t="str">
        <f>IF(EXACT(A1647,5),CONCATENATE(INDEX(SinglesDB!$A$2:$G$1819,B1647,A1647)," (",INDEX(SinglesDB!$C$2:$G$1819,B1647,5),") "),IF((A1647=3),CONCATENATE("* ",UPPER(INDEX(SinglesDB!$A$2:$G$1819,B1647,A1647))," *"),LEFT(INDEX(SinglesDB!$A$2:$G$1819,B1647,A1647),33)))</f>
        <v>* THE MARK &amp; CLARK BAND *</v>
      </c>
    </row>
    <row r="1648" spans="1:3" ht="18" customHeight="1">
      <c r="A1648" s="9">
        <f t="shared" si="53"/>
        <v>5</v>
      </c>
      <c r="B1648" s="9">
        <f t="shared" si="52"/>
        <v>412</v>
      </c>
      <c r="C1648" s="29" t="str">
        <f>IF(EXACT(A1648,5),CONCATENATE(INDEX(SinglesDB!$A$2:$G$1819,B1648,A1648)," (",INDEX(SinglesDB!$C$2:$G$1819,B1648,5),") "),IF((A1648=3),CONCATENATE("* ",UPPER(INDEX(SinglesDB!$A$2:$G$1819,B1648,A1648))," *"),LEFT(INDEX(SinglesDB!$A$2:$G$1819,B1648,A1648),33)))</f>
        <v xml:space="preserve">Worn Down Piano (Pt2) (1977) </v>
      </c>
    </row>
    <row r="1649" spans="1:3" ht="18" customHeight="1">
      <c r="A1649" s="9">
        <f t="shared" si="53"/>
        <v>6</v>
      </c>
      <c r="B1649" s="9">
        <f t="shared" si="52"/>
        <v>412</v>
      </c>
    </row>
    <row r="1650" spans="1:3" ht="18" customHeight="1">
      <c r="A1650" s="9">
        <f t="shared" si="53"/>
        <v>4</v>
      </c>
      <c r="B1650" s="9">
        <f t="shared" si="52"/>
        <v>413</v>
      </c>
      <c r="C1650" s="29" t="str">
        <f>IF(EXACT(A1650,5),CONCATENATE(INDEX(SinglesDB!$A$2:$G$1819,B1650,A1650)," (",INDEX(SinglesDB!$C$2:$G$1819,B1650,5),") "),IF((A1650=3),CONCATENATE("* ",UPPER(INDEX(SinglesDB!$A$2:$G$1819,B1650,A1650))," *"),LEFT(INDEX(SinglesDB!$A$2:$G$1819,B1650,A1650),33)))</f>
        <v>Help!</v>
      </c>
    </row>
    <row r="1651" spans="1:3" ht="18" customHeight="1">
      <c r="A1651" s="9">
        <f t="shared" si="53"/>
        <v>3</v>
      </c>
      <c r="B1651" s="9">
        <f t="shared" si="52"/>
        <v>413</v>
      </c>
      <c r="C1651" s="29" t="str">
        <f>IF(EXACT(A1651,5),CONCATENATE(INDEX(SinglesDB!$A$2:$G$1819,B1651,A1651)," (",INDEX(SinglesDB!$C$2:$G$1819,B1651,5),") "),IF((A1651=3),CONCATENATE("* ",UPPER(INDEX(SinglesDB!$A$2:$G$1819,B1651,A1651))," *"),LEFT(INDEX(SinglesDB!$A$2:$G$1819,B1651,A1651),33)))</f>
        <v>* BEATLES *</v>
      </c>
    </row>
    <row r="1652" spans="1:3" ht="18" customHeight="1">
      <c r="A1652" s="9">
        <f t="shared" si="53"/>
        <v>5</v>
      </c>
      <c r="B1652" s="9">
        <f t="shared" si="52"/>
        <v>413</v>
      </c>
      <c r="C1652" s="29" t="str">
        <f>IF(EXACT(A1652,5),CONCATENATE(INDEX(SinglesDB!$A$2:$G$1819,B1652,A1652)," (",INDEX(SinglesDB!$C$2:$G$1819,B1652,5),") "),IF((A1652=3),CONCATENATE("* ",UPPER(INDEX(SinglesDB!$A$2:$G$1819,B1652,A1652))," *"),LEFT(INDEX(SinglesDB!$A$2:$G$1819,B1652,A1652),33)))</f>
        <v xml:space="preserve">I'm Down (1969) </v>
      </c>
    </row>
    <row r="1653" spans="1:3" ht="18" customHeight="1">
      <c r="A1653" s="9">
        <f t="shared" si="53"/>
        <v>6</v>
      </c>
      <c r="B1653" s="9">
        <f t="shared" si="52"/>
        <v>413</v>
      </c>
    </row>
    <row r="1654" spans="1:3" ht="18" customHeight="1">
      <c r="A1654" s="9">
        <f t="shared" si="53"/>
        <v>4</v>
      </c>
      <c r="B1654" s="9">
        <f t="shared" si="52"/>
        <v>414</v>
      </c>
      <c r="C1654" s="29" t="str">
        <f>IF(EXACT(A1654,5),CONCATENATE(INDEX(SinglesDB!$A$2:$G$1819,B1654,A1654)," (",INDEX(SinglesDB!$C$2:$G$1819,B1654,5),") "),IF((A1654=3),CONCATENATE("* ",UPPER(INDEX(SinglesDB!$A$2:$G$1819,B1654,A1654))," *"),LEFT(INDEX(SinglesDB!$A$2:$G$1819,B1654,A1654),33)))</f>
        <v>Mister Sandman</v>
      </c>
    </row>
    <row r="1655" spans="1:3" ht="18" customHeight="1">
      <c r="A1655" s="9">
        <f t="shared" si="53"/>
        <v>3</v>
      </c>
      <c r="B1655" s="9">
        <f t="shared" si="52"/>
        <v>414</v>
      </c>
      <c r="C1655" s="29" t="str">
        <f>IF(EXACT(A1655,5),CONCATENATE(INDEX(SinglesDB!$A$2:$G$1819,B1655,A1655)," (",INDEX(SinglesDB!$C$2:$G$1819,B1655,5),") "),IF((A1655=3),CONCATENATE("* ",UPPER(INDEX(SinglesDB!$A$2:$G$1819,B1655,A1655))," *"),LEFT(INDEX(SinglesDB!$A$2:$G$1819,B1655,A1655),33)))</f>
        <v>* EMMYLOU HARRIS *</v>
      </c>
    </row>
    <row r="1656" spans="1:3" ht="18" customHeight="1">
      <c r="A1656" s="9">
        <f t="shared" si="53"/>
        <v>5</v>
      </c>
      <c r="B1656" s="9">
        <f t="shared" si="52"/>
        <v>414</v>
      </c>
      <c r="C1656" s="29" t="str">
        <f>IF(EXACT(A1656,5),CONCATENATE(INDEX(SinglesDB!$A$2:$G$1819,B1656,A1656)," (",INDEX(SinglesDB!$C$2:$G$1819,B1656,5),") "),IF((A1656=3),CONCATENATE("* ",UPPER(INDEX(SinglesDB!$A$2:$G$1819,B1656,A1656))," *"),LEFT(INDEX(SinglesDB!$A$2:$G$1819,B1656,A1656),33)))</f>
        <v xml:space="preserve">Ashes by Now (1969) </v>
      </c>
    </row>
    <row r="1657" spans="1:3" ht="18" customHeight="1">
      <c r="A1657" s="9">
        <f t="shared" si="53"/>
        <v>6</v>
      </c>
      <c r="B1657" s="9">
        <f t="shared" si="52"/>
        <v>414</v>
      </c>
    </row>
    <row r="1658" spans="1:3" ht="18" customHeight="1">
      <c r="A1658" s="9">
        <f t="shared" si="53"/>
        <v>4</v>
      </c>
      <c r="B1658" s="9">
        <f t="shared" si="52"/>
        <v>415</v>
      </c>
      <c r="C1658" s="29" t="str">
        <f>IF(EXACT(A1658,5),CONCATENATE(INDEX(SinglesDB!$A$2:$G$1819,B1658,A1658)," (",INDEX(SinglesDB!$C$2:$G$1819,B1658,5),") "),IF((A1658=3),CONCATENATE("* ",UPPER(INDEX(SinglesDB!$A$2:$G$1819,B1658,A1658))," *"),LEFT(INDEX(SinglesDB!$A$2:$G$1819,B1658,A1658),33)))</f>
        <v>I'm Not In Love</v>
      </c>
    </row>
    <row r="1659" spans="1:3" ht="18" customHeight="1">
      <c r="A1659" s="9">
        <f t="shared" si="53"/>
        <v>3</v>
      </c>
      <c r="B1659" s="9">
        <f t="shared" si="52"/>
        <v>415</v>
      </c>
      <c r="C1659" s="29" t="str">
        <f>IF(EXACT(A1659,5),CONCATENATE(INDEX(SinglesDB!$A$2:$G$1819,B1659,A1659)," (",INDEX(SinglesDB!$C$2:$G$1819,B1659,5),") "),IF((A1659=3),CONCATENATE("* ",UPPER(INDEX(SinglesDB!$A$2:$G$1819,B1659,A1659))," *"),LEFT(INDEX(SinglesDB!$A$2:$G$1819,B1659,A1659),33)))</f>
        <v>* 10CC *</v>
      </c>
    </row>
    <row r="1660" spans="1:3" ht="18" customHeight="1">
      <c r="A1660" s="9">
        <f t="shared" si="53"/>
        <v>5</v>
      </c>
      <c r="B1660" s="9">
        <f t="shared" si="52"/>
        <v>415</v>
      </c>
      <c r="C1660" s="29" t="str">
        <f>IF(EXACT(A1660,5),CONCATENATE(INDEX(SinglesDB!$A$2:$G$1819,B1660,A1660)," (",INDEX(SinglesDB!$C$2:$G$1819,B1660,5),") "),IF((A1660=3),CONCATENATE("* ",UPPER(INDEX(SinglesDB!$A$2:$G$1819,B1660,A1660))," *"),LEFT(INDEX(SinglesDB!$A$2:$G$1819,B1660,A1660),33)))</f>
        <v xml:space="preserve">Good News (1975) </v>
      </c>
    </row>
    <row r="1661" spans="1:3" ht="18" customHeight="1">
      <c r="A1661" s="9">
        <f t="shared" si="53"/>
        <v>6</v>
      </c>
      <c r="B1661" s="9">
        <f t="shared" si="52"/>
        <v>415</v>
      </c>
    </row>
    <row r="1662" spans="1:3" ht="18" customHeight="1">
      <c r="A1662" s="9">
        <f t="shared" si="53"/>
        <v>4</v>
      </c>
      <c r="B1662" s="9">
        <f t="shared" si="52"/>
        <v>416</v>
      </c>
      <c r="C1662" s="29" t="str">
        <f>IF(EXACT(A1662,5),CONCATENATE(INDEX(SinglesDB!$A$2:$G$1819,B1662,A1662)," (",INDEX(SinglesDB!$C$2:$G$1819,B1662,5),") "),IF((A1662=3),CONCATENATE("* ",UPPER(INDEX(SinglesDB!$A$2:$G$1819,B1662,A1662))," *"),LEFT(INDEX(SinglesDB!$A$2:$G$1819,B1662,A1662),33)))</f>
        <v>I Put A Spell On You</v>
      </c>
    </row>
    <row r="1663" spans="1:3" ht="18" customHeight="1">
      <c r="A1663" s="9">
        <f t="shared" si="53"/>
        <v>3</v>
      </c>
      <c r="B1663" s="9">
        <f t="shared" si="52"/>
        <v>416</v>
      </c>
      <c r="C1663" s="29" t="str">
        <f>IF(EXACT(A1663,5),CONCATENATE(INDEX(SinglesDB!$A$2:$G$1819,B1663,A1663)," (",INDEX(SinglesDB!$C$2:$G$1819,B1663,5),") "),IF((A1663=3),CONCATENATE("* ",UPPER(INDEX(SinglesDB!$A$2:$G$1819,B1663,A1663))," *"),LEFT(INDEX(SinglesDB!$A$2:$G$1819,B1663,A1663),33)))</f>
        <v>* CREEDENCE CLEARWATER REVIVAL *</v>
      </c>
    </row>
    <row r="1664" spans="1:3" ht="18" customHeight="1">
      <c r="A1664" s="9">
        <f t="shared" si="53"/>
        <v>5</v>
      </c>
      <c r="B1664" s="9">
        <f t="shared" si="52"/>
        <v>416</v>
      </c>
      <c r="C1664" s="29" t="str">
        <f>IF(EXACT(A1664,5),CONCATENATE(INDEX(SinglesDB!$A$2:$G$1819,B1664,A1664)," (",INDEX(SinglesDB!$C$2:$G$1819,B1664,5),") "),IF((A1664=3),CONCATENATE("* ",UPPER(INDEX(SinglesDB!$A$2:$G$1819,B1664,A1664))," *"),LEFT(INDEX(SinglesDB!$A$2:$G$1819,B1664,A1664),33)))</f>
        <v xml:space="preserve">Walk On The Water (1972) </v>
      </c>
    </row>
    <row r="1665" spans="1:3" ht="18" customHeight="1">
      <c r="A1665" s="9">
        <f t="shared" si="53"/>
        <v>6</v>
      </c>
      <c r="B1665" s="9">
        <f t="shared" si="52"/>
        <v>416</v>
      </c>
    </row>
    <row r="1666" spans="1:3" ht="18" customHeight="1">
      <c r="A1666" s="9">
        <f t="shared" si="53"/>
        <v>4</v>
      </c>
      <c r="B1666" s="9">
        <f t="shared" si="52"/>
        <v>417</v>
      </c>
      <c r="C1666" s="29" t="str">
        <f>IF(EXACT(A1666,5),CONCATENATE(INDEX(SinglesDB!$A$2:$G$1819,B1666,A1666)," (",INDEX(SinglesDB!$C$2:$G$1819,B1666,5),") "),IF((A1666=3),CONCATENATE("* ",UPPER(INDEX(SinglesDB!$A$2:$G$1819,B1666,A1666))," *"),LEFT(INDEX(SinglesDB!$A$2:$G$1819,B1666,A1666),33)))</f>
        <v>Oxygène</v>
      </c>
    </row>
    <row r="1667" spans="1:3" ht="18" customHeight="1">
      <c r="A1667" s="9">
        <f t="shared" si="53"/>
        <v>3</v>
      </c>
      <c r="B1667" s="9">
        <f t="shared" si="52"/>
        <v>417</v>
      </c>
      <c r="C1667" s="29" t="str">
        <f>IF(EXACT(A1667,5),CONCATENATE(INDEX(SinglesDB!$A$2:$G$1819,B1667,A1667)," (",INDEX(SinglesDB!$C$2:$G$1819,B1667,5),") "),IF((A1667=3),CONCATENATE("* ",UPPER(INDEX(SinglesDB!$A$2:$G$1819,B1667,A1667))," *"),LEFT(INDEX(SinglesDB!$A$2:$G$1819,B1667,A1667),33)))</f>
        <v>* JEAN-MICHEL JARRE *</v>
      </c>
    </row>
    <row r="1668" spans="1:3" ht="18" customHeight="1">
      <c r="A1668" s="9">
        <f t="shared" si="53"/>
        <v>5</v>
      </c>
      <c r="B1668" s="9">
        <f t="shared" si="52"/>
        <v>417</v>
      </c>
      <c r="C1668" s="29" t="str">
        <f>IF(EXACT(A1668,5),CONCATENATE(INDEX(SinglesDB!$A$2:$G$1819,B1668,A1668)," (",INDEX(SinglesDB!$C$2:$G$1819,B1668,5),") "),IF((A1668=3),CONCATENATE("* ",UPPER(INDEX(SinglesDB!$A$2:$G$1819,B1668,A1668))," *"),LEFT(INDEX(SinglesDB!$A$2:$G$1819,B1668,A1668),33)))</f>
        <v xml:space="preserve"> Oxygène Part VI (1977) </v>
      </c>
    </row>
    <row r="1669" spans="1:3" ht="18" customHeight="1">
      <c r="A1669" s="9">
        <f t="shared" si="53"/>
        <v>6</v>
      </c>
      <c r="B1669" s="9">
        <f t="shared" si="52"/>
        <v>417</v>
      </c>
    </row>
    <row r="1670" spans="1:3" ht="18" customHeight="1">
      <c r="A1670" s="9">
        <f t="shared" si="53"/>
        <v>4</v>
      </c>
      <c r="B1670" s="9">
        <f t="shared" si="52"/>
        <v>418</v>
      </c>
      <c r="C1670" s="29" t="str">
        <f>IF(EXACT(A1670,5),CONCATENATE(INDEX(SinglesDB!$A$2:$G$1819,B1670,A1670)," (",INDEX(SinglesDB!$C$2:$G$1819,B1670,5),") "),IF((A1670=3),CONCATENATE("* ",UPPER(INDEX(SinglesDB!$A$2:$G$1819,B1670,A1670))," *"),LEFT(INDEX(SinglesDB!$A$2:$G$1819,B1670,A1670),33)))</f>
        <v>In The Year 2525</v>
      </c>
    </row>
    <row r="1671" spans="1:3" ht="18" customHeight="1">
      <c r="A1671" s="9">
        <f t="shared" si="53"/>
        <v>3</v>
      </c>
      <c r="B1671" s="9">
        <f t="shared" si="52"/>
        <v>418</v>
      </c>
      <c r="C1671" s="29" t="str">
        <f>IF(EXACT(A1671,5),CONCATENATE(INDEX(SinglesDB!$A$2:$G$1819,B1671,A1671)," (",INDEX(SinglesDB!$C$2:$G$1819,B1671,5),") "),IF((A1671=3),CONCATENATE("* ",UPPER(INDEX(SinglesDB!$A$2:$G$1819,B1671,A1671))," *"),LEFT(INDEX(SinglesDB!$A$2:$G$1819,B1671,A1671),33)))</f>
        <v>* ZAGER &amp; EVANS *</v>
      </c>
    </row>
    <row r="1672" spans="1:3" ht="18" customHeight="1">
      <c r="A1672" s="9">
        <f t="shared" si="53"/>
        <v>5</v>
      </c>
      <c r="B1672" s="9">
        <f t="shared" si="52"/>
        <v>418</v>
      </c>
      <c r="C1672" s="29" t="str">
        <f>IF(EXACT(A1672,5),CONCATENATE(INDEX(SinglesDB!$A$2:$G$1819,B1672,A1672)," (",INDEX(SinglesDB!$C$2:$G$1819,B1672,5),") "),IF((A1672=3),CONCATENATE("* ",UPPER(INDEX(SinglesDB!$A$2:$G$1819,B1672,A1672))," *"),LEFT(INDEX(SinglesDB!$A$2:$G$1819,B1672,A1672),33)))</f>
        <v xml:space="preserve">Little Kids (1969) </v>
      </c>
    </row>
    <row r="1673" spans="1:3" ht="18" customHeight="1">
      <c r="A1673" s="9">
        <f t="shared" si="53"/>
        <v>6</v>
      </c>
      <c r="B1673" s="9">
        <f t="shared" si="52"/>
        <v>418</v>
      </c>
    </row>
    <row r="1674" spans="1:3" ht="18" customHeight="1">
      <c r="A1674" s="9">
        <f t="shared" si="53"/>
        <v>4</v>
      </c>
      <c r="B1674" s="9">
        <f t="shared" si="52"/>
        <v>419</v>
      </c>
      <c r="C1674" s="29" t="str">
        <f>IF(EXACT(A1674,5),CONCATENATE(INDEX(SinglesDB!$A$2:$G$1819,B1674,A1674)," (",INDEX(SinglesDB!$C$2:$G$1819,B1674,5),") "),IF((A1674=3),CONCATENATE("* ",UPPER(INDEX(SinglesDB!$A$2:$G$1819,B1674,A1674))," *"),LEFT(INDEX(SinglesDB!$A$2:$G$1819,B1674,A1674),33)))</f>
        <v>The Birds And The Bees</v>
      </c>
    </row>
    <row r="1675" spans="1:3" ht="18" customHeight="1">
      <c r="A1675" s="9">
        <f t="shared" si="53"/>
        <v>3</v>
      </c>
      <c r="B1675" s="9">
        <f t="shared" si="52"/>
        <v>419</v>
      </c>
      <c r="C1675" s="29" t="str">
        <f>IF(EXACT(A1675,5),CONCATENATE(INDEX(SinglesDB!$A$2:$G$1819,B1675,A1675)," (",INDEX(SinglesDB!$C$2:$G$1819,B1675,5),") "),IF((A1675=3),CONCATENATE("* ",UPPER(INDEX(SinglesDB!$A$2:$G$1819,B1675,A1675))," *"),LEFT(INDEX(SinglesDB!$A$2:$G$1819,B1675,A1675),33)))</f>
        <v>* JEWEL AKENS *</v>
      </c>
    </row>
    <row r="1676" spans="1:3" ht="18" customHeight="1">
      <c r="A1676" s="9">
        <f t="shared" si="53"/>
        <v>5</v>
      </c>
      <c r="B1676" s="9">
        <f t="shared" si="52"/>
        <v>419</v>
      </c>
      <c r="C1676" s="29" t="str">
        <f>IF(EXACT(A1676,5),CONCATENATE(INDEX(SinglesDB!$A$2:$G$1819,B1676,A1676)," (",INDEX(SinglesDB!$C$2:$G$1819,B1676,5),") "),IF((A1676=3),CONCATENATE("* ",UPPER(INDEX(SinglesDB!$A$2:$G$1819,B1676,A1676))," *"),LEFT(INDEX(SinglesDB!$A$2:$G$1819,B1676,A1676),33)))</f>
        <v xml:space="preserve"> (1965) </v>
      </c>
    </row>
    <row r="1677" spans="1:3" ht="18" customHeight="1">
      <c r="A1677" s="9">
        <f t="shared" si="53"/>
        <v>6</v>
      </c>
      <c r="B1677" s="9">
        <f t="shared" si="52"/>
        <v>419</v>
      </c>
    </row>
    <row r="1678" spans="1:3" ht="18" customHeight="1">
      <c r="A1678" s="9">
        <f t="shared" si="53"/>
        <v>4</v>
      </c>
      <c r="B1678" s="9">
        <f t="shared" si="52"/>
        <v>420</v>
      </c>
      <c r="C1678" s="29" t="str">
        <f>IF(EXACT(A1678,5),CONCATENATE(INDEX(SinglesDB!$A$2:$G$1819,B1678,A1678)," (",INDEX(SinglesDB!$C$2:$G$1819,B1678,5),") "),IF((A1678=3),CONCATENATE("* ",UPPER(INDEX(SinglesDB!$A$2:$G$1819,B1678,A1678))," *"),LEFT(INDEX(SinglesDB!$A$2:$G$1819,B1678,A1678),33)))</f>
        <v>Highways Of The Sun</v>
      </c>
    </row>
    <row r="1679" spans="1:3" ht="18" customHeight="1">
      <c r="A1679" s="9">
        <f t="shared" si="53"/>
        <v>3</v>
      </c>
      <c r="B1679" s="9">
        <f t="shared" si="52"/>
        <v>420</v>
      </c>
      <c r="C1679" s="29" t="str">
        <f>IF(EXACT(A1679,5),CONCATENATE(INDEX(SinglesDB!$A$2:$G$1819,B1679,A1679)," (",INDEX(SinglesDB!$C$2:$G$1819,B1679,5),") "),IF((A1679=3),CONCATENATE("* ",UPPER(INDEX(SinglesDB!$A$2:$G$1819,B1679,A1679))," *"),LEFT(INDEX(SinglesDB!$A$2:$G$1819,B1679,A1679),33)))</f>
        <v>* CAMEL *</v>
      </c>
    </row>
    <row r="1680" spans="1:3" ht="18" customHeight="1">
      <c r="A1680" s="9">
        <f t="shared" si="53"/>
        <v>5</v>
      </c>
      <c r="B1680" s="9">
        <f t="shared" si="52"/>
        <v>420</v>
      </c>
      <c r="C1680" s="29" t="str">
        <f>IF(EXACT(A1680,5),CONCATENATE(INDEX(SinglesDB!$A$2:$G$1819,B1680,A1680)," (",INDEX(SinglesDB!$C$2:$G$1819,B1680,5),") "),IF((A1680=3),CONCATENATE("* ",UPPER(INDEX(SinglesDB!$A$2:$G$1819,B1680,A1680))," *"),LEFT(INDEX(SinglesDB!$A$2:$G$1819,B1680,A1680),33)))</f>
        <v xml:space="preserve"> (1977) </v>
      </c>
    </row>
    <row r="1681" spans="1:3" ht="18" customHeight="1">
      <c r="A1681" s="9">
        <f t="shared" si="53"/>
        <v>6</v>
      </c>
      <c r="B1681" s="9">
        <f t="shared" si="52"/>
        <v>420</v>
      </c>
    </row>
    <row r="1682" spans="1:3" ht="18" customHeight="1">
      <c r="A1682" s="9">
        <f t="shared" si="53"/>
        <v>4</v>
      </c>
      <c r="B1682" s="9">
        <f t="shared" si="52"/>
        <v>421</v>
      </c>
      <c r="C1682" s="29" t="str">
        <f>IF(EXACT(A1682,5),CONCATENATE(INDEX(SinglesDB!$A$2:$G$1819,B1682,A1682)," (",INDEX(SinglesDB!$C$2:$G$1819,B1682,5),") "),IF((A1682=3),CONCATENATE("* ",UPPER(INDEX(SinglesDB!$A$2:$G$1819,B1682,A1682))," *"),LEFT(INDEX(SinglesDB!$A$2:$G$1819,B1682,A1682),33)))</f>
        <v>Sultans Of Swing</v>
      </c>
    </row>
    <row r="1683" spans="1:3" ht="18" customHeight="1">
      <c r="A1683" s="9">
        <f t="shared" si="53"/>
        <v>3</v>
      </c>
      <c r="B1683" s="9">
        <f t="shared" si="52"/>
        <v>421</v>
      </c>
      <c r="C1683" s="29" t="str">
        <f>IF(EXACT(A1683,5),CONCATENATE(INDEX(SinglesDB!$A$2:$G$1819,B1683,A1683)," (",INDEX(SinglesDB!$C$2:$G$1819,B1683,5),") "),IF((A1683=3),CONCATENATE("* ",UPPER(INDEX(SinglesDB!$A$2:$G$1819,B1683,A1683))," *"),LEFT(INDEX(SinglesDB!$A$2:$G$1819,B1683,A1683),33)))</f>
        <v>* DIRE STRAITS *</v>
      </c>
    </row>
    <row r="1684" spans="1:3" ht="18" customHeight="1">
      <c r="A1684" s="9">
        <f t="shared" si="53"/>
        <v>5</v>
      </c>
      <c r="B1684" s="9">
        <f t="shared" si="52"/>
        <v>421</v>
      </c>
      <c r="C1684" s="29" t="str">
        <f>IF(EXACT(A1684,5),CONCATENATE(INDEX(SinglesDB!$A$2:$G$1819,B1684,A1684)," (",INDEX(SinglesDB!$C$2:$G$1819,B1684,5),") "),IF((A1684=3),CONCATENATE("* ",UPPER(INDEX(SinglesDB!$A$2:$G$1819,B1684,A1684))," *"),LEFT(INDEX(SinglesDB!$A$2:$G$1819,B1684,A1684),33)))</f>
        <v xml:space="preserve"> (1978) </v>
      </c>
    </row>
    <row r="1685" spans="1:3" ht="18" customHeight="1">
      <c r="A1685" s="9">
        <f t="shared" si="53"/>
        <v>6</v>
      </c>
      <c r="B1685" s="9">
        <f t="shared" si="52"/>
        <v>421</v>
      </c>
    </row>
    <row r="1686" spans="1:3" ht="18" customHeight="1">
      <c r="A1686" s="9">
        <f t="shared" si="53"/>
        <v>4</v>
      </c>
      <c r="B1686" s="9">
        <f t="shared" si="52"/>
        <v>422</v>
      </c>
      <c r="C1686" s="29" t="str">
        <f>IF(EXACT(A1686,5),CONCATENATE(INDEX(SinglesDB!$A$2:$G$1819,B1686,A1686)," (",INDEX(SinglesDB!$C$2:$G$1819,B1686,5),") "),IF((A1686=3),CONCATENATE("* ",UPPER(INDEX(SinglesDB!$A$2:$G$1819,B1686,A1686))," *"),LEFT(INDEX(SinglesDB!$A$2:$G$1819,B1686,A1686),33)))</f>
        <v>Brothers In Arms</v>
      </c>
    </row>
    <row r="1687" spans="1:3" ht="18" customHeight="1">
      <c r="A1687" s="9">
        <f t="shared" si="53"/>
        <v>3</v>
      </c>
      <c r="B1687" s="9">
        <f t="shared" si="52"/>
        <v>422</v>
      </c>
      <c r="C1687" s="29" t="str">
        <f>IF(EXACT(A1687,5),CONCATENATE(INDEX(SinglesDB!$A$2:$G$1819,B1687,A1687)," (",INDEX(SinglesDB!$C$2:$G$1819,B1687,5),") "),IF((A1687=3),CONCATENATE("* ",UPPER(INDEX(SinglesDB!$A$2:$G$1819,B1687,A1687))," *"),LEFT(INDEX(SinglesDB!$A$2:$G$1819,B1687,A1687),33)))</f>
        <v>* DIRE STRAITS *</v>
      </c>
    </row>
    <row r="1688" spans="1:3" ht="18" customHeight="1">
      <c r="A1688" s="9">
        <f t="shared" si="53"/>
        <v>5</v>
      </c>
      <c r="B1688" s="9">
        <f t="shared" si="52"/>
        <v>422</v>
      </c>
      <c r="C1688" s="29" t="str">
        <f>IF(EXACT(A1688,5),CONCATENATE(INDEX(SinglesDB!$A$2:$G$1819,B1688,A1688)," (",INDEX(SinglesDB!$C$2:$G$1819,B1688,5),") "),IF((A1688=3),CONCATENATE("* ",UPPER(INDEX(SinglesDB!$A$2:$G$1819,B1688,A1688))," *"),LEFT(INDEX(SinglesDB!$A$2:$G$1819,B1688,A1688),33)))</f>
        <v xml:space="preserve"> (1985) </v>
      </c>
    </row>
    <row r="1689" spans="1:3" ht="18" customHeight="1">
      <c r="A1689" s="9">
        <f t="shared" si="53"/>
        <v>6</v>
      </c>
      <c r="B1689" s="9">
        <f t="shared" si="52"/>
        <v>422</v>
      </c>
    </row>
    <row r="1690" spans="1:3">
      <c r="A1690" s="9">
        <f t="shared" si="53"/>
        <v>4</v>
      </c>
      <c r="B1690" s="9">
        <f t="shared" si="52"/>
        <v>423</v>
      </c>
      <c r="C1690" s="29" t="str">
        <f>IF(EXACT(A1690,5),CONCATENATE(INDEX(SinglesDB!$A$2:$G$1819,B1690,A1690)," (",INDEX(SinglesDB!$C$2:$G$1819,B1690,5),") "),IF((A1690=3),CONCATENATE("* ",UPPER(INDEX(SinglesDB!$A$2:$G$1819,B1690,A1690))," *"),LEFT(INDEX(SinglesDB!$A$2:$G$1819,B1690,A1690),33)))</f>
        <v>The River</v>
      </c>
    </row>
    <row r="1691" spans="1:3">
      <c r="A1691" s="9">
        <f t="shared" si="53"/>
        <v>3</v>
      </c>
      <c r="B1691" s="9">
        <f t="shared" si="52"/>
        <v>423</v>
      </c>
      <c r="C1691" s="29" t="str">
        <f>IF(EXACT(A1691,5),CONCATENATE(INDEX(SinglesDB!$A$2:$G$1819,B1691,A1691)," (",INDEX(SinglesDB!$C$2:$G$1819,B1691,5),") "),IF((A1691=3),CONCATENATE("* ",UPPER(INDEX(SinglesDB!$A$2:$G$1819,B1691,A1691))," *"),LEFT(INDEX(SinglesDB!$A$2:$G$1819,B1691,A1691),33)))</f>
        <v>* BRUCE SPRINGSTEEN *</v>
      </c>
    </row>
    <row r="1692" spans="1:3">
      <c r="A1692" s="9">
        <f t="shared" si="53"/>
        <v>5</v>
      </c>
      <c r="B1692" s="9">
        <f t="shared" si="52"/>
        <v>423</v>
      </c>
      <c r="C1692" s="29" t="str">
        <f>IF(EXACT(A1692,5),CONCATENATE(INDEX(SinglesDB!$A$2:$G$1819,B1692,A1692)," (",INDEX(SinglesDB!$C$2:$G$1819,B1692,5),") "),IF((A1692=3),CONCATENATE("* ",UPPER(INDEX(SinglesDB!$A$2:$G$1819,B1692,A1692))," *"),LEFT(INDEX(SinglesDB!$A$2:$G$1819,B1692,A1692),33)))</f>
        <v xml:space="preserve"> (1981) </v>
      </c>
    </row>
    <row r="1693" spans="1:3">
      <c r="A1693" s="9">
        <f t="shared" si="53"/>
        <v>6</v>
      </c>
      <c r="B1693" s="9">
        <f t="shared" si="52"/>
        <v>423</v>
      </c>
    </row>
    <row r="1694" spans="1:3">
      <c r="A1694" s="9">
        <f t="shared" si="53"/>
        <v>4</v>
      </c>
      <c r="B1694" s="9">
        <f t="shared" si="52"/>
        <v>424</v>
      </c>
      <c r="C1694" s="29" t="str">
        <f>IF(EXACT(A1694,5),CONCATENATE(INDEX(SinglesDB!$A$2:$G$1819,B1694,A1694)," (",INDEX(SinglesDB!$C$2:$G$1819,B1694,5),") "),IF((A1694=3),CONCATENATE("* ",UPPER(INDEX(SinglesDB!$A$2:$G$1819,B1694,A1694))," *"),LEFT(INDEX(SinglesDB!$A$2:$G$1819,B1694,A1694),33)))</f>
        <v>Hotel California</v>
      </c>
    </row>
    <row r="1695" spans="1:3">
      <c r="A1695" s="9">
        <f t="shared" si="53"/>
        <v>3</v>
      </c>
      <c r="B1695" s="9">
        <f t="shared" si="52"/>
        <v>424</v>
      </c>
      <c r="C1695" s="29" t="str">
        <f>IF(EXACT(A1695,5),CONCATENATE(INDEX(SinglesDB!$A$2:$G$1819,B1695,A1695)," (",INDEX(SinglesDB!$C$2:$G$1819,B1695,5),") "),IF((A1695=3),CONCATENATE("* ",UPPER(INDEX(SinglesDB!$A$2:$G$1819,B1695,A1695))," *"),LEFT(INDEX(SinglesDB!$A$2:$G$1819,B1695,A1695),33)))</f>
        <v>* EAGLES *</v>
      </c>
    </row>
    <row r="1696" spans="1:3">
      <c r="A1696" s="9">
        <f t="shared" si="53"/>
        <v>5</v>
      </c>
      <c r="B1696" s="9">
        <f t="shared" si="52"/>
        <v>424</v>
      </c>
      <c r="C1696" s="29" t="str">
        <f>IF(EXACT(A1696,5),CONCATENATE(INDEX(SinglesDB!$A$2:$G$1819,B1696,A1696)," (",INDEX(SinglesDB!$C$2:$G$1819,B1696,5),") "),IF((A1696=3),CONCATENATE("* ",UPPER(INDEX(SinglesDB!$A$2:$G$1819,B1696,A1696))," *"),LEFT(INDEX(SinglesDB!$A$2:$G$1819,B1696,A1696),33)))</f>
        <v xml:space="preserve"> (1976) </v>
      </c>
    </row>
    <row r="1697" spans="1:3">
      <c r="A1697" s="9">
        <f t="shared" si="53"/>
        <v>6</v>
      </c>
      <c r="B1697" s="9">
        <f t="shared" si="52"/>
        <v>424</v>
      </c>
    </row>
    <row r="1698" spans="1:3">
      <c r="A1698" s="9">
        <f t="shared" si="53"/>
        <v>4</v>
      </c>
      <c r="B1698" s="9">
        <f t="shared" si="52"/>
        <v>425</v>
      </c>
      <c r="C1698" s="29" t="str">
        <f>IF(EXACT(A1698,5),CONCATENATE(INDEX(SinglesDB!$A$2:$G$1819,B1698,A1698)," (",INDEX(SinglesDB!$C$2:$G$1819,B1698,5),") "),IF((A1698=3),CONCATENATE("* ",UPPER(INDEX(SinglesDB!$A$2:$G$1819,B1698,A1698))," *"),LEFT(INDEX(SinglesDB!$A$2:$G$1819,B1698,A1698),33)))</f>
        <v>Stairway To Heaven</v>
      </c>
    </row>
    <row r="1699" spans="1:3">
      <c r="A1699" s="9">
        <f t="shared" si="53"/>
        <v>3</v>
      </c>
      <c r="B1699" s="9">
        <f t="shared" si="52"/>
        <v>425</v>
      </c>
      <c r="C1699" s="29" t="str">
        <f>IF(EXACT(A1699,5),CONCATENATE(INDEX(SinglesDB!$A$2:$G$1819,B1699,A1699)," (",INDEX(SinglesDB!$C$2:$G$1819,B1699,5),") "),IF((A1699=3),CONCATENATE("* ",UPPER(INDEX(SinglesDB!$A$2:$G$1819,B1699,A1699))," *"),LEFT(INDEX(SinglesDB!$A$2:$G$1819,B1699,A1699),33)))</f>
        <v>* LED ZEPPELIN *</v>
      </c>
    </row>
    <row r="1700" spans="1:3">
      <c r="A1700" s="9">
        <f t="shared" si="53"/>
        <v>5</v>
      </c>
      <c r="B1700" s="9">
        <f t="shared" si="52"/>
        <v>425</v>
      </c>
      <c r="C1700" s="29" t="str">
        <f>IF(EXACT(A1700,5),CONCATENATE(INDEX(SinglesDB!$A$2:$G$1819,B1700,A1700)," (",INDEX(SinglesDB!$C$2:$G$1819,B1700,5),") "),IF((A1700=3),CONCATENATE("* ",UPPER(INDEX(SinglesDB!$A$2:$G$1819,B1700,A1700))," *"),LEFT(INDEX(SinglesDB!$A$2:$G$1819,B1700,A1700),33)))</f>
        <v xml:space="preserve">Whole Lotta Love (1971) </v>
      </c>
    </row>
    <row r="1701" spans="1:3">
      <c r="A1701" s="9">
        <f t="shared" si="53"/>
        <v>6</v>
      </c>
      <c r="B1701" s="9">
        <f t="shared" si="52"/>
        <v>425</v>
      </c>
    </row>
    <row r="1702" spans="1:3">
      <c r="A1702" s="9">
        <f t="shared" si="53"/>
        <v>4</v>
      </c>
      <c r="B1702" s="9">
        <f t="shared" si="52"/>
        <v>426</v>
      </c>
      <c r="C1702" s="29" t="str">
        <f>IF(EXACT(A1702,5),CONCATENATE(INDEX(SinglesDB!$A$2:$G$1819,B1702,A1702)," (",INDEX(SinglesDB!$C$2:$G$1819,B1702,5),") "),IF((A1702=3),CONCATENATE("* ",UPPER(INDEX(SinglesDB!$A$2:$G$1819,B1702,A1702))," *"),LEFT(INDEX(SinglesDB!$A$2:$G$1819,B1702,A1702),33)))</f>
        <v>She's So Devine</v>
      </c>
    </row>
    <row r="1703" spans="1:3">
      <c r="A1703" s="9">
        <f t="shared" si="53"/>
        <v>3</v>
      </c>
      <c r="B1703" s="9">
        <f t="shared" ref="B1703:B1749" si="54">B1699+1</f>
        <v>426</v>
      </c>
      <c r="C1703" s="29" t="str">
        <f>IF(EXACT(A1703,5),CONCATENATE(INDEX(SinglesDB!$A$2:$G$1819,B1703,A1703)," (",INDEX(SinglesDB!$C$2:$G$1819,B1703,5),") "),IF((A1703=3),CONCATENATE("* ",UPPER(INDEX(SinglesDB!$A$2:$G$1819,B1703,A1703))," *"),LEFT(INDEX(SinglesDB!$A$2:$G$1819,B1703,A1703),33)))</f>
        <v>* JAN AKKERMAN *</v>
      </c>
    </row>
    <row r="1704" spans="1:3">
      <c r="A1704" s="9">
        <f t="shared" ref="A1704:A1749" si="55">A1700</f>
        <v>5</v>
      </c>
      <c r="B1704" s="9">
        <f t="shared" si="54"/>
        <v>426</v>
      </c>
      <c r="C1704" s="29" t="str">
        <f>IF(EXACT(A1704,5),CONCATENATE(INDEX(SinglesDB!$A$2:$G$1819,B1704,A1704)," (",INDEX(SinglesDB!$C$2:$G$1819,B1704,5),") "),IF((A1704=3),CONCATENATE("* ",UPPER(INDEX(SinglesDB!$A$2:$G$1819,B1704,A1704))," *"),LEFT(INDEX(SinglesDB!$A$2:$G$1819,B1704,A1704),33)))</f>
        <v xml:space="preserve"> (1979) </v>
      </c>
    </row>
    <row r="1705" spans="1:3">
      <c r="A1705" s="9">
        <f t="shared" si="55"/>
        <v>6</v>
      </c>
      <c r="B1705" s="9">
        <f t="shared" si="54"/>
        <v>426</v>
      </c>
    </row>
    <row r="1706" spans="1:3">
      <c r="A1706" s="9">
        <f t="shared" si="55"/>
        <v>4</v>
      </c>
      <c r="B1706" s="9">
        <f t="shared" si="54"/>
        <v>427</v>
      </c>
      <c r="C1706" s="29" t="str">
        <f>IF(EXACT(A1706,5),CONCATENATE(INDEX(SinglesDB!$A$2:$G$1819,B1706,A1706)," (",INDEX(SinglesDB!$C$2:$G$1819,B1706,5),") "),IF((A1706=3),CONCATENATE("* ",UPPER(INDEX(SinglesDB!$A$2:$G$1819,B1706,A1706))," *"),LEFT(INDEX(SinglesDB!$A$2:$G$1819,B1706,A1706),33)))</f>
        <v>Let's Dance</v>
      </c>
    </row>
    <row r="1707" spans="1:3">
      <c r="A1707" s="9">
        <f t="shared" si="55"/>
        <v>3</v>
      </c>
      <c r="B1707" s="9">
        <f t="shared" si="54"/>
        <v>427</v>
      </c>
      <c r="C1707" s="29" t="str">
        <f>IF(EXACT(A1707,5),CONCATENATE(INDEX(SinglesDB!$A$2:$G$1819,B1707,A1707)," (",INDEX(SinglesDB!$C$2:$G$1819,B1707,5),") "),IF((A1707=3),CONCATENATE("* ",UPPER(INDEX(SinglesDB!$A$2:$G$1819,B1707,A1707))," *"),LEFT(INDEX(SinglesDB!$A$2:$G$1819,B1707,A1707),33)))</f>
        <v>* DAVID BOWIE *</v>
      </c>
    </row>
    <row r="1708" spans="1:3">
      <c r="A1708" s="9">
        <f t="shared" si="55"/>
        <v>5</v>
      </c>
      <c r="B1708" s="9">
        <f t="shared" si="54"/>
        <v>427</v>
      </c>
      <c r="C1708" s="29" t="str">
        <f>IF(EXACT(A1708,5),CONCATENATE(INDEX(SinglesDB!$A$2:$G$1819,B1708,A1708)," (",INDEX(SinglesDB!$C$2:$G$1819,B1708,5),") "),IF((A1708=3),CONCATENATE("* ",UPPER(INDEX(SinglesDB!$A$2:$G$1819,B1708,A1708))," *"),LEFT(INDEX(SinglesDB!$A$2:$G$1819,B1708,A1708),33)))</f>
        <v xml:space="preserve"> (1983) </v>
      </c>
    </row>
    <row r="1709" spans="1:3">
      <c r="A1709" s="9">
        <f t="shared" si="55"/>
        <v>6</v>
      </c>
      <c r="B1709" s="9">
        <f t="shared" si="54"/>
        <v>427</v>
      </c>
    </row>
    <row r="1710" spans="1:3">
      <c r="A1710" s="9">
        <f t="shared" si="55"/>
        <v>4</v>
      </c>
      <c r="B1710" s="9">
        <f t="shared" si="54"/>
        <v>428</v>
      </c>
      <c r="C1710" s="29" t="str">
        <f>IF(EXACT(A1710,5),CONCATENATE(INDEX(SinglesDB!$A$2:$G$1819,B1710,A1710)," (",INDEX(SinglesDB!$C$2:$G$1819,B1710,5),") "),IF((A1710=3),CONCATENATE("* ",UPPER(INDEX(SinglesDB!$A$2:$G$1819,B1710,A1710))," *"),LEFT(INDEX(SinglesDB!$A$2:$G$1819,B1710,A1710),33)))</f>
        <v>Abracadabra</v>
      </c>
    </row>
    <row r="1711" spans="1:3">
      <c r="A1711" s="9">
        <f t="shared" si="55"/>
        <v>3</v>
      </c>
      <c r="B1711" s="9">
        <f t="shared" si="54"/>
        <v>428</v>
      </c>
      <c r="C1711" s="29" t="str">
        <f>IF(EXACT(A1711,5),CONCATENATE(INDEX(SinglesDB!$A$2:$G$1819,B1711,A1711)," (",INDEX(SinglesDB!$C$2:$G$1819,B1711,5),") "),IF((A1711=3),CONCATENATE("* ",UPPER(INDEX(SinglesDB!$A$2:$G$1819,B1711,A1711))," *"),LEFT(INDEX(SinglesDB!$A$2:$G$1819,B1711,A1711),33)))</f>
        <v>* STEVE MILLER BAND *</v>
      </c>
    </row>
    <row r="1712" spans="1:3">
      <c r="A1712" s="9">
        <f t="shared" si="55"/>
        <v>5</v>
      </c>
      <c r="B1712" s="9">
        <f t="shared" si="54"/>
        <v>428</v>
      </c>
      <c r="C1712" s="29" t="str">
        <f>IF(EXACT(A1712,5),CONCATENATE(INDEX(SinglesDB!$A$2:$G$1819,B1712,A1712)," (",INDEX(SinglesDB!$C$2:$G$1819,B1712,5),") "),IF((A1712=3),CONCATENATE("* ",UPPER(INDEX(SinglesDB!$A$2:$G$1819,B1712,A1712))," *"),LEFT(INDEX(SinglesDB!$A$2:$G$1819,B1712,A1712),33)))</f>
        <v xml:space="preserve"> (1982) </v>
      </c>
    </row>
    <row r="1713" spans="1:3">
      <c r="A1713" s="9">
        <f t="shared" si="55"/>
        <v>6</v>
      </c>
      <c r="B1713" s="9">
        <f t="shared" si="54"/>
        <v>428</v>
      </c>
    </row>
    <row r="1714" spans="1:3">
      <c r="A1714" s="9">
        <f t="shared" si="55"/>
        <v>4</v>
      </c>
      <c r="B1714" s="9">
        <f t="shared" si="54"/>
        <v>429</v>
      </c>
      <c r="C1714" s="29" t="str">
        <f>IF(EXACT(A1714,5),CONCATENATE(INDEX(SinglesDB!$A$2:$G$1819,B1714,A1714)," (",INDEX(SinglesDB!$C$2:$G$1819,B1714,5),") "),IF((A1714=3),CONCATENATE("* ",UPPER(INDEX(SinglesDB!$A$2:$G$1819,B1714,A1714))," *"),LEFT(INDEX(SinglesDB!$A$2:$G$1819,B1714,A1714),33)))</f>
        <v>The Heat Is On</v>
      </c>
    </row>
    <row r="1715" spans="1:3">
      <c r="A1715" s="9">
        <f t="shared" si="55"/>
        <v>3</v>
      </c>
      <c r="B1715" s="9">
        <f t="shared" si="54"/>
        <v>429</v>
      </c>
      <c r="C1715" s="29" t="str">
        <f>IF(EXACT(A1715,5),CONCATENATE(INDEX(SinglesDB!$A$2:$G$1819,B1715,A1715)," (",INDEX(SinglesDB!$C$2:$G$1819,B1715,5),") "),IF((A1715=3),CONCATENATE("* ",UPPER(INDEX(SinglesDB!$A$2:$G$1819,B1715,A1715))," *"),LEFT(INDEX(SinglesDB!$A$2:$G$1819,B1715,A1715),33)))</f>
        <v>* AGNETHA FALTSKOG *</v>
      </c>
    </row>
    <row r="1716" spans="1:3">
      <c r="A1716" s="9">
        <f t="shared" si="55"/>
        <v>5</v>
      </c>
      <c r="B1716" s="9">
        <f t="shared" si="54"/>
        <v>429</v>
      </c>
      <c r="C1716" s="29" t="str">
        <f>IF(EXACT(A1716,5),CONCATENATE(INDEX(SinglesDB!$A$2:$G$1819,B1716,A1716)," (",INDEX(SinglesDB!$C$2:$G$1819,B1716,5),") "),IF((A1716=3),CONCATENATE("* ",UPPER(INDEX(SinglesDB!$A$2:$G$1819,B1716,A1716))," *"),LEFT(INDEX(SinglesDB!$A$2:$G$1819,B1716,A1716),33)))</f>
        <v xml:space="preserve"> (1983) </v>
      </c>
    </row>
    <row r="1717" spans="1:3">
      <c r="A1717" s="9">
        <f t="shared" si="55"/>
        <v>6</v>
      </c>
      <c r="B1717" s="9">
        <f t="shared" si="54"/>
        <v>429</v>
      </c>
    </row>
    <row r="1718" spans="1:3">
      <c r="A1718" s="9">
        <f t="shared" si="55"/>
        <v>4</v>
      </c>
      <c r="B1718" s="9">
        <f t="shared" si="54"/>
        <v>430</v>
      </c>
      <c r="C1718" s="29" t="str">
        <f>IF(EXACT(A1718,5),CONCATENATE(INDEX(SinglesDB!$A$2:$G$1819,B1718,A1718)," (",INDEX(SinglesDB!$C$2:$G$1819,B1718,5),") "),IF((A1718=3),CONCATENATE("* ",UPPER(INDEX(SinglesDB!$A$2:$G$1819,B1718,A1718))," *"),LEFT(INDEX(SinglesDB!$A$2:$G$1819,B1718,A1718),33)))</f>
        <v>Ha! Ha! Said The Clown</v>
      </c>
    </row>
    <row r="1719" spans="1:3">
      <c r="A1719" s="9">
        <f t="shared" si="55"/>
        <v>3</v>
      </c>
      <c r="B1719" s="9">
        <f t="shared" si="54"/>
        <v>430</v>
      </c>
      <c r="C1719" s="29" t="str">
        <f>IF(EXACT(A1719,5),CONCATENATE(INDEX(SinglesDB!$A$2:$G$1819,B1719,A1719)," (",INDEX(SinglesDB!$C$2:$G$1819,B1719,5),") "),IF((A1719=3),CONCATENATE("* ",UPPER(INDEX(SinglesDB!$A$2:$G$1819,B1719,A1719))," *"),LEFT(INDEX(SinglesDB!$A$2:$G$1819,B1719,A1719),33)))</f>
        <v>* MANFRED MANN *</v>
      </c>
    </row>
    <row r="1720" spans="1:3">
      <c r="A1720" s="9">
        <f t="shared" si="55"/>
        <v>5</v>
      </c>
      <c r="B1720" s="9">
        <f t="shared" si="54"/>
        <v>430</v>
      </c>
      <c r="C1720" s="29" t="str">
        <f>IF(EXACT(A1720,5),CONCATENATE(INDEX(SinglesDB!$A$2:$G$1819,B1720,A1720)," (",INDEX(SinglesDB!$C$2:$G$1819,B1720,5),") "),IF((A1720=3),CONCATENATE("* ",UPPER(INDEX(SinglesDB!$A$2:$G$1819,B1720,A1720))," *"),LEFT(INDEX(SinglesDB!$A$2:$G$1819,B1720,A1720),33)))</f>
        <v xml:space="preserve"> (1967) </v>
      </c>
    </row>
    <row r="1721" spans="1:3">
      <c r="A1721" s="9">
        <f t="shared" si="55"/>
        <v>6</v>
      </c>
      <c r="B1721" s="9">
        <f t="shared" si="54"/>
        <v>430</v>
      </c>
    </row>
    <row r="1722" spans="1:3">
      <c r="A1722" s="9">
        <f t="shared" si="55"/>
        <v>4</v>
      </c>
      <c r="B1722" s="9">
        <f t="shared" si="54"/>
        <v>431</v>
      </c>
      <c r="C1722" s="29" t="str">
        <f>IF(EXACT(A1722,5),CONCATENATE(INDEX(SinglesDB!$A$2:$G$1819,B1722,A1722)," (",INDEX(SinglesDB!$C$2:$G$1819,B1722,5),") "),IF((A1722=3),CONCATENATE("* ",UPPER(INDEX(SinglesDB!$A$2:$G$1819,B1722,A1722))," *"),LEFT(INDEX(SinglesDB!$A$2:$G$1819,B1722,A1722),33)))</f>
        <v>Russians</v>
      </c>
    </row>
    <row r="1723" spans="1:3">
      <c r="A1723" s="9">
        <f t="shared" si="55"/>
        <v>3</v>
      </c>
      <c r="B1723" s="9">
        <f t="shared" si="54"/>
        <v>431</v>
      </c>
      <c r="C1723" s="29" t="str">
        <f>IF(EXACT(A1723,5),CONCATENATE(INDEX(SinglesDB!$A$2:$G$1819,B1723,A1723)," (",INDEX(SinglesDB!$C$2:$G$1819,B1723,5),") "),IF((A1723=3),CONCATENATE("* ",UPPER(INDEX(SinglesDB!$A$2:$G$1819,B1723,A1723))," *"),LEFT(INDEX(SinglesDB!$A$2:$G$1819,B1723,A1723),33)))</f>
        <v>* STING *</v>
      </c>
    </row>
    <row r="1724" spans="1:3">
      <c r="A1724" s="9">
        <f t="shared" si="55"/>
        <v>5</v>
      </c>
      <c r="B1724" s="9">
        <f t="shared" si="54"/>
        <v>431</v>
      </c>
      <c r="C1724" s="29" t="str">
        <f>IF(EXACT(A1724,5),CONCATENATE(INDEX(SinglesDB!$A$2:$G$1819,B1724,A1724)," (",INDEX(SinglesDB!$C$2:$G$1819,B1724,5),") "),IF((A1724=3),CONCATENATE("* ",UPPER(INDEX(SinglesDB!$A$2:$G$1819,B1724,A1724))," *"),LEFT(INDEX(SinglesDB!$A$2:$G$1819,B1724,A1724),33)))</f>
        <v xml:space="preserve">Gabriel's Message (1985) </v>
      </c>
    </row>
    <row r="1725" spans="1:3">
      <c r="A1725" s="9">
        <f t="shared" si="55"/>
        <v>6</v>
      </c>
      <c r="B1725" s="9">
        <f t="shared" si="54"/>
        <v>431</v>
      </c>
    </row>
    <row r="1726" spans="1:3">
      <c r="A1726" s="9">
        <f t="shared" si="55"/>
        <v>4</v>
      </c>
      <c r="B1726" s="9">
        <f t="shared" si="54"/>
        <v>432</v>
      </c>
      <c r="C1726" s="29" t="str">
        <f>IF(EXACT(A1726,5),CONCATENATE(INDEX(SinglesDB!$A$2:$G$1819,B1726,A1726)," (",INDEX(SinglesDB!$C$2:$G$1819,B1726,5),") "),IF((A1726=3),CONCATENATE("* ",UPPER(INDEX(SinglesDB!$A$2:$G$1819,B1726,A1726))," *"),LEFT(INDEX(SinglesDB!$A$2:$G$1819,B1726,A1726),33)))</f>
        <v>Got My Mind Set On You</v>
      </c>
    </row>
    <row r="1727" spans="1:3">
      <c r="A1727" s="9">
        <f t="shared" si="55"/>
        <v>3</v>
      </c>
      <c r="B1727" s="9">
        <f t="shared" si="54"/>
        <v>432</v>
      </c>
      <c r="C1727" s="29" t="str">
        <f>IF(EXACT(A1727,5),CONCATENATE(INDEX(SinglesDB!$A$2:$G$1819,B1727,A1727)," (",INDEX(SinglesDB!$C$2:$G$1819,B1727,5),") "),IF((A1727=3),CONCATENATE("* ",UPPER(INDEX(SinglesDB!$A$2:$G$1819,B1727,A1727))," *"),LEFT(INDEX(SinglesDB!$A$2:$G$1819,B1727,A1727),33)))</f>
        <v>* GEORGE HARRISON *</v>
      </c>
    </row>
    <row r="1728" spans="1:3">
      <c r="A1728" s="9">
        <f t="shared" si="55"/>
        <v>5</v>
      </c>
      <c r="B1728" s="9">
        <f t="shared" si="54"/>
        <v>432</v>
      </c>
      <c r="C1728" s="29" t="str">
        <f>IF(EXACT(A1728,5),CONCATENATE(INDEX(SinglesDB!$A$2:$G$1819,B1728,A1728)," (",INDEX(SinglesDB!$C$2:$G$1819,B1728,5),") "),IF((A1728=3),CONCATENATE("* ",UPPER(INDEX(SinglesDB!$A$2:$G$1819,B1728,A1728))," *"),LEFT(INDEX(SinglesDB!$A$2:$G$1819,B1728,A1728),33)))</f>
        <v xml:space="preserve"> Lay His Head (1987) </v>
      </c>
    </row>
    <row r="1729" spans="1:3">
      <c r="A1729" s="9">
        <f t="shared" si="55"/>
        <v>6</v>
      </c>
      <c r="B1729" s="9">
        <f t="shared" si="54"/>
        <v>432</v>
      </c>
    </row>
    <row r="1730" spans="1:3">
      <c r="A1730" s="9">
        <f t="shared" si="55"/>
        <v>4</v>
      </c>
      <c r="B1730" s="9">
        <f t="shared" si="54"/>
        <v>433</v>
      </c>
      <c r="C1730" s="29" t="str">
        <f>IF(EXACT(A1730,5),CONCATENATE(INDEX(SinglesDB!$A$2:$G$1819,B1730,A1730)," (",INDEX(SinglesDB!$C$2:$G$1819,B1730,5),") "),IF((A1730=3),CONCATENATE("* ",UPPER(INDEX(SinglesDB!$A$2:$G$1819,B1730,A1730))," *"),LEFT(INDEX(SinglesDB!$A$2:$G$1819,B1730,A1730),33)))</f>
        <v>I Say A Little Prayer</v>
      </c>
    </row>
    <row r="1731" spans="1:3">
      <c r="A1731" s="9">
        <f t="shared" si="55"/>
        <v>3</v>
      </c>
      <c r="B1731" s="9">
        <f t="shared" si="54"/>
        <v>433</v>
      </c>
      <c r="C1731" s="29" t="str">
        <f>IF(EXACT(A1731,5),CONCATENATE(INDEX(SinglesDB!$A$2:$G$1819,B1731,A1731)," (",INDEX(SinglesDB!$C$2:$G$1819,B1731,5),") "),IF((A1731=3),CONCATENATE("* ",UPPER(INDEX(SinglesDB!$A$2:$G$1819,B1731,A1731))," *"),LEFT(INDEX(SinglesDB!$A$2:$G$1819,B1731,A1731),33)))</f>
        <v>* ARETHA FRANKLIN *</v>
      </c>
    </row>
    <row r="1732" spans="1:3">
      <c r="A1732" s="9">
        <f t="shared" si="55"/>
        <v>5</v>
      </c>
      <c r="B1732" s="9">
        <f t="shared" si="54"/>
        <v>433</v>
      </c>
      <c r="C1732" s="29" t="str">
        <f>IF(EXACT(A1732,5),CONCATENATE(INDEX(SinglesDB!$A$2:$G$1819,B1732,A1732)," (",INDEX(SinglesDB!$C$2:$G$1819,B1732,5),") "),IF((A1732=3),CONCATENATE("* ",UPPER(INDEX(SinglesDB!$A$2:$G$1819,B1732,A1732))," *"),LEFT(INDEX(SinglesDB!$A$2:$G$1819,B1732,A1732),33)))</f>
        <v xml:space="preserve">Respect (1980) </v>
      </c>
    </row>
    <row r="1733" spans="1:3">
      <c r="A1733" s="9">
        <f t="shared" si="55"/>
        <v>6</v>
      </c>
      <c r="B1733" s="9">
        <f t="shared" si="54"/>
        <v>433</v>
      </c>
    </row>
    <row r="1734" spans="1:3">
      <c r="A1734" s="9">
        <f t="shared" si="55"/>
        <v>4</v>
      </c>
      <c r="B1734" s="9">
        <f t="shared" si="54"/>
        <v>434</v>
      </c>
      <c r="C1734" s="29" t="str">
        <f>IF(EXACT(A1734,5),CONCATENATE(INDEX(SinglesDB!$A$2:$G$1819,B1734,A1734)," (",INDEX(SinglesDB!$C$2:$G$1819,B1734,5),") "),IF((A1734=3),CONCATENATE("* ",UPPER(INDEX(SinglesDB!$A$2:$G$1819,B1734,A1734))," *"),LEFT(INDEX(SinglesDB!$A$2:$G$1819,B1734,A1734),33)))</f>
        <v>River Deep - Mountain High</v>
      </c>
    </row>
    <row r="1735" spans="1:3">
      <c r="A1735" s="9">
        <f t="shared" si="55"/>
        <v>3</v>
      </c>
      <c r="B1735" s="9">
        <f t="shared" si="54"/>
        <v>434</v>
      </c>
      <c r="C1735" s="29" t="str">
        <f>IF(EXACT(A1735,5),CONCATENATE(INDEX(SinglesDB!$A$2:$G$1819,B1735,A1735)," (",INDEX(SinglesDB!$C$2:$G$1819,B1735,5),") "),IF((A1735=3),CONCATENATE("* ",UPPER(INDEX(SinglesDB!$A$2:$G$1819,B1735,A1735))," *"),LEFT(INDEX(SinglesDB!$A$2:$G$1819,B1735,A1735),33)))</f>
        <v>* IKE &amp; TINA TURNER *</v>
      </c>
    </row>
    <row r="1736" spans="1:3">
      <c r="A1736" s="9">
        <f t="shared" si="55"/>
        <v>5</v>
      </c>
      <c r="B1736" s="9">
        <f t="shared" si="54"/>
        <v>434</v>
      </c>
      <c r="C1736" s="29" t="str">
        <f>IF(EXACT(A1736,5),CONCATENATE(INDEX(SinglesDB!$A$2:$G$1819,B1736,A1736)," (",INDEX(SinglesDB!$C$2:$G$1819,B1736,5),") "),IF((A1736=3),CONCATENATE("* ",UPPER(INDEX(SinglesDB!$A$2:$G$1819,B1736,A1736))," *"),LEFT(INDEX(SinglesDB!$A$2:$G$1819,B1736,A1736),33)))</f>
        <v xml:space="preserve">A Love Like Yours  (1972) </v>
      </c>
    </row>
    <row r="1737" spans="1:3">
      <c r="A1737" s="9">
        <f t="shared" si="55"/>
        <v>6</v>
      </c>
      <c r="B1737" s="9">
        <f t="shared" si="54"/>
        <v>434</v>
      </c>
    </row>
    <row r="1738" spans="1:3">
      <c r="A1738" s="9">
        <f t="shared" si="55"/>
        <v>4</v>
      </c>
      <c r="B1738" s="9">
        <f t="shared" si="54"/>
        <v>435</v>
      </c>
      <c r="C1738" s="29" t="str">
        <f>IF(EXACT(A1738,5),CONCATENATE(INDEX(SinglesDB!$A$2:$G$1819,B1738,A1738)," (",INDEX(SinglesDB!$C$2:$G$1819,B1738,5),") "),IF((A1738=3),CONCATENATE("* ",UPPER(INDEX(SinglesDB!$A$2:$G$1819,B1738,A1738))," *"),LEFT(INDEX(SinglesDB!$A$2:$G$1819,B1738,A1738),33)))</f>
        <v>A Kind Of Magic</v>
      </c>
    </row>
    <row r="1739" spans="1:3">
      <c r="A1739" s="9">
        <f t="shared" si="55"/>
        <v>3</v>
      </c>
      <c r="B1739" s="9">
        <f t="shared" si="54"/>
        <v>435</v>
      </c>
      <c r="C1739" s="29" t="str">
        <f>IF(EXACT(A1739,5),CONCATENATE(INDEX(SinglesDB!$A$2:$G$1819,B1739,A1739)," (",INDEX(SinglesDB!$C$2:$G$1819,B1739,5),") "),IF((A1739=3),CONCATENATE("* ",UPPER(INDEX(SinglesDB!$A$2:$G$1819,B1739,A1739))," *"),LEFT(INDEX(SinglesDB!$A$2:$G$1819,B1739,A1739),33)))</f>
        <v>* QUEEN *</v>
      </c>
    </row>
    <row r="1740" spans="1:3">
      <c r="A1740" s="9">
        <f t="shared" si="55"/>
        <v>5</v>
      </c>
      <c r="B1740" s="9">
        <f t="shared" si="54"/>
        <v>435</v>
      </c>
      <c r="C1740" s="29" t="str">
        <f>IF(EXACT(A1740,5),CONCATENATE(INDEX(SinglesDB!$A$2:$G$1819,B1740,A1740)," (",INDEX(SinglesDB!$C$2:$G$1819,B1740,5),") "),IF((A1740=3),CONCATENATE("* ",UPPER(INDEX(SinglesDB!$A$2:$G$1819,B1740,A1740))," *"),LEFT(INDEX(SinglesDB!$A$2:$G$1819,B1740,A1740),33)))</f>
        <v xml:space="preserve">A Dozen Red Roses  (1986) </v>
      </c>
    </row>
    <row r="1741" spans="1:3">
      <c r="A1741" s="9">
        <f t="shared" si="55"/>
        <v>6</v>
      </c>
      <c r="B1741" s="9">
        <f t="shared" si="54"/>
        <v>435</v>
      </c>
    </row>
    <row r="1742" spans="1:3">
      <c r="A1742" s="9">
        <f t="shared" si="55"/>
        <v>4</v>
      </c>
      <c r="B1742" s="9">
        <f t="shared" si="54"/>
        <v>436</v>
      </c>
      <c r="C1742" s="29" t="str">
        <f>IF(EXACT(A1742,5),CONCATENATE(INDEX(SinglesDB!$A$2:$G$1819,B1742,A1742)," (",INDEX(SinglesDB!$C$2:$G$1819,B1742,5),") "),IF((A1742=3),CONCATENATE("* ",UPPER(INDEX(SinglesDB!$A$2:$G$1819,B1742,A1742))," *"),LEFT(INDEX(SinglesDB!$A$2:$G$1819,B1742,A1742),33)))</f>
        <v>All Right Now</v>
      </c>
    </row>
    <row r="1743" spans="1:3">
      <c r="A1743" s="9">
        <f t="shared" si="55"/>
        <v>3</v>
      </c>
      <c r="B1743" s="9">
        <f t="shared" si="54"/>
        <v>436</v>
      </c>
      <c r="C1743" s="29" t="str">
        <f>IF(EXACT(A1743,5),CONCATENATE(INDEX(SinglesDB!$A$2:$G$1819,B1743,A1743)," (",INDEX(SinglesDB!$C$2:$G$1819,B1743,5),") "),IF((A1743=3),CONCATENATE("* ",UPPER(INDEX(SinglesDB!$A$2:$G$1819,B1743,A1743))," *"),LEFT(INDEX(SinglesDB!$A$2:$G$1819,B1743,A1743),33)))</f>
        <v>* FREE *</v>
      </c>
    </row>
    <row r="1744" spans="1:3">
      <c r="A1744" s="9">
        <f t="shared" si="55"/>
        <v>5</v>
      </c>
      <c r="B1744" s="9">
        <f t="shared" si="54"/>
        <v>436</v>
      </c>
      <c r="C1744" s="29" t="str">
        <f>IF(EXACT(A1744,5),CONCATENATE(INDEX(SinglesDB!$A$2:$G$1819,B1744,A1744)," (",INDEX(SinglesDB!$C$2:$G$1819,B1744,5),") "),IF((A1744=3),CONCATENATE("* ",UPPER(INDEX(SinglesDB!$A$2:$G$1819,B1744,A1744))," *"),LEFT(INDEX(SinglesDB!$A$2:$G$1819,B1744,A1744),33)))</f>
        <v xml:space="preserve">I'm a mover (1970) </v>
      </c>
    </row>
    <row r="1745" spans="1:3">
      <c r="A1745" s="9">
        <f t="shared" si="55"/>
        <v>6</v>
      </c>
      <c r="B1745" s="9">
        <f t="shared" si="54"/>
        <v>436</v>
      </c>
    </row>
    <row r="1746" spans="1:3">
      <c r="A1746" s="9">
        <f t="shared" si="55"/>
        <v>4</v>
      </c>
      <c r="B1746" s="9">
        <f t="shared" si="54"/>
        <v>437</v>
      </c>
      <c r="C1746" s="29" t="str">
        <f>IF(EXACT(A1746,5),CONCATENATE(INDEX(SinglesDB!$A$2:$G$1819,B1746,A1746)," (",INDEX(SinglesDB!$C$2:$G$1819,B1746,5),") "),IF((A1746=3),CONCATENATE("* ",UPPER(INDEX(SinglesDB!$A$2:$G$1819,B1746,A1746))," *"),LEFT(INDEX(SinglesDB!$A$2:$G$1819,B1746,A1746),33)))</f>
        <v>Sunday Bloody Sunday</v>
      </c>
    </row>
    <row r="1747" spans="1:3">
      <c r="A1747" s="9">
        <f t="shared" si="55"/>
        <v>3</v>
      </c>
      <c r="B1747" s="9">
        <f t="shared" si="54"/>
        <v>437</v>
      </c>
      <c r="C1747" s="29" t="str">
        <f>IF(EXACT(A1747,5),CONCATENATE(INDEX(SinglesDB!$A$2:$G$1819,B1747,A1747)," (",INDEX(SinglesDB!$C$2:$G$1819,B1747,5),") "),IF((A1747=3),CONCATENATE("* ",UPPER(INDEX(SinglesDB!$A$2:$G$1819,B1747,A1747))," *"),LEFT(INDEX(SinglesDB!$A$2:$G$1819,B1747,A1747),33)))</f>
        <v>* U2 *</v>
      </c>
    </row>
    <row r="1748" spans="1:3">
      <c r="A1748" s="9">
        <f t="shared" si="55"/>
        <v>5</v>
      </c>
      <c r="B1748" s="9">
        <f t="shared" si="54"/>
        <v>437</v>
      </c>
      <c r="C1748" s="29" t="str">
        <f>IF(EXACT(A1748,5),CONCATENATE(INDEX(SinglesDB!$A$2:$G$1819,B1748,A1748)," (",INDEX(SinglesDB!$C$2:$G$1819,B1748,5),") "),IF((A1748=3),CONCATENATE("* ",UPPER(INDEX(SinglesDB!$A$2:$G$1819,B1748,A1748))," *"),LEFT(INDEX(SinglesDB!$A$2:$G$1819,B1748,A1748),33)))</f>
        <v xml:space="preserve">Endless Deep (1983) </v>
      </c>
    </row>
    <row r="1749" spans="1:3">
      <c r="A1749" s="9">
        <f t="shared" si="55"/>
        <v>6</v>
      </c>
      <c r="B1749" s="9">
        <f t="shared" si="54"/>
        <v>437</v>
      </c>
    </row>
    <row r="1750" spans="1:3">
      <c r="A1750" s="9">
        <f t="shared" ref="A1750:A1767" si="56">A1746</f>
        <v>4</v>
      </c>
      <c r="B1750" s="9">
        <f t="shared" ref="B1750:B1766" si="57">B1746+1</f>
        <v>438</v>
      </c>
      <c r="C1750" s="29" t="str">
        <f>IF(EXACT(A1750,5),CONCATENATE(INDEX(SinglesDB!$A$2:$G$1819,B1750,A1750)," (",INDEX(SinglesDB!$C$2:$G$1819,B1750,5),") "),IF((A1750=3),CONCATENATE("* ",UPPER(INDEX(SinglesDB!$A$2:$G$1819,B1750,A1750))," *"),LEFT(INDEX(SinglesDB!$A$2:$G$1819,B1750,A1750),33)))</f>
        <v>One</v>
      </c>
    </row>
    <row r="1751" spans="1:3">
      <c r="A1751" s="9">
        <f t="shared" si="56"/>
        <v>3</v>
      </c>
      <c r="B1751" s="9">
        <f t="shared" si="57"/>
        <v>438</v>
      </c>
      <c r="C1751" s="29" t="str">
        <f>IF(EXACT(A1751,5),CONCATENATE(INDEX(SinglesDB!$A$2:$G$1819,B1751,A1751)," (",INDEX(SinglesDB!$C$2:$G$1819,B1751,5),") "),IF((A1751=3),CONCATENATE("* ",UPPER(INDEX(SinglesDB!$A$2:$G$1819,B1751,A1751))," *"),LEFT(INDEX(SinglesDB!$A$2:$G$1819,B1751,A1751),33)))</f>
        <v>* U2 *</v>
      </c>
    </row>
    <row r="1752" spans="1:3">
      <c r="A1752" s="9">
        <f t="shared" si="56"/>
        <v>5</v>
      </c>
      <c r="B1752" s="9">
        <f t="shared" si="57"/>
        <v>438</v>
      </c>
      <c r="C1752" s="29" t="str">
        <f>IF(EXACT(A1752,5),CONCATENATE(INDEX(SinglesDB!$A$2:$G$1819,B1752,A1752)," (",INDEX(SinglesDB!$C$2:$G$1819,B1752,5),") "),IF((A1752=3),CONCATENATE("* ",UPPER(INDEX(SinglesDB!$A$2:$G$1819,B1752,A1752))," *"),LEFT(INDEX(SinglesDB!$A$2:$G$1819,B1752,A1752),33)))</f>
        <v xml:space="preserve">Lady With The Spinning Head (1992) </v>
      </c>
    </row>
    <row r="1753" spans="1:3">
      <c r="A1753" s="9">
        <f t="shared" si="56"/>
        <v>6</v>
      </c>
      <c r="B1753" s="9">
        <f t="shared" si="57"/>
        <v>438</v>
      </c>
    </row>
    <row r="1754" spans="1:3">
      <c r="A1754" s="9">
        <f t="shared" si="56"/>
        <v>4</v>
      </c>
      <c r="B1754" s="9">
        <f t="shared" si="57"/>
        <v>439</v>
      </c>
      <c r="C1754" s="29" t="str">
        <f>IF(EXACT(A1754,5),CONCATENATE(INDEX(SinglesDB!$A$2:$G$1819,B1754,A1754)," (",INDEX(SinglesDB!$C$2:$G$1819,B1754,5),") "),IF((A1754=3),CONCATENATE("* ",UPPER(INDEX(SinglesDB!$A$2:$G$1819,B1754,A1754))," *"),LEFT(INDEX(SinglesDB!$A$2:$G$1819,B1754,A1754),33)))</f>
        <v>The Sounds Of Silence</v>
      </c>
    </row>
    <row r="1755" spans="1:3">
      <c r="A1755" s="9">
        <f t="shared" si="56"/>
        <v>3</v>
      </c>
      <c r="B1755" s="9">
        <f t="shared" si="57"/>
        <v>439</v>
      </c>
      <c r="C1755" s="29" t="str">
        <f>IF(EXACT(A1755,5),CONCATENATE(INDEX(SinglesDB!$A$2:$G$1819,B1755,A1755)," (",INDEX(SinglesDB!$C$2:$G$1819,B1755,5),") "),IF((A1755=3),CONCATENATE("* ",UPPER(INDEX(SinglesDB!$A$2:$G$1819,B1755,A1755))," *"),LEFT(INDEX(SinglesDB!$A$2:$G$1819,B1755,A1755),33)))</f>
        <v>* SIMON &amp; GARFUNKEL *</v>
      </c>
    </row>
    <row r="1756" spans="1:3">
      <c r="A1756" s="9">
        <f t="shared" si="56"/>
        <v>5</v>
      </c>
      <c r="B1756" s="9">
        <f t="shared" si="57"/>
        <v>439</v>
      </c>
      <c r="C1756" s="29" t="str">
        <f>IF(EXACT(A1756,5),CONCATENATE(INDEX(SinglesDB!$A$2:$G$1819,B1756,A1756)," (",INDEX(SinglesDB!$C$2:$G$1819,B1756,5),") "),IF((A1756=3),CONCATENATE("* ",UPPER(INDEX(SinglesDB!$A$2:$G$1819,B1756,A1756))," *"),LEFT(INDEX(SinglesDB!$A$2:$G$1819,B1756,A1756),33)))</f>
        <v xml:space="preserve">Homeward Bound (1968) </v>
      </c>
    </row>
    <row r="1757" spans="1:3">
      <c r="A1757" s="9">
        <f t="shared" si="56"/>
        <v>6</v>
      </c>
      <c r="B1757" s="9">
        <f t="shared" si="57"/>
        <v>439</v>
      </c>
    </row>
    <row r="1758" spans="1:3">
      <c r="A1758" s="9">
        <f t="shared" si="56"/>
        <v>4</v>
      </c>
      <c r="B1758" s="9">
        <f t="shared" si="57"/>
        <v>440</v>
      </c>
      <c r="C1758" s="29" t="str">
        <f>IF(EXACT(A1758,5),CONCATENATE(INDEX(SinglesDB!$A$2:$G$1819,B1758,A1758)," (",INDEX(SinglesDB!$C$2:$G$1819,B1758,5),") "),IF((A1758=3),CONCATENATE("* ",UPPER(INDEX(SinglesDB!$A$2:$G$1819,B1758,A1758))," *"),LEFT(INDEX(SinglesDB!$A$2:$G$1819,B1758,A1758),33)))</f>
        <v>Mrs. Robinson</v>
      </c>
    </row>
    <row r="1759" spans="1:3">
      <c r="A1759" s="9">
        <f t="shared" si="56"/>
        <v>3</v>
      </c>
      <c r="B1759" s="9">
        <f t="shared" si="57"/>
        <v>440</v>
      </c>
      <c r="C1759" s="29" t="str">
        <f>IF(EXACT(A1759,5),CONCATENATE(INDEX(SinglesDB!$A$2:$G$1819,B1759,A1759)," (",INDEX(SinglesDB!$C$2:$G$1819,B1759,5),") "),IF((A1759=3),CONCATENATE("* ",UPPER(INDEX(SinglesDB!$A$2:$G$1819,B1759,A1759))," *"),LEFT(INDEX(SinglesDB!$A$2:$G$1819,B1759,A1759),33)))</f>
        <v>* SIMON &amp; GARFUNKEL *</v>
      </c>
    </row>
    <row r="1760" spans="1:3">
      <c r="A1760" s="9">
        <f t="shared" si="56"/>
        <v>5</v>
      </c>
      <c r="B1760" s="9">
        <f t="shared" si="57"/>
        <v>440</v>
      </c>
      <c r="C1760" s="29" t="str">
        <f>IF(EXACT(A1760,5),CONCATENATE(INDEX(SinglesDB!$A$2:$G$1819,B1760,A1760)," (",INDEX(SinglesDB!$C$2:$G$1819,B1760,5),") "),IF((A1760=3),CONCATENATE("* ",UPPER(INDEX(SinglesDB!$A$2:$G$1819,B1760,A1760))," *"),LEFT(INDEX(SinglesDB!$A$2:$G$1819,B1760,A1760),33)))</f>
        <v xml:space="preserve">Bridge Over Troubled Wate (1982) </v>
      </c>
    </row>
    <row r="1761" spans="1:3">
      <c r="A1761" s="9">
        <f t="shared" si="56"/>
        <v>6</v>
      </c>
      <c r="B1761" s="9">
        <f t="shared" si="57"/>
        <v>440</v>
      </c>
    </row>
    <row r="1762" spans="1:3">
      <c r="A1762" s="9">
        <f t="shared" si="56"/>
        <v>4</v>
      </c>
      <c r="B1762" s="9">
        <f t="shared" si="57"/>
        <v>441</v>
      </c>
      <c r="C1762" s="29" t="str">
        <f>IF(EXACT(A1762,5),CONCATENATE(INDEX(SinglesDB!$A$2:$G$1819,B1762,A1762)," (",INDEX(SinglesDB!$C$2:$G$1819,B1762,5),") "),IF((A1762=3),CONCATENATE("* ",UPPER(INDEX(SinglesDB!$A$2:$G$1819,B1762,A1762))," *"),LEFT(INDEX(SinglesDB!$A$2:$G$1819,B1762,A1762),33)))</f>
        <v>Delta Lady</v>
      </c>
    </row>
    <row r="1763" spans="1:3">
      <c r="A1763" s="9">
        <f t="shared" si="56"/>
        <v>3</v>
      </c>
      <c r="B1763" s="9">
        <f t="shared" si="57"/>
        <v>441</v>
      </c>
      <c r="C1763" s="29" t="str">
        <f>IF(EXACT(A1763,5),CONCATENATE(INDEX(SinglesDB!$A$2:$G$1819,B1763,A1763)," (",INDEX(SinglesDB!$C$2:$G$1819,B1763,5),") "),IF((A1763=3),CONCATENATE("* ",UPPER(INDEX(SinglesDB!$A$2:$G$1819,B1763,A1763))," *"),LEFT(INDEX(SinglesDB!$A$2:$G$1819,B1763,A1763),33)))</f>
        <v>* JOE COCKER *</v>
      </c>
    </row>
    <row r="1764" spans="1:3">
      <c r="A1764" s="9">
        <f t="shared" si="56"/>
        <v>5</v>
      </c>
      <c r="B1764" s="9">
        <f t="shared" si="57"/>
        <v>441</v>
      </c>
      <c r="C1764" s="29" t="str">
        <f>IF(EXACT(A1764,5),CONCATENATE(INDEX(SinglesDB!$A$2:$G$1819,B1764,A1764)," (",INDEX(SinglesDB!$C$2:$G$1819,B1764,5),") "),IF((A1764=3),CONCATENATE("* ",UPPER(INDEX(SinglesDB!$A$2:$G$1819,B1764,A1764))," *"),LEFT(INDEX(SinglesDB!$A$2:$G$1819,B1764,A1764),33)))</f>
        <v xml:space="preserve">She's So Good To Me (1969) </v>
      </c>
    </row>
    <row r="1765" spans="1:3">
      <c r="A1765" s="9">
        <f t="shared" si="56"/>
        <v>6</v>
      </c>
      <c r="B1765" s="9">
        <f t="shared" si="57"/>
        <v>441</v>
      </c>
    </row>
    <row r="1766" spans="1:3">
      <c r="A1766" s="9">
        <f t="shared" si="56"/>
        <v>4</v>
      </c>
      <c r="B1766" s="9">
        <f t="shared" si="57"/>
        <v>442</v>
      </c>
      <c r="C1766" s="29" t="str">
        <f>IF(EXACT(A1766,5),CONCATENATE(INDEX(SinglesDB!$A$2:$G$1819,B1766,A1766)," (",INDEX(SinglesDB!$C$2:$G$1819,B1766,5),") "),IF((A1766=3),CONCATENATE("* ",UPPER(INDEX(SinglesDB!$A$2:$G$1819,B1766,A1766))," *"),LEFT(INDEX(SinglesDB!$A$2:$G$1819,B1766,A1766),33)))</f>
        <v>Notorious</v>
      </c>
    </row>
    <row r="1767" spans="1:3">
      <c r="A1767" s="9">
        <f t="shared" si="56"/>
        <v>3</v>
      </c>
      <c r="B1767" s="9">
        <f t="shared" ref="B1767:B1803" si="58">B1763+1</f>
        <v>442</v>
      </c>
      <c r="C1767" s="29" t="str">
        <f>IF(EXACT(A1767,5),CONCATENATE(INDEX(SinglesDB!$A$2:$G$1819,B1767,A1767)," (",INDEX(SinglesDB!$C$2:$G$1819,B1767,5),") "),IF((A1767=3),CONCATENATE("* ",UPPER(INDEX(SinglesDB!$A$2:$G$1819,B1767,A1767))," *"),LEFT(INDEX(SinglesDB!$A$2:$G$1819,B1767,A1767),33)))</f>
        <v>* DURAN DURAN *</v>
      </c>
    </row>
    <row r="1768" spans="1:3">
      <c r="A1768" s="9">
        <f t="shared" ref="A1768:A1803" si="59">A1764</f>
        <v>5</v>
      </c>
      <c r="B1768" s="9">
        <f t="shared" si="58"/>
        <v>442</v>
      </c>
      <c r="C1768" s="29" t="str">
        <f>IF(EXACT(A1768,5),CONCATENATE(INDEX(SinglesDB!$A$2:$G$1819,B1768,A1768)," (",INDEX(SinglesDB!$C$2:$G$1819,B1768,5),") "),IF((A1768=3),CONCATENATE("* ",UPPER(INDEX(SinglesDB!$A$2:$G$1819,B1768,A1768))," *"),LEFT(INDEX(SinglesDB!$A$2:$G$1819,B1768,A1768),33)))</f>
        <v xml:space="preserve"> (1986) </v>
      </c>
    </row>
    <row r="1769" spans="1:3">
      <c r="A1769" s="9">
        <f t="shared" si="59"/>
        <v>6</v>
      </c>
      <c r="B1769" s="9">
        <f t="shared" si="58"/>
        <v>442</v>
      </c>
    </row>
    <row r="1770" spans="1:3">
      <c r="A1770" s="9">
        <f t="shared" si="59"/>
        <v>4</v>
      </c>
      <c r="B1770" s="9">
        <f t="shared" si="58"/>
        <v>443</v>
      </c>
      <c r="C1770" s="29" t="str">
        <f>IF(EXACT(A1770,5),CONCATENATE(INDEX(SinglesDB!$A$2:$G$1819,B1770,A1770)," (",INDEX(SinglesDB!$C$2:$G$1819,B1770,5),") "),IF((A1770=3),CONCATENATE("* ",UPPER(INDEX(SinglesDB!$A$2:$G$1819,B1770,A1770))," *"),LEFT(INDEX(SinglesDB!$A$2:$G$1819,B1770,A1770),33)))</f>
        <v>He's A Rebel</v>
      </c>
    </row>
    <row r="1771" spans="1:3">
      <c r="A1771" s="9">
        <f t="shared" si="59"/>
        <v>3</v>
      </c>
      <c r="B1771" s="9">
        <f t="shared" si="58"/>
        <v>443</v>
      </c>
      <c r="C1771" s="29" t="str">
        <f>IF(EXACT(A1771,5),CONCATENATE(INDEX(SinglesDB!$A$2:$G$1819,B1771,A1771)," (",INDEX(SinglesDB!$C$2:$G$1819,B1771,5),") "),IF((A1771=3),CONCATENATE("* ",UPPER(INDEX(SinglesDB!$A$2:$G$1819,B1771,A1771))," *"),LEFT(INDEX(SinglesDB!$A$2:$G$1819,B1771,A1771),33)))</f>
        <v>* THE CRYSTALS *</v>
      </c>
    </row>
    <row r="1772" spans="1:3">
      <c r="A1772" s="9">
        <f t="shared" si="59"/>
        <v>5</v>
      </c>
      <c r="B1772" s="9">
        <f t="shared" si="58"/>
        <v>443</v>
      </c>
      <c r="C1772" s="29" t="str">
        <f>IF(EXACT(A1772,5),CONCATENATE(INDEX(SinglesDB!$A$2:$G$1819,B1772,A1772)," (",INDEX(SinglesDB!$C$2:$G$1819,B1772,5),") "),IF((A1772=3),CONCATENATE("* ",UPPER(INDEX(SinglesDB!$A$2:$G$1819,B1772,A1772))," *"),LEFT(INDEX(SinglesDB!$A$2:$G$1819,B1772,A1772),33)))</f>
        <v xml:space="preserve">He Hit Me (And It Felt Like A Kiss) (1963) </v>
      </c>
    </row>
    <row r="1773" spans="1:3">
      <c r="A1773" s="9">
        <f t="shared" si="59"/>
        <v>6</v>
      </c>
      <c r="B1773" s="9">
        <f t="shared" si="58"/>
        <v>443</v>
      </c>
    </row>
    <row r="1774" spans="1:3">
      <c r="A1774" s="9">
        <f t="shared" si="59"/>
        <v>4</v>
      </c>
      <c r="B1774" s="9">
        <f t="shared" si="58"/>
        <v>444</v>
      </c>
      <c r="C1774" s="29" t="str">
        <f>IF(EXACT(A1774,5),CONCATENATE(INDEX(SinglesDB!$A$2:$G$1819,B1774,A1774)," (",INDEX(SinglesDB!$C$2:$G$1819,B1774,5),") "),IF((A1774=3),CONCATENATE("* ",UPPER(INDEX(SinglesDB!$A$2:$G$1819,B1774,A1774))," *"),LEFT(INDEX(SinglesDB!$A$2:$G$1819,B1774,A1774),33)))</f>
        <v>Then He Kissed Me</v>
      </c>
    </row>
    <row r="1775" spans="1:3">
      <c r="A1775" s="9">
        <f t="shared" si="59"/>
        <v>3</v>
      </c>
      <c r="B1775" s="9">
        <f t="shared" si="58"/>
        <v>444</v>
      </c>
      <c r="C1775" s="29" t="str">
        <f>IF(EXACT(A1775,5),CONCATENATE(INDEX(SinglesDB!$A$2:$G$1819,B1775,A1775)," (",INDEX(SinglesDB!$C$2:$G$1819,B1775,5),") "),IF((A1775=3),CONCATENATE("* ",UPPER(INDEX(SinglesDB!$A$2:$G$1819,B1775,A1775))," *"),LEFT(INDEX(SinglesDB!$A$2:$G$1819,B1775,A1775),33)))</f>
        <v>* THE CRYSTALS *</v>
      </c>
    </row>
    <row r="1776" spans="1:3">
      <c r="A1776" s="9">
        <f t="shared" si="59"/>
        <v>5</v>
      </c>
      <c r="B1776" s="9">
        <f t="shared" si="58"/>
        <v>444</v>
      </c>
      <c r="C1776" s="29" t="str">
        <f>IF(EXACT(A1776,5),CONCATENATE(INDEX(SinglesDB!$A$2:$G$1819,B1776,A1776)," (",INDEX(SinglesDB!$C$2:$G$1819,B1776,5),") "),IF((A1776=3),CONCATENATE("* ",UPPER(INDEX(SinglesDB!$A$2:$G$1819,B1776,A1776))," *"),LEFT(INDEX(SinglesDB!$A$2:$G$1819,B1776,A1776),33)))</f>
        <v xml:space="preserve">Puddin' 'N Tain (1963) </v>
      </c>
    </row>
    <row r="1777" spans="1:3">
      <c r="A1777" s="9">
        <f t="shared" si="59"/>
        <v>6</v>
      </c>
      <c r="B1777" s="9">
        <f t="shared" si="58"/>
        <v>444</v>
      </c>
    </row>
    <row r="1778" spans="1:3">
      <c r="A1778" s="9">
        <f t="shared" si="59"/>
        <v>4</v>
      </c>
      <c r="B1778" s="9">
        <f t="shared" si="58"/>
        <v>445</v>
      </c>
      <c r="C1778" s="29" t="str">
        <f>IF(EXACT(A1778,5),CONCATENATE(INDEX(SinglesDB!$A$2:$G$1819,B1778,A1778)," (",INDEX(SinglesDB!$C$2:$G$1819,B1778,5),") "),IF((A1778=3),CONCATENATE("* ",UPPER(INDEX(SinglesDB!$A$2:$G$1819,B1778,A1778))," *"),LEFT(INDEX(SinglesDB!$A$2:$G$1819,B1778,A1778),33)))</f>
        <v>Uptown</v>
      </c>
    </row>
    <row r="1779" spans="1:3">
      <c r="A1779" s="9">
        <f t="shared" si="59"/>
        <v>3</v>
      </c>
      <c r="B1779" s="9">
        <f t="shared" si="58"/>
        <v>445</v>
      </c>
      <c r="C1779" s="29" t="str">
        <f>IF(EXACT(A1779,5),CONCATENATE(INDEX(SinglesDB!$A$2:$G$1819,B1779,A1779)," (",INDEX(SinglesDB!$C$2:$G$1819,B1779,5),") "),IF((A1779=3),CONCATENATE("* ",UPPER(INDEX(SinglesDB!$A$2:$G$1819,B1779,A1779))," *"),LEFT(INDEX(SinglesDB!$A$2:$G$1819,B1779,A1779),33)))</f>
        <v>* THE CRYSTALS *</v>
      </c>
    </row>
    <row r="1780" spans="1:3">
      <c r="A1780" s="9">
        <f t="shared" si="59"/>
        <v>5</v>
      </c>
      <c r="B1780" s="9">
        <f t="shared" si="58"/>
        <v>445</v>
      </c>
      <c r="C1780" s="29" t="str">
        <f>IF(EXACT(A1780,5),CONCATENATE(INDEX(SinglesDB!$A$2:$G$1819,B1780,A1780)," (",INDEX(SinglesDB!$C$2:$G$1819,B1780,5),") "),IF((A1780=3),CONCATENATE("* ",UPPER(INDEX(SinglesDB!$A$2:$G$1819,B1780,A1780))," *"),LEFT(INDEX(SinglesDB!$A$2:$G$1819,B1780,A1780),33)))</f>
        <v xml:space="preserve">He's Sure The Boy I Love (1962) </v>
      </c>
    </row>
    <row r="1781" spans="1:3">
      <c r="A1781" s="9">
        <f t="shared" si="59"/>
        <v>6</v>
      </c>
      <c r="B1781" s="9">
        <f t="shared" si="58"/>
        <v>445</v>
      </c>
    </row>
    <row r="1782" spans="1:3">
      <c r="A1782" s="9">
        <f t="shared" si="59"/>
        <v>4</v>
      </c>
      <c r="B1782" s="9">
        <f t="shared" si="58"/>
        <v>446</v>
      </c>
      <c r="C1782" s="29" t="str">
        <f>IF(EXACT(A1782,5),CONCATENATE(INDEX(SinglesDB!$A$2:$G$1819,B1782,A1782)," (",INDEX(SinglesDB!$C$2:$G$1819,B1782,5),") "),IF((A1782=3),CONCATENATE("* ",UPPER(INDEX(SinglesDB!$A$2:$G$1819,B1782,A1782))," *"),LEFT(INDEX(SinglesDB!$A$2:$G$1819,B1782,A1782),33)))</f>
        <v>Walking In The Rain</v>
      </c>
    </row>
    <row r="1783" spans="1:3">
      <c r="A1783" s="9">
        <f t="shared" si="59"/>
        <v>3</v>
      </c>
      <c r="B1783" s="9">
        <f t="shared" si="58"/>
        <v>446</v>
      </c>
      <c r="C1783" s="29" t="str">
        <f>IF(EXACT(A1783,5),CONCATENATE(INDEX(SinglesDB!$A$2:$G$1819,B1783,A1783)," (",INDEX(SinglesDB!$C$2:$G$1819,B1783,5),") "),IF((A1783=3),CONCATENATE("* ",UPPER(INDEX(SinglesDB!$A$2:$G$1819,B1783,A1783))," *"),LEFT(INDEX(SinglesDB!$A$2:$G$1819,B1783,A1783),33)))</f>
        <v>* THE RONETTES *</v>
      </c>
    </row>
    <row r="1784" spans="1:3">
      <c r="A1784" s="9">
        <f t="shared" si="59"/>
        <v>5</v>
      </c>
      <c r="B1784" s="9">
        <f t="shared" si="58"/>
        <v>446</v>
      </c>
      <c r="C1784" s="29" t="str">
        <f>IF(EXACT(A1784,5),CONCATENATE(INDEX(SinglesDB!$A$2:$G$1819,B1784,A1784)," (",INDEX(SinglesDB!$C$2:$G$1819,B1784,5),") "),IF((A1784=3),CONCATENATE("* ",UPPER(INDEX(SinglesDB!$A$2:$G$1819,B1784,A1784))," *"),LEFT(INDEX(SinglesDB!$A$2:$G$1819,B1784,A1784),33)))</f>
        <v xml:space="preserve">Born To Be Together (1962) </v>
      </c>
    </row>
    <row r="1785" spans="1:3">
      <c r="A1785" s="9">
        <f t="shared" si="59"/>
        <v>6</v>
      </c>
      <c r="B1785" s="9">
        <f t="shared" si="58"/>
        <v>446</v>
      </c>
    </row>
    <row r="1786" spans="1:3">
      <c r="A1786" s="9">
        <f t="shared" si="59"/>
        <v>4</v>
      </c>
      <c r="B1786" s="9">
        <f t="shared" si="58"/>
        <v>447</v>
      </c>
      <c r="C1786" s="29" t="str">
        <f>IF(EXACT(A1786,5),CONCATENATE(INDEX(SinglesDB!$A$2:$G$1819,B1786,A1786)," (",INDEX(SinglesDB!$C$2:$G$1819,B1786,5),") "),IF((A1786=3),CONCATENATE("* ",UPPER(INDEX(SinglesDB!$A$2:$G$1819,B1786,A1786))," *"),LEFT(INDEX(SinglesDB!$A$2:$G$1819,B1786,A1786),33)))</f>
        <v>Today I Met The Boy I'm Gonna Mar</v>
      </c>
    </row>
    <row r="1787" spans="1:3">
      <c r="A1787" s="9">
        <f t="shared" si="59"/>
        <v>3</v>
      </c>
      <c r="B1787" s="9">
        <f t="shared" si="58"/>
        <v>447</v>
      </c>
      <c r="C1787" s="29" t="str">
        <f>IF(EXACT(A1787,5),CONCATENATE(INDEX(SinglesDB!$A$2:$G$1819,B1787,A1787)," (",INDEX(SinglesDB!$C$2:$G$1819,B1787,5),") "),IF((A1787=3),CONCATENATE("* ",UPPER(INDEX(SinglesDB!$A$2:$G$1819,B1787,A1787))," *"),LEFT(INDEX(SinglesDB!$A$2:$G$1819,B1787,A1787),33)))</f>
        <v>* DARLENE LOVE *</v>
      </c>
    </row>
    <row r="1788" spans="1:3">
      <c r="A1788" s="9">
        <f t="shared" si="59"/>
        <v>5</v>
      </c>
      <c r="B1788" s="9">
        <f t="shared" si="58"/>
        <v>447</v>
      </c>
      <c r="C1788" s="29" t="str">
        <f>IF(EXACT(A1788,5),CONCATENATE(INDEX(SinglesDB!$A$2:$G$1819,B1788,A1788)," (",INDEX(SinglesDB!$C$2:$G$1819,B1788,5),") "),IF((A1788=3),CONCATENATE("* ",UPPER(INDEX(SinglesDB!$A$2:$G$1819,B1788,A1788))," *"),LEFT(INDEX(SinglesDB!$A$2:$G$1819,B1788,A1788),33)))</f>
        <v xml:space="preserve"> (1962) </v>
      </c>
    </row>
    <row r="1789" spans="1:3">
      <c r="A1789" s="9">
        <f t="shared" si="59"/>
        <v>6</v>
      </c>
      <c r="B1789" s="9">
        <f t="shared" si="58"/>
        <v>447</v>
      </c>
    </row>
    <row r="1790" spans="1:3">
      <c r="A1790" s="9">
        <f t="shared" si="59"/>
        <v>4</v>
      </c>
      <c r="B1790" s="9">
        <f t="shared" si="58"/>
        <v>448</v>
      </c>
      <c r="C1790" s="29" t="str">
        <f>IF(EXACT(A1790,5),CONCATENATE(INDEX(SinglesDB!$A$2:$G$1819,B1790,A1790)," (",INDEX(SinglesDB!$C$2:$G$1819,B1790,5),") "),IF((A1790=3),CONCATENATE("* ",UPPER(INDEX(SinglesDB!$A$2:$G$1819,B1790,A1790))," *"),LEFT(INDEX(SinglesDB!$A$2:$G$1819,B1790,A1790),33)))</f>
        <v>Do I Love You?</v>
      </c>
    </row>
    <row r="1791" spans="1:3">
      <c r="A1791" s="9">
        <f t="shared" si="59"/>
        <v>3</v>
      </c>
      <c r="B1791" s="9">
        <f t="shared" si="58"/>
        <v>448</v>
      </c>
      <c r="C1791" s="29" t="str">
        <f>IF(EXACT(A1791,5),CONCATENATE(INDEX(SinglesDB!$A$2:$G$1819,B1791,A1791)," (",INDEX(SinglesDB!$C$2:$G$1819,B1791,5),") "),IF((A1791=3),CONCATENATE("* ",UPPER(INDEX(SinglesDB!$A$2:$G$1819,B1791,A1791))," *"),LEFT(INDEX(SinglesDB!$A$2:$G$1819,B1791,A1791),33)))</f>
        <v>* THE RONETTES *</v>
      </c>
    </row>
    <row r="1792" spans="1:3">
      <c r="A1792" s="9">
        <f t="shared" si="59"/>
        <v>5</v>
      </c>
      <c r="B1792" s="9">
        <f t="shared" si="58"/>
        <v>448</v>
      </c>
      <c r="C1792" s="29" t="str">
        <f>IF(EXACT(A1792,5),CONCATENATE(INDEX(SinglesDB!$A$2:$G$1819,B1792,A1792)," (",INDEX(SinglesDB!$C$2:$G$1819,B1792,5),") "),IF((A1792=3),CONCATENATE("* ",UPPER(INDEX(SinglesDB!$A$2:$G$1819,B1792,A1792))," *"),LEFT(INDEX(SinglesDB!$A$2:$G$1819,B1792,A1792),33)))</f>
        <v xml:space="preserve">Chapel Of Love (1964) </v>
      </c>
    </row>
    <row r="1793" spans="1:3">
      <c r="A1793" s="9">
        <f t="shared" si="59"/>
        <v>6</v>
      </c>
      <c r="B1793" s="9">
        <f t="shared" si="58"/>
        <v>448</v>
      </c>
    </row>
    <row r="1794" spans="1:3">
      <c r="A1794" s="9">
        <f t="shared" si="59"/>
        <v>4</v>
      </c>
      <c r="B1794" s="9">
        <f t="shared" si="58"/>
        <v>449</v>
      </c>
      <c r="C1794" s="29" t="str">
        <f>IF(EXACT(A1794,5),CONCATENATE(INDEX(SinglesDB!$A$2:$G$1819,B1794,A1794)," (",INDEX(SinglesDB!$C$2:$G$1819,B1794,5),") "),IF((A1794=3),CONCATENATE("* ",UPPER(INDEX(SinglesDB!$A$2:$G$1819,B1794,A1794))," *"),LEFT(INDEX(SinglesDB!$A$2:$G$1819,B1794,A1794),33)))</f>
        <v>Take Five</v>
      </c>
    </row>
    <row r="1795" spans="1:3">
      <c r="A1795" s="9">
        <f t="shared" si="59"/>
        <v>3</v>
      </c>
      <c r="B1795" s="9">
        <f t="shared" si="58"/>
        <v>449</v>
      </c>
      <c r="C1795" s="29" t="str">
        <f>IF(EXACT(A1795,5),CONCATENATE(INDEX(SinglesDB!$A$2:$G$1819,B1795,A1795)," (",INDEX(SinglesDB!$C$2:$G$1819,B1795,5),") "),IF((A1795=3),CONCATENATE("* ",UPPER(INDEX(SinglesDB!$A$2:$G$1819,B1795,A1795))," *"),LEFT(INDEX(SinglesDB!$A$2:$G$1819,B1795,A1795),33)))</f>
        <v>* THE DAVE BRUBECK QUARTET  *</v>
      </c>
    </row>
    <row r="1796" spans="1:3">
      <c r="A1796" s="9">
        <f t="shared" si="59"/>
        <v>5</v>
      </c>
      <c r="B1796" s="9">
        <f t="shared" si="58"/>
        <v>449</v>
      </c>
      <c r="C1796" s="29" t="str">
        <f>IF(EXACT(A1796,5),CONCATENATE(INDEX(SinglesDB!$A$2:$G$1819,B1796,A1796)," (",INDEX(SinglesDB!$C$2:$G$1819,B1796,5),") "),IF((A1796=3),CONCATENATE("* ",UPPER(INDEX(SinglesDB!$A$2:$G$1819,B1796,A1796))," *"),LEFT(INDEX(SinglesDB!$A$2:$G$1819,B1796,A1796),33)))</f>
        <v xml:space="preserve">Blue Rondo A La Turk (1959) </v>
      </c>
    </row>
    <row r="1797" spans="1:3">
      <c r="A1797" s="9">
        <f t="shared" si="59"/>
        <v>6</v>
      </c>
      <c r="B1797" s="9">
        <f t="shared" si="58"/>
        <v>449</v>
      </c>
    </row>
    <row r="1798" spans="1:3">
      <c r="A1798" s="9">
        <f t="shared" si="59"/>
        <v>4</v>
      </c>
      <c r="B1798" s="9">
        <f t="shared" si="58"/>
        <v>450</v>
      </c>
      <c r="C1798" s="29" t="str">
        <f>IF(EXACT(A1798,5),CONCATENATE(INDEX(SinglesDB!$A$2:$G$1819,B1798,A1798)," (",INDEX(SinglesDB!$C$2:$G$1819,B1798,5),") "),IF((A1798=3),CONCATENATE("* ",UPPER(INDEX(SinglesDB!$A$2:$G$1819,B1798,A1798))," *"),LEFT(INDEX(SinglesDB!$A$2:$G$1819,B1798,A1798),33)))</f>
        <v/>
      </c>
    </row>
    <row r="1799" spans="1:3">
      <c r="A1799" s="9">
        <f t="shared" si="59"/>
        <v>3</v>
      </c>
      <c r="B1799" s="9">
        <f t="shared" si="58"/>
        <v>450</v>
      </c>
      <c r="C1799" s="29" t="str">
        <f>IF(EXACT(A1799,5),CONCATENATE(INDEX(SinglesDB!$A$2:$G$1819,B1799,A1799)," (",INDEX(SinglesDB!$C$2:$G$1819,B1799,5),") "),IF((A1799=3),CONCATENATE("* ",UPPER(INDEX(SinglesDB!$A$2:$G$1819,B1799,A1799))," *"),LEFT(INDEX(SinglesDB!$A$2:$G$1819,B1799,A1799),33)))</f>
        <v>*  *</v>
      </c>
    </row>
    <row r="1800" spans="1:3">
      <c r="A1800" s="9">
        <f t="shared" si="59"/>
        <v>5</v>
      </c>
      <c r="B1800" s="9">
        <f t="shared" si="58"/>
        <v>450</v>
      </c>
      <c r="C1800" s="29" t="str">
        <f>IF(EXACT(A1800,5),CONCATENATE(INDEX(SinglesDB!$A$2:$G$1819,B1800,A1800)," (",INDEX(SinglesDB!$C$2:$G$1819,B1800,5),") "),IF((A1800=3),CONCATENATE("* ",UPPER(INDEX(SinglesDB!$A$2:$G$1819,B1800,A1800))," *"),LEFT(INDEX(SinglesDB!$A$2:$G$1819,B1800,A1800),33)))</f>
        <v xml:space="preserve"> () </v>
      </c>
    </row>
    <row r="1801" spans="1:3">
      <c r="A1801" s="9">
        <f t="shared" si="59"/>
        <v>6</v>
      </c>
      <c r="B1801" s="9">
        <f t="shared" si="58"/>
        <v>450</v>
      </c>
      <c r="C1801" s="29" t="str">
        <f>IF(EXACT(A1801,5),CONCATENATE(INDEX(SinglesDB!$A$2:$G$1819,B1801,A1801)," (",INDEX(SinglesDB!$C$2:$G$1819,B1801,5),") "),IF((A1801=3),CONCATENATE("* ",UPPER(INDEX(SinglesDB!$A$2:$G$1819,B1801,A1801))," *"),LEFT(INDEX(SinglesDB!$A$2:$G$1819,B1801,A1801),33)))</f>
        <v/>
      </c>
    </row>
    <row r="1802" spans="1:3">
      <c r="A1802" s="9">
        <f t="shared" si="59"/>
        <v>4</v>
      </c>
      <c r="B1802" s="9">
        <f t="shared" si="58"/>
        <v>451</v>
      </c>
      <c r="C1802" s="29" t="str">
        <f>IF(EXACT(A1802,5),CONCATENATE(INDEX(SinglesDB!$A$2:$G$1819,B1802,A1802)," (",INDEX(SinglesDB!$C$2:$G$1819,B1802,5),") "),IF((A1802=3),CONCATENATE("* ",UPPER(INDEX(SinglesDB!$A$2:$G$1819,B1802,A1802))," *"),LEFT(INDEX(SinglesDB!$A$2:$G$1819,B1802,A1802),33)))</f>
        <v/>
      </c>
    </row>
    <row r="1803" spans="1:3">
      <c r="A1803" s="9">
        <f t="shared" si="59"/>
        <v>3</v>
      </c>
      <c r="B1803" s="9">
        <f t="shared" si="58"/>
        <v>451</v>
      </c>
      <c r="C1803" s="29" t="str">
        <f>IF(EXACT(A1803,5),CONCATENATE(INDEX(SinglesDB!$A$2:$G$1819,B1803,A1803)," (",INDEX(SinglesDB!$C$2:$G$1819,B1803,5),") "),IF((A1803=3),CONCATENATE("* ",UPPER(INDEX(SinglesDB!$A$2:$G$1819,B1803,A1803))," *"),LEFT(INDEX(SinglesDB!$A$2:$G$1819,B1803,A1803),33)))</f>
        <v>*  *</v>
      </c>
    </row>
  </sheetData>
  <autoFilter ref="A1:B1698" xr:uid="{00000000-0009-0000-0000-000002000000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F9599"/>
  <sheetViews>
    <sheetView topLeftCell="A13" zoomScale="90" zoomScaleNormal="90" workbookViewId="0">
      <selection activeCell="E23" sqref="E23"/>
    </sheetView>
  </sheetViews>
  <sheetFormatPr defaultRowHeight="14.4"/>
  <cols>
    <col min="1" max="1" width="34" customWidth="1"/>
    <col min="2" max="2" width="30.21875" customWidth="1"/>
    <col min="3" max="3" width="7.88671875" customWidth="1"/>
    <col min="4" max="4" width="6.6640625" customWidth="1"/>
    <col min="5" max="5" width="25.21875" style="2" customWidth="1"/>
    <col min="6" max="6" width="21.109375" customWidth="1"/>
  </cols>
  <sheetData>
    <row r="1" spans="1:6">
      <c r="A1" s="36" t="s">
        <v>349</v>
      </c>
      <c r="B1" s="36" t="s">
        <v>346</v>
      </c>
      <c r="C1" s="37">
        <v>1975</v>
      </c>
      <c r="D1" s="37">
        <v>1</v>
      </c>
      <c r="E1" s="57" t="str">
        <f>INDEX(SinglesDB!$B$1:B$1927,MATCH(A1,SinglesDB!$D$1:$D$1916,0))</f>
        <v>5C 006 97 140, 5C 006 97140</v>
      </c>
    </row>
    <row r="2" spans="1:6">
      <c r="A2" s="36" t="s">
        <v>312</v>
      </c>
      <c r="B2" s="36" t="s">
        <v>311</v>
      </c>
      <c r="C2" s="37">
        <v>1977</v>
      </c>
      <c r="D2" s="37">
        <v>2</v>
      </c>
      <c r="E2" s="57" t="str">
        <f>INDEX(SinglesDB!$B$1:B$1927,MATCH(A2,SinglesDB!$D$1:$D$1916,0))</f>
        <v>AS 13 079</v>
      </c>
    </row>
    <row r="3" spans="1:6">
      <c r="A3" s="36" t="s">
        <v>494</v>
      </c>
      <c r="B3" s="36" t="s">
        <v>495</v>
      </c>
      <c r="C3" s="37">
        <v>1971</v>
      </c>
      <c r="D3" s="37">
        <v>3</v>
      </c>
      <c r="E3" s="57" t="str">
        <f>INDEX(SinglesDB!$B$1:B$1927,MATCH(A3,SinglesDB!$D$1:$D$1916,0))</f>
        <v>LZ 3 LC, 7567-98844-7</v>
      </c>
    </row>
    <row r="4" spans="1:6">
      <c r="A4" t="s">
        <v>496</v>
      </c>
      <c r="B4" s="36" t="s">
        <v>497</v>
      </c>
      <c r="C4" s="37">
        <v>1974</v>
      </c>
      <c r="D4" s="37">
        <v>4</v>
      </c>
      <c r="E4" s="57" t="e">
        <f>INDEX(SinglesDB!$B$1:B$1927,MATCH(A4,SinglesDB!$D$1:$D$1916,0))</f>
        <v>#N/A</v>
      </c>
      <c r="F4" t="s">
        <v>4820</v>
      </c>
    </row>
    <row r="5" spans="1:6">
      <c r="A5" s="36" t="s">
        <v>499</v>
      </c>
      <c r="B5" s="36" t="s">
        <v>256</v>
      </c>
      <c r="C5" s="37">
        <v>1972</v>
      </c>
      <c r="D5" s="37">
        <v>5</v>
      </c>
      <c r="E5" s="57" t="str">
        <f>INDEX(SinglesDB!$B$1:B$1927,MATCH(A5,SinglesDB!$D$1:$D$1916,0))</f>
        <v>1A 006-64519</v>
      </c>
    </row>
    <row r="6" spans="1:6">
      <c r="A6" s="36" t="s">
        <v>498</v>
      </c>
      <c r="B6" s="36" t="s">
        <v>839</v>
      </c>
      <c r="C6" s="37">
        <v>1997</v>
      </c>
      <c r="D6" s="37">
        <v>6</v>
      </c>
      <c r="E6" s="58" t="e">
        <f>INDEX(SinglesDB!$B$1:B$1927,MATCH(A6,SinglesDB!$D$1:$D$1916,0))</f>
        <v>#N/A</v>
      </c>
      <c r="F6" t="s">
        <v>4821</v>
      </c>
    </row>
    <row r="7" spans="1:6">
      <c r="A7" s="36" t="s">
        <v>4309</v>
      </c>
      <c r="B7" s="36" t="s">
        <v>467</v>
      </c>
      <c r="C7" s="37">
        <v>1977</v>
      </c>
      <c r="D7" s="37">
        <v>7</v>
      </c>
      <c r="E7" s="57" t="str">
        <f>INDEX(SinglesDB!$B$1:B$1927,MATCH(A7,SinglesDB!$D$1:$D$1916,0))</f>
        <v>PB-1121</v>
      </c>
      <c r="F7" t="s">
        <v>4944</v>
      </c>
    </row>
    <row r="8" spans="1:6">
      <c r="A8" s="36" t="s">
        <v>493</v>
      </c>
      <c r="B8" s="36" t="s">
        <v>4093</v>
      </c>
      <c r="C8" s="37">
        <v>2011</v>
      </c>
      <c r="D8" s="37">
        <v>8</v>
      </c>
      <c r="E8" s="58" t="e">
        <f>INDEX(SinglesDB!$B$1:B$1927,MATCH(A8,SinglesDB!$D$1:$D$1916,0))</f>
        <v>#N/A</v>
      </c>
      <c r="F8" t="s">
        <v>4821</v>
      </c>
    </row>
    <row r="9" spans="1:6">
      <c r="A9" s="36" t="s">
        <v>500</v>
      </c>
      <c r="B9" s="36" t="s">
        <v>416</v>
      </c>
      <c r="C9" s="37">
        <v>1975</v>
      </c>
      <c r="D9" s="37">
        <v>9</v>
      </c>
      <c r="E9" s="57" t="e">
        <f>INDEX(SinglesDB!$B$1:B$1927,MATCH(A9,SinglesDB!$D$1:$D$1916,0))</f>
        <v>#N/A</v>
      </c>
    </row>
    <row r="10" spans="1:6">
      <c r="A10" s="36" t="s">
        <v>504</v>
      </c>
      <c r="B10" s="36" t="s">
        <v>505</v>
      </c>
      <c r="C10" s="37">
        <v>1991</v>
      </c>
      <c r="D10" s="37">
        <v>10</v>
      </c>
      <c r="E10" s="58" t="e">
        <f>INDEX(SinglesDB!$B$1:B$1927,MATCH(A10,SinglesDB!$D$1:$D$1916,0))</f>
        <v>#N/A</v>
      </c>
    </row>
    <row r="11" spans="1:6">
      <c r="A11" s="36" t="s">
        <v>501</v>
      </c>
      <c r="B11" s="36" t="s">
        <v>502</v>
      </c>
      <c r="C11" s="37">
        <v>2005</v>
      </c>
      <c r="D11" s="37">
        <v>11</v>
      </c>
      <c r="E11" s="58" t="e">
        <f>INDEX(SinglesDB!$B$1:B$1927,MATCH(A11,SinglesDB!$D$1:$D$1916,0))</f>
        <v>#N/A</v>
      </c>
    </row>
    <row r="12" spans="1:6">
      <c r="A12" s="36" t="s">
        <v>470</v>
      </c>
      <c r="B12" s="36" t="s">
        <v>469</v>
      </c>
      <c r="C12" s="37">
        <v>1971</v>
      </c>
      <c r="D12" s="37">
        <v>12</v>
      </c>
      <c r="E12" s="57" t="str">
        <f>INDEX(SinglesDB!$B$1:B$1927,MATCH(A12,SinglesDB!$D$1:$D$1916,0))</f>
        <v>1C 006-04940</v>
      </c>
    </row>
    <row r="13" spans="1:6">
      <c r="A13" s="36" t="s">
        <v>574</v>
      </c>
      <c r="B13" s="36" t="s">
        <v>2166</v>
      </c>
      <c r="C13" s="37">
        <v>1984</v>
      </c>
      <c r="D13" s="37">
        <v>13</v>
      </c>
      <c r="E13" s="57" t="e">
        <f>INDEX(SinglesDB!$B$1:B$1927,MATCH(A13,SinglesDB!$D$1:$D$1916,0))</f>
        <v>#N/A</v>
      </c>
    </row>
    <row r="14" spans="1:6">
      <c r="A14" s="36" t="s">
        <v>512</v>
      </c>
      <c r="B14" s="36" t="s">
        <v>513</v>
      </c>
      <c r="C14" s="37">
        <v>1981</v>
      </c>
      <c r="D14" s="37">
        <v>14</v>
      </c>
      <c r="E14" s="57" t="str">
        <f>INDEX(SinglesDB!$B$1:B$1927,MATCH(A14,SinglesDB!$D$1:$D$1916,0))</f>
        <v>CBSA 1179, A 1179</v>
      </c>
    </row>
    <row r="15" spans="1:6">
      <c r="A15" s="36" t="s">
        <v>510</v>
      </c>
      <c r="B15" s="36" t="s">
        <v>511</v>
      </c>
      <c r="C15" s="37">
        <v>1992</v>
      </c>
      <c r="D15" s="37">
        <v>15</v>
      </c>
      <c r="E15" s="57" t="str">
        <f>INDEX(SinglesDB!$B$1:B$1927,MATCH(A15,SinglesDB!$D$1:$D$1916,0))</f>
        <v>METAL 10, 866 708-7</v>
      </c>
    </row>
    <row r="16" spans="1:6">
      <c r="A16" s="36" t="s">
        <v>503</v>
      </c>
      <c r="B16" s="36" t="s">
        <v>416</v>
      </c>
      <c r="C16" s="37">
        <v>1979</v>
      </c>
      <c r="D16" s="37">
        <v>16</v>
      </c>
      <c r="E16" s="57" t="e">
        <f>INDEX(SinglesDB!$B$1:B$1927,MATCH(A16,SinglesDB!$D$1:$D$1916,0))</f>
        <v>#N/A</v>
      </c>
      <c r="F16" t="s">
        <v>3404</v>
      </c>
    </row>
    <row r="17" spans="1:6">
      <c r="A17" s="41" t="s">
        <v>506</v>
      </c>
      <c r="B17" s="41" t="s">
        <v>507</v>
      </c>
      <c r="C17" s="37">
        <v>1992</v>
      </c>
      <c r="D17" s="37">
        <v>17</v>
      </c>
      <c r="E17" s="58" t="e">
        <f>INDEX(SinglesDB!$B$1:B$1927,MATCH(A17,SinglesDB!$D$1:$D$1916,0))</f>
        <v>#N/A</v>
      </c>
    </row>
    <row r="18" spans="1:6">
      <c r="A18" s="36" t="s">
        <v>4207</v>
      </c>
      <c r="B18" s="36" t="s">
        <v>516</v>
      </c>
      <c r="C18" s="37">
        <v>1966</v>
      </c>
      <c r="D18" s="37">
        <v>18</v>
      </c>
      <c r="E18" s="57" t="str">
        <f>INDEX(SinglesDB!$B$1:B$1927,MATCH(A18,SinglesDB!$D$1:$D$1916,0))</f>
        <v>K 23 264</v>
      </c>
    </row>
    <row r="19" spans="1:6">
      <c r="A19" s="59" t="s">
        <v>509</v>
      </c>
      <c r="B19" s="36" t="s">
        <v>306</v>
      </c>
      <c r="C19" s="37">
        <v>1985</v>
      </c>
      <c r="D19" s="37">
        <v>19</v>
      </c>
      <c r="E19" s="57" t="str">
        <f>INDEX(SinglesDB!$B$1:B$1927,MATCH(A19,SinglesDB!$D$1:$D$1916,0))</f>
        <v>824 499-2</v>
      </c>
    </row>
    <row r="20" spans="1:6">
      <c r="A20" s="36" t="s">
        <v>508</v>
      </c>
      <c r="B20" s="36" t="s">
        <v>416</v>
      </c>
      <c r="C20" s="37">
        <v>1975</v>
      </c>
      <c r="D20" s="37">
        <v>20</v>
      </c>
      <c r="E20" s="57" t="e">
        <f>INDEX(SinglesDB!$B$1:B$1927,MATCH(A20,SinglesDB!$D$1:$D$1916,0))</f>
        <v>#N/A</v>
      </c>
      <c r="F20" t="s">
        <v>3404</v>
      </c>
    </row>
    <row r="21" spans="1:6">
      <c r="A21" s="36" t="s">
        <v>527</v>
      </c>
      <c r="B21" s="36" t="s">
        <v>528</v>
      </c>
      <c r="C21" s="37">
        <v>1990</v>
      </c>
      <c r="D21" s="37">
        <v>21</v>
      </c>
      <c r="E21" s="44" t="e">
        <f>INDEX(SinglesDB!$B$1:B$1927,MATCH(A21,SinglesDB!$D$1:$D$1916,0))</f>
        <v>#N/A</v>
      </c>
    </row>
    <row r="22" spans="1:6">
      <c r="A22" s="36" t="s">
        <v>322</v>
      </c>
      <c r="B22" s="36" t="s">
        <v>321</v>
      </c>
      <c r="C22" s="37">
        <v>1973</v>
      </c>
      <c r="D22" s="37">
        <v>22</v>
      </c>
      <c r="E22" s="57" t="str">
        <f>INDEX(SinglesDB!$B$1:B$1927,MATCH(A22,SinglesDB!$D$1:$D$1916,0))</f>
        <v>2050 262</v>
      </c>
    </row>
    <row r="23" spans="1:6">
      <c r="A23" s="36" t="s">
        <v>5017</v>
      </c>
      <c r="B23" s="36" t="s">
        <v>552</v>
      </c>
      <c r="C23" s="37">
        <v>1966</v>
      </c>
      <c r="D23" s="37">
        <v>23</v>
      </c>
      <c r="E23" s="57" t="str">
        <f>INDEX(SinglesDB!$B$1:B$1927,MATCH(A23,SinglesDB!$D$1:$D$1916,0))</f>
        <v>CBS 3696</v>
      </c>
    </row>
    <row r="24" spans="1:6">
      <c r="A24" s="36" t="s">
        <v>518</v>
      </c>
      <c r="B24" s="36" t="s">
        <v>519</v>
      </c>
      <c r="C24" s="37">
        <v>2012</v>
      </c>
      <c r="D24" s="37">
        <v>24</v>
      </c>
      <c r="E24" s="44" t="e">
        <f>INDEX(SinglesDB!$B$1:B$1927,MATCH(A24,SinglesDB!$D$1:$D$1916,0))</f>
        <v>#N/A</v>
      </c>
    </row>
    <row r="25" spans="1:6">
      <c r="A25" s="41" t="s">
        <v>517</v>
      </c>
      <c r="B25" s="41" t="s">
        <v>511</v>
      </c>
      <c r="C25" s="37">
        <v>1994</v>
      </c>
      <c r="D25" s="37">
        <v>25</v>
      </c>
      <c r="E25" s="58" t="str">
        <f>INDEX(SinglesDB!$B$1:B$1927,MATCH(A25,SinglesDB!$D$1:$D$1916,0))</f>
        <v>115164</v>
      </c>
    </row>
    <row r="26" spans="1:6">
      <c r="A26" s="36" t="s">
        <v>524</v>
      </c>
      <c r="B26" s="36" t="s">
        <v>306</v>
      </c>
      <c r="C26" s="37">
        <v>1978</v>
      </c>
      <c r="D26" s="37">
        <v>26</v>
      </c>
      <c r="E26" s="57" t="str">
        <f>INDEX(SinglesDB!$B$1:B$1927,MATCH(A26,SinglesDB!$D$1:$D$1916,0))</f>
        <v>6059 206</v>
      </c>
    </row>
    <row r="27" spans="1:6">
      <c r="A27" s="36" t="s">
        <v>531</v>
      </c>
      <c r="B27" s="36" t="s">
        <v>532</v>
      </c>
      <c r="C27" s="37">
        <v>1978</v>
      </c>
      <c r="D27" s="37">
        <v>27</v>
      </c>
      <c r="E27" s="57" t="str">
        <f>INDEX(SinglesDB!$B$1:B$1927,MATCH(A27,SinglesDB!$D$1:$D$1916,0))</f>
        <v>EPC 6673</v>
      </c>
    </row>
    <row r="28" spans="1:6">
      <c r="A28" s="36" t="s">
        <v>525</v>
      </c>
      <c r="B28" s="36" t="s">
        <v>526</v>
      </c>
      <c r="C28" s="37">
        <v>2003</v>
      </c>
      <c r="D28" s="37">
        <v>28</v>
      </c>
      <c r="E28" s="44" t="e">
        <f>INDEX(SinglesDB!$B$1:B$1927,MATCH(A28,SinglesDB!$D$1:$D$1916,0))</f>
        <v>#N/A</v>
      </c>
    </row>
    <row r="29" spans="1:6">
      <c r="A29" s="41" t="s">
        <v>629</v>
      </c>
      <c r="B29" s="41" t="s">
        <v>751</v>
      </c>
      <c r="C29" s="37">
        <v>1984</v>
      </c>
      <c r="D29" s="37">
        <v>29</v>
      </c>
      <c r="E29" s="44" t="e">
        <f>INDEX(SinglesDB!$B$1:B$1927,MATCH(A29,SinglesDB!$D$1:$D$1916,0))</f>
        <v>#N/A</v>
      </c>
    </row>
    <row r="30" spans="1:6">
      <c r="A30" s="36" t="s">
        <v>548</v>
      </c>
      <c r="B30" s="36" t="s">
        <v>549</v>
      </c>
      <c r="C30" s="37">
        <v>1982</v>
      </c>
      <c r="D30" s="37">
        <v>30</v>
      </c>
      <c r="E30" s="44" t="e">
        <f>INDEX(SinglesDB!$B$1:B$1927,MATCH(A30,SinglesDB!$D$1:$D$1916,0))</f>
        <v>#N/A</v>
      </c>
    </row>
    <row r="31" spans="1:6">
      <c r="A31" s="36" t="s">
        <v>517</v>
      </c>
      <c r="B31" s="36" t="s">
        <v>523</v>
      </c>
      <c r="C31" s="37">
        <v>1992</v>
      </c>
      <c r="D31" s="37">
        <v>31</v>
      </c>
      <c r="E31" s="57" t="str">
        <f>INDEX(SinglesDB!$B$1:B$1927,MATCH(A31,SinglesDB!$D$1:$D$1916,0))</f>
        <v>115164</v>
      </c>
    </row>
    <row r="32" spans="1:6">
      <c r="A32" s="36" t="s">
        <v>536</v>
      </c>
      <c r="B32" s="36" t="s">
        <v>537</v>
      </c>
      <c r="C32" s="37">
        <v>1991</v>
      </c>
      <c r="D32" s="37">
        <v>32</v>
      </c>
      <c r="E32" s="44" t="e">
        <f>INDEX(SinglesDB!$B$1:B$1927,MATCH(A32,SinglesDB!$D$1:$D$1916,0))</f>
        <v>#N/A</v>
      </c>
    </row>
    <row r="33" spans="1:5">
      <c r="A33" s="36" t="s">
        <v>529</v>
      </c>
      <c r="B33" s="36" t="s">
        <v>502</v>
      </c>
      <c r="C33" s="37">
        <v>2009</v>
      </c>
      <c r="D33" s="37">
        <v>33</v>
      </c>
      <c r="E33" s="44" t="e">
        <f>INDEX(SinglesDB!$B$1:B$1927,MATCH(A33,SinglesDB!$D$1:$D$1916,0))</f>
        <v>#N/A</v>
      </c>
    </row>
    <row r="34" spans="1:5">
      <c r="A34" s="36" t="s">
        <v>543</v>
      </c>
      <c r="B34" s="36" t="s">
        <v>505</v>
      </c>
      <c r="C34" s="37">
        <v>2009</v>
      </c>
      <c r="D34" s="37">
        <v>34</v>
      </c>
      <c r="E34" s="44" t="e">
        <f>INDEX(SinglesDB!$B$1:B$1927,MATCH(A34,SinglesDB!$D$1:$D$1916,0))</f>
        <v>#N/A</v>
      </c>
    </row>
    <row r="35" spans="1:5">
      <c r="A35" s="36" t="s">
        <v>542</v>
      </c>
      <c r="B35" s="36" t="s">
        <v>346</v>
      </c>
      <c r="C35" s="37">
        <v>1991</v>
      </c>
      <c r="D35" s="37">
        <v>35</v>
      </c>
      <c r="E35" s="44" t="e">
        <f>INDEX(SinglesDB!$B$1:B$1927,MATCH(A35,SinglesDB!$D$1:$D$1916,0))</f>
        <v>#N/A</v>
      </c>
    </row>
    <row r="36" spans="1:5">
      <c r="A36" s="36" t="s">
        <v>530</v>
      </c>
      <c r="B36" s="36" t="s">
        <v>502</v>
      </c>
      <c r="C36" s="37">
        <v>2003</v>
      </c>
      <c r="D36" s="37">
        <v>36</v>
      </c>
      <c r="E36" s="44" t="e">
        <f>INDEX(SinglesDB!$B$1:B$1927,MATCH(A36,SinglesDB!$D$1:$D$1916,0))</f>
        <v>#N/A</v>
      </c>
    </row>
    <row r="37" spans="1:5">
      <c r="A37" s="36" t="s">
        <v>540</v>
      </c>
      <c r="B37" s="36" t="s">
        <v>541</v>
      </c>
      <c r="C37" s="37">
        <v>1982</v>
      </c>
      <c r="D37" s="37">
        <v>37</v>
      </c>
      <c r="E37" s="57" t="str">
        <f>INDEX(SinglesDB!$B$1:B$1927,MATCH(A37,SinglesDB!$D$1:$D$1916,0))</f>
        <v>104.698, 104 698</v>
      </c>
    </row>
    <row r="38" spans="1:5">
      <c r="A38" s="36" t="s">
        <v>468</v>
      </c>
      <c r="B38" s="36" t="s">
        <v>467</v>
      </c>
      <c r="C38" s="37">
        <v>1969</v>
      </c>
      <c r="D38" s="37">
        <v>38</v>
      </c>
      <c r="E38" s="57" t="str">
        <f>INDEX(SinglesDB!$B$1:B$1927,MATCH(A38,SinglesDB!$D$1:$D$1916,0))</f>
        <v>74-0876</v>
      </c>
    </row>
    <row r="39" spans="1:5">
      <c r="A39" s="36" t="s">
        <v>224</v>
      </c>
      <c r="B39" s="36" t="s">
        <v>559</v>
      </c>
      <c r="C39" s="37">
        <v>1968</v>
      </c>
      <c r="D39" s="37">
        <v>39</v>
      </c>
      <c r="E39" s="57" t="str">
        <f>INDEX(SinglesDB!$B$1:B$1927,MATCH(A39,SinglesDB!$D$1:$D$1916,0))</f>
        <v>DP 570</v>
      </c>
    </row>
    <row r="40" spans="1:5">
      <c r="A40" s="36" t="s">
        <v>546</v>
      </c>
      <c r="B40" s="36" t="s">
        <v>547</v>
      </c>
      <c r="C40" s="37">
        <v>1980</v>
      </c>
      <c r="D40" s="37">
        <v>40</v>
      </c>
      <c r="E40" s="44" t="e">
        <f>INDEX(SinglesDB!$B$1:B$1927,MATCH(A40,SinglesDB!$D$1:$D$1916,0))</f>
        <v>#N/A</v>
      </c>
    </row>
    <row r="41" spans="1:5">
      <c r="A41" s="36" t="s">
        <v>538</v>
      </c>
      <c r="B41" s="36" t="s">
        <v>502</v>
      </c>
      <c r="C41" s="37">
        <v>2002</v>
      </c>
      <c r="D41" s="37">
        <v>41</v>
      </c>
      <c r="E41" s="44" t="e">
        <f>INDEX(SinglesDB!$B$1:B$1927,MATCH(A41,SinglesDB!$D$1:$D$1916,0))</f>
        <v>#N/A</v>
      </c>
    </row>
    <row r="42" spans="1:5">
      <c r="A42" s="36" t="s">
        <v>520</v>
      </c>
      <c r="B42" s="36" t="s">
        <v>521</v>
      </c>
      <c r="C42" s="37">
        <v>2004</v>
      </c>
      <c r="D42" s="37">
        <v>42</v>
      </c>
      <c r="E42" s="44" t="e">
        <f>INDEX(SinglesDB!$B$1:B$1927,MATCH(A42,SinglesDB!$D$1:$D$1916,0))</f>
        <v>#N/A</v>
      </c>
    </row>
    <row r="43" spans="1:5">
      <c r="A43" s="36" t="s">
        <v>544</v>
      </c>
      <c r="B43" s="36" t="s">
        <v>545</v>
      </c>
      <c r="C43" s="37">
        <v>1977</v>
      </c>
      <c r="D43" s="37">
        <v>43</v>
      </c>
      <c r="E43" s="44" t="e">
        <f>INDEX(SinglesDB!$B$1:B$1927,MATCH(A43,SinglesDB!$D$1:$D$1916,0))</f>
        <v>#N/A</v>
      </c>
    </row>
    <row r="44" spans="1:5">
      <c r="A44" s="36" t="s">
        <v>573</v>
      </c>
      <c r="B44" s="36" t="s">
        <v>505</v>
      </c>
      <c r="C44" s="37">
        <v>1992</v>
      </c>
      <c r="D44" s="37">
        <v>44</v>
      </c>
      <c r="E44" s="44" t="e">
        <f>INDEX(SinglesDB!$B$1:B$1927,MATCH(A44,SinglesDB!$D$1:$D$1916,0))</f>
        <v>#N/A</v>
      </c>
    </row>
    <row r="45" spans="1:5">
      <c r="A45" s="36" t="s">
        <v>624</v>
      </c>
      <c r="B45" s="36" t="s">
        <v>625</v>
      </c>
      <c r="C45" s="37">
        <v>2006</v>
      </c>
      <c r="D45" s="37">
        <v>45</v>
      </c>
      <c r="E45" s="44" t="e">
        <f>INDEX(SinglesDB!$B$1:B$1927,MATCH(A45,SinglesDB!$D$1:$D$1916,0))</f>
        <v>#N/A</v>
      </c>
    </row>
    <row r="46" spans="1:5">
      <c r="A46" s="36" t="s">
        <v>2947</v>
      </c>
      <c r="B46" s="36" t="s">
        <v>477</v>
      </c>
      <c r="C46" s="37">
        <v>1971</v>
      </c>
      <c r="D46" s="37">
        <v>46</v>
      </c>
      <c r="E46" s="57" t="str">
        <f>INDEX(SinglesDB!$B$1:B$1927,MATCH(A46,SinglesDB!$D$1:$D$1916,0))</f>
        <v>EKS 45738</v>
      </c>
    </row>
    <row r="47" spans="1:5">
      <c r="A47" s="36" t="s">
        <v>514</v>
      </c>
      <c r="B47" s="36" t="s">
        <v>515</v>
      </c>
      <c r="C47" s="37">
        <v>2011</v>
      </c>
      <c r="D47" s="37">
        <v>47</v>
      </c>
      <c r="E47" s="44" t="e">
        <f>INDEX(SinglesDB!$B$1:B$1927,MATCH(A47,SinglesDB!$D$1:$D$1916,0))</f>
        <v>#N/A</v>
      </c>
    </row>
    <row r="48" spans="1:5">
      <c r="A48" s="36" t="s">
        <v>562</v>
      </c>
      <c r="B48" s="36" t="s">
        <v>563</v>
      </c>
      <c r="C48" s="37">
        <v>1974</v>
      </c>
      <c r="D48" s="37">
        <v>48</v>
      </c>
      <c r="E48" s="57" t="str">
        <f>INDEX(SinglesDB!$B$1:B$1927,MATCH(A48,SinglesDB!$D$1:$D$1916,0))</f>
        <v>014230.01, 08-011739-00</v>
      </c>
    </row>
    <row r="49" spans="1:5">
      <c r="A49" s="36" t="s">
        <v>569</v>
      </c>
      <c r="B49" s="36" t="s">
        <v>523</v>
      </c>
      <c r="C49" s="37">
        <v>1985</v>
      </c>
      <c r="D49" s="37">
        <v>49</v>
      </c>
      <c r="E49" s="57" t="str">
        <f>INDEX(SinglesDB!$B$1:B$1927,MATCH(A49,SinglesDB!$D$1:$D$1916,0))</f>
        <v>105.330</v>
      </c>
    </row>
    <row r="50" spans="1:5">
      <c r="A50" s="36" t="s">
        <v>580</v>
      </c>
      <c r="B50" s="36" t="s">
        <v>581</v>
      </c>
      <c r="C50" s="37">
        <v>1992</v>
      </c>
      <c r="D50" s="37">
        <v>50</v>
      </c>
      <c r="E50" s="44" t="e">
        <f>INDEX(SinglesDB!$B$1:B$1927,MATCH(A50,SinglesDB!$D$1:$D$1916,0))</f>
        <v>#N/A</v>
      </c>
    </row>
    <row r="51" spans="1:5">
      <c r="A51" s="36" t="s">
        <v>567</v>
      </c>
      <c r="B51" s="36" t="s">
        <v>507</v>
      </c>
      <c r="C51" s="37">
        <v>1988</v>
      </c>
      <c r="D51" s="37">
        <v>51</v>
      </c>
      <c r="E51" s="44" t="e">
        <f>INDEX(SinglesDB!$B$1:B$1927,MATCH(A51,SinglesDB!$D$1:$D$1916,0))</f>
        <v>#N/A</v>
      </c>
    </row>
    <row r="52" spans="1:5">
      <c r="A52" s="36" t="s">
        <v>572</v>
      </c>
      <c r="B52" s="36" t="s">
        <v>552</v>
      </c>
      <c r="C52" s="37">
        <v>1970</v>
      </c>
      <c r="D52" s="37">
        <v>52</v>
      </c>
      <c r="E52" s="44" t="e">
        <f>INDEX(SinglesDB!$B$1:B$1927,MATCH(A52,SinglesDB!$D$1:$D$1916,0))</f>
        <v>#N/A</v>
      </c>
    </row>
    <row r="53" spans="1:5">
      <c r="A53" s="41" t="s">
        <v>550</v>
      </c>
      <c r="B53" s="41" t="s">
        <v>306</v>
      </c>
      <c r="C53" s="37">
        <v>1982</v>
      </c>
      <c r="D53" s="37">
        <v>53</v>
      </c>
      <c r="E53" s="44" t="e">
        <f>INDEX(SinglesDB!$B$1:B$1927,MATCH(A53,SinglesDB!$D$1:$D$1916,0))</f>
        <v>#N/A</v>
      </c>
    </row>
    <row r="54" spans="1:5">
      <c r="A54" s="36" t="s">
        <v>610</v>
      </c>
      <c r="B54" s="36" t="s">
        <v>344</v>
      </c>
      <c r="C54" s="37">
        <v>1981</v>
      </c>
      <c r="D54" s="37">
        <v>54</v>
      </c>
      <c r="E54" s="57" t="str">
        <f>INDEX(SinglesDB!$B$1:B$1927,MATCH(A54,SinglesDB!$D$1:$D$1916,0))</f>
        <v>WEA 79198, WEA 79.198</v>
      </c>
    </row>
    <row r="55" spans="1:5">
      <c r="A55" s="36" t="s">
        <v>553</v>
      </c>
      <c r="B55" s="36" t="s">
        <v>554</v>
      </c>
      <c r="C55" s="37">
        <v>1974</v>
      </c>
      <c r="D55" s="37">
        <v>55</v>
      </c>
      <c r="E55" s="57" t="str">
        <f>INDEX(SinglesDB!$B$1:B$1927,MATCH(A55,SinglesDB!$D$1:$D$1916,0))</f>
        <v>6012 433</v>
      </c>
    </row>
    <row r="56" spans="1:5">
      <c r="A56" s="41" t="s">
        <v>601</v>
      </c>
      <c r="B56" s="41" t="s">
        <v>602</v>
      </c>
      <c r="C56" s="37">
        <v>1968</v>
      </c>
      <c r="D56" s="37">
        <v>56</v>
      </c>
      <c r="E56" s="44" t="e">
        <f>INDEX(SinglesDB!$B$1:B$1927,MATCH(A56,SinglesDB!$D$1:$D$1916,0))</f>
        <v>#N/A</v>
      </c>
    </row>
    <row r="57" spans="1:5">
      <c r="A57" s="36" t="s">
        <v>557</v>
      </c>
      <c r="B57" s="36" t="s">
        <v>558</v>
      </c>
      <c r="C57" s="37">
        <v>2014</v>
      </c>
      <c r="D57" s="37">
        <v>57</v>
      </c>
      <c r="E57" s="44" t="e">
        <f>INDEX(SinglesDB!$B$1:B$1927,MATCH(A57,SinglesDB!$D$1:$D$1916,0))</f>
        <v>#N/A</v>
      </c>
    </row>
    <row r="58" spans="1:5">
      <c r="A58" s="36" t="s">
        <v>579</v>
      </c>
      <c r="B58" s="36" t="s">
        <v>346</v>
      </c>
      <c r="C58" s="37">
        <v>1976</v>
      </c>
      <c r="D58" s="37">
        <v>58</v>
      </c>
      <c r="E58" s="44" t="e">
        <f>INDEX(SinglesDB!$B$1:B$1927,MATCH(A58,SinglesDB!$D$1:$D$1916,0))</f>
        <v>#N/A</v>
      </c>
    </row>
    <row r="59" spans="1:5">
      <c r="A59" s="41" t="s">
        <v>568</v>
      </c>
      <c r="B59" s="41" t="s">
        <v>523</v>
      </c>
      <c r="C59" s="37">
        <v>1987</v>
      </c>
      <c r="D59" s="37">
        <v>59</v>
      </c>
      <c r="E59" s="44" t="e">
        <f>INDEX(SinglesDB!$B$1:B$1927,MATCH(A59,SinglesDB!$D$1:$D$1916,0))</f>
        <v>#N/A</v>
      </c>
    </row>
    <row r="60" spans="1:5">
      <c r="A60" s="36" t="s">
        <v>555</v>
      </c>
      <c r="B60" s="36" t="s">
        <v>556</v>
      </c>
      <c r="C60" s="37">
        <v>1973</v>
      </c>
      <c r="D60" s="37">
        <v>60</v>
      </c>
      <c r="E60" s="44" t="e">
        <f>INDEX(SinglesDB!$B$1:B$1927,MATCH(A60,SinglesDB!$D$1:$D$1916,0))</f>
        <v>#N/A</v>
      </c>
    </row>
    <row r="61" spans="1:5">
      <c r="A61" s="36" t="s">
        <v>560</v>
      </c>
      <c r="B61" s="36" t="s">
        <v>556</v>
      </c>
      <c r="C61" s="37">
        <v>1966</v>
      </c>
      <c r="D61" s="37">
        <v>61</v>
      </c>
      <c r="E61" s="57" t="str">
        <f>INDEX(SinglesDB!$B$1:B$1927,MATCH(A61,SinglesDB!$D$1:$D$1916,0))</f>
        <v>F.12395</v>
      </c>
    </row>
    <row r="62" spans="1:5">
      <c r="A62" s="36" t="s">
        <v>600</v>
      </c>
      <c r="B62" s="36" t="s">
        <v>511</v>
      </c>
      <c r="C62" s="37">
        <v>1991</v>
      </c>
      <c r="D62" s="37">
        <v>62</v>
      </c>
      <c r="E62" s="44" t="e">
        <f>INDEX(SinglesDB!$B$1:B$1927,MATCH(A62,SinglesDB!$D$1:$D$1916,0))</f>
        <v>#N/A</v>
      </c>
    </row>
    <row r="63" spans="1:5">
      <c r="A63" s="36" t="s">
        <v>576</v>
      </c>
      <c r="B63" s="36" t="s">
        <v>1087</v>
      </c>
      <c r="C63" s="37">
        <v>1998</v>
      </c>
      <c r="D63" s="37">
        <v>63</v>
      </c>
      <c r="E63" s="44" t="e">
        <f>INDEX(SinglesDB!$B$1:B$1927,MATCH(A63,SinglesDB!$D$1:$D$1916,0))</f>
        <v>#N/A</v>
      </c>
    </row>
    <row r="64" spans="1:5">
      <c r="A64" s="36" t="s">
        <v>592</v>
      </c>
      <c r="B64" s="36" t="s">
        <v>346</v>
      </c>
      <c r="C64" s="37">
        <v>1975</v>
      </c>
      <c r="D64" s="37">
        <v>64</v>
      </c>
      <c r="E64" s="44" t="e">
        <f>INDEX(SinglesDB!$B$1:B$1927,MATCH(A64,SinglesDB!$D$1:$D$1916,0))</f>
        <v>#N/A</v>
      </c>
    </row>
    <row r="65" spans="1:5">
      <c r="A65" s="36" t="s">
        <v>616</v>
      </c>
      <c r="B65" s="36" t="s">
        <v>528</v>
      </c>
      <c r="C65" s="37">
        <v>1979</v>
      </c>
      <c r="D65" s="37">
        <v>65</v>
      </c>
      <c r="E65" s="44" t="e">
        <f>INDEX(SinglesDB!$B$1:B$1927,MATCH(A65,SinglesDB!$D$1:$D$1916,0))</f>
        <v>#N/A</v>
      </c>
    </row>
    <row r="66" spans="1:5">
      <c r="A66" s="36" t="s">
        <v>589</v>
      </c>
      <c r="B66" s="36" t="s">
        <v>416</v>
      </c>
      <c r="C66" s="37">
        <v>1979</v>
      </c>
      <c r="D66" s="37">
        <v>66</v>
      </c>
      <c r="E66" s="57" t="str">
        <f>INDEX(SinglesDB!$B$1:B$1927,MATCH(A66,SinglesDB!$D$1:$D$1916,0))</f>
        <v>1C 006-63494</v>
      </c>
    </row>
    <row r="67" spans="1:5">
      <c r="A67" s="36" t="s">
        <v>457</v>
      </c>
      <c r="B67" s="36" t="s">
        <v>306</v>
      </c>
      <c r="C67" s="37">
        <v>1982</v>
      </c>
      <c r="D67" s="37">
        <v>67</v>
      </c>
      <c r="E67" s="57" t="str">
        <f>INDEX(SinglesDB!$B$1:B$1927,MATCH(A67,SinglesDB!$D$1:$D$1916,0))</f>
        <v>6205 060</v>
      </c>
    </row>
    <row r="68" spans="1:5">
      <c r="A68" s="36" t="s">
        <v>561</v>
      </c>
      <c r="B68" s="36" t="s">
        <v>559</v>
      </c>
      <c r="C68" s="37">
        <v>1970</v>
      </c>
      <c r="D68" s="37">
        <v>68</v>
      </c>
      <c r="E68" s="44" t="e">
        <f>INDEX(SinglesDB!$B$1:B$1927,MATCH(A68,SinglesDB!$D$1:$D$1916,0))</f>
        <v>#N/A</v>
      </c>
    </row>
    <row r="69" spans="1:5">
      <c r="A69" s="36" t="s">
        <v>587</v>
      </c>
      <c r="B69" s="36" t="s">
        <v>588</v>
      </c>
      <c r="C69" s="37">
        <v>1969</v>
      </c>
      <c r="D69" s="37">
        <v>69</v>
      </c>
      <c r="E69" s="57" t="str">
        <f>INDEX(SinglesDB!$B$1:B$1927,MATCH(A69,SinglesDB!$D$1:$D$1916,0))</f>
        <v>JF 334 566, 334 566 JF</v>
      </c>
    </row>
    <row r="70" spans="1:5">
      <c r="A70" s="36" t="s">
        <v>621</v>
      </c>
      <c r="B70" s="36" t="s">
        <v>622</v>
      </c>
      <c r="C70" s="37">
        <v>1992</v>
      </c>
      <c r="D70" s="37">
        <v>70</v>
      </c>
      <c r="E70" s="44" t="e">
        <f>INDEX(SinglesDB!$B$1:B$1927,MATCH(A70,SinglesDB!$D$1:$D$1916,0))</f>
        <v>#N/A</v>
      </c>
    </row>
    <row r="71" spans="1:5">
      <c r="A71" s="36" t="s">
        <v>605</v>
      </c>
      <c r="B71" s="36" t="s">
        <v>606</v>
      </c>
      <c r="C71" s="37">
        <v>1964</v>
      </c>
      <c r="D71" s="37">
        <v>71</v>
      </c>
      <c r="E71" s="57" t="e">
        <f>INDEX(SinglesDB!$B$1:B$1927,MATCH(A71,SinglesDB!$D$1:$D$1916,0))</f>
        <v>#N/A</v>
      </c>
    </row>
    <row r="72" spans="1:5">
      <c r="A72" s="36" t="s">
        <v>522</v>
      </c>
      <c r="B72" s="36" t="s">
        <v>515</v>
      </c>
      <c r="C72" s="37">
        <v>2015</v>
      </c>
      <c r="D72" s="37">
        <v>72</v>
      </c>
      <c r="E72" s="58" t="str">
        <f>INDEX(SinglesDB!$B$1:B$1927,MATCH(A72,SinglesDB!$D$1:$D$1916,0))</f>
        <v>ZB 69145</v>
      </c>
    </row>
    <row r="73" spans="1:5">
      <c r="A73" s="36" t="s">
        <v>564</v>
      </c>
      <c r="B73" s="36" t="s">
        <v>528</v>
      </c>
      <c r="C73" s="37">
        <v>1978</v>
      </c>
      <c r="D73" s="37">
        <v>73</v>
      </c>
      <c r="E73" s="44" t="e">
        <f>INDEX(SinglesDB!$B$1:B$1927,MATCH(A73,SinglesDB!$D$1:$D$1916,0))</f>
        <v>#N/A</v>
      </c>
    </row>
    <row r="74" spans="1:5">
      <c r="A74" s="36" t="s">
        <v>598</v>
      </c>
      <c r="B74" s="36" t="s">
        <v>599</v>
      </c>
      <c r="C74" s="37">
        <v>1998</v>
      </c>
      <c r="D74" s="37">
        <v>74</v>
      </c>
      <c r="E74" s="44" t="e">
        <f>INDEX(SinglesDB!$B$1:B$1927,MATCH(A74,SinglesDB!$D$1:$D$1916,0))</f>
        <v>#N/A</v>
      </c>
    </row>
    <row r="75" spans="1:5">
      <c r="A75" s="36" t="s">
        <v>656</v>
      </c>
      <c r="B75" s="36" t="s">
        <v>657</v>
      </c>
      <c r="C75" s="37">
        <v>1993</v>
      </c>
      <c r="D75" s="37">
        <v>75</v>
      </c>
      <c r="E75" s="44" t="e">
        <f>INDEX(SinglesDB!$B$1:B$1927,MATCH(A75,SinglesDB!$D$1:$D$1916,0))</f>
        <v>#N/A</v>
      </c>
    </row>
    <row r="76" spans="1:5">
      <c r="A76" s="36" t="s">
        <v>619</v>
      </c>
      <c r="B76" s="36" t="s">
        <v>620</v>
      </c>
      <c r="C76" s="37">
        <v>2006</v>
      </c>
      <c r="D76" s="37">
        <v>76</v>
      </c>
      <c r="E76" s="44" t="e">
        <f>INDEX(SinglesDB!$B$1:B$1927,MATCH(A76,SinglesDB!$D$1:$D$1916,0))</f>
        <v>#N/A</v>
      </c>
    </row>
    <row r="77" spans="1:5">
      <c r="A77" s="36" t="s">
        <v>597</v>
      </c>
      <c r="B77" s="36" t="s">
        <v>497</v>
      </c>
      <c r="C77" s="37">
        <v>1983</v>
      </c>
      <c r="D77" s="37">
        <v>77</v>
      </c>
      <c r="E77" s="44" t="e">
        <f>INDEX(SinglesDB!$B$1:B$1927,MATCH(A77,SinglesDB!$D$1:$D$1916,0))</f>
        <v>#N/A</v>
      </c>
    </row>
    <row r="78" spans="1:5">
      <c r="A78" s="36" t="s">
        <v>276</v>
      </c>
      <c r="B78" s="36" t="s">
        <v>556</v>
      </c>
      <c r="C78" s="37">
        <v>1973</v>
      </c>
      <c r="D78" s="37">
        <v>78</v>
      </c>
      <c r="E78" s="57" t="str">
        <f>INDEX(SinglesDB!$B$1:B$1927,MATCH(A78,SinglesDB!$D$1:$D$1916,0))</f>
        <v>RS 19 105</v>
      </c>
    </row>
    <row r="79" spans="1:5">
      <c r="A79" s="36" t="s">
        <v>570</v>
      </c>
      <c r="B79" s="36" t="s">
        <v>571</v>
      </c>
      <c r="C79" s="37">
        <v>1978</v>
      </c>
      <c r="D79" s="37">
        <v>79</v>
      </c>
      <c r="E79" s="44" t="e">
        <f>INDEX(SinglesDB!$B$1:B$1927,MATCH(A79,SinglesDB!$D$1:$D$1916,0))</f>
        <v>#N/A</v>
      </c>
    </row>
    <row r="80" spans="1:5">
      <c r="A80" s="36" t="s">
        <v>648</v>
      </c>
      <c r="B80" s="36" t="s">
        <v>649</v>
      </c>
      <c r="C80" s="37">
        <v>1991</v>
      </c>
      <c r="D80" s="37">
        <v>80</v>
      </c>
      <c r="E80" s="44" t="e">
        <f>INDEX(SinglesDB!$B$1:B$1927,MATCH(A80,SinglesDB!$D$1:$D$1916,0))</f>
        <v>#N/A</v>
      </c>
    </row>
    <row r="81" spans="1:5">
      <c r="A81" s="36" t="s">
        <v>594</v>
      </c>
      <c r="B81" s="36" t="s">
        <v>595</v>
      </c>
      <c r="C81" s="37">
        <v>1984</v>
      </c>
      <c r="D81" s="37">
        <v>81</v>
      </c>
      <c r="E81" s="44" t="e">
        <f>INDEX(SinglesDB!$B$1:B$1927,MATCH(A81,SinglesDB!$D$1:$D$1916,0))</f>
        <v>#N/A</v>
      </c>
    </row>
    <row r="82" spans="1:5">
      <c r="A82" s="36" t="s">
        <v>533</v>
      </c>
      <c r="B82" s="36" t="s">
        <v>534</v>
      </c>
      <c r="C82" s="37">
        <v>2014</v>
      </c>
      <c r="D82" s="37">
        <v>82</v>
      </c>
      <c r="E82" s="44" t="e">
        <f>INDEX(SinglesDB!$B$1:B$1927,MATCH(A82,SinglesDB!$D$1:$D$1916,0))</f>
        <v>#N/A</v>
      </c>
    </row>
    <row r="83" spans="1:5">
      <c r="A83" s="36" t="s">
        <v>603</v>
      </c>
      <c r="B83" s="36" t="s">
        <v>604</v>
      </c>
      <c r="C83" s="37">
        <v>1992</v>
      </c>
      <c r="D83" s="37">
        <v>83</v>
      </c>
      <c r="E83" s="44" t="e">
        <f>INDEX(SinglesDB!$B$1:B$1927,MATCH(A83,SinglesDB!$D$1:$D$1916,0))</f>
        <v>#N/A</v>
      </c>
    </row>
    <row r="84" spans="1:5">
      <c r="A84" s="36" t="s">
        <v>535</v>
      </c>
      <c r="B84" s="36" t="s">
        <v>515</v>
      </c>
      <c r="C84" s="37">
        <v>2008</v>
      </c>
      <c r="D84" s="37">
        <v>84</v>
      </c>
      <c r="E84" s="44" t="e">
        <f>INDEX(SinglesDB!$B$1:B$1927,MATCH(A84,SinglesDB!$D$1:$D$1916,0))</f>
        <v>#N/A</v>
      </c>
    </row>
    <row r="85" spans="1:5">
      <c r="A85" s="36" t="s">
        <v>612</v>
      </c>
      <c r="B85" s="36" t="s">
        <v>613</v>
      </c>
      <c r="C85" s="37">
        <v>1997</v>
      </c>
      <c r="D85" s="37">
        <v>85</v>
      </c>
      <c r="E85" s="44" t="e">
        <f>INDEX(SinglesDB!$B$1:B$1927,MATCH(A85,SinglesDB!$D$1:$D$1916,0))</f>
        <v>#N/A</v>
      </c>
    </row>
    <row r="86" spans="1:5">
      <c r="A86" s="36" t="s">
        <v>626</v>
      </c>
      <c r="B86" s="36" t="s">
        <v>346</v>
      </c>
      <c r="C86" s="37">
        <v>1986</v>
      </c>
      <c r="D86" s="37">
        <v>86</v>
      </c>
      <c r="E86" s="44" t="e">
        <f>INDEX(SinglesDB!$B$1:B$1927,MATCH(A86,SinglesDB!$D$1:$D$1916,0))</f>
        <v>#N/A</v>
      </c>
    </row>
    <row r="87" spans="1:5">
      <c r="A87" s="36" t="s">
        <v>770</v>
      </c>
      <c r="B87" s="36" t="s">
        <v>771</v>
      </c>
      <c r="C87" s="37">
        <v>1981</v>
      </c>
      <c r="D87" s="37">
        <v>87</v>
      </c>
      <c r="E87" s="44" t="e">
        <f>INDEX(SinglesDB!$B$1:B$1927,MATCH(A87,SinglesDB!$D$1:$D$1916,0))</f>
        <v>#N/A</v>
      </c>
    </row>
    <row r="88" spans="1:5">
      <c r="A88" s="36" t="s">
        <v>565</v>
      </c>
      <c r="B88" s="36" t="s">
        <v>566</v>
      </c>
      <c r="C88" s="37">
        <v>2008</v>
      </c>
      <c r="D88" s="37">
        <v>88</v>
      </c>
      <c r="E88" s="44" t="e">
        <f>INDEX(SinglesDB!$B$1:B$1927,MATCH(A88,SinglesDB!$D$1:$D$1916,0))</f>
        <v>#N/A</v>
      </c>
    </row>
    <row r="89" spans="1:5">
      <c r="A89" s="36" t="s">
        <v>585</v>
      </c>
      <c r="B89" s="36" t="s">
        <v>586</v>
      </c>
      <c r="C89" s="37">
        <v>2007</v>
      </c>
      <c r="D89" s="37">
        <v>89</v>
      </c>
      <c r="E89" s="44" t="e">
        <f>INDEX(SinglesDB!$B$1:B$1927,MATCH(A89,SinglesDB!$D$1:$D$1916,0))</f>
        <v>#N/A</v>
      </c>
    </row>
    <row r="90" spans="1:5">
      <c r="A90" s="36" t="s">
        <v>623</v>
      </c>
      <c r="B90" s="36" t="s">
        <v>346</v>
      </c>
      <c r="C90" s="37">
        <v>1979</v>
      </c>
      <c r="D90" s="37">
        <v>90</v>
      </c>
      <c r="E90" s="44" t="e">
        <f>INDEX(SinglesDB!$B$1:B$1927,MATCH(A90,SinglesDB!$D$1:$D$1916,0))</f>
        <v>#N/A</v>
      </c>
    </row>
    <row r="91" spans="1:5">
      <c r="A91" s="36" t="s">
        <v>629</v>
      </c>
      <c r="B91" s="36" t="s">
        <v>630</v>
      </c>
      <c r="C91" s="37">
        <v>1994</v>
      </c>
      <c r="D91" s="37">
        <v>91</v>
      </c>
      <c r="E91" s="44" t="e">
        <f>INDEX(SinglesDB!$B$1:B$1927,MATCH(A91,SinglesDB!$D$1:$D$1916,0))</f>
        <v>#N/A</v>
      </c>
    </row>
    <row r="92" spans="1:5">
      <c r="A92" s="36" t="s">
        <v>577</v>
      </c>
      <c r="B92" s="36" t="s">
        <v>578</v>
      </c>
      <c r="C92" s="37">
        <v>1991</v>
      </c>
      <c r="D92" s="37">
        <v>92</v>
      </c>
      <c r="E92" s="44" t="e">
        <f>INDEX(SinglesDB!$B$1:B$1927,MATCH(A92,SinglesDB!$D$1:$D$1916,0))</f>
        <v>#N/A</v>
      </c>
    </row>
    <row r="93" spans="1:5">
      <c r="A93" s="36" t="s">
        <v>608</v>
      </c>
      <c r="B93" s="36" t="s">
        <v>609</v>
      </c>
      <c r="C93" s="37">
        <v>1994</v>
      </c>
      <c r="D93" s="37">
        <v>93</v>
      </c>
      <c r="E93" s="44" t="e">
        <f>INDEX(SinglesDB!$B$1:B$1927,MATCH(A93,SinglesDB!$D$1:$D$1916,0))</f>
        <v>#N/A</v>
      </c>
    </row>
    <row r="94" spans="1:5">
      <c r="A94" s="36" t="s">
        <v>627</v>
      </c>
      <c r="B94" s="36" t="s">
        <v>628</v>
      </c>
      <c r="C94" s="37">
        <v>1980</v>
      </c>
      <c r="D94" s="37">
        <v>94</v>
      </c>
      <c r="E94" s="44" t="e">
        <f>INDEX(SinglesDB!$B$1:B$1927,MATCH(A94,SinglesDB!$D$1:$D$1916,0))</f>
        <v>#N/A</v>
      </c>
    </row>
    <row r="95" spans="1:5">
      <c r="A95" s="41" t="s">
        <v>584</v>
      </c>
      <c r="B95" s="41" t="s">
        <v>563</v>
      </c>
      <c r="C95" s="37">
        <v>1977</v>
      </c>
      <c r="D95" s="37">
        <v>95</v>
      </c>
      <c r="E95" s="44" t="e">
        <f>INDEX(SinglesDB!$B$1:B$1927,MATCH(A95,SinglesDB!$D$1:$D$1916,0))</f>
        <v>#N/A</v>
      </c>
    </row>
    <row r="96" spans="1:5">
      <c r="A96" s="36" t="s">
        <v>641</v>
      </c>
      <c r="B96" s="36" t="s">
        <v>559</v>
      </c>
      <c r="C96" s="37">
        <v>1968</v>
      </c>
      <c r="D96" s="37">
        <v>96</v>
      </c>
      <c r="E96" s="44" t="e">
        <f>INDEX(SinglesDB!$B$1:B$1927,MATCH(A96,SinglesDB!$D$1:$D$1916,0))</f>
        <v>#N/A</v>
      </c>
    </row>
    <row r="97" spans="1:5">
      <c r="A97" s="36" t="s">
        <v>463</v>
      </c>
      <c r="B97" s="36" t="s">
        <v>559</v>
      </c>
      <c r="C97" s="37">
        <v>1965</v>
      </c>
      <c r="D97" s="37">
        <v>97</v>
      </c>
      <c r="E97" s="44" t="e">
        <f>INDEX(SinglesDB!$B$1:B$1927,MATCH(A97,SinglesDB!$D$1:$D$1916,0))</f>
        <v>#N/A</v>
      </c>
    </row>
    <row r="98" spans="1:5">
      <c r="A98" s="36" t="s">
        <v>650</v>
      </c>
      <c r="B98" s="36" t="s">
        <v>393</v>
      </c>
      <c r="C98" s="37">
        <v>1989</v>
      </c>
      <c r="D98" s="37">
        <v>98</v>
      </c>
      <c r="E98" s="44" t="e">
        <f>INDEX(SinglesDB!$B$1:B$1927,MATCH(A98,SinglesDB!$D$1:$D$1916,0))</f>
        <v>#N/A</v>
      </c>
    </row>
    <row r="99" spans="1:5">
      <c r="A99" s="36" t="s">
        <v>607</v>
      </c>
      <c r="B99" s="36" t="s">
        <v>556</v>
      </c>
      <c r="C99" s="37">
        <v>1969</v>
      </c>
      <c r="D99" s="37">
        <v>99</v>
      </c>
      <c r="E99" s="44" t="e">
        <f>INDEX(SinglesDB!$B$1:B$1927,MATCH(A99,SinglesDB!$D$1:$D$1916,0))</f>
        <v>#N/A</v>
      </c>
    </row>
    <row r="100" spans="1:5">
      <c r="A100" s="36" t="s">
        <v>669</v>
      </c>
      <c r="B100" s="36" t="s">
        <v>670</v>
      </c>
      <c r="C100" s="37">
        <v>1975</v>
      </c>
      <c r="D100" s="37">
        <v>100</v>
      </c>
      <c r="E100" s="44" t="e">
        <f>INDEX(SinglesDB!$B$1:B$1927,MATCH(A100,SinglesDB!$D$1:$D$1916,0))</f>
        <v>#N/A</v>
      </c>
    </row>
    <row r="101" spans="1:5">
      <c r="A101" s="36" t="s">
        <v>593</v>
      </c>
      <c r="B101" s="36" t="s">
        <v>515</v>
      </c>
      <c r="C101" s="37">
        <v>2010</v>
      </c>
      <c r="D101" s="37">
        <v>101</v>
      </c>
      <c r="E101" s="44" t="e">
        <f>INDEX(SinglesDB!$B$1:B$1927,MATCH(A101,SinglesDB!$D$1:$D$1916,0))</f>
        <v>#N/A</v>
      </c>
    </row>
    <row r="102" spans="1:5">
      <c r="A102" s="36" t="s">
        <v>448</v>
      </c>
      <c r="B102" s="36" t="s">
        <v>444</v>
      </c>
      <c r="C102" s="37">
        <v>1988</v>
      </c>
      <c r="D102" s="37">
        <v>102</v>
      </c>
      <c r="E102" s="57" t="str">
        <f>INDEX(SinglesDB!$B$1:B$1927,MATCH(A102,SinglesDB!$D$1:$D$1916,0))</f>
        <v>AM 439</v>
      </c>
    </row>
    <row r="103" spans="1:5">
      <c r="A103" s="36" t="s">
        <v>446</v>
      </c>
      <c r="B103" s="36" t="s">
        <v>311</v>
      </c>
      <c r="C103" s="37">
        <v>1973</v>
      </c>
      <c r="D103" s="37">
        <v>103</v>
      </c>
      <c r="E103" s="57" t="str">
        <f>INDEX(SinglesDB!$B$1:B$1927,MATCH(A103,SinglesDB!$D$1:$D$1916,0))</f>
        <v>K 13049</v>
      </c>
    </row>
    <row r="104" spans="1:5">
      <c r="A104" s="36" t="s">
        <v>640</v>
      </c>
      <c r="B104" s="36" t="s">
        <v>559</v>
      </c>
      <c r="C104" s="37">
        <v>1969</v>
      </c>
      <c r="D104" s="37">
        <v>104</v>
      </c>
      <c r="E104" s="44" t="e">
        <f>INDEX(SinglesDB!$B$1:B$1927,MATCH(A104,SinglesDB!$D$1:$D$1916,0))</f>
        <v>#N/A</v>
      </c>
    </row>
    <row r="105" spans="1:5">
      <c r="A105" s="36" t="s">
        <v>683</v>
      </c>
      <c r="B105" s="36" t="s">
        <v>684</v>
      </c>
      <c r="C105" s="37">
        <v>1995</v>
      </c>
      <c r="D105" s="37">
        <v>105</v>
      </c>
      <c r="E105" s="44" t="e">
        <f>INDEX(SinglesDB!$B$1:B$1927,MATCH(A105,SinglesDB!$D$1:$D$1916,0))</f>
        <v>#N/A</v>
      </c>
    </row>
    <row r="106" spans="1:5">
      <c r="A106" s="36" t="s">
        <v>235</v>
      </c>
      <c r="B106" s="36" t="s">
        <v>234</v>
      </c>
      <c r="C106" s="37">
        <v>1969</v>
      </c>
      <c r="D106" s="37">
        <v>106</v>
      </c>
      <c r="E106" s="57" t="str">
        <f>INDEX(SinglesDB!$B$1:B$1927,MATCH(A106,SinglesDB!$D$1:$D$1916,0))</f>
        <v>47-9764</v>
      </c>
    </row>
    <row r="107" spans="1:5">
      <c r="A107" s="36" t="s">
        <v>706</v>
      </c>
      <c r="B107" s="36" t="s">
        <v>707</v>
      </c>
      <c r="C107" s="37">
        <v>1985</v>
      </c>
      <c r="D107" s="37">
        <v>107</v>
      </c>
      <c r="E107" s="44" t="e">
        <f>INDEX(SinglesDB!$B$1:B$1927,MATCH(A107,SinglesDB!$D$1:$D$1916,0))</f>
        <v>#N/A</v>
      </c>
    </row>
    <row r="108" spans="1:5">
      <c r="A108" s="36" t="s">
        <v>596</v>
      </c>
      <c r="B108" s="36" t="s">
        <v>311</v>
      </c>
      <c r="C108" s="37">
        <v>1976</v>
      </c>
      <c r="D108" s="37">
        <v>108</v>
      </c>
      <c r="E108" s="44" t="e">
        <f>INDEX(SinglesDB!$B$1:B$1927,MATCH(A108,SinglesDB!$D$1:$D$1916,0))</f>
        <v>#N/A</v>
      </c>
    </row>
    <row r="109" spans="1:5">
      <c r="A109" s="36" t="s">
        <v>4092</v>
      </c>
      <c r="B109" s="36" t="s">
        <v>511</v>
      </c>
      <c r="C109" s="37">
        <v>1986</v>
      </c>
      <c r="D109" s="37">
        <v>109</v>
      </c>
      <c r="E109" s="44" t="e">
        <f>INDEX(SinglesDB!$B$1:B$1927,MATCH(A109,SinglesDB!$D$1:$D$1916,0))</f>
        <v>#N/A</v>
      </c>
    </row>
    <row r="110" spans="1:5">
      <c r="A110" s="36" t="s">
        <v>1062</v>
      </c>
      <c r="B110" s="36" t="s">
        <v>751</v>
      </c>
      <c r="C110" s="37">
        <v>1968</v>
      </c>
      <c r="D110" s="37">
        <v>110</v>
      </c>
      <c r="E110" s="44" t="e">
        <f>INDEX(SinglesDB!$B$1:B$1927,MATCH(A110,SinglesDB!$D$1:$D$1916,0))</f>
        <v>#N/A</v>
      </c>
    </row>
    <row r="111" spans="1:5">
      <c r="A111" s="36" t="s">
        <v>712</v>
      </c>
      <c r="B111" s="36" t="s">
        <v>502</v>
      </c>
      <c r="C111" s="37">
        <v>2000</v>
      </c>
      <c r="D111" s="37">
        <v>111</v>
      </c>
      <c r="E111" s="44" t="e">
        <f>INDEX(SinglesDB!$B$1:B$1927,MATCH(A111,SinglesDB!$D$1:$D$1916,0))</f>
        <v>#N/A</v>
      </c>
    </row>
    <row r="112" spans="1:5">
      <c r="A112" s="36" t="s">
        <v>659</v>
      </c>
      <c r="B112" s="36" t="s">
        <v>523</v>
      </c>
      <c r="C112" s="37">
        <v>1987</v>
      </c>
      <c r="D112" s="37">
        <v>112</v>
      </c>
      <c r="E112" s="44" t="e">
        <f>INDEX(SinglesDB!$B$1:B$1927,MATCH(A112,SinglesDB!$D$1:$D$1916,0))</f>
        <v>#N/A</v>
      </c>
    </row>
    <row r="113" spans="1:5">
      <c r="A113" s="36" t="s">
        <v>663</v>
      </c>
      <c r="B113" s="36" t="s">
        <v>664</v>
      </c>
      <c r="C113" s="37">
        <v>1970</v>
      </c>
      <c r="D113" s="37">
        <v>113</v>
      </c>
      <c r="E113" s="44" t="e">
        <f>INDEX(SinglesDB!$B$1:B$1927,MATCH(A113,SinglesDB!$D$1:$D$1916,0))</f>
        <v>#N/A</v>
      </c>
    </row>
    <row r="114" spans="1:5">
      <c r="A114" s="36" t="s">
        <v>4091</v>
      </c>
      <c r="B114" s="36" t="s">
        <v>581</v>
      </c>
      <c r="C114" s="37">
        <v>2000</v>
      </c>
      <c r="D114" s="37">
        <v>114</v>
      </c>
      <c r="E114" s="44" t="e">
        <f>INDEX(SinglesDB!$B$1:B$1927,MATCH(A114,SinglesDB!$D$1:$D$1916,0))</f>
        <v>#N/A</v>
      </c>
    </row>
    <row r="115" spans="1:5">
      <c r="A115" s="36" t="s">
        <v>715</v>
      </c>
      <c r="B115" s="36" t="s">
        <v>321</v>
      </c>
      <c r="C115" s="37">
        <v>1984</v>
      </c>
      <c r="D115" s="37">
        <v>115</v>
      </c>
      <c r="E115" s="44">
        <f>INDEX(SinglesDB!$B$1:B$1927,MATCH(A115,SinglesDB!$D$1:$D$1916,0))</f>
        <v>21.02</v>
      </c>
    </row>
    <row r="116" spans="1:5">
      <c r="A116" s="36" t="s">
        <v>642</v>
      </c>
      <c r="B116" s="36" t="s">
        <v>643</v>
      </c>
      <c r="C116" s="37">
        <v>1991</v>
      </c>
      <c r="D116" s="37">
        <v>116</v>
      </c>
      <c r="E116" s="44" t="e">
        <f>INDEX(SinglesDB!$B$1:B$1927,MATCH(A116,SinglesDB!$D$1:$D$1916,0))</f>
        <v>#N/A</v>
      </c>
    </row>
    <row r="117" spans="1:5">
      <c r="A117" s="36" t="s">
        <v>539</v>
      </c>
      <c r="B117" s="36" t="s">
        <v>515</v>
      </c>
      <c r="C117" s="37">
        <v>2012</v>
      </c>
      <c r="D117" s="37">
        <v>117</v>
      </c>
      <c r="E117" s="44" t="e">
        <f>INDEX(SinglesDB!$B$1:B$1927,MATCH(A117,SinglesDB!$D$1:$D$1916,0))</f>
        <v>#N/A</v>
      </c>
    </row>
    <row r="118" spans="1:5">
      <c r="A118" s="36" t="s">
        <v>671</v>
      </c>
      <c r="B118" s="36" t="s">
        <v>672</v>
      </c>
      <c r="C118" s="37">
        <v>1978</v>
      </c>
      <c r="D118" s="37">
        <v>118</v>
      </c>
      <c r="E118" s="44" t="e">
        <f>INDEX(SinglesDB!$B$1:B$1927,MATCH(A118,SinglesDB!$D$1:$D$1916,0))</f>
        <v>#N/A</v>
      </c>
    </row>
    <row r="119" spans="1:5">
      <c r="A119" s="36" t="s">
        <v>637</v>
      </c>
      <c r="B119" s="36" t="s">
        <v>268</v>
      </c>
      <c r="C119" s="37">
        <v>1967</v>
      </c>
      <c r="D119" s="37">
        <v>119</v>
      </c>
      <c r="E119" s="57" t="str">
        <f>INDEX(SinglesDB!$B$1:B$1927,MATCH(A119,SinglesDB!$D$1:$D$1916,0))</f>
        <v>DM 126</v>
      </c>
    </row>
    <row r="120" spans="1:5">
      <c r="A120" s="36" t="s">
        <v>590</v>
      </c>
      <c r="B120" s="36" t="s">
        <v>591</v>
      </c>
      <c r="C120" s="37">
        <v>2014</v>
      </c>
      <c r="D120" s="37">
        <v>120</v>
      </c>
      <c r="E120" s="44" t="e">
        <f>INDEX(SinglesDB!$B$1:B$1927,MATCH(A120,SinglesDB!$D$1:$D$1916,0))</f>
        <v>#N/A</v>
      </c>
    </row>
    <row r="121" spans="1:5">
      <c r="A121" s="36" t="s">
        <v>644</v>
      </c>
      <c r="B121" s="36" t="s">
        <v>645</v>
      </c>
      <c r="C121" s="37">
        <v>1972</v>
      </c>
      <c r="D121" s="37">
        <v>121</v>
      </c>
      <c r="E121" s="44" t="e">
        <f>INDEX(SinglesDB!$B$1:B$1927,MATCH(A121,SinglesDB!$D$1:$D$1916,0))</f>
        <v>#N/A</v>
      </c>
    </row>
    <row r="122" spans="1:5">
      <c r="A122" s="36" t="s">
        <v>631</v>
      </c>
      <c r="B122" s="36" t="s">
        <v>632</v>
      </c>
      <c r="C122" s="37">
        <v>1968</v>
      </c>
      <c r="D122" s="37">
        <v>122</v>
      </c>
      <c r="E122" s="57" t="str">
        <f>INDEX(SinglesDB!$B$1:B$1927,MATCH(A122,SinglesDB!$D$1:$D$1916,0))</f>
        <v>DM 161, DM. 161</v>
      </c>
    </row>
    <row r="123" spans="1:5">
      <c r="A123" s="36" t="s">
        <v>668</v>
      </c>
      <c r="B123" s="36" t="s">
        <v>337</v>
      </c>
      <c r="C123" s="37">
        <v>1983</v>
      </c>
      <c r="D123" s="37">
        <v>123</v>
      </c>
      <c r="E123" s="44" t="e">
        <f>INDEX(SinglesDB!$B$1:B$1927,MATCH(A123,SinglesDB!$D$1:$D$1916,0))</f>
        <v>#N/A</v>
      </c>
    </row>
    <row r="124" spans="1:5">
      <c r="A124" s="36" t="s">
        <v>667</v>
      </c>
      <c r="B124" s="36" t="s">
        <v>495</v>
      </c>
      <c r="C124" s="37">
        <v>1969</v>
      </c>
      <c r="D124" s="37">
        <v>124</v>
      </c>
      <c r="E124" s="57">
        <f>INDEX(SinglesDB!$B$1:B$1927,MATCH(A124,SinglesDB!$D$1:$D$1916,0))</f>
        <v>2690</v>
      </c>
    </row>
    <row r="125" spans="1:5">
      <c r="A125" s="36" t="s">
        <v>582</v>
      </c>
      <c r="B125" s="36" t="s">
        <v>583</v>
      </c>
      <c r="C125" s="37">
        <v>2014</v>
      </c>
      <c r="D125" s="37">
        <v>125</v>
      </c>
      <c r="E125" s="44" t="e">
        <f>INDEX(SinglesDB!$B$1:B$1927,MATCH(A125,SinglesDB!$D$1:$D$1916,0))</f>
        <v>#N/A</v>
      </c>
    </row>
    <row r="126" spans="1:5">
      <c r="A126" s="36" t="s">
        <v>661</v>
      </c>
      <c r="B126" s="36" t="s">
        <v>662</v>
      </c>
      <c r="C126" s="37">
        <v>1978</v>
      </c>
      <c r="D126" s="37">
        <v>126</v>
      </c>
      <c r="E126" s="44" t="e">
        <f>INDEX(SinglesDB!$B$1:B$1927,MATCH(A126,SinglesDB!$D$1:$D$1916,0))</f>
        <v>#N/A</v>
      </c>
    </row>
    <row r="127" spans="1:5">
      <c r="A127" s="36" t="s">
        <v>660</v>
      </c>
      <c r="B127" s="36" t="s">
        <v>523</v>
      </c>
      <c r="C127" s="37">
        <v>1985</v>
      </c>
      <c r="D127" s="37">
        <v>127</v>
      </c>
      <c r="E127" s="44" t="e">
        <f>INDEX(SinglesDB!$B$1:B$1927,MATCH(A127,SinglesDB!$D$1:$D$1916,0))</f>
        <v>#N/A</v>
      </c>
    </row>
    <row r="128" spans="1:5">
      <c r="A128" s="36" t="s">
        <v>651</v>
      </c>
      <c r="B128" s="36" t="s">
        <v>652</v>
      </c>
      <c r="C128" s="37">
        <v>2009</v>
      </c>
      <c r="D128" s="37">
        <v>128</v>
      </c>
      <c r="E128" s="44" t="e">
        <f>INDEX(SinglesDB!$B$1:B$1927,MATCH(A128,SinglesDB!$D$1:$D$1916,0))</f>
        <v>#N/A</v>
      </c>
    </row>
    <row r="129" spans="1:5">
      <c r="A129" s="36" t="s">
        <v>694</v>
      </c>
      <c r="B129" s="36" t="s">
        <v>695</v>
      </c>
      <c r="C129" s="37">
        <v>1990</v>
      </c>
      <c r="D129" s="37">
        <v>129</v>
      </c>
      <c r="E129" s="44" t="e">
        <f>INDEX(SinglesDB!$B$1:B$1927,MATCH(A129,SinglesDB!$D$1:$D$1916,0))</f>
        <v>#N/A</v>
      </c>
    </row>
    <row r="130" spans="1:5">
      <c r="A130" s="36" t="s">
        <v>698</v>
      </c>
      <c r="B130" s="36" t="s">
        <v>256</v>
      </c>
      <c r="C130" s="37">
        <v>1973</v>
      </c>
      <c r="D130" s="37">
        <v>130</v>
      </c>
      <c r="E130" s="57" t="str">
        <f>INDEX(SinglesDB!$B$1:B$1927,MATCH(A130,SinglesDB!$D$1:$D$1916,0))</f>
        <v>5C 006-94 583, 5C 006-94583</v>
      </c>
    </row>
    <row r="131" spans="1:5">
      <c r="A131" s="36" t="s">
        <v>288</v>
      </c>
      <c r="B131" s="36" t="s">
        <v>287</v>
      </c>
      <c r="C131" s="37">
        <v>1976</v>
      </c>
      <c r="D131" s="37">
        <v>131</v>
      </c>
      <c r="E131" s="57" t="str">
        <f>INDEX(SinglesDB!$B$1:B$1927,MATCH(A131,SinglesDB!$D$1:$D$1916,0))</f>
        <v>2001 680</v>
      </c>
    </row>
    <row r="132" spans="1:5">
      <c r="A132" s="36" t="s">
        <v>1992</v>
      </c>
      <c r="B132" s="36" t="s">
        <v>676</v>
      </c>
      <c r="C132" s="37">
        <v>2009</v>
      </c>
      <c r="D132" s="37">
        <v>132</v>
      </c>
      <c r="E132" s="44" t="e">
        <f>INDEX(SinglesDB!$B$1:B$1927,MATCH(A132,SinglesDB!$D$1:$D$1916,0))</f>
        <v>#N/A</v>
      </c>
    </row>
    <row r="133" spans="1:5">
      <c r="A133" s="36" t="s">
        <v>655</v>
      </c>
      <c r="B133" s="36" t="s">
        <v>519</v>
      </c>
      <c r="C133" s="37">
        <v>2005</v>
      </c>
      <c r="D133" s="37">
        <v>133</v>
      </c>
      <c r="E133" s="44" t="e">
        <f>INDEX(SinglesDB!$B$1:B$1927,MATCH(A133,SinglesDB!$D$1:$D$1916,0))</f>
        <v>#N/A</v>
      </c>
    </row>
    <row r="134" spans="1:5">
      <c r="A134" s="36" t="s">
        <v>716</v>
      </c>
      <c r="B134" s="36" t="s">
        <v>552</v>
      </c>
      <c r="C134" s="37">
        <v>1969</v>
      </c>
      <c r="D134" s="37">
        <v>134</v>
      </c>
      <c r="E134" s="44" t="e">
        <f>INDEX(SinglesDB!$B$1:B$1927,MATCH(A134,SinglesDB!$D$1:$D$1916,0))</f>
        <v>#N/A</v>
      </c>
    </row>
    <row r="135" spans="1:5">
      <c r="A135" s="36" t="s">
        <v>675</v>
      </c>
      <c r="B135" s="36" t="s">
        <v>652</v>
      </c>
      <c r="C135" s="37">
        <v>2006</v>
      </c>
      <c r="D135" s="37">
        <v>135</v>
      </c>
      <c r="E135" s="44" t="e">
        <f>INDEX(SinglesDB!$B$1:B$1927,MATCH(A135,SinglesDB!$D$1:$D$1916,0))</f>
        <v>#N/A</v>
      </c>
    </row>
    <row r="136" spans="1:5">
      <c r="A136" s="36" t="s">
        <v>708</v>
      </c>
      <c r="B136" s="36" t="s">
        <v>709</v>
      </c>
      <c r="C136" s="37">
        <v>1978</v>
      </c>
      <c r="D136" s="37">
        <v>136</v>
      </c>
      <c r="E136" s="44" t="str">
        <f>INDEX(SinglesDB!$B$1:B$1927,MATCH(A136,SinglesDB!$D$1:$D$1916,0))</f>
        <v>657952 7</v>
      </c>
    </row>
    <row r="137" spans="1:5">
      <c r="A137" s="36" t="s">
        <v>783</v>
      </c>
      <c r="B137" s="36" t="s">
        <v>784</v>
      </c>
      <c r="C137" s="37">
        <v>2003</v>
      </c>
      <c r="D137" s="37">
        <v>137</v>
      </c>
      <c r="E137" s="44" t="e">
        <f>INDEX(SinglesDB!$B$1:B$1927,MATCH(A137,SinglesDB!$D$1:$D$1916,0))</f>
        <v>#N/A</v>
      </c>
    </row>
    <row r="138" spans="1:5">
      <c r="A138" s="36" t="s">
        <v>721</v>
      </c>
      <c r="B138" s="36" t="s">
        <v>337</v>
      </c>
      <c r="C138" s="37">
        <v>1988</v>
      </c>
      <c r="D138" s="37">
        <v>138</v>
      </c>
      <c r="E138" s="44" t="e">
        <f>INDEX(SinglesDB!$B$1:B$1927,MATCH(A138,SinglesDB!$D$1:$D$1916,0))</f>
        <v>#N/A</v>
      </c>
    </row>
    <row r="139" spans="1:5">
      <c r="A139" s="36" t="s">
        <v>635</v>
      </c>
      <c r="B139" s="36" t="s">
        <v>636</v>
      </c>
      <c r="C139" s="37">
        <v>1977</v>
      </c>
      <c r="D139" s="37">
        <v>139</v>
      </c>
      <c r="E139" s="44" t="e">
        <f>INDEX(SinglesDB!$B$1:B$1927,MATCH(A139,SinglesDB!$D$1:$D$1916,0))</f>
        <v>#N/A</v>
      </c>
    </row>
    <row r="140" spans="1:5">
      <c r="A140" s="36" t="s">
        <v>682</v>
      </c>
      <c r="B140" s="36" t="s">
        <v>649</v>
      </c>
      <c r="C140" s="37">
        <v>1993</v>
      </c>
      <c r="D140" s="37">
        <v>140</v>
      </c>
      <c r="E140" s="44" t="e">
        <f>INDEX(SinglesDB!$B$1:B$1927,MATCH(A140,SinglesDB!$D$1:$D$1916,0))</f>
        <v>#N/A</v>
      </c>
    </row>
    <row r="141" spans="1:5">
      <c r="A141" s="36" t="s">
        <v>732</v>
      </c>
      <c r="B141" s="36" t="s">
        <v>513</v>
      </c>
      <c r="C141" s="37">
        <v>1975</v>
      </c>
      <c r="D141" s="37">
        <v>141</v>
      </c>
      <c r="E141" s="44" t="e">
        <f>INDEX(SinglesDB!$B$1:B$1927,MATCH(A141,SinglesDB!$D$1:$D$1916,0))</f>
        <v>#N/A</v>
      </c>
    </row>
    <row r="142" spans="1:5">
      <c r="A142" s="36" t="s">
        <v>677</v>
      </c>
      <c r="B142" s="36" t="s">
        <v>523</v>
      </c>
      <c r="C142" s="37">
        <v>1987</v>
      </c>
      <c r="D142" s="37">
        <v>142</v>
      </c>
      <c r="E142" s="44" t="e">
        <f>INDEX(SinglesDB!$B$1:B$1927,MATCH(A142,SinglesDB!$D$1:$D$1916,0))</f>
        <v>#N/A</v>
      </c>
    </row>
    <row r="143" spans="1:5">
      <c r="A143" s="36" t="s">
        <v>617</v>
      </c>
      <c r="B143" s="36" t="s">
        <v>618</v>
      </c>
      <c r="C143" s="37">
        <v>2013</v>
      </c>
      <c r="D143" s="37">
        <v>143</v>
      </c>
      <c r="E143" s="44" t="e">
        <f>INDEX(SinglesDB!$B$1:B$1927,MATCH(A143,SinglesDB!$D$1:$D$1916,0))</f>
        <v>#N/A</v>
      </c>
    </row>
    <row r="144" spans="1:5">
      <c r="A144" s="36" t="s">
        <v>2569</v>
      </c>
      <c r="B144" s="36" t="s">
        <v>515</v>
      </c>
      <c r="C144" s="37">
        <v>2015</v>
      </c>
      <c r="D144" s="37">
        <v>144</v>
      </c>
      <c r="E144" s="44" t="e">
        <f>INDEX(SinglesDB!$B$1:B$1927,MATCH(A144,SinglesDB!$D$1:$D$1916,0))</f>
        <v>#N/A</v>
      </c>
    </row>
    <row r="145" spans="1:5">
      <c r="A145" s="36" t="s">
        <v>679</v>
      </c>
      <c r="B145" s="36" t="s">
        <v>657</v>
      </c>
      <c r="C145" s="37">
        <v>1995</v>
      </c>
      <c r="D145" s="37">
        <v>145</v>
      </c>
      <c r="E145" s="44" t="e">
        <f>INDEX(SinglesDB!$B$1:B$1927,MATCH(A145,SinglesDB!$D$1:$D$1916,0))</f>
        <v>#N/A</v>
      </c>
    </row>
    <row r="146" spans="1:5">
      <c r="A146" s="36" t="s">
        <v>699</v>
      </c>
      <c r="B146" s="36" t="s">
        <v>700</v>
      </c>
      <c r="C146" s="37">
        <v>1982</v>
      </c>
      <c r="D146" s="37">
        <v>146</v>
      </c>
      <c r="E146" s="44" t="e">
        <f>INDEX(SinglesDB!$B$1:B$1927,MATCH(A146,SinglesDB!$D$1:$D$1916,0))</f>
        <v>#N/A</v>
      </c>
    </row>
    <row r="147" spans="1:5">
      <c r="A147" s="36" t="s">
        <v>828</v>
      </c>
      <c r="B147" s="36" t="s">
        <v>3703</v>
      </c>
      <c r="C147" s="37">
        <v>1979</v>
      </c>
      <c r="D147" s="37">
        <v>147</v>
      </c>
      <c r="E147" s="44" t="e">
        <f>INDEX(SinglesDB!$B$1:B$1927,MATCH(A147,SinglesDB!$D$1:$D$1916,0))</f>
        <v>#N/A</v>
      </c>
    </row>
    <row r="148" spans="1:5">
      <c r="A148" s="36" t="s">
        <v>704</v>
      </c>
      <c r="B148" s="36" t="s">
        <v>705</v>
      </c>
      <c r="C148" s="37">
        <v>1972</v>
      </c>
      <c r="D148" s="37">
        <v>148</v>
      </c>
      <c r="E148" s="44">
        <f>INDEX(SinglesDB!$B$1:B$1927,MATCH(A148,SinglesDB!$D$1:$D$1916,0))</f>
        <v>617</v>
      </c>
    </row>
    <row r="149" spans="1:5">
      <c r="A149" s="36" t="s">
        <v>658</v>
      </c>
      <c r="B149" s="36" t="s">
        <v>337</v>
      </c>
      <c r="C149" s="37">
        <v>1995</v>
      </c>
      <c r="D149" s="37">
        <v>149</v>
      </c>
      <c r="E149" s="44" t="e">
        <f>INDEX(SinglesDB!$B$1:B$1927,MATCH(A149,SinglesDB!$D$1:$D$1916,0))</f>
        <v>#N/A</v>
      </c>
    </row>
    <row r="150" spans="1:5">
      <c r="A150" s="36" t="s">
        <v>696</v>
      </c>
      <c r="B150" s="36" t="s">
        <v>697</v>
      </c>
      <c r="C150" s="37">
        <v>1984</v>
      </c>
      <c r="D150" s="37">
        <v>150</v>
      </c>
      <c r="E150" s="44" t="str">
        <f>INDEX(SinglesDB!$B$1:B$1927,MATCH(A150,SinglesDB!$D$1:$D$1916,0))</f>
        <v>390 024-7</v>
      </c>
    </row>
    <row r="151" spans="1:5">
      <c r="A151" s="36" t="s">
        <v>653</v>
      </c>
      <c r="B151" s="36" t="s">
        <v>654</v>
      </c>
      <c r="C151" s="37">
        <v>1977</v>
      </c>
      <c r="D151" s="37">
        <v>151</v>
      </c>
      <c r="E151" s="44" t="e">
        <f>INDEX(SinglesDB!$B$1:B$1927,MATCH(A151,SinglesDB!$D$1:$D$1916,0))</f>
        <v>#N/A</v>
      </c>
    </row>
    <row r="152" spans="1:5">
      <c r="A152" s="36" t="s">
        <v>703</v>
      </c>
      <c r="B152" s="36" t="s">
        <v>591</v>
      </c>
      <c r="C152" s="37">
        <v>2014</v>
      </c>
      <c r="D152" s="37">
        <v>152</v>
      </c>
      <c r="E152" s="44" t="e">
        <f>INDEX(SinglesDB!$B$1:B$1927,MATCH(A152,SinglesDB!$D$1:$D$1916,0))</f>
        <v>#N/A</v>
      </c>
    </row>
    <row r="153" spans="1:5">
      <c r="A153" s="36" t="s">
        <v>794</v>
      </c>
      <c r="B153" s="36" t="s">
        <v>795</v>
      </c>
      <c r="C153" s="37">
        <v>2002</v>
      </c>
      <c r="D153" s="37">
        <v>153</v>
      </c>
      <c r="E153" s="44" t="e">
        <f>INDEX(SinglesDB!$B$1:B$1927,MATCH(A153,SinglesDB!$D$1:$D$1916,0))</f>
        <v>#N/A</v>
      </c>
    </row>
    <row r="154" spans="1:5">
      <c r="A154" s="36" t="s">
        <v>798</v>
      </c>
      <c r="B154" s="36" t="s">
        <v>799</v>
      </c>
      <c r="C154" s="37">
        <v>1974</v>
      </c>
      <c r="D154" s="37">
        <v>154</v>
      </c>
      <c r="E154" s="44" t="e">
        <f>INDEX(SinglesDB!$B$1:B$1927,MATCH(A154,SinglesDB!$D$1:$D$1916,0))</f>
        <v>#N/A</v>
      </c>
    </row>
    <row r="155" spans="1:5">
      <c r="A155" s="36" t="s">
        <v>762</v>
      </c>
      <c r="B155" s="36" t="s">
        <v>505</v>
      </c>
      <c r="C155" s="37">
        <v>1991</v>
      </c>
      <c r="D155" s="37">
        <v>155</v>
      </c>
      <c r="E155" s="44" t="e">
        <f>INDEX(SinglesDB!$B$1:B$1927,MATCH(A155,SinglesDB!$D$1:$D$1916,0))</f>
        <v>#N/A</v>
      </c>
    </row>
    <row r="156" spans="1:5">
      <c r="A156" s="36" t="s">
        <v>1678</v>
      </c>
      <c r="B156" s="36" t="s">
        <v>1679</v>
      </c>
      <c r="C156" s="37">
        <v>1980</v>
      </c>
      <c r="D156" s="37">
        <v>156</v>
      </c>
      <c r="E156" s="44" t="e">
        <f>INDEX(SinglesDB!$B$1:B$1927,MATCH(A156,SinglesDB!$D$1:$D$1916,0))</f>
        <v>#N/A</v>
      </c>
    </row>
    <row r="157" spans="1:5">
      <c r="A157" s="36" t="s">
        <v>691</v>
      </c>
      <c r="B157" s="36" t="s">
        <v>692</v>
      </c>
      <c r="C157" s="37">
        <v>2001</v>
      </c>
      <c r="D157" s="37">
        <v>157</v>
      </c>
      <c r="E157" s="44" t="e">
        <f>INDEX(SinglesDB!$B$1:B$1927,MATCH(A157,SinglesDB!$D$1:$D$1916,0))</f>
        <v>#N/A</v>
      </c>
    </row>
    <row r="158" spans="1:5">
      <c r="A158" s="36" t="s">
        <v>759</v>
      </c>
      <c r="B158" s="36" t="s">
        <v>513</v>
      </c>
      <c r="C158" s="37">
        <v>1994</v>
      </c>
      <c r="D158" s="37">
        <v>158</v>
      </c>
      <c r="E158" s="44" t="e">
        <f>INDEX(SinglesDB!$B$1:B$1927,MATCH(A158,SinglesDB!$D$1:$D$1916,0))</f>
        <v>#N/A</v>
      </c>
    </row>
    <row r="159" spans="1:5">
      <c r="A159" s="36" t="s">
        <v>646</v>
      </c>
      <c r="B159" s="36" t="s">
        <v>647</v>
      </c>
      <c r="C159" s="37">
        <v>2013</v>
      </c>
      <c r="D159" s="37">
        <v>159</v>
      </c>
      <c r="E159" s="44" t="e">
        <f>INDEX(SinglesDB!$B$1:B$1927,MATCH(A159,SinglesDB!$D$1:$D$1916,0))</f>
        <v>#N/A</v>
      </c>
    </row>
    <row r="160" spans="1:5">
      <c r="A160" s="36" t="s">
        <v>1812</v>
      </c>
      <c r="B160" s="36" t="s">
        <v>1747</v>
      </c>
      <c r="C160" s="37">
        <v>1997</v>
      </c>
      <c r="D160" s="37">
        <v>160</v>
      </c>
      <c r="E160" s="44" t="e">
        <f>INDEX(SinglesDB!$B$1:B$1927,MATCH(A160,SinglesDB!$D$1:$D$1916,0))</f>
        <v>#N/A</v>
      </c>
    </row>
    <row r="161" spans="1:5">
      <c r="A161" s="36" t="s">
        <v>736</v>
      </c>
      <c r="B161" s="36" t="s">
        <v>444</v>
      </c>
      <c r="C161" s="37">
        <v>1993</v>
      </c>
      <c r="D161" s="37">
        <v>161</v>
      </c>
      <c r="E161" s="44" t="e">
        <f>INDEX(SinglesDB!$B$1:B$1927,MATCH(A161,SinglesDB!$D$1:$D$1916,0))</f>
        <v>#N/A</v>
      </c>
    </row>
    <row r="162" spans="1:5">
      <c r="A162" s="36" t="s">
        <v>1569</v>
      </c>
      <c r="B162" s="36" t="s">
        <v>467</v>
      </c>
      <c r="C162" s="37">
        <v>1983</v>
      </c>
      <c r="D162" s="37">
        <v>162</v>
      </c>
      <c r="E162" s="44" t="str">
        <f>INDEX(SinglesDB!$B$1:B$1927,MATCH(A162,SinglesDB!$D$1:$D$1916,0))</f>
        <v>EA 152</v>
      </c>
    </row>
    <row r="163" spans="1:5">
      <c r="A163" s="36" t="s">
        <v>4090</v>
      </c>
      <c r="B163" s="36" t="s">
        <v>662</v>
      </c>
      <c r="C163" s="37">
        <v>1971</v>
      </c>
      <c r="D163" s="37">
        <v>163</v>
      </c>
      <c r="E163" s="44" t="e">
        <f>INDEX(SinglesDB!$B$1:B$1927,MATCH(A163,SinglesDB!$D$1:$D$1916,0))</f>
        <v>#N/A</v>
      </c>
    </row>
    <row r="164" spans="1:5">
      <c r="A164" s="36" t="s">
        <v>775</v>
      </c>
      <c r="B164" s="36" t="s">
        <v>776</v>
      </c>
      <c r="C164" s="37">
        <v>1973</v>
      </c>
      <c r="D164" s="37">
        <v>164</v>
      </c>
      <c r="E164" s="44" t="str">
        <f>INDEX(SinglesDB!$B$1:B$1927,MATCH(A164,SinglesDB!$D$1:$D$1916,0))</f>
        <v>CBS 4000</v>
      </c>
    </row>
    <row r="165" spans="1:5">
      <c r="A165" s="36" t="s">
        <v>733</v>
      </c>
      <c r="B165" s="36" t="s">
        <v>287</v>
      </c>
      <c r="C165" s="37">
        <v>1980</v>
      </c>
      <c r="D165" s="37">
        <v>165</v>
      </c>
      <c r="E165" s="44" t="str">
        <f>INDEX(SinglesDB!$B$1:B$1927,MATCH(A165,SinglesDB!$D$1:$D$1916,0))</f>
        <v>2001 981</v>
      </c>
    </row>
    <row r="166" spans="1:5">
      <c r="A166" s="36" t="s">
        <v>701</v>
      </c>
      <c r="B166" s="36" t="s">
        <v>702</v>
      </c>
      <c r="C166" s="37">
        <v>2008</v>
      </c>
      <c r="D166" s="37">
        <v>166</v>
      </c>
      <c r="E166" s="44" t="e">
        <f>INDEX(SinglesDB!$B$1:B$1927,MATCH(A166,SinglesDB!$D$1:$D$1916,0))</f>
        <v>#N/A</v>
      </c>
    </row>
    <row r="167" spans="1:5">
      <c r="A167" s="36" t="s">
        <v>638</v>
      </c>
      <c r="B167" s="36" t="s">
        <v>639</v>
      </c>
      <c r="C167" s="37">
        <v>2013</v>
      </c>
      <c r="D167" s="37">
        <v>167</v>
      </c>
      <c r="E167" s="44" t="e">
        <f>INDEX(SinglesDB!$B$1:B$1927,MATCH(A167,SinglesDB!$D$1:$D$1916,0))</f>
        <v>#N/A</v>
      </c>
    </row>
    <row r="168" spans="1:5">
      <c r="A168" s="36" t="s">
        <v>678</v>
      </c>
      <c r="B168" s="36" t="s">
        <v>586</v>
      </c>
      <c r="C168" s="37">
        <v>1997</v>
      </c>
      <c r="D168" s="37">
        <v>168</v>
      </c>
      <c r="E168" s="44" t="e">
        <f>INDEX(SinglesDB!$B$1:B$1927,MATCH(A168,SinglesDB!$D$1:$D$1916,0))</f>
        <v>#N/A</v>
      </c>
    </row>
    <row r="169" spans="1:5">
      <c r="A169" s="36" t="s">
        <v>689</v>
      </c>
      <c r="B169" s="36" t="s">
        <v>690</v>
      </c>
      <c r="C169" s="37">
        <v>1974</v>
      </c>
      <c r="D169" s="37">
        <v>169</v>
      </c>
      <c r="E169" s="44" t="e">
        <f>INDEX(SinglesDB!$B$1:B$1927,MATCH(A169,SinglesDB!$D$1:$D$1916,0))</f>
        <v>#N/A</v>
      </c>
    </row>
    <row r="170" spans="1:5">
      <c r="A170" s="36" t="s">
        <v>328</v>
      </c>
      <c r="B170" s="36" t="s">
        <v>327</v>
      </c>
      <c r="C170" s="37">
        <v>1976</v>
      </c>
      <c r="D170" s="37">
        <v>170</v>
      </c>
      <c r="E170" s="44" t="str">
        <f>INDEX(SinglesDB!$B$1:B$1927,MATCH(A170,SinglesDB!$D$1:$D$1916,0))</f>
        <v>6103 096</v>
      </c>
    </row>
    <row r="171" spans="1:5">
      <c r="A171" s="36" t="s">
        <v>737</v>
      </c>
      <c r="B171" s="36" t="s">
        <v>346</v>
      </c>
      <c r="C171" s="37">
        <v>1991</v>
      </c>
      <c r="D171" s="37">
        <v>171</v>
      </c>
      <c r="E171" s="44" t="e">
        <f>INDEX(SinglesDB!$B$1:B$1927,MATCH(A171,SinglesDB!$D$1:$D$1916,0))</f>
        <v>#N/A</v>
      </c>
    </row>
    <row r="172" spans="1:5">
      <c r="A172" s="36" t="s">
        <v>673</v>
      </c>
      <c r="B172" s="36" t="s">
        <v>674</v>
      </c>
      <c r="C172" s="37">
        <v>1990</v>
      </c>
      <c r="D172" s="37">
        <v>172</v>
      </c>
      <c r="E172" s="44" t="e">
        <f>INDEX(SinglesDB!$B$1:B$1927,MATCH(A172,SinglesDB!$D$1:$D$1916,0))</f>
        <v>#N/A</v>
      </c>
    </row>
    <row r="173" spans="1:5">
      <c r="A173" s="36" t="s">
        <v>738</v>
      </c>
      <c r="B173" s="36" t="s">
        <v>537</v>
      </c>
      <c r="C173" s="37">
        <v>1991</v>
      </c>
      <c r="D173" s="37">
        <v>173</v>
      </c>
      <c r="E173" s="44" t="e">
        <f>INDEX(SinglesDB!$B$1:B$1927,MATCH(A173,SinglesDB!$D$1:$D$1916,0))</f>
        <v>#N/A</v>
      </c>
    </row>
    <row r="174" spans="1:5">
      <c r="A174" s="36" t="s">
        <v>710</v>
      </c>
      <c r="B174" s="36" t="s">
        <v>711</v>
      </c>
      <c r="C174" s="37">
        <v>1965</v>
      </c>
      <c r="D174" s="37">
        <v>174</v>
      </c>
      <c r="E174" s="44" t="e">
        <f>INDEX(SinglesDB!$B$1:B$1927,MATCH(A174,SinglesDB!$D$1:$D$1916,0))</f>
        <v>#N/A</v>
      </c>
    </row>
    <row r="175" spans="1:5">
      <c r="A175" s="36" t="s">
        <v>791</v>
      </c>
      <c r="B175" s="36" t="s">
        <v>792</v>
      </c>
      <c r="C175" s="37">
        <v>1987</v>
      </c>
      <c r="D175" s="37">
        <v>175</v>
      </c>
      <c r="E175" s="44" t="e">
        <f>INDEX(SinglesDB!$B$1:B$1927,MATCH(A175,SinglesDB!$D$1:$D$1916,0))</f>
        <v>#N/A</v>
      </c>
    </row>
    <row r="176" spans="1:5">
      <c r="A176" s="36" t="s">
        <v>339</v>
      </c>
      <c r="B176" s="36" t="s">
        <v>337</v>
      </c>
      <c r="C176" s="37">
        <v>1983</v>
      </c>
      <c r="D176" s="37">
        <v>176</v>
      </c>
      <c r="E176" s="44" t="str">
        <f>INDEX(SinglesDB!$B$1:B$1927,MATCH(A176,SinglesDB!$D$1:$D$1916,0))</f>
        <v>A-3643, EPC A 3643</v>
      </c>
    </row>
    <row r="177" spans="1:5">
      <c r="A177" s="36" t="s">
        <v>1461</v>
      </c>
      <c r="B177" s="36" t="s">
        <v>751</v>
      </c>
      <c r="C177" s="37">
        <v>1968</v>
      </c>
      <c r="D177" s="37">
        <v>177</v>
      </c>
      <c r="E177" s="44" t="e">
        <f>INDEX(SinglesDB!$B$1:B$1927,MATCH(A177,SinglesDB!$D$1:$D$1916,0))</f>
        <v>#N/A</v>
      </c>
    </row>
    <row r="178" spans="1:5">
      <c r="A178" s="36" t="s">
        <v>806</v>
      </c>
      <c r="B178" s="36" t="s">
        <v>434</v>
      </c>
      <c r="C178" s="37">
        <v>1985</v>
      </c>
      <c r="D178" s="37">
        <v>178</v>
      </c>
      <c r="E178" s="44" t="str">
        <f>INDEX(SinglesDB!$B$1:B$1927,MATCH(A178,SinglesDB!$D$1:$D$1916,0))</f>
        <v>929 006-7, W 9006</v>
      </c>
    </row>
    <row r="179" spans="1:5">
      <c r="A179" s="36" t="s">
        <v>713</v>
      </c>
      <c r="B179" s="36" t="s">
        <v>714</v>
      </c>
      <c r="C179" s="37">
        <v>1968</v>
      </c>
      <c r="D179" s="37">
        <v>179</v>
      </c>
      <c r="E179" s="44" t="e">
        <f>INDEX(SinglesDB!$B$1:B$1927,MATCH(A179,SinglesDB!$D$1:$D$1916,0))</f>
        <v>#N/A</v>
      </c>
    </row>
    <row r="180" spans="1:5">
      <c r="A180" s="36" t="s">
        <v>743</v>
      </c>
      <c r="B180" s="36" t="s">
        <v>744</v>
      </c>
      <c r="C180" s="37">
        <v>1997</v>
      </c>
      <c r="D180" s="37">
        <v>180</v>
      </c>
      <c r="E180" s="44" t="e">
        <f>INDEX(SinglesDB!$B$1:B$1927,MATCH(A180,SinglesDB!$D$1:$D$1916,0))</f>
        <v>#N/A</v>
      </c>
    </row>
    <row r="181" spans="1:5">
      <c r="A181" s="36" t="s">
        <v>611</v>
      </c>
      <c r="B181" s="36" t="s">
        <v>515</v>
      </c>
      <c r="C181" s="37">
        <v>2011</v>
      </c>
      <c r="D181" s="37">
        <v>181</v>
      </c>
      <c r="E181" s="44" t="e">
        <f>INDEX(SinglesDB!$B$1:B$1927,MATCH(A181,SinglesDB!$D$1:$D$1916,0))</f>
        <v>#N/A</v>
      </c>
    </row>
    <row r="182" spans="1:5">
      <c r="A182" s="36" t="s">
        <v>1263</v>
      </c>
      <c r="B182" s="36" t="s">
        <v>467</v>
      </c>
      <c r="C182" s="37">
        <v>1971</v>
      </c>
      <c r="D182" s="37">
        <v>182</v>
      </c>
      <c r="E182" s="44" t="e">
        <f>INDEX(SinglesDB!$B$1:B$1927,MATCH(A182,SinglesDB!$D$1:$D$1916,0))</f>
        <v>#N/A</v>
      </c>
    </row>
    <row r="183" spans="1:5">
      <c r="A183" s="36" t="s">
        <v>687</v>
      </c>
      <c r="B183" s="36" t="s">
        <v>688</v>
      </c>
      <c r="C183" s="37">
        <v>2008</v>
      </c>
      <c r="D183" s="37">
        <v>183</v>
      </c>
      <c r="E183" s="44" t="e">
        <f>INDEX(SinglesDB!$B$1:B$1927,MATCH(A183,SinglesDB!$D$1:$D$1916,0))</f>
        <v>#N/A</v>
      </c>
    </row>
    <row r="184" spans="1:5">
      <c r="A184" s="36" t="s">
        <v>756</v>
      </c>
      <c r="B184" s="36" t="s">
        <v>523</v>
      </c>
      <c r="C184" s="37">
        <v>2000</v>
      </c>
      <c r="D184" s="37">
        <v>184</v>
      </c>
      <c r="E184" s="44" t="e">
        <f>INDEX(SinglesDB!$B$1:B$1927,MATCH(A184,SinglesDB!$D$1:$D$1916,0))</f>
        <v>#N/A</v>
      </c>
    </row>
    <row r="185" spans="1:5">
      <c r="A185" s="36" t="s">
        <v>1305</v>
      </c>
      <c r="B185" s="36" t="s">
        <v>652</v>
      </c>
      <c r="C185" s="37">
        <v>2015</v>
      </c>
      <c r="D185" s="37">
        <v>185</v>
      </c>
      <c r="E185" s="44" t="e">
        <f>INDEX(SinglesDB!$B$1:B$1927,MATCH(A185,SinglesDB!$D$1:$D$1916,0))</f>
        <v>#N/A</v>
      </c>
    </row>
    <row r="186" spans="1:5">
      <c r="A186" s="36" t="s">
        <v>740</v>
      </c>
      <c r="B186" s="36" t="s">
        <v>578</v>
      </c>
      <c r="C186" s="37">
        <v>1991</v>
      </c>
      <c r="D186" s="37">
        <v>186</v>
      </c>
      <c r="E186" s="44" t="e">
        <f>INDEX(SinglesDB!$B$1:B$1927,MATCH(A186,SinglesDB!$D$1:$D$1916,0))</f>
        <v>#N/A</v>
      </c>
    </row>
    <row r="187" spans="1:5">
      <c r="A187" s="36" t="s">
        <v>1746</v>
      </c>
      <c r="B187" s="36" t="s">
        <v>1747</v>
      </c>
      <c r="C187" s="37">
        <v>2001</v>
      </c>
      <c r="D187" s="37">
        <v>187</v>
      </c>
      <c r="E187" s="44" t="e">
        <f>INDEX(SinglesDB!$B$1:B$1927,MATCH(A187,SinglesDB!$D$1:$D$1916,0))</f>
        <v>#N/A</v>
      </c>
    </row>
    <row r="188" spans="1:5">
      <c r="A188" s="36" t="s">
        <v>338</v>
      </c>
      <c r="B188" s="36" t="s">
        <v>523</v>
      </c>
      <c r="C188" s="37">
        <v>1984</v>
      </c>
      <c r="D188" s="37">
        <v>188</v>
      </c>
      <c r="E188" s="44" t="str">
        <f>INDEX(SinglesDB!$B$1:B$1927,MATCH(A188,SinglesDB!$D$1:$D$1916,0))</f>
        <v>EPC 651100 7</v>
      </c>
    </row>
    <row r="189" spans="1:5">
      <c r="A189" s="36" t="s">
        <v>2372</v>
      </c>
      <c r="B189" s="36" t="s">
        <v>780</v>
      </c>
      <c r="C189" s="37">
        <v>1993</v>
      </c>
      <c r="D189" s="37">
        <v>189</v>
      </c>
      <c r="E189" s="44" t="e">
        <f>INDEX(SinglesDB!$B$1:B$1927,MATCH(A189,SinglesDB!$D$1:$D$1916,0))</f>
        <v>#N/A</v>
      </c>
    </row>
    <row r="190" spans="1:5">
      <c r="A190" s="36" t="s">
        <v>728</v>
      </c>
      <c r="B190" s="36" t="s">
        <v>729</v>
      </c>
      <c r="C190" s="37">
        <v>1986</v>
      </c>
      <c r="D190" s="37">
        <v>190</v>
      </c>
      <c r="E190" s="44" t="e">
        <f>INDEX(SinglesDB!$B$1:B$1927,MATCH(A190,SinglesDB!$D$1:$D$1916,0))</f>
        <v>#N/A</v>
      </c>
    </row>
    <row r="191" spans="1:5">
      <c r="A191" s="36" t="s">
        <v>730</v>
      </c>
      <c r="B191" s="36" t="s">
        <v>731</v>
      </c>
      <c r="C191" s="37">
        <v>1985</v>
      </c>
      <c r="D191" s="37">
        <v>191</v>
      </c>
      <c r="E191" s="44" t="str">
        <f>INDEX(SinglesDB!$B$1:B$1927,MATCH(A191,SinglesDB!$D$1:$D$1916,0))</f>
        <v>1A 006-2006387</v>
      </c>
    </row>
    <row r="192" spans="1:5">
      <c r="A192" s="36" t="s">
        <v>719</v>
      </c>
      <c r="B192" s="36" t="s">
        <v>720</v>
      </c>
      <c r="C192" s="37">
        <v>2000</v>
      </c>
      <c r="D192" s="37">
        <v>192</v>
      </c>
      <c r="E192" s="44" t="e">
        <f>INDEX(SinglesDB!$B$1:B$1927,MATCH(A192,SinglesDB!$D$1:$D$1916,0))</f>
        <v>#N/A</v>
      </c>
    </row>
    <row r="193" spans="1:5">
      <c r="A193" s="36" t="s">
        <v>778</v>
      </c>
      <c r="B193" s="36" t="s">
        <v>306</v>
      </c>
      <c r="C193" s="37">
        <v>1985</v>
      </c>
      <c r="D193" s="37">
        <v>193</v>
      </c>
      <c r="E193" s="44" t="str">
        <f>INDEX(SinglesDB!$B$1:B$1927,MATCH(A193,SinglesDB!$D$1:$D$1916,0))</f>
        <v>880 916-7</v>
      </c>
    </row>
    <row r="194" spans="1:5">
      <c r="A194" s="36" t="s">
        <v>693</v>
      </c>
      <c r="B194" s="36" t="s">
        <v>583</v>
      </c>
      <c r="C194" s="37">
        <v>2014</v>
      </c>
      <c r="D194" s="37">
        <v>194</v>
      </c>
      <c r="E194" s="44" t="e">
        <f>INDEX(SinglesDB!$B$1:B$1927,MATCH(A194,SinglesDB!$D$1:$D$1916,0))</f>
        <v>#N/A</v>
      </c>
    </row>
    <row r="195" spans="1:5">
      <c r="A195" s="36" t="s">
        <v>754</v>
      </c>
      <c r="B195" s="36" t="s">
        <v>755</v>
      </c>
      <c r="C195" s="37">
        <v>2007</v>
      </c>
      <c r="D195" s="37">
        <v>195</v>
      </c>
      <c r="E195" s="44" t="e">
        <f>INDEX(SinglesDB!$B$1:B$1927,MATCH(A195,SinglesDB!$D$1:$D$1916,0))</f>
        <v>#N/A</v>
      </c>
    </row>
    <row r="196" spans="1:5">
      <c r="A196" s="36" t="s">
        <v>870</v>
      </c>
      <c r="B196" s="36" t="s">
        <v>358</v>
      </c>
      <c r="C196" s="37">
        <v>1970</v>
      </c>
      <c r="D196" s="37">
        <v>196</v>
      </c>
      <c r="E196" s="44" t="e">
        <f>INDEX(SinglesDB!$B$1:B$1927,MATCH(A196,SinglesDB!$D$1:$D$1916,0))</f>
        <v>#N/A</v>
      </c>
    </row>
    <row r="197" spans="1:5">
      <c r="A197" s="36" t="s">
        <v>665</v>
      </c>
      <c r="B197" s="36" t="s">
        <v>666</v>
      </c>
      <c r="C197" s="37">
        <v>2013</v>
      </c>
      <c r="D197" s="37">
        <v>197</v>
      </c>
      <c r="E197" s="44" t="e">
        <f>INDEX(SinglesDB!$B$1:B$1927,MATCH(A197,SinglesDB!$D$1:$D$1916,0))</f>
        <v>#N/A</v>
      </c>
    </row>
    <row r="198" spans="1:5">
      <c r="A198" s="36" t="s">
        <v>633</v>
      </c>
      <c r="B198" s="36" t="s">
        <v>634</v>
      </c>
      <c r="C198" s="37">
        <v>2014</v>
      </c>
      <c r="D198" s="37">
        <v>198</v>
      </c>
      <c r="E198" s="44" t="e">
        <f>INDEX(SinglesDB!$B$1:B$1927,MATCH(A198,SinglesDB!$D$1:$D$1916,0))</f>
        <v>#N/A</v>
      </c>
    </row>
    <row r="199" spans="1:5">
      <c r="A199" s="36" t="s">
        <v>717</v>
      </c>
      <c r="B199" s="36" t="s">
        <v>718</v>
      </c>
      <c r="C199" s="37">
        <v>1990</v>
      </c>
      <c r="D199" s="37">
        <v>199</v>
      </c>
      <c r="E199" s="44" t="e">
        <f>INDEX(SinglesDB!$B$1:B$1927,MATCH(A199,SinglesDB!$D$1:$D$1916,0))</f>
        <v>#N/A</v>
      </c>
    </row>
    <row r="200" spans="1:5">
      <c r="A200" s="36" t="s">
        <v>786</v>
      </c>
      <c r="B200" s="36" t="s">
        <v>298</v>
      </c>
      <c r="C200" s="37">
        <v>1993</v>
      </c>
      <c r="D200" s="37">
        <v>200</v>
      </c>
      <c r="E200" s="44" t="e">
        <f>INDEX(SinglesDB!$B$1:B$1927,MATCH(A200,SinglesDB!$D$1:$D$1916,0))</f>
        <v>#N/A</v>
      </c>
    </row>
    <row r="201" spans="1:5">
      <c r="A201" s="36" t="s">
        <v>746</v>
      </c>
      <c r="B201" s="36" t="s">
        <v>507</v>
      </c>
      <c r="C201" s="37">
        <v>1989</v>
      </c>
      <c r="D201" s="37">
        <v>201</v>
      </c>
      <c r="E201" s="44" t="str">
        <f>INDEX(SinglesDB!$B$1:B$1927,MATCH(A201,SinglesDB!$D$1:$D$1916,0))</f>
        <v>927 512-7, GEF 50</v>
      </c>
    </row>
    <row r="202" spans="1:5">
      <c r="A202" s="36" t="s">
        <v>772</v>
      </c>
      <c r="B202" s="36" t="s">
        <v>773</v>
      </c>
      <c r="C202" s="37">
        <v>1995</v>
      </c>
      <c r="D202" s="37">
        <v>202</v>
      </c>
      <c r="E202" s="44" t="e">
        <f>INDEX(SinglesDB!$B$1:B$1927,MATCH(A202,SinglesDB!$D$1:$D$1916,0))</f>
        <v>#N/A</v>
      </c>
    </row>
    <row r="203" spans="1:5">
      <c r="A203" s="36" t="s">
        <v>4089</v>
      </c>
      <c r="B203" s="36" t="s">
        <v>765</v>
      </c>
      <c r="C203" s="37">
        <v>2002</v>
      </c>
      <c r="D203" s="37">
        <v>203</v>
      </c>
      <c r="E203" s="44" t="e">
        <f>INDEX(SinglesDB!$B$1:B$1927,MATCH(A203,SinglesDB!$D$1:$D$1916,0))</f>
        <v>#N/A</v>
      </c>
    </row>
    <row r="204" spans="1:5">
      <c r="A204" s="36" t="s">
        <v>734</v>
      </c>
      <c r="B204" s="36" t="s">
        <v>735</v>
      </c>
      <c r="C204" s="37">
        <v>2012</v>
      </c>
      <c r="D204" s="37">
        <v>204</v>
      </c>
      <c r="E204" s="44" t="e">
        <f>INDEX(SinglesDB!$B$1:B$1927,MATCH(A204,SinglesDB!$D$1:$D$1916,0))</f>
        <v>#N/A</v>
      </c>
    </row>
    <row r="205" spans="1:5">
      <c r="A205" s="36" t="s">
        <v>800</v>
      </c>
      <c r="B205" s="36" t="s">
        <v>801</v>
      </c>
      <c r="C205" s="37">
        <v>1972</v>
      </c>
      <c r="D205" s="37">
        <v>205</v>
      </c>
      <c r="E205" s="44" t="e">
        <f>INDEX(SinglesDB!$B$1:B$1927,MATCH(A205,SinglesDB!$D$1:$D$1916,0))</f>
        <v>#N/A</v>
      </c>
    </row>
    <row r="206" spans="1:5">
      <c r="A206" s="36" t="s">
        <v>789</v>
      </c>
      <c r="B206" s="36" t="s">
        <v>657</v>
      </c>
      <c r="C206" s="37">
        <v>1997</v>
      </c>
      <c r="D206" s="37">
        <v>206</v>
      </c>
      <c r="E206" s="44" t="e">
        <f>INDEX(SinglesDB!$B$1:B$1927,MATCH(A206,SinglesDB!$D$1:$D$1916,0))</f>
        <v>#N/A</v>
      </c>
    </row>
    <row r="207" spans="1:5">
      <c r="A207" s="36" t="s">
        <v>1385</v>
      </c>
      <c r="B207" s="36" t="s">
        <v>575</v>
      </c>
      <c r="C207" s="37">
        <v>1984</v>
      </c>
      <c r="D207" s="37">
        <v>207</v>
      </c>
      <c r="E207" s="44" t="e">
        <f>INDEX(SinglesDB!$B$1:B$1927,MATCH(A207,SinglesDB!$D$1:$D$1916,0))</f>
        <v>#N/A</v>
      </c>
    </row>
    <row r="208" spans="1:5">
      <c r="A208" s="36" t="s">
        <v>905</v>
      </c>
      <c r="B208" s="36" t="s">
        <v>906</v>
      </c>
      <c r="C208" s="37">
        <v>1988</v>
      </c>
      <c r="D208" s="37">
        <v>208</v>
      </c>
      <c r="E208" s="44" t="e">
        <f>INDEX(SinglesDB!$B$1:B$1927,MATCH(A208,SinglesDB!$D$1:$D$1916,0))</f>
        <v>#N/A</v>
      </c>
    </row>
    <row r="209" spans="1:5">
      <c r="A209" s="36" t="s">
        <v>781</v>
      </c>
      <c r="B209" s="36" t="s">
        <v>782</v>
      </c>
      <c r="C209" s="37">
        <v>1981</v>
      </c>
      <c r="D209" s="37">
        <v>209</v>
      </c>
      <c r="E209" s="44" t="e">
        <f>INDEX(SinglesDB!$B$1:B$1927,MATCH(A209,SinglesDB!$D$1:$D$1916,0))</f>
        <v>#N/A</v>
      </c>
    </row>
    <row r="210" spans="1:5">
      <c r="A210" s="36" t="s">
        <v>769</v>
      </c>
      <c r="B210" s="36" t="s">
        <v>657</v>
      </c>
      <c r="C210" s="37">
        <v>1997</v>
      </c>
      <c r="D210" s="37">
        <v>210</v>
      </c>
      <c r="E210" s="44" t="e">
        <f>INDEX(SinglesDB!$B$1:B$1927,MATCH(A210,SinglesDB!$D$1:$D$1916,0))</f>
        <v>#N/A</v>
      </c>
    </row>
    <row r="211" spans="1:5">
      <c r="A211" s="36" t="s">
        <v>858</v>
      </c>
      <c r="B211" s="36" t="s">
        <v>765</v>
      </c>
      <c r="C211" s="37">
        <v>1990</v>
      </c>
      <c r="D211" s="37">
        <v>211</v>
      </c>
      <c r="E211" s="44" t="e">
        <f>INDEX(SinglesDB!$B$1:B$1927,MATCH(A211,SinglesDB!$D$1:$D$1916,0))</f>
        <v>#N/A</v>
      </c>
    </row>
    <row r="212" spans="1:5">
      <c r="A212" s="36" t="s">
        <v>848</v>
      </c>
      <c r="B212" s="36" t="s">
        <v>705</v>
      </c>
      <c r="C212" s="37">
        <v>1971</v>
      </c>
      <c r="D212" s="37">
        <v>212</v>
      </c>
      <c r="E212" s="44" t="e">
        <f>INDEX(SinglesDB!$B$1:B$1927,MATCH(A212,SinglesDB!$D$1:$D$1916,0))</f>
        <v>#N/A</v>
      </c>
    </row>
    <row r="213" spans="1:5">
      <c r="A213" s="36" t="s">
        <v>757</v>
      </c>
      <c r="B213" s="36" t="s">
        <v>758</v>
      </c>
      <c r="C213" s="37">
        <v>1980</v>
      </c>
      <c r="D213" s="37">
        <v>213</v>
      </c>
      <c r="E213" s="44" t="e">
        <f>INDEX(SinglesDB!$B$1:B$1927,MATCH(A213,SinglesDB!$D$1:$D$1916,0))</f>
        <v>#N/A</v>
      </c>
    </row>
    <row r="214" spans="1:5">
      <c r="A214" s="36" t="s">
        <v>793</v>
      </c>
      <c r="B214" s="36" t="s">
        <v>393</v>
      </c>
      <c r="C214" s="37">
        <v>1985</v>
      </c>
      <c r="D214" s="37">
        <v>214</v>
      </c>
      <c r="E214" s="44" t="e">
        <f>INDEX(SinglesDB!$B$1:B$1927,MATCH(A214,SinglesDB!$D$1:$D$1916,0))</f>
        <v>#N/A</v>
      </c>
    </row>
    <row r="215" spans="1:5">
      <c r="A215" s="36" t="s">
        <v>725</v>
      </c>
      <c r="B215" s="36" t="s">
        <v>416</v>
      </c>
      <c r="C215" s="37">
        <v>1971</v>
      </c>
      <c r="D215" s="37">
        <v>215</v>
      </c>
      <c r="E215" s="44" t="e">
        <f>INDEX(SinglesDB!$B$1:B$1927,MATCH(A215,SinglesDB!$D$1:$D$1916,0))</f>
        <v>#N/A</v>
      </c>
    </row>
    <row r="216" spans="1:5">
      <c r="A216" s="36" t="s">
        <v>680</v>
      </c>
      <c r="B216" s="36" t="s">
        <v>681</v>
      </c>
      <c r="C216" s="37">
        <v>1977</v>
      </c>
      <c r="D216" s="37">
        <v>216</v>
      </c>
      <c r="E216" s="44" t="str">
        <f>INDEX(SinglesDB!$B$1:B$1927,MATCH(A216,SinglesDB!$D$1:$D$1916,0))</f>
        <v>CBS 5296</v>
      </c>
    </row>
    <row r="217" spans="1:5">
      <c r="A217" s="36" t="s">
        <v>221</v>
      </c>
      <c r="B217" s="36" t="s">
        <v>516</v>
      </c>
      <c r="C217" s="37">
        <v>1966</v>
      </c>
      <c r="D217" s="37">
        <v>217</v>
      </c>
      <c r="E217" s="44" t="str">
        <f>INDEX(SinglesDB!$B$1:B$1927,MATCH(A217,SinglesDB!$D$1:$D$1916,0))</f>
        <v>K 23 328, F-5676</v>
      </c>
    </row>
    <row r="218" spans="1:5">
      <c r="A218" s="36" t="s">
        <v>774</v>
      </c>
      <c r="B218" s="36" t="s">
        <v>559</v>
      </c>
      <c r="C218" s="37">
        <v>1968</v>
      </c>
      <c r="D218" s="37">
        <v>218</v>
      </c>
      <c r="E218" s="44" t="e">
        <f>INDEX(SinglesDB!$B$1:B$1927,MATCH(A218,SinglesDB!$D$1:$D$1916,0))</f>
        <v>#N/A</v>
      </c>
    </row>
    <row r="219" spans="1:5">
      <c r="A219" s="36" t="s">
        <v>726</v>
      </c>
      <c r="B219" s="36" t="s">
        <v>727</v>
      </c>
      <c r="C219" s="37">
        <v>1971</v>
      </c>
      <c r="D219" s="37">
        <v>219</v>
      </c>
      <c r="E219" s="44" t="e">
        <f>INDEX(SinglesDB!$B$1:B$1927,MATCH(A219,SinglesDB!$D$1:$D$1916,0))</f>
        <v>#N/A</v>
      </c>
    </row>
    <row r="220" spans="1:5">
      <c r="A220" s="36" t="s">
        <v>766</v>
      </c>
      <c r="B220" s="36" t="s">
        <v>502</v>
      </c>
      <c r="C220" s="37">
        <v>2014</v>
      </c>
      <c r="D220" s="37">
        <v>220</v>
      </c>
      <c r="E220" s="44" t="e">
        <f>INDEX(SinglesDB!$B$1:B$1927,MATCH(A220,SinglesDB!$D$1:$D$1916,0))</f>
        <v>#N/A</v>
      </c>
    </row>
    <row r="221" spans="1:5">
      <c r="A221" s="36" t="s">
        <v>947</v>
      </c>
      <c r="B221" s="36" t="s">
        <v>2618</v>
      </c>
      <c r="C221" s="37">
        <v>2009</v>
      </c>
      <c r="D221" s="37">
        <v>221</v>
      </c>
      <c r="E221" s="44" t="e">
        <f>INDEX(SinglesDB!$B$1:B$1927,MATCH(A221,SinglesDB!$D$1:$D$1916,0))</f>
        <v>#N/A</v>
      </c>
    </row>
    <row r="222" spans="1:5">
      <c r="A222" s="36" t="s">
        <v>836</v>
      </c>
      <c r="B222" s="36" t="s">
        <v>837</v>
      </c>
      <c r="C222" s="37">
        <v>1994</v>
      </c>
      <c r="D222" s="37">
        <v>222</v>
      </c>
      <c r="E222" s="44" t="e">
        <f>INDEX(SinglesDB!$B$1:B$1927,MATCH(A222,SinglesDB!$D$1:$D$1916,0))</f>
        <v>#N/A</v>
      </c>
    </row>
    <row r="223" spans="1:5">
      <c r="A223" s="36" t="s">
        <v>866</v>
      </c>
      <c r="B223" s="36" t="s">
        <v>758</v>
      </c>
      <c r="C223" s="37">
        <v>1975</v>
      </c>
      <c r="D223" s="37">
        <v>223</v>
      </c>
      <c r="E223" s="44" t="e">
        <f>INDEX(SinglesDB!$B$1:B$1927,MATCH(A223,SinglesDB!$D$1:$D$1916,0))</f>
        <v>#N/A</v>
      </c>
    </row>
    <row r="224" spans="1:5">
      <c r="A224" s="36" t="s">
        <v>796</v>
      </c>
      <c r="B224" s="36" t="s">
        <v>346</v>
      </c>
      <c r="C224" s="37">
        <v>1984</v>
      </c>
      <c r="D224" s="37">
        <v>224</v>
      </c>
      <c r="E224" s="44" t="e">
        <f>INDEX(SinglesDB!$B$1:B$1927,MATCH(A224,SinglesDB!$D$1:$D$1916,0))</f>
        <v>#N/A</v>
      </c>
    </row>
    <row r="225" spans="1:5">
      <c r="A225" s="36" t="s">
        <v>813</v>
      </c>
      <c r="B225" s="36" t="s">
        <v>319</v>
      </c>
      <c r="C225" s="37">
        <v>1983</v>
      </c>
      <c r="D225" s="37">
        <v>225</v>
      </c>
      <c r="E225" s="44" t="e">
        <f>INDEX(SinglesDB!$B$1:B$1927,MATCH(A225,SinglesDB!$D$1:$D$1916,0))</f>
        <v>#N/A</v>
      </c>
    </row>
    <row r="226" spans="1:5">
      <c r="A226" s="36" t="s">
        <v>852</v>
      </c>
      <c r="B226" s="36" t="s">
        <v>853</v>
      </c>
      <c r="C226" s="37">
        <v>1995</v>
      </c>
      <c r="D226" s="37">
        <v>226</v>
      </c>
      <c r="E226" s="44" t="e">
        <f>INDEX(SinglesDB!$B$1:B$1927,MATCH(A226,SinglesDB!$D$1:$D$1916,0))</f>
        <v>#N/A</v>
      </c>
    </row>
    <row r="227" spans="1:5">
      <c r="A227" s="36" t="s">
        <v>1609</v>
      </c>
      <c r="B227" s="36" t="s">
        <v>591</v>
      </c>
      <c r="C227" s="37">
        <v>2015</v>
      </c>
      <c r="D227" s="37">
        <v>227</v>
      </c>
      <c r="E227" s="44" t="e">
        <f>INDEX(SinglesDB!$B$1:B$1927,MATCH(A227,SinglesDB!$D$1:$D$1916,0))</f>
        <v>#N/A</v>
      </c>
    </row>
    <row r="228" spans="1:5">
      <c r="A228" s="36" t="s">
        <v>840</v>
      </c>
      <c r="B228" s="36" t="s">
        <v>841</v>
      </c>
      <c r="C228" s="37">
        <v>1977</v>
      </c>
      <c r="D228" s="37">
        <v>228</v>
      </c>
      <c r="E228" s="44" t="e">
        <f>INDEX(SinglesDB!$B$1:B$1927,MATCH(A228,SinglesDB!$D$1:$D$1916,0))</f>
        <v>#N/A</v>
      </c>
    </row>
    <row r="229" spans="1:5">
      <c r="A229" s="36" t="s">
        <v>741</v>
      </c>
      <c r="B229" s="36" t="s">
        <v>477</v>
      </c>
      <c r="C229" s="37">
        <v>1967</v>
      </c>
      <c r="D229" s="37">
        <v>229</v>
      </c>
      <c r="E229" s="44" t="e">
        <f>INDEX(SinglesDB!$B$1:B$1927,MATCH(A229,SinglesDB!$D$1:$D$1916,0))</f>
        <v>#N/A</v>
      </c>
    </row>
    <row r="230" spans="1:5">
      <c r="A230" s="36" t="s">
        <v>1685</v>
      </c>
      <c r="B230" s="36" t="s">
        <v>467</v>
      </c>
      <c r="C230" s="37">
        <v>1974</v>
      </c>
      <c r="D230" s="37">
        <v>230</v>
      </c>
      <c r="E230" s="44" t="e">
        <f>INDEX(SinglesDB!$B$1:B$1927,MATCH(A230,SinglesDB!$D$1:$D$1916,0))</f>
        <v>#N/A</v>
      </c>
    </row>
    <row r="231" spans="1:5">
      <c r="A231" s="36" t="s">
        <v>912</v>
      </c>
      <c r="B231" s="36" t="s">
        <v>321</v>
      </c>
      <c r="C231" s="37">
        <v>1969</v>
      </c>
      <c r="D231" s="37">
        <v>231</v>
      </c>
      <c r="E231" s="44" t="e">
        <f>INDEX(SinglesDB!$B$1:B$1927,MATCH(A231,SinglesDB!$D$1:$D$1916,0))</f>
        <v>#N/A</v>
      </c>
    </row>
    <row r="232" spans="1:5">
      <c r="A232" s="36" t="s">
        <v>2537</v>
      </c>
      <c r="B232" s="36" t="s">
        <v>2538</v>
      </c>
      <c r="C232" s="37">
        <v>1997</v>
      </c>
      <c r="D232" s="37">
        <v>232</v>
      </c>
      <c r="E232" s="44" t="e">
        <f>INDEX(SinglesDB!$B$1:B$1927,MATCH(A232,SinglesDB!$D$1:$D$1916,0))</f>
        <v>#N/A</v>
      </c>
    </row>
    <row r="233" spans="1:5">
      <c r="A233" s="36" t="s">
        <v>908</v>
      </c>
      <c r="B233" s="36" t="s">
        <v>909</v>
      </c>
      <c r="C233" s="37">
        <v>1979</v>
      </c>
      <c r="D233" s="37">
        <v>233</v>
      </c>
      <c r="E233" s="44" t="e">
        <f>INDEX(SinglesDB!$B$1:B$1927,MATCH(A233,SinglesDB!$D$1:$D$1916,0))</f>
        <v>#N/A</v>
      </c>
    </row>
    <row r="234" spans="1:5">
      <c r="A234" s="36" t="s">
        <v>749</v>
      </c>
      <c r="B234" s="36" t="s">
        <v>750</v>
      </c>
      <c r="C234" s="37">
        <v>2014</v>
      </c>
      <c r="D234" s="37">
        <v>234</v>
      </c>
      <c r="E234" s="44" t="e">
        <f>INDEX(SinglesDB!$B$1:B$1927,MATCH(A234,SinglesDB!$D$1:$D$1916,0))</f>
        <v>#N/A</v>
      </c>
    </row>
    <row r="235" spans="1:5">
      <c r="A235" s="36" t="s">
        <v>787</v>
      </c>
      <c r="B235" s="36" t="s">
        <v>788</v>
      </c>
      <c r="C235" s="37">
        <v>1978</v>
      </c>
      <c r="D235" s="37">
        <v>235</v>
      </c>
      <c r="E235" s="44" t="e">
        <f>INDEX(SinglesDB!$B$1:B$1927,MATCH(A235,SinglesDB!$D$1:$D$1916,0))</f>
        <v>#N/A</v>
      </c>
    </row>
    <row r="236" spans="1:5">
      <c r="A236" s="36" t="s">
        <v>4088</v>
      </c>
      <c r="B236" s="36" t="s">
        <v>739</v>
      </c>
      <c r="C236" s="37">
        <v>2007</v>
      </c>
      <c r="D236" s="37">
        <v>236</v>
      </c>
      <c r="E236" s="44" t="e">
        <f>INDEX(SinglesDB!$B$1:B$1927,MATCH(A236,SinglesDB!$D$1:$D$1916,0))</f>
        <v>#N/A</v>
      </c>
    </row>
    <row r="237" spans="1:5">
      <c r="A237" s="36" t="s">
        <v>1715</v>
      </c>
      <c r="B237" s="36" t="s">
        <v>1716</v>
      </c>
      <c r="C237" s="37">
        <v>2001</v>
      </c>
      <c r="D237" s="37">
        <v>237</v>
      </c>
      <c r="E237" s="44" t="e">
        <f>INDEX(SinglesDB!$B$1:B$1927,MATCH(A237,SinglesDB!$D$1:$D$1916,0))</f>
        <v>#N/A</v>
      </c>
    </row>
    <row r="238" spans="1:5">
      <c r="A238" s="36" t="s">
        <v>723</v>
      </c>
      <c r="B238" s="36" t="s">
        <v>724</v>
      </c>
      <c r="C238" s="37">
        <v>2002</v>
      </c>
      <c r="D238" s="37">
        <v>238</v>
      </c>
      <c r="E238" s="44" t="e">
        <f>INDEX(SinglesDB!$B$1:B$1927,MATCH(A238,SinglesDB!$D$1:$D$1916,0))</f>
        <v>#N/A</v>
      </c>
    </row>
    <row r="239" spans="1:5">
      <c r="A239" s="36" t="s">
        <v>876</v>
      </c>
      <c r="B239" s="36" t="s">
        <v>672</v>
      </c>
      <c r="C239" s="37">
        <v>1978</v>
      </c>
      <c r="D239" s="37">
        <v>239</v>
      </c>
      <c r="E239" s="44" t="e">
        <f>INDEX(SinglesDB!$B$1:B$1927,MATCH(A239,SinglesDB!$D$1:$D$1916,0))</f>
        <v>#N/A</v>
      </c>
    </row>
    <row r="240" spans="1:5">
      <c r="A240" s="36" t="s">
        <v>814</v>
      </c>
      <c r="B240" s="36" t="s">
        <v>556</v>
      </c>
      <c r="C240" s="37">
        <v>1969</v>
      </c>
      <c r="D240" s="37">
        <v>240</v>
      </c>
      <c r="E240" s="44" t="e">
        <f>INDEX(SinglesDB!$B$1:B$1927,MATCH(A240,SinglesDB!$D$1:$D$1916,0))</f>
        <v>#N/A</v>
      </c>
    </row>
    <row r="241" spans="1:5">
      <c r="A241" s="36" t="s">
        <v>722</v>
      </c>
      <c r="B241" s="36" t="s">
        <v>559</v>
      </c>
      <c r="C241" s="37">
        <v>1967</v>
      </c>
      <c r="D241" s="37">
        <v>241</v>
      </c>
      <c r="E241" s="44" t="e">
        <f>INDEX(SinglesDB!$B$1:B$1927,MATCH(A241,SinglesDB!$D$1:$D$1916,0))</f>
        <v>#N/A</v>
      </c>
    </row>
    <row r="242" spans="1:5">
      <c r="A242" s="36" t="s">
        <v>827</v>
      </c>
      <c r="B242" s="36" t="s">
        <v>444</v>
      </c>
      <c r="C242" s="37">
        <v>1988</v>
      </c>
      <c r="D242" s="37">
        <v>242</v>
      </c>
      <c r="E242" s="44" t="e">
        <f>INDEX(SinglesDB!$B$1:B$1927,MATCH(A242,SinglesDB!$D$1:$D$1916,0))</f>
        <v>#N/A</v>
      </c>
    </row>
    <row r="243" spans="1:5">
      <c r="A243" s="36" t="s">
        <v>820</v>
      </c>
      <c r="B243" s="36" t="s">
        <v>821</v>
      </c>
      <c r="C243" s="37">
        <v>2009</v>
      </c>
      <c r="D243" s="37">
        <v>243</v>
      </c>
      <c r="E243" s="44" t="e">
        <f>INDEX(SinglesDB!$B$1:B$1927,MATCH(A243,SinglesDB!$D$1:$D$1916,0))</f>
        <v>#N/A</v>
      </c>
    </row>
    <row r="244" spans="1:5">
      <c r="A244" s="36" t="s">
        <v>919</v>
      </c>
      <c r="B244" s="36" t="s">
        <v>920</v>
      </c>
      <c r="C244" s="37">
        <v>2005</v>
      </c>
      <c r="D244" s="37">
        <v>244</v>
      </c>
      <c r="E244" s="44" t="e">
        <f>INDEX(SinglesDB!$B$1:B$1927,MATCH(A244,SinglesDB!$D$1:$D$1916,0))</f>
        <v>#N/A</v>
      </c>
    </row>
    <row r="245" spans="1:5">
      <c r="A245" s="36" t="s">
        <v>960</v>
      </c>
      <c r="B245" s="36" t="s">
        <v>513</v>
      </c>
      <c r="C245" s="37">
        <v>1985</v>
      </c>
      <c r="D245" s="37">
        <v>245</v>
      </c>
      <c r="E245" s="44" t="e">
        <f>INDEX(SinglesDB!$B$1:B$1927,MATCH(A245,SinglesDB!$D$1:$D$1916,0))</f>
        <v>#N/A</v>
      </c>
    </row>
    <row r="246" spans="1:5">
      <c r="A246" s="36" t="s">
        <v>850</v>
      </c>
      <c r="B246" s="36" t="s">
        <v>851</v>
      </c>
      <c r="C246" s="37">
        <v>1986</v>
      </c>
      <c r="D246" s="37">
        <v>246</v>
      </c>
      <c r="E246" s="44" t="e">
        <f>INDEX(SinglesDB!$B$1:B$1927,MATCH(A246,SinglesDB!$D$1:$D$1916,0))</f>
        <v>#N/A</v>
      </c>
    </row>
    <row r="247" spans="1:5">
      <c r="A247" s="36" t="s">
        <v>838</v>
      </c>
      <c r="B247" s="36" t="s">
        <v>839</v>
      </c>
      <c r="C247" s="37">
        <v>1967</v>
      </c>
      <c r="D247" s="37">
        <v>247</v>
      </c>
      <c r="E247" s="44" t="e">
        <f>INDEX(SinglesDB!$B$1:B$1927,MATCH(A247,SinglesDB!$D$1:$D$1916,0))</f>
        <v>#N/A</v>
      </c>
    </row>
    <row r="248" spans="1:5">
      <c r="A248" s="36" t="s">
        <v>856</v>
      </c>
      <c r="B248" s="36" t="s">
        <v>234</v>
      </c>
      <c r="C248" s="37">
        <v>1969</v>
      </c>
      <c r="D248" s="37">
        <v>248</v>
      </c>
      <c r="E248" s="44" t="str">
        <f>INDEX(SinglesDB!$B$1:B$1927,MATCH(A248,SinglesDB!$D$1:$D$1916,0))</f>
        <v>PB-11100</v>
      </c>
    </row>
    <row r="249" spans="1:5">
      <c r="A249" s="36" t="s">
        <v>844</v>
      </c>
      <c r="B249" s="36" t="s">
        <v>801</v>
      </c>
      <c r="C249" s="37">
        <v>1972</v>
      </c>
      <c r="D249" s="37">
        <v>249</v>
      </c>
      <c r="E249" s="44" t="e">
        <f>INDEX(SinglesDB!$B$1:B$1927,MATCH(A249,SinglesDB!$D$1:$D$1916,0))</f>
        <v>#N/A</v>
      </c>
    </row>
    <row r="250" spans="1:5">
      <c r="A250" s="36" t="s">
        <v>805</v>
      </c>
      <c r="B250" s="36" t="s">
        <v>366</v>
      </c>
      <c r="C250" s="37">
        <v>1991</v>
      </c>
      <c r="D250" s="37">
        <v>250</v>
      </c>
      <c r="E250" s="44" t="e">
        <f>INDEX(SinglesDB!$B$1:B$1927,MATCH(A250,SinglesDB!$D$1:$D$1916,0))</f>
        <v>#N/A</v>
      </c>
    </row>
    <row r="251" spans="1:5">
      <c r="A251" s="36" t="s">
        <v>777</v>
      </c>
      <c r="B251" s="36" t="s">
        <v>4087</v>
      </c>
      <c r="C251" s="37">
        <v>2014</v>
      </c>
      <c r="D251" s="37">
        <v>251</v>
      </c>
      <c r="E251" s="44" t="e">
        <f>INDEX(SinglesDB!$B$1:B$1927,MATCH(A251,SinglesDB!$D$1:$D$1916,0))</f>
        <v>#N/A</v>
      </c>
    </row>
    <row r="252" spans="1:5">
      <c r="A252" s="36" t="s">
        <v>804</v>
      </c>
      <c r="B252" s="36" t="s">
        <v>537</v>
      </c>
      <c r="C252" s="37">
        <v>1991</v>
      </c>
      <c r="D252" s="37">
        <v>252</v>
      </c>
      <c r="E252" s="44" t="e">
        <f>INDEX(SinglesDB!$B$1:B$1927,MATCH(A252,SinglesDB!$D$1:$D$1916,0))</f>
        <v>#N/A</v>
      </c>
    </row>
    <row r="253" spans="1:5">
      <c r="A253" s="36" t="s">
        <v>685</v>
      </c>
      <c r="B253" s="36" t="s">
        <v>686</v>
      </c>
      <c r="C253" s="37">
        <v>2014</v>
      </c>
      <c r="D253" s="37">
        <v>253</v>
      </c>
      <c r="E253" s="44" t="e">
        <f>INDEX(SinglesDB!$B$1:B$1927,MATCH(A253,SinglesDB!$D$1:$D$1916,0))</f>
        <v>#N/A</v>
      </c>
    </row>
    <row r="254" spans="1:5">
      <c r="A254" s="36" t="s">
        <v>2165</v>
      </c>
      <c r="B254" s="36" t="s">
        <v>2166</v>
      </c>
      <c r="C254" s="37">
        <v>1996</v>
      </c>
      <c r="D254" s="37">
        <v>254</v>
      </c>
      <c r="E254" s="44" t="e">
        <f>INDEX(SinglesDB!$B$1:B$1927,MATCH(A254,SinglesDB!$D$1:$D$1916,0))</f>
        <v>#N/A</v>
      </c>
    </row>
    <row r="255" spans="1:5">
      <c r="A255" s="36" t="s">
        <v>834</v>
      </c>
      <c r="B255" s="36" t="s">
        <v>835</v>
      </c>
      <c r="C255" s="37">
        <v>1966</v>
      </c>
      <c r="D255" s="37">
        <v>255</v>
      </c>
      <c r="E255" s="44" t="e">
        <f>INDEX(SinglesDB!$B$1:B$1927,MATCH(A255,SinglesDB!$D$1:$D$1916,0))</f>
        <v>#N/A</v>
      </c>
    </row>
    <row r="256" spans="1:5">
      <c r="A256" s="36" t="s">
        <v>885</v>
      </c>
      <c r="B256" s="36" t="s">
        <v>765</v>
      </c>
      <c r="C256" s="37">
        <v>2000</v>
      </c>
      <c r="D256" s="37">
        <v>256</v>
      </c>
      <c r="E256" s="44" t="e">
        <f>INDEX(SinglesDB!$B$1:B$1927,MATCH(A256,SinglesDB!$D$1:$D$1916,0))</f>
        <v>#N/A</v>
      </c>
    </row>
    <row r="257" spans="1:5">
      <c r="A257" s="36" t="s">
        <v>959</v>
      </c>
      <c r="B257" s="36" t="s">
        <v>684</v>
      </c>
      <c r="C257" s="37">
        <v>1996</v>
      </c>
      <c r="D257" s="37">
        <v>257</v>
      </c>
      <c r="E257" s="44" t="e">
        <f>INDEX(SinglesDB!$B$1:B$1927,MATCH(A257,SinglesDB!$D$1:$D$1916,0))</f>
        <v>#N/A</v>
      </c>
    </row>
    <row r="258" spans="1:5">
      <c r="A258" s="36" t="s">
        <v>742</v>
      </c>
      <c r="B258" s="36" t="s">
        <v>495</v>
      </c>
      <c r="C258" s="37">
        <v>1975</v>
      </c>
      <c r="D258" s="37">
        <v>258</v>
      </c>
      <c r="E258" s="44" t="e">
        <f>INDEX(SinglesDB!$B$1:B$1927,MATCH(A258,SinglesDB!$D$1:$D$1916,0))</f>
        <v>#N/A</v>
      </c>
    </row>
    <row r="259" spans="1:5">
      <c r="A259" s="36" t="s">
        <v>760</v>
      </c>
      <c r="B259" s="36" t="s">
        <v>761</v>
      </c>
      <c r="C259" s="37">
        <v>1968</v>
      </c>
      <c r="D259" s="37">
        <v>259</v>
      </c>
      <c r="E259" s="44" t="e">
        <f>INDEX(SinglesDB!$B$1:B$1927,MATCH(A259,SinglesDB!$D$1:$D$1916,0))</f>
        <v>#N/A</v>
      </c>
    </row>
    <row r="260" spans="1:5">
      <c r="A260" s="36" t="s">
        <v>831</v>
      </c>
      <c r="B260" s="36" t="s">
        <v>832</v>
      </c>
      <c r="C260" s="37">
        <v>2004</v>
      </c>
      <c r="D260" s="37">
        <v>260</v>
      </c>
      <c r="E260" s="44" t="e">
        <f>INDEX(SinglesDB!$B$1:B$1927,MATCH(A260,SinglesDB!$D$1:$D$1916,0))</f>
        <v>#N/A</v>
      </c>
    </row>
    <row r="261" spans="1:5">
      <c r="A261" s="36" t="s">
        <v>888</v>
      </c>
      <c r="B261" s="36" t="s">
        <v>889</v>
      </c>
      <c r="C261" s="37">
        <v>1978</v>
      </c>
      <c r="D261" s="37">
        <v>261</v>
      </c>
      <c r="E261" s="44" t="str">
        <f>INDEX(SinglesDB!$B$1:B$1927,MATCH(A261,SinglesDB!$D$1:$D$1916,0))</f>
        <v>6008 035</v>
      </c>
    </row>
    <row r="262" spans="1:5">
      <c r="A262" s="36" t="s">
        <v>946</v>
      </c>
      <c r="B262" s="36" t="s">
        <v>513</v>
      </c>
      <c r="C262" s="37">
        <v>1984</v>
      </c>
      <c r="D262" s="37">
        <v>262</v>
      </c>
      <c r="E262" s="44" t="e">
        <f>INDEX(SinglesDB!$B$1:B$1927,MATCH(A262,SinglesDB!$D$1:$D$1916,0))</f>
        <v>#N/A</v>
      </c>
    </row>
    <row r="263" spans="1:5">
      <c r="A263" s="36" t="s">
        <v>829</v>
      </c>
      <c r="B263" s="36" t="s">
        <v>830</v>
      </c>
      <c r="C263" s="37">
        <v>1971</v>
      </c>
      <c r="D263" s="37">
        <v>263</v>
      </c>
      <c r="E263" s="44" t="e">
        <f>INDEX(SinglesDB!$B$1:B$1927,MATCH(A263,SinglesDB!$D$1:$D$1916,0))</f>
        <v>#N/A</v>
      </c>
    </row>
    <row r="264" spans="1:5">
      <c r="A264" s="36" t="s">
        <v>943</v>
      </c>
      <c r="B264" s="36" t="s">
        <v>507</v>
      </c>
      <c r="C264" s="37">
        <v>1992</v>
      </c>
      <c r="D264" s="37">
        <v>264</v>
      </c>
      <c r="E264" s="44" t="e">
        <f>INDEX(SinglesDB!$B$1:B$1927,MATCH(A264,SinglesDB!$D$1:$D$1916,0))</f>
        <v>#N/A</v>
      </c>
    </row>
    <row r="265" spans="1:5">
      <c r="A265" s="36" t="s">
        <v>903</v>
      </c>
      <c r="B265" s="36" t="s">
        <v>705</v>
      </c>
      <c r="C265" s="37">
        <v>1969</v>
      </c>
      <c r="D265" s="37">
        <v>265</v>
      </c>
      <c r="E265" s="44" t="e">
        <f>INDEX(SinglesDB!$B$1:B$1927,MATCH(A265,SinglesDB!$D$1:$D$1916,0))</f>
        <v>#N/A</v>
      </c>
    </row>
    <row r="266" spans="1:5">
      <c r="A266" s="36" t="s">
        <v>379</v>
      </c>
      <c r="B266" s="36" t="s">
        <v>378</v>
      </c>
      <c r="C266" s="37">
        <v>1979</v>
      </c>
      <c r="D266" s="37">
        <v>266</v>
      </c>
      <c r="E266" s="44" t="str">
        <f>INDEX(SinglesDB!$B$1:B$1927,MATCH(A266,SinglesDB!$D$1:$D$1916,0))</f>
        <v>6012 961</v>
      </c>
    </row>
    <row r="267" spans="1:5">
      <c r="A267" s="36" t="s">
        <v>825</v>
      </c>
      <c r="B267" s="36" t="s">
        <v>826</v>
      </c>
      <c r="C267" s="37">
        <v>1994</v>
      </c>
      <c r="D267" s="37">
        <v>267</v>
      </c>
      <c r="E267" s="44" t="e">
        <f>INDEX(SinglesDB!$B$1:B$1927,MATCH(A267,SinglesDB!$D$1:$D$1916,0))</f>
        <v>#N/A</v>
      </c>
    </row>
    <row r="268" spans="1:5">
      <c r="A268" s="36" t="s">
        <v>785</v>
      </c>
      <c r="B268" s="36" t="s">
        <v>545</v>
      </c>
      <c r="C268" s="37">
        <v>1980</v>
      </c>
      <c r="D268" s="37">
        <v>268</v>
      </c>
      <c r="E268" s="44" t="str">
        <f>INDEX(SinglesDB!$B$1:B$1927,MATCH(A268,SinglesDB!$D$1:$D$1916,0))</f>
        <v>K 17533</v>
      </c>
    </row>
    <row r="269" spans="1:5">
      <c r="A269" s="36" t="s">
        <v>862</v>
      </c>
      <c r="B269" s="36" t="s">
        <v>863</v>
      </c>
      <c r="C269" s="37">
        <v>1971</v>
      </c>
      <c r="D269" s="37">
        <v>269</v>
      </c>
      <c r="E269" s="44" t="e">
        <f>INDEX(SinglesDB!$B$1:B$1927,MATCH(A269,SinglesDB!$D$1:$D$1916,0))</f>
        <v>#N/A</v>
      </c>
    </row>
    <row r="270" spans="1:5">
      <c r="A270" s="36" t="s">
        <v>4086</v>
      </c>
      <c r="B270" s="36" t="s">
        <v>467</v>
      </c>
      <c r="C270" s="37">
        <v>1972</v>
      </c>
      <c r="D270" s="37">
        <v>270</v>
      </c>
      <c r="E270" s="44" t="e">
        <f>INDEX(SinglesDB!$B$1:B$1927,MATCH(A270,SinglesDB!$D$1:$D$1916,0))</f>
        <v>#N/A</v>
      </c>
    </row>
    <row r="271" spans="1:5">
      <c r="A271" s="36" t="s">
        <v>752</v>
      </c>
      <c r="B271" s="36" t="s">
        <v>753</v>
      </c>
      <c r="C271" s="37">
        <v>2011</v>
      </c>
      <c r="D271" s="37">
        <v>271</v>
      </c>
      <c r="E271" s="44" t="e">
        <f>INDEX(SinglesDB!$B$1:B$1927,MATCH(A271,SinglesDB!$D$1:$D$1916,0))</f>
        <v>#N/A</v>
      </c>
    </row>
    <row r="272" spans="1:5">
      <c r="A272" s="36" t="s">
        <v>822</v>
      </c>
      <c r="B272" s="36" t="s">
        <v>823</v>
      </c>
      <c r="C272" s="37">
        <v>2010</v>
      </c>
      <c r="D272" s="37">
        <v>272</v>
      </c>
      <c r="E272" s="44" t="e">
        <f>INDEX(SinglesDB!$B$1:B$1927,MATCH(A272,SinglesDB!$D$1:$D$1916,0))</f>
        <v>#N/A</v>
      </c>
    </row>
    <row r="273" spans="1:5">
      <c r="A273" s="36" t="s">
        <v>893</v>
      </c>
      <c r="B273" s="36" t="s">
        <v>894</v>
      </c>
      <c r="C273" s="37">
        <v>2006</v>
      </c>
      <c r="D273" s="37">
        <v>273</v>
      </c>
      <c r="E273" s="44" t="e">
        <f>INDEX(SinglesDB!$B$1:B$1927,MATCH(A273,SinglesDB!$D$1:$D$1916,0))</f>
        <v>#N/A</v>
      </c>
    </row>
    <row r="274" spans="1:5">
      <c r="A274" s="36" t="s">
        <v>869</v>
      </c>
      <c r="B274" s="36" t="s">
        <v>1087</v>
      </c>
      <c r="C274" s="37">
        <v>1997</v>
      </c>
      <c r="D274" s="37">
        <v>274</v>
      </c>
      <c r="E274" s="44" t="e">
        <f>INDEX(SinglesDB!$B$1:B$1927,MATCH(A274,SinglesDB!$D$1:$D$1916,0))</f>
        <v>#N/A</v>
      </c>
    </row>
    <row r="275" spans="1:5">
      <c r="A275" s="36" t="s">
        <v>790</v>
      </c>
      <c r="B275" s="36" t="s">
        <v>287</v>
      </c>
      <c r="C275" s="37">
        <v>1982</v>
      </c>
      <c r="D275" s="37">
        <v>275</v>
      </c>
      <c r="E275" s="44" t="e">
        <f>INDEX(SinglesDB!$B$1:B$1927,MATCH(A275,SinglesDB!$D$1:$D$1916,0))</f>
        <v>#N/A</v>
      </c>
    </row>
    <row r="276" spans="1:5">
      <c r="A276" s="36" t="s">
        <v>1166</v>
      </c>
      <c r="B276" s="36" t="s">
        <v>358</v>
      </c>
      <c r="C276" s="37">
        <v>1970</v>
      </c>
      <c r="D276" s="37">
        <v>276</v>
      </c>
      <c r="E276" s="44" t="e">
        <f>INDEX(SinglesDB!$B$1:B$1927,MATCH(A276,SinglesDB!$D$1:$D$1916,0))</f>
        <v>#N/A</v>
      </c>
    </row>
    <row r="277" spans="1:5">
      <c r="A277" s="36" t="s">
        <v>435</v>
      </c>
      <c r="B277" s="36" t="s">
        <v>415</v>
      </c>
      <c r="C277" s="37">
        <v>1971</v>
      </c>
      <c r="D277" s="37">
        <v>277</v>
      </c>
      <c r="E277" s="44" t="str">
        <f>INDEX(SinglesDB!$B$1:B$1927,MATCH(A277,SinglesDB!$D$1:$D$1916,0))</f>
        <v>LIB 56216</v>
      </c>
    </row>
    <row r="278" spans="1:5">
      <c r="A278" s="36" t="s">
        <v>877</v>
      </c>
      <c r="B278" s="36" t="s">
        <v>878</v>
      </c>
      <c r="C278" s="37">
        <v>1987</v>
      </c>
      <c r="D278" s="37">
        <v>278</v>
      </c>
      <c r="E278" s="44" t="e">
        <f>INDEX(SinglesDB!$B$1:B$1927,MATCH(A278,SinglesDB!$D$1:$D$1916,0))</f>
        <v>#N/A</v>
      </c>
    </row>
    <row r="279" spans="1:5">
      <c r="A279" s="36" t="s">
        <v>767</v>
      </c>
      <c r="B279" s="36" t="s">
        <v>768</v>
      </c>
      <c r="C279" s="37">
        <v>2009</v>
      </c>
      <c r="D279" s="37">
        <v>279</v>
      </c>
      <c r="E279" s="44" t="e">
        <f>INDEX(SinglesDB!$B$1:B$1927,MATCH(A279,SinglesDB!$D$1:$D$1916,0))</f>
        <v>#N/A</v>
      </c>
    </row>
    <row r="280" spans="1:5">
      <c r="A280" s="36" t="s">
        <v>886</v>
      </c>
      <c r="B280" s="36" t="s">
        <v>887</v>
      </c>
      <c r="C280" s="37">
        <v>1984</v>
      </c>
      <c r="D280" s="37">
        <v>280</v>
      </c>
      <c r="E280" s="44" t="e">
        <f>INDEX(SinglesDB!$B$1:B$1927,MATCH(A280,SinglesDB!$D$1:$D$1916,0))</f>
        <v>#N/A</v>
      </c>
    </row>
    <row r="281" spans="1:5">
      <c r="A281" s="36" t="s">
        <v>854</v>
      </c>
      <c r="B281" s="36" t="s">
        <v>604</v>
      </c>
      <c r="C281" s="37">
        <v>1992</v>
      </c>
      <c r="D281" s="37">
        <v>281</v>
      </c>
      <c r="E281" s="44" t="e">
        <f>INDEX(SinglesDB!$B$1:B$1927,MATCH(A281,SinglesDB!$D$1:$D$1916,0))</f>
        <v>#N/A</v>
      </c>
    </row>
    <row r="282" spans="1:5">
      <c r="A282" s="36" t="s">
        <v>815</v>
      </c>
      <c r="B282" s="36" t="s">
        <v>816</v>
      </c>
      <c r="C282" s="37">
        <v>2004</v>
      </c>
      <c r="D282" s="37">
        <v>282</v>
      </c>
      <c r="E282" s="44" t="e">
        <f>INDEX(SinglesDB!$B$1:B$1927,MATCH(A282,SinglesDB!$D$1:$D$1916,0))</f>
        <v>#N/A</v>
      </c>
    </row>
    <row r="283" spans="1:5">
      <c r="A283" s="36" t="s">
        <v>951</v>
      </c>
      <c r="B283" s="36" t="s">
        <v>945</v>
      </c>
      <c r="C283" s="37">
        <v>1967</v>
      </c>
      <c r="D283" s="37">
        <v>283</v>
      </c>
      <c r="E283" s="44" t="e">
        <f>INDEX(SinglesDB!$B$1:B$1927,MATCH(A283,SinglesDB!$D$1:$D$1916,0))</f>
        <v>#N/A</v>
      </c>
    </row>
    <row r="284" spans="1:5">
      <c r="A284" s="36" t="s">
        <v>965</v>
      </c>
      <c r="B284" s="36" t="s">
        <v>705</v>
      </c>
      <c r="C284" s="37">
        <v>1969</v>
      </c>
      <c r="D284" s="37">
        <v>284</v>
      </c>
      <c r="E284" s="44" t="e">
        <f>INDEX(SinglesDB!$B$1:B$1927,MATCH(A284,SinglesDB!$D$1:$D$1916,0))</f>
        <v>#N/A</v>
      </c>
    </row>
    <row r="285" spans="1:5">
      <c r="A285" s="36" t="s">
        <v>1021</v>
      </c>
      <c r="B285" s="36" t="s">
        <v>311</v>
      </c>
      <c r="C285" s="37">
        <v>1975</v>
      </c>
      <c r="D285" s="37">
        <v>285</v>
      </c>
      <c r="E285" s="44" t="str">
        <f>INDEX(SinglesDB!$B$1:B$1927,MATCH(A285,SinglesDB!$D$1:$D$1916,0))</f>
        <v>AS 13020, AS 13020 (N)</v>
      </c>
    </row>
    <row r="286" spans="1:5">
      <c r="A286" s="36" t="s">
        <v>2542</v>
      </c>
      <c r="B286" s="36" t="s">
        <v>511</v>
      </c>
      <c r="C286" s="37">
        <v>1984</v>
      </c>
      <c r="D286" s="37">
        <v>286</v>
      </c>
      <c r="E286" s="44" t="e">
        <f>INDEX(SinglesDB!$B$1:B$1927,MATCH(A286,SinglesDB!$D$1:$D$1916,0))</f>
        <v>#N/A</v>
      </c>
    </row>
    <row r="287" spans="1:5">
      <c r="A287" s="36" t="s">
        <v>1025</v>
      </c>
      <c r="B287" s="36" t="s">
        <v>1026</v>
      </c>
      <c r="C287" s="37">
        <v>2010</v>
      </c>
      <c r="D287" s="37">
        <v>287</v>
      </c>
      <c r="E287" s="44" t="e">
        <f>INDEX(SinglesDB!$B$1:B$1927,MATCH(A287,SinglesDB!$D$1:$D$1916,0))</f>
        <v>#N/A</v>
      </c>
    </row>
    <row r="288" spans="1:5">
      <c r="A288" s="36" t="s">
        <v>845</v>
      </c>
      <c r="B288" s="36" t="s">
        <v>248</v>
      </c>
      <c r="C288" s="37">
        <v>1973</v>
      </c>
      <c r="D288" s="37">
        <v>288</v>
      </c>
      <c r="E288" s="44" t="str">
        <f>INDEX(SinglesDB!$B$1:B$1927,MATCH(A288,SinglesDB!$D$1:$D$1916,0))</f>
        <v>WB 16 296</v>
      </c>
    </row>
    <row r="289" spans="1:5">
      <c r="A289" s="36" t="s">
        <v>934</v>
      </c>
      <c r="B289" s="36" t="s">
        <v>935</v>
      </c>
      <c r="C289" s="37">
        <v>1977</v>
      </c>
      <c r="D289" s="37">
        <v>289</v>
      </c>
      <c r="E289" s="44" t="e">
        <f>INDEX(SinglesDB!$B$1:B$1927,MATCH(A289,SinglesDB!$D$1:$D$1916,0))</f>
        <v>#N/A</v>
      </c>
    </row>
    <row r="290" spans="1:5">
      <c r="A290" s="36" t="s">
        <v>4085</v>
      </c>
      <c r="B290" s="36" t="s">
        <v>2491</v>
      </c>
      <c r="C290" s="37">
        <v>2013</v>
      </c>
      <c r="D290" s="37">
        <v>290</v>
      </c>
      <c r="E290" s="44" t="e">
        <f>INDEX(SinglesDB!$B$1:B$1927,MATCH(A290,SinglesDB!$D$1:$D$1916,0))</f>
        <v>#N/A</v>
      </c>
    </row>
    <row r="291" spans="1:5">
      <c r="A291" s="36" t="s">
        <v>926</v>
      </c>
      <c r="B291" s="36" t="s">
        <v>927</v>
      </c>
      <c r="C291" s="37">
        <v>1972</v>
      </c>
      <c r="D291" s="37">
        <v>291</v>
      </c>
      <c r="E291" s="44" t="e">
        <f>INDEX(SinglesDB!$B$1:B$1927,MATCH(A291,SinglesDB!$D$1:$D$1916,0))</f>
        <v>#N/A</v>
      </c>
    </row>
    <row r="292" spans="1:5">
      <c r="A292" s="36" t="s">
        <v>873</v>
      </c>
      <c r="B292" s="36" t="s">
        <v>620</v>
      </c>
      <c r="C292" s="37">
        <v>2004</v>
      </c>
      <c r="D292" s="37">
        <v>292</v>
      </c>
      <c r="E292" s="44" t="e">
        <f>INDEX(SinglesDB!$B$1:B$1927,MATCH(A292,SinglesDB!$D$1:$D$1916,0))</f>
        <v>#N/A</v>
      </c>
    </row>
    <row r="293" spans="1:5">
      <c r="A293" s="36" t="s">
        <v>833</v>
      </c>
      <c r="B293" s="36" t="s">
        <v>526</v>
      </c>
      <c r="C293" s="37">
        <v>1963</v>
      </c>
      <c r="D293" s="37">
        <v>293</v>
      </c>
      <c r="E293" s="44" t="e">
        <f>INDEX(SinglesDB!$B$1:B$1927,MATCH(A293,SinglesDB!$D$1:$D$1916,0))</f>
        <v>#N/A</v>
      </c>
    </row>
    <row r="294" spans="1:5">
      <c r="A294" s="36" t="s">
        <v>817</v>
      </c>
      <c r="B294" s="36" t="s">
        <v>556</v>
      </c>
      <c r="C294" s="37">
        <v>1965</v>
      </c>
      <c r="D294" s="37">
        <v>294</v>
      </c>
      <c r="E294" s="44" t="str">
        <f>INDEX(SinglesDB!$B$1:B$1927,MATCH(A294,SinglesDB!$D$1:$D$1916,0))</f>
        <v>AT 15043</v>
      </c>
    </row>
    <row r="295" spans="1:5">
      <c r="A295" s="36" t="s">
        <v>973</v>
      </c>
      <c r="B295" s="36" t="s">
        <v>974</v>
      </c>
      <c r="C295" s="37">
        <v>1972</v>
      </c>
      <c r="D295" s="37">
        <v>295</v>
      </c>
      <c r="E295" s="44" t="str">
        <f>INDEX(SinglesDB!$B$1:B$1927,MATCH(A295,SinglesDB!$D$1:$D$1916,0))</f>
        <v>CBS 8091</v>
      </c>
    </row>
    <row r="296" spans="1:5">
      <c r="A296" s="36" t="s">
        <v>808</v>
      </c>
      <c r="B296" s="36" t="s">
        <v>809</v>
      </c>
      <c r="C296" s="37">
        <v>2002</v>
      </c>
      <c r="D296" s="37">
        <v>296</v>
      </c>
      <c r="E296" s="44" t="e">
        <f>INDEX(SinglesDB!$B$1:B$1927,MATCH(A296,SinglesDB!$D$1:$D$1916,0))</f>
        <v>#N/A</v>
      </c>
    </row>
    <row r="297" spans="1:5">
      <c r="A297" s="36" t="s">
        <v>763</v>
      </c>
      <c r="B297" s="36" t="s">
        <v>764</v>
      </c>
      <c r="C297" s="37">
        <v>2013</v>
      </c>
      <c r="D297" s="37">
        <v>297</v>
      </c>
      <c r="E297" s="44" t="e">
        <f>INDEX(SinglesDB!$B$1:B$1927,MATCH(A297,SinglesDB!$D$1:$D$1916,0))</f>
        <v>#N/A</v>
      </c>
    </row>
    <row r="298" spans="1:5">
      <c r="A298" s="36" t="s">
        <v>802</v>
      </c>
      <c r="B298" s="36" t="s">
        <v>803</v>
      </c>
      <c r="C298" s="37">
        <v>1998</v>
      </c>
      <c r="D298" s="37">
        <v>298</v>
      </c>
      <c r="E298" s="44" t="e">
        <f>INDEX(SinglesDB!$B$1:B$1927,MATCH(A298,SinglesDB!$D$1:$D$1916,0))</f>
        <v>#N/A</v>
      </c>
    </row>
    <row r="299" spans="1:5">
      <c r="A299" s="36" t="s">
        <v>797</v>
      </c>
      <c r="B299" s="36" t="s">
        <v>324</v>
      </c>
      <c r="C299" s="37">
        <v>1968</v>
      </c>
      <c r="D299" s="37">
        <v>299</v>
      </c>
      <c r="E299" s="44" t="str">
        <f>INDEX(SinglesDB!$B$1:B$1927,MATCH(A299,SinglesDB!$D$1:$D$1916,0))</f>
        <v>FSS 612</v>
      </c>
    </row>
    <row r="300" spans="1:5">
      <c r="A300" s="36" t="s">
        <v>907</v>
      </c>
      <c r="B300" s="36" t="s">
        <v>839</v>
      </c>
      <c r="C300" s="37">
        <v>1966</v>
      </c>
      <c r="D300" s="37">
        <v>300</v>
      </c>
      <c r="E300" s="44" t="e">
        <f>INDEX(SinglesDB!$B$1:B$1927,MATCH(A300,SinglesDB!$D$1:$D$1916,0))</f>
        <v>#N/A</v>
      </c>
    </row>
    <row r="301" spans="1:5">
      <c r="A301" s="36" t="s">
        <v>897</v>
      </c>
      <c r="B301" s="36" t="s">
        <v>898</v>
      </c>
      <c r="C301" s="37">
        <v>1970</v>
      </c>
      <c r="D301" s="37">
        <v>301</v>
      </c>
      <c r="E301" s="44" t="str">
        <f>INDEX(SinglesDB!$B$1:B$1927,MATCH(A301,SinglesDB!$D$1:$D$1916,0))</f>
        <v>74-16029</v>
      </c>
    </row>
    <row r="302" spans="1:5">
      <c r="A302" s="36" t="s">
        <v>904</v>
      </c>
      <c r="B302" s="36" t="s">
        <v>4084</v>
      </c>
      <c r="C302" s="37">
        <v>1987</v>
      </c>
      <c r="D302" s="37">
        <v>302</v>
      </c>
      <c r="E302" s="44" t="e">
        <f>INDEX(SinglesDB!$B$1:B$1927,MATCH(A302,SinglesDB!$D$1:$D$1916,0))</f>
        <v>#N/A</v>
      </c>
    </row>
    <row r="303" spans="1:5">
      <c r="A303" s="36" t="s">
        <v>952</v>
      </c>
      <c r="B303" s="36" t="s">
        <v>953</v>
      </c>
      <c r="C303" s="37">
        <v>1971</v>
      </c>
      <c r="D303" s="37">
        <v>303</v>
      </c>
      <c r="E303" s="44" t="e">
        <f>INDEX(SinglesDB!$B$1:B$1927,MATCH(A303,SinglesDB!$D$1:$D$1916,0))</f>
        <v>#N/A</v>
      </c>
    </row>
    <row r="304" spans="1:5">
      <c r="A304" s="36" t="s">
        <v>930</v>
      </c>
      <c r="B304" s="36" t="s">
        <v>513</v>
      </c>
      <c r="C304" s="37">
        <v>1975</v>
      </c>
      <c r="D304" s="37">
        <v>304</v>
      </c>
      <c r="E304" s="44" t="e">
        <f>INDEX(SinglesDB!$B$1:B$1927,MATCH(A304,SinglesDB!$D$1:$D$1916,0))</f>
        <v>#N/A</v>
      </c>
    </row>
    <row r="305" spans="1:5">
      <c r="A305" s="36" t="s">
        <v>915</v>
      </c>
      <c r="B305" s="36" t="s">
        <v>916</v>
      </c>
      <c r="C305" s="37">
        <v>2003</v>
      </c>
      <c r="D305" s="37">
        <v>305</v>
      </c>
      <c r="E305" s="44" t="e">
        <f>INDEX(SinglesDB!$B$1:B$1927,MATCH(A305,SinglesDB!$D$1:$D$1916,0))</f>
        <v>#N/A</v>
      </c>
    </row>
    <row r="306" spans="1:5">
      <c r="A306" s="36" t="s">
        <v>1020</v>
      </c>
      <c r="B306" s="36" t="s">
        <v>248</v>
      </c>
      <c r="C306" s="37">
        <v>1989</v>
      </c>
      <c r="D306" s="37">
        <v>306</v>
      </c>
      <c r="E306" s="44" t="e">
        <f>INDEX(SinglesDB!$B$1:B$1927,MATCH(A306,SinglesDB!$D$1:$D$1916,0))</f>
        <v>#N/A</v>
      </c>
    </row>
    <row r="307" spans="1:5">
      <c r="A307" s="36" t="s">
        <v>880</v>
      </c>
      <c r="B307" s="36" t="s">
        <v>881</v>
      </c>
      <c r="C307" s="37">
        <v>1994</v>
      </c>
      <c r="D307" s="37">
        <v>307</v>
      </c>
      <c r="E307" s="44" t="e">
        <f>INDEX(SinglesDB!$B$1:B$1927,MATCH(A307,SinglesDB!$D$1:$D$1916,0))</f>
        <v>#N/A</v>
      </c>
    </row>
    <row r="308" spans="1:5">
      <c r="A308" s="36" t="s">
        <v>895</v>
      </c>
      <c r="B308" s="36" t="s">
        <v>896</v>
      </c>
      <c r="C308" s="37">
        <v>1985</v>
      </c>
      <c r="D308" s="37">
        <v>308</v>
      </c>
      <c r="E308" s="44" t="e">
        <f>INDEX(SinglesDB!$B$1:B$1927,MATCH(A308,SinglesDB!$D$1:$D$1916,0))</f>
        <v>#N/A</v>
      </c>
    </row>
    <row r="309" spans="1:5">
      <c r="A309" s="36" t="s">
        <v>846</v>
      </c>
      <c r="B309" s="36" t="s">
        <v>847</v>
      </c>
      <c r="C309" s="37">
        <v>1986</v>
      </c>
      <c r="D309" s="37">
        <v>309</v>
      </c>
      <c r="E309" s="44" t="e">
        <f>INDEX(SinglesDB!$B$1:B$1927,MATCH(A309,SinglesDB!$D$1:$D$1916,0))</f>
        <v>#N/A</v>
      </c>
    </row>
    <row r="310" spans="1:5">
      <c r="A310" s="36" t="s">
        <v>1624</v>
      </c>
      <c r="B310" s="36" t="s">
        <v>467</v>
      </c>
      <c r="C310" s="37">
        <v>1980</v>
      </c>
      <c r="D310" s="37">
        <v>310</v>
      </c>
      <c r="E310" s="44" t="str">
        <f>INDEX(SinglesDB!$B$1:B$1927,MATCH(A310,SinglesDB!$D$1:$D$1916,0))</f>
        <v>PB 9575</v>
      </c>
    </row>
    <row r="311" spans="1:5">
      <c r="A311" s="36" t="s">
        <v>938</v>
      </c>
      <c r="B311" s="36" t="s">
        <v>803</v>
      </c>
      <c r="C311" s="37">
        <v>1998</v>
      </c>
      <c r="D311" s="37">
        <v>311</v>
      </c>
      <c r="E311" s="44" t="e">
        <f>INDEX(SinglesDB!$B$1:B$1927,MATCH(A311,SinglesDB!$D$1:$D$1916,0))</f>
        <v>#N/A</v>
      </c>
    </row>
    <row r="312" spans="1:5">
      <c r="A312" s="36" t="s">
        <v>857</v>
      </c>
      <c r="B312" s="36" t="s">
        <v>821</v>
      </c>
      <c r="C312" s="37">
        <v>2007</v>
      </c>
      <c r="D312" s="37">
        <v>312</v>
      </c>
      <c r="E312" s="44" t="e">
        <f>INDEX(SinglesDB!$B$1:B$1927,MATCH(A312,SinglesDB!$D$1:$D$1916,0))</f>
        <v>#N/A</v>
      </c>
    </row>
    <row r="313" spans="1:5">
      <c r="A313" s="36" t="s">
        <v>910</v>
      </c>
      <c r="B313" s="36" t="s">
        <v>911</v>
      </c>
      <c r="C313" s="37">
        <v>1974</v>
      </c>
      <c r="D313" s="37">
        <v>313</v>
      </c>
      <c r="E313" s="44" t="e">
        <f>INDEX(SinglesDB!$B$1:B$1927,MATCH(A313,SinglesDB!$D$1:$D$1916,0))</f>
        <v>#N/A</v>
      </c>
    </row>
    <row r="314" spans="1:5">
      <c r="A314" s="36" t="s">
        <v>864</v>
      </c>
      <c r="B314" s="36" t="s">
        <v>652</v>
      </c>
      <c r="C314" s="37">
        <v>2001</v>
      </c>
      <c r="D314" s="37">
        <v>314</v>
      </c>
      <c r="E314" s="44" t="e">
        <f>INDEX(SinglesDB!$B$1:B$1927,MATCH(A314,SinglesDB!$D$1:$D$1916,0))</f>
        <v>#N/A</v>
      </c>
    </row>
    <row r="315" spans="1:5">
      <c r="A315" s="36" t="s">
        <v>997</v>
      </c>
      <c r="B315" s="36" t="s">
        <v>998</v>
      </c>
      <c r="C315" s="37">
        <v>1981</v>
      </c>
      <c r="D315" s="37">
        <v>315</v>
      </c>
      <c r="E315" s="44" t="str">
        <f>INDEX(SinglesDB!$B$1:B$1927,MATCH(A315,SinglesDB!$D$1:$D$1916,0))</f>
        <v>102 905, 102 905-100</v>
      </c>
    </row>
    <row r="316" spans="1:5">
      <c r="A316" s="36" t="s">
        <v>865</v>
      </c>
      <c r="B316" s="36" t="s">
        <v>801</v>
      </c>
      <c r="C316" s="37">
        <v>1989</v>
      </c>
      <c r="D316" s="37">
        <v>316</v>
      </c>
      <c r="E316" s="44" t="e">
        <f>INDEX(SinglesDB!$B$1:B$1927,MATCH(A316,SinglesDB!$D$1:$D$1916,0))</f>
        <v>#N/A</v>
      </c>
    </row>
    <row r="317" spans="1:5">
      <c r="A317" s="36" t="s">
        <v>860</v>
      </c>
      <c r="B317" s="36" t="s">
        <v>861</v>
      </c>
      <c r="C317" s="37">
        <v>2013</v>
      </c>
      <c r="D317" s="37">
        <v>317</v>
      </c>
      <c r="E317" s="44" t="e">
        <f>INDEX(SinglesDB!$B$1:B$1927,MATCH(A317,SinglesDB!$D$1:$D$1916,0))</f>
        <v>#N/A</v>
      </c>
    </row>
    <row r="318" spans="1:5">
      <c r="A318" s="36" t="s">
        <v>1024</v>
      </c>
      <c r="B318" s="36" t="s">
        <v>909</v>
      </c>
      <c r="C318" s="37">
        <v>1983</v>
      </c>
      <c r="D318" s="37">
        <v>318</v>
      </c>
      <c r="E318" s="44" t="e">
        <f>INDEX(SinglesDB!$B$1:B$1927,MATCH(A318,SinglesDB!$D$1:$D$1916,0))</f>
        <v>#N/A</v>
      </c>
    </row>
    <row r="319" spans="1:5">
      <c r="A319" s="36" t="s">
        <v>933</v>
      </c>
      <c r="B319" s="36" t="s">
        <v>346</v>
      </c>
      <c r="C319" s="37">
        <v>1974</v>
      </c>
      <c r="D319" s="37">
        <v>319</v>
      </c>
      <c r="E319" s="44" t="e">
        <f>INDEX(SinglesDB!$B$1:B$1927,MATCH(A319,SinglesDB!$D$1:$D$1916,0))</f>
        <v>#N/A</v>
      </c>
    </row>
    <row r="320" spans="1:5">
      <c r="A320" s="36" t="s">
        <v>981</v>
      </c>
      <c r="B320" s="36" t="s">
        <v>306</v>
      </c>
      <c r="C320" s="37">
        <v>1985</v>
      </c>
      <c r="D320" s="37">
        <v>320</v>
      </c>
      <c r="E320" s="44" t="e">
        <f>INDEX(SinglesDB!$B$1:B$1927,MATCH(A320,SinglesDB!$D$1:$D$1916,0))</f>
        <v>#N/A</v>
      </c>
    </row>
    <row r="321" spans="1:5">
      <c r="A321" s="36" t="s">
        <v>849</v>
      </c>
      <c r="B321" s="36" t="s">
        <v>532</v>
      </c>
      <c r="C321" s="37">
        <v>1977</v>
      </c>
      <c r="D321" s="37">
        <v>321</v>
      </c>
      <c r="E321" s="44" t="e">
        <f>INDEX(SinglesDB!$B$1:B$1927,MATCH(A321,SinglesDB!$D$1:$D$1916,0))</f>
        <v>#N/A</v>
      </c>
    </row>
    <row r="322" spans="1:5">
      <c r="A322" s="36" t="s">
        <v>1043</v>
      </c>
      <c r="B322" s="36" t="s">
        <v>497</v>
      </c>
      <c r="C322" s="37">
        <v>1978</v>
      </c>
      <c r="D322" s="37">
        <v>322</v>
      </c>
      <c r="E322" s="44" t="e">
        <f>INDEX(SinglesDB!$B$1:B$1927,MATCH(A322,SinglesDB!$D$1:$D$1916,0))</f>
        <v>#N/A</v>
      </c>
    </row>
    <row r="323" spans="1:5">
      <c r="A323" s="36" t="s">
        <v>977</v>
      </c>
      <c r="B323" s="36" t="s">
        <v>978</v>
      </c>
      <c r="C323" s="37">
        <v>1986</v>
      </c>
      <c r="D323" s="37">
        <v>323</v>
      </c>
      <c r="E323" s="44" t="e">
        <f>INDEX(SinglesDB!$B$1:B$1927,MATCH(A323,SinglesDB!$D$1:$D$1916,0))</f>
        <v>#N/A</v>
      </c>
    </row>
    <row r="324" spans="1:5">
      <c r="A324" s="36" t="s">
        <v>1005</v>
      </c>
      <c r="B324" s="36" t="s">
        <v>321</v>
      </c>
      <c r="C324" s="37">
        <v>1982</v>
      </c>
      <c r="D324" s="37">
        <v>324</v>
      </c>
      <c r="E324" s="44" t="e">
        <f>INDEX(SinglesDB!$B$1:B$1927,MATCH(A324,SinglesDB!$D$1:$D$1916,0))</f>
        <v>#N/A</v>
      </c>
    </row>
    <row r="325" spans="1:5">
      <c r="A325" s="36" t="s">
        <v>745</v>
      </c>
      <c r="B325" s="36" t="s">
        <v>4083</v>
      </c>
      <c r="C325" s="37">
        <v>2013</v>
      </c>
      <c r="D325" s="37">
        <v>325</v>
      </c>
      <c r="E325" s="44" t="e">
        <f>INDEX(SinglesDB!$B$1:B$1927,MATCH(A325,SinglesDB!$D$1:$D$1916,0))</f>
        <v>#N/A</v>
      </c>
    </row>
    <row r="326" spans="1:5">
      <c r="A326" s="36" t="s">
        <v>824</v>
      </c>
      <c r="B326" s="36" t="s">
        <v>803</v>
      </c>
      <c r="C326" s="37">
        <v>2012</v>
      </c>
      <c r="D326" s="37">
        <v>326</v>
      </c>
      <c r="E326" s="44" t="e">
        <f>INDEX(SinglesDB!$B$1:B$1927,MATCH(A326,SinglesDB!$D$1:$D$1916,0))</f>
        <v>#N/A</v>
      </c>
    </row>
    <row r="327" spans="1:5">
      <c r="A327" s="36" t="s">
        <v>4082</v>
      </c>
      <c r="B327" s="36" t="s">
        <v>511</v>
      </c>
      <c r="C327" s="37">
        <v>1991</v>
      </c>
      <c r="D327" s="37">
        <v>327</v>
      </c>
      <c r="E327" s="44" t="e">
        <f>INDEX(SinglesDB!$B$1:B$1927,MATCH(A327,SinglesDB!$D$1:$D$1916,0))</f>
        <v>#N/A</v>
      </c>
    </row>
    <row r="328" spans="1:5">
      <c r="A328" s="36" t="s">
        <v>1022</v>
      </c>
      <c r="B328" s="36" t="s">
        <v>1023</v>
      </c>
      <c r="C328" s="37">
        <v>1972</v>
      </c>
      <c r="D328" s="37">
        <v>328</v>
      </c>
      <c r="E328" s="44" t="e">
        <f>INDEX(SinglesDB!$B$1:B$1927,MATCH(A328,SinglesDB!$D$1:$D$1916,0))</f>
        <v>#N/A</v>
      </c>
    </row>
    <row r="329" spans="1:5">
      <c r="A329" s="36" t="s">
        <v>936</v>
      </c>
      <c r="B329" s="36" t="s">
        <v>599</v>
      </c>
      <c r="C329" s="37">
        <v>2002</v>
      </c>
      <c r="D329" s="37">
        <v>329</v>
      </c>
      <c r="E329" s="44" t="e">
        <f>INDEX(SinglesDB!$B$1:B$1927,MATCH(A329,SinglesDB!$D$1:$D$1916,0))</f>
        <v>#N/A</v>
      </c>
    </row>
    <row r="330" spans="1:5">
      <c r="A330" s="36" t="s">
        <v>958</v>
      </c>
      <c r="B330" s="36" t="s">
        <v>581</v>
      </c>
      <c r="C330" s="37">
        <v>2006</v>
      </c>
      <c r="D330" s="37">
        <v>330</v>
      </c>
      <c r="E330" s="44" t="e">
        <f>INDEX(SinglesDB!$B$1:B$1927,MATCH(A330,SinglesDB!$D$1:$D$1916,0))</f>
        <v>#N/A</v>
      </c>
    </row>
    <row r="331" spans="1:5">
      <c r="A331" s="36" t="s">
        <v>970</v>
      </c>
      <c r="B331" s="36" t="s">
        <v>758</v>
      </c>
      <c r="C331" s="37">
        <v>1977</v>
      </c>
      <c r="D331" s="37">
        <v>331</v>
      </c>
      <c r="E331" s="44" t="e">
        <f>INDEX(SinglesDB!$B$1:B$1927,MATCH(A331,SinglesDB!$D$1:$D$1916,0))</f>
        <v>#N/A</v>
      </c>
    </row>
    <row r="332" spans="1:5">
      <c r="A332" s="36" t="s">
        <v>855</v>
      </c>
      <c r="B332" s="36" t="s">
        <v>521</v>
      </c>
      <c r="C332" s="37">
        <v>2004</v>
      </c>
      <c r="D332" s="37">
        <v>332</v>
      </c>
      <c r="E332" s="44" t="e">
        <f>INDEX(SinglesDB!$B$1:B$1927,MATCH(A332,SinglesDB!$D$1:$D$1916,0))</f>
        <v>#N/A</v>
      </c>
    </row>
    <row r="333" spans="1:5">
      <c r="A333" s="36" t="s">
        <v>4081</v>
      </c>
      <c r="B333" s="36" t="s">
        <v>346</v>
      </c>
      <c r="C333" s="37">
        <v>1991</v>
      </c>
      <c r="D333" s="37">
        <v>333</v>
      </c>
      <c r="E333" s="44" t="e">
        <f>INDEX(SinglesDB!$B$1:B$1927,MATCH(A333,SinglesDB!$D$1:$D$1916,0))</f>
        <v>#N/A</v>
      </c>
    </row>
    <row r="334" spans="1:5">
      <c r="A334" s="36" t="s">
        <v>913</v>
      </c>
      <c r="B334" s="36" t="s">
        <v>914</v>
      </c>
      <c r="C334" s="37">
        <v>1999</v>
      </c>
      <c r="D334" s="37">
        <v>334</v>
      </c>
      <c r="E334" s="44" t="e">
        <f>INDEX(SinglesDB!$B$1:B$1927,MATCH(A334,SinglesDB!$D$1:$D$1916,0))</f>
        <v>#N/A</v>
      </c>
    </row>
    <row r="335" spans="1:5">
      <c r="A335" s="36" t="s">
        <v>1031</v>
      </c>
      <c r="B335" s="36" t="s">
        <v>853</v>
      </c>
      <c r="C335" s="37">
        <v>2004</v>
      </c>
      <c r="D335" s="37">
        <v>335</v>
      </c>
      <c r="E335" s="44" t="e">
        <f>INDEX(SinglesDB!$B$1:B$1927,MATCH(A335,SinglesDB!$D$1:$D$1916,0))</f>
        <v>#N/A</v>
      </c>
    </row>
    <row r="336" spans="1:5">
      <c r="A336" s="36" t="s">
        <v>747</v>
      </c>
      <c r="B336" s="36" t="s">
        <v>748</v>
      </c>
      <c r="C336" s="37">
        <v>1977</v>
      </c>
      <c r="D336" s="37">
        <v>336</v>
      </c>
      <c r="E336" s="44" t="e">
        <f>INDEX(SinglesDB!$B$1:B$1927,MATCH(A336,SinglesDB!$D$1:$D$1916,0))</f>
        <v>#N/A</v>
      </c>
    </row>
    <row r="337" spans="1:5">
      <c r="A337" s="36" t="s">
        <v>1012</v>
      </c>
      <c r="B337" s="36" t="s">
        <v>1013</v>
      </c>
      <c r="C337" s="37">
        <v>1991</v>
      </c>
      <c r="D337" s="37">
        <v>337</v>
      </c>
      <c r="E337" s="44" t="e">
        <f>INDEX(SinglesDB!$B$1:B$1927,MATCH(A337,SinglesDB!$D$1:$D$1916,0))</f>
        <v>#N/A</v>
      </c>
    </row>
    <row r="338" spans="1:5">
      <c r="A338" s="36" t="s">
        <v>2675</v>
      </c>
      <c r="B338" s="36" t="s">
        <v>748</v>
      </c>
      <c r="C338" s="37">
        <v>1982</v>
      </c>
      <c r="D338" s="37">
        <v>338</v>
      </c>
      <c r="E338" s="44" t="e">
        <f>INDEX(SinglesDB!$B$1:B$1927,MATCH(A338,SinglesDB!$D$1:$D$1916,0))</f>
        <v>#N/A</v>
      </c>
    </row>
    <row r="339" spans="1:5">
      <c r="A339" s="36" t="s">
        <v>928</v>
      </c>
      <c r="B339" s="36" t="s">
        <v>929</v>
      </c>
      <c r="C339" s="37">
        <v>1997</v>
      </c>
      <c r="D339" s="37">
        <v>339</v>
      </c>
      <c r="E339" s="44" t="e">
        <f>INDEX(SinglesDB!$B$1:B$1927,MATCH(A339,SinglesDB!$D$1:$D$1916,0))</f>
        <v>#N/A</v>
      </c>
    </row>
    <row r="340" spans="1:5">
      <c r="A340" s="36" t="s">
        <v>975</v>
      </c>
      <c r="B340" s="36" t="s">
        <v>976</v>
      </c>
      <c r="C340" s="37">
        <v>2012</v>
      </c>
      <c r="D340" s="37">
        <v>340</v>
      </c>
      <c r="E340" s="44" t="e">
        <f>INDEX(SinglesDB!$B$1:B$1927,MATCH(A340,SinglesDB!$D$1:$D$1916,0))</f>
        <v>#N/A</v>
      </c>
    </row>
    <row r="341" spans="1:5">
      <c r="A341" s="36" t="s">
        <v>961</v>
      </c>
      <c r="B341" s="36" t="s">
        <v>545</v>
      </c>
      <c r="C341" s="37">
        <v>1977</v>
      </c>
      <c r="D341" s="37">
        <v>341</v>
      </c>
      <c r="E341" s="44" t="e">
        <f>INDEX(SinglesDB!$B$1:B$1927,MATCH(A341,SinglesDB!$D$1:$D$1916,0))</f>
        <v>#N/A</v>
      </c>
    </row>
    <row r="342" spans="1:5">
      <c r="A342" s="36" t="s">
        <v>890</v>
      </c>
      <c r="B342" s="36" t="s">
        <v>839</v>
      </c>
      <c r="C342" s="37">
        <v>2004</v>
      </c>
      <c r="D342" s="37">
        <v>342</v>
      </c>
      <c r="E342" s="44" t="e">
        <f>INDEX(SinglesDB!$B$1:B$1927,MATCH(A342,SinglesDB!$D$1:$D$1916,0))</f>
        <v>#N/A</v>
      </c>
    </row>
    <row r="343" spans="1:5">
      <c r="A343" s="36" t="s">
        <v>867</v>
      </c>
      <c r="B343" s="36" t="s">
        <v>868</v>
      </c>
      <c r="C343" s="37">
        <v>1969</v>
      </c>
      <c r="D343" s="37">
        <v>343</v>
      </c>
      <c r="E343" s="44" t="e">
        <f>INDEX(SinglesDB!$B$1:B$1927,MATCH(A343,SinglesDB!$D$1:$D$1916,0))</f>
        <v>#N/A</v>
      </c>
    </row>
    <row r="344" spans="1:5">
      <c r="A344" s="36" t="s">
        <v>999</v>
      </c>
      <c r="B344" s="36" t="s">
        <v>1000</v>
      </c>
      <c r="C344" s="37">
        <v>1979</v>
      </c>
      <c r="D344" s="37">
        <v>344</v>
      </c>
      <c r="E344" s="44" t="e">
        <f>INDEX(SinglesDB!$B$1:B$1927,MATCH(A344,SinglesDB!$D$1:$D$1916,0))</f>
        <v>#N/A</v>
      </c>
    </row>
    <row r="345" spans="1:5">
      <c r="A345" s="36" t="s">
        <v>879</v>
      </c>
      <c r="B345" s="36" t="s">
        <v>670</v>
      </c>
      <c r="C345" s="37">
        <v>1965</v>
      </c>
      <c r="D345" s="37">
        <v>345</v>
      </c>
      <c r="E345" s="44" t="e">
        <f>INDEX(SinglesDB!$B$1:B$1927,MATCH(A345,SinglesDB!$D$1:$D$1916,0))</f>
        <v>#N/A</v>
      </c>
    </row>
    <row r="346" spans="1:5">
      <c r="A346" s="36" t="s">
        <v>859</v>
      </c>
      <c r="B346" s="36" t="s">
        <v>502</v>
      </c>
      <c r="C346" s="37">
        <v>2011</v>
      </c>
      <c r="D346" s="37">
        <v>346</v>
      </c>
      <c r="E346" s="44" t="e">
        <f>INDEX(SinglesDB!$B$1:B$1927,MATCH(A346,SinglesDB!$D$1:$D$1916,0))</f>
        <v>#N/A</v>
      </c>
    </row>
    <row r="347" spans="1:5">
      <c r="A347" s="36" t="s">
        <v>812</v>
      </c>
      <c r="B347" s="36" t="s">
        <v>801</v>
      </c>
      <c r="C347" s="37">
        <v>1977</v>
      </c>
      <c r="D347" s="37">
        <v>347</v>
      </c>
      <c r="E347" s="44" t="e">
        <f>INDEX(SinglesDB!$B$1:B$1927,MATCH(A347,SinglesDB!$D$1:$D$1916,0))</f>
        <v>#N/A</v>
      </c>
    </row>
    <row r="348" spans="1:5">
      <c r="A348" s="36" t="s">
        <v>979</v>
      </c>
      <c r="B348" s="36" t="s">
        <v>980</v>
      </c>
      <c r="C348" s="37">
        <v>1968</v>
      </c>
      <c r="D348" s="37">
        <v>348</v>
      </c>
      <c r="E348" s="44" t="e">
        <f>INDEX(SinglesDB!$B$1:B$1927,MATCH(A348,SinglesDB!$D$1:$D$1916,0))</f>
        <v>#N/A</v>
      </c>
    </row>
    <row r="349" spans="1:5">
      <c r="A349" s="36" t="s">
        <v>818</v>
      </c>
      <c r="B349" s="36" t="s">
        <v>819</v>
      </c>
      <c r="C349" s="37">
        <v>2000</v>
      </c>
      <c r="D349" s="37">
        <v>349</v>
      </c>
      <c r="E349" s="44" t="e">
        <f>INDEX(SinglesDB!$B$1:B$1927,MATCH(A349,SinglesDB!$D$1:$D$1916,0))</f>
        <v>#N/A</v>
      </c>
    </row>
    <row r="350" spans="1:5">
      <c r="A350" s="36" t="s">
        <v>882</v>
      </c>
      <c r="B350" s="36" t="s">
        <v>883</v>
      </c>
      <c r="C350" s="37">
        <v>1990</v>
      </c>
      <c r="D350" s="37">
        <v>350</v>
      </c>
      <c r="E350" s="44" t="e">
        <f>INDEX(SinglesDB!$B$1:B$1927,MATCH(A350,SinglesDB!$D$1:$D$1916,0))</f>
        <v>#N/A</v>
      </c>
    </row>
    <row r="351" spans="1:5">
      <c r="A351" s="36" t="s">
        <v>917</v>
      </c>
      <c r="B351" s="36" t="s">
        <v>918</v>
      </c>
      <c r="C351" s="37">
        <v>2005</v>
      </c>
      <c r="D351" s="37">
        <v>351</v>
      </c>
      <c r="E351" s="44" t="e">
        <f>INDEX(SinglesDB!$B$1:B$1927,MATCH(A351,SinglesDB!$D$1:$D$1916,0))</f>
        <v>#N/A</v>
      </c>
    </row>
    <row r="352" spans="1:5">
      <c r="A352" s="36" t="s">
        <v>1034</v>
      </c>
      <c r="B352" s="36" t="s">
        <v>344</v>
      </c>
      <c r="C352" s="37">
        <v>1984</v>
      </c>
      <c r="D352" s="37">
        <v>352</v>
      </c>
      <c r="E352" s="44" t="str">
        <f>INDEX(SinglesDB!$B$1:B$1927,MATCH(A352,SinglesDB!$D$1:$D$1916,0))</f>
        <v>789 700-7</v>
      </c>
    </row>
    <row r="353" spans="1:5">
      <c r="A353" s="36" t="s">
        <v>899</v>
      </c>
      <c r="B353" s="36" t="s">
        <v>809</v>
      </c>
      <c r="C353" s="37">
        <v>2002</v>
      </c>
      <c r="D353" s="37">
        <v>353</v>
      </c>
      <c r="E353" s="44" t="e">
        <f>INDEX(SinglesDB!$B$1:B$1927,MATCH(A353,SinglesDB!$D$1:$D$1916,0))</f>
        <v>#N/A</v>
      </c>
    </row>
    <row r="354" spans="1:5">
      <c r="A354" s="36" t="s">
        <v>1515</v>
      </c>
      <c r="B354" s="36" t="s">
        <v>575</v>
      </c>
      <c r="C354" s="37">
        <v>1987</v>
      </c>
      <c r="D354" s="37">
        <v>354</v>
      </c>
      <c r="E354" s="44" t="e">
        <f>INDEX(SinglesDB!$B$1:B$1927,MATCH(A354,SinglesDB!$D$1:$D$1916,0))</f>
        <v>#N/A</v>
      </c>
    </row>
    <row r="355" spans="1:5">
      <c r="A355" s="36" t="s">
        <v>1229</v>
      </c>
      <c r="B355" s="36" t="s">
        <v>311</v>
      </c>
      <c r="C355" s="37">
        <v>1972</v>
      </c>
      <c r="D355" s="37">
        <v>355</v>
      </c>
      <c r="E355" s="44" t="str">
        <f>INDEX(SinglesDB!$B$1:B$1927,MATCH(A355,SinglesDB!$D$1:$D$1916,0))</f>
        <v>AS 13 102</v>
      </c>
    </row>
    <row r="356" spans="1:5">
      <c r="A356" s="36" t="s">
        <v>1030</v>
      </c>
      <c r="B356" s="36" t="s">
        <v>826</v>
      </c>
      <c r="C356" s="37">
        <v>1990</v>
      </c>
      <c r="D356" s="37">
        <v>356</v>
      </c>
      <c r="E356" s="44" t="e">
        <f>INDEX(SinglesDB!$B$1:B$1927,MATCH(A356,SinglesDB!$D$1:$D$1916,0))</f>
        <v>#N/A</v>
      </c>
    </row>
    <row r="357" spans="1:5">
      <c r="A357" s="36" t="s">
        <v>939</v>
      </c>
      <c r="B357" s="36" t="s">
        <v>823</v>
      </c>
      <c r="C357" s="37">
        <v>2009</v>
      </c>
      <c r="D357" s="37">
        <v>357</v>
      </c>
      <c r="E357" s="44" t="e">
        <f>INDEX(SinglesDB!$B$1:B$1927,MATCH(A357,SinglesDB!$D$1:$D$1916,0))</f>
        <v>#N/A</v>
      </c>
    </row>
    <row r="358" spans="1:5">
      <c r="A358" s="36" t="s">
        <v>810</v>
      </c>
      <c r="B358" s="36" t="s">
        <v>519</v>
      </c>
      <c r="C358" s="37">
        <v>2011</v>
      </c>
      <c r="D358" s="37">
        <v>358</v>
      </c>
      <c r="E358" s="44" t="e">
        <f>INDEX(SinglesDB!$B$1:B$1927,MATCH(A358,SinglesDB!$D$1:$D$1916,0))</f>
        <v>#N/A</v>
      </c>
    </row>
    <row r="359" spans="1:5">
      <c r="A359" s="36" t="s">
        <v>1007</v>
      </c>
      <c r="B359" s="36" t="s">
        <v>460</v>
      </c>
      <c r="C359" s="37">
        <v>1969</v>
      </c>
      <c r="D359" s="37">
        <v>359</v>
      </c>
      <c r="E359" s="44" t="e">
        <f>INDEX(SinglesDB!$B$1:B$1927,MATCH(A359,SinglesDB!$D$1:$D$1916,0))</f>
        <v>#N/A</v>
      </c>
    </row>
    <row r="360" spans="1:5">
      <c r="A360" s="36" t="s">
        <v>969</v>
      </c>
      <c r="B360" s="36" t="s">
        <v>477</v>
      </c>
      <c r="C360" s="37">
        <v>1971</v>
      </c>
      <c r="D360" s="37">
        <v>360</v>
      </c>
      <c r="E360" s="44" t="e">
        <f>INDEX(SinglesDB!$B$1:B$1927,MATCH(A360,SinglesDB!$D$1:$D$1916,0))</f>
        <v>#N/A</v>
      </c>
    </row>
    <row r="361" spans="1:5">
      <c r="A361" s="36" t="s">
        <v>1035</v>
      </c>
      <c r="B361" s="36" t="s">
        <v>878</v>
      </c>
      <c r="C361" s="37">
        <v>1990</v>
      </c>
      <c r="D361" s="37">
        <v>361</v>
      </c>
      <c r="E361" s="44" t="e">
        <f>INDEX(SinglesDB!$B$1:B$1927,MATCH(A361,SinglesDB!$D$1:$D$1916,0))</f>
        <v>#N/A</v>
      </c>
    </row>
    <row r="362" spans="1:5">
      <c r="A362" s="36" t="s">
        <v>902</v>
      </c>
      <c r="B362" s="36" t="s">
        <v>523</v>
      </c>
      <c r="C362" s="37">
        <v>1984</v>
      </c>
      <c r="D362" s="37">
        <v>362</v>
      </c>
      <c r="E362" s="44" t="e">
        <f>INDEX(SinglesDB!$B$1:B$1927,MATCH(A362,SinglesDB!$D$1:$D$1916,0))</f>
        <v>#N/A</v>
      </c>
    </row>
    <row r="363" spans="1:5">
      <c r="A363" s="36" t="s">
        <v>4080</v>
      </c>
      <c r="B363" s="36" t="s">
        <v>1742</v>
      </c>
      <c r="C363" s="37">
        <v>2016</v>
      </c>
      <c r="D363" s="37">
        <v>363</v>
      </c>
      <c r="E363" s="44" t="e">
        <f>INDEX(SinglesDB!$B$1:B$1927,MATCH(A363,SinglesDB!$D$1:$D$1916,0))</f>
        <v>#N/A</v>
      </c>
    </row>
    <row r="364" spans="1:5">
      <c r="A364" s="36" t="s">
        <v>956</v>
      </c>
      <c r="B364" s="36" t="s">
        <v>957</v>
      </c>
      <c r="C364" s="37">
        <v>2004</v>
      </c>
      <c r="D364" s="37">
        <v>364</v>
      </c>
      <c r="E364" s="44" t="e">
        <f>INDEX(SinglesDB!$B$1:B$1927,MATCH(A364,SinglesDB!$D$1:$D$1916,0))</f>
        <v>#N/A</v>
      </c>
    </row>
    <row r="365" spans="1:5">
      <c r="A365" s="36" t="s">
        <v>1992</v>
      </c>
      <c r="B365" s="36" t="s">
        <v>591</v>
      </c>
      <c r="C365" s="37">
        <v>2016</v>
      </c>
      <c r="D365" s="37">
        <v>365</v>
      </c>
      <c r="E365" s="44" t="e">
        <f>INDEX(SinglesDB!$B$1:B$1927,MATCH(A365,SinglesDB!$D$1:$D$1916,0))</f>
        <v>#N/A</v>
      </c>
    </row>
    <row r="366" spans="1:5">
      <c r="A366" s="36" t="s">
        <v>987</v>
      </c>
      <c r="B366" s="36" t="s">
        <v>3703</v>
      </c>
      <c r="C366" s="37">
        <v>1978</v>
      </c>
      <c r="D366" s="37">
        <v>366</v>
      </c>
      <c r="E366" s="44" t="e">
        <f>INDEX(SinglesDB!$B$1:B$1927,MATCH(A366,SinglesDB!$D$1:$D$1916,0))</f>
        <v>#N/A</v>
      </c>
    </row>
    <row r="367" spans="1:5">
      <c r="A367" s="36" t="s">
        <v>1032</v>
      </c>
      <c r="B367" s="36" t="s">
        <v>1033</v>
      </c>
      <c r="C367" s="37">
        <v>2013</v>
      </c>
      <c r="D367" s="37">
        <v>367</v>
      </c>
      <c r="E367" s="44" t="e">
        <f>INDEX(SinglesDB!$B$1:B$1927,MATCH(A367,SinglesDB!$D$1:$D$1916,0))</f>
        <v>#N/A</v>
      </c>
    </row>
    <row r="368" spans="1:5">
      <c r="A368" s="36" t="s">
        <v>963</v>
      </c>
      <c r="B368" s="36" t="s">
        <v>306</v>
      </c>
      <c r="C368" s="37">
        <v>1980</v>
      </c>
      <c r="D368" s="37">
        <v>368</v>
      </c>
      <c r="E368" s="44" t="e">
        <f>INDEX(SinglesDB!$B$1:B$1927,MATCH(A368,SinglesDB!$D$1:$D$1916,0))</f>
        <v>#N/A</v>
      </c>
    </row>
    <row r="369" spans="1:5">
      <c r="A369" s="36" t="s">
        <v>689</v>
      </c>
      <c r="B369" s="36" t="s">
        <v>937</v>
      </c>
      <c r="C369" s="37">
        <v>1999</v>
      </c>
      <c r="D369" s="37">
        <v>369</v>
      </c>
      <c r="E369" s="44" t="e">
        <f>INDEX(SinglesDB!$B$1:B$1927,MATCH(A369,SinglesDB!$D$1:$D$1916,0))</f>
        <v>#N/A</v>
      </c>
    </row>
    <row r="370" spans="1:5">
      <c r="A370" s="36" t="s">
        <v>1044</v>
      </c>
      <c r="B370" s="36" t="s">
        <v>826</v>
      </c>
      <c r="C370" s="37">
        <v>1987</v>
      </c>
      <c r="D370" s="37">
        <v>370</v>
      </c>
      <c r="E370" s="44" t="e">
        <f>INDEX(SinglesDB!$B$1:B$1927,MATCH(A370,SinglesDB!$D$1:$D$1916,0))</f>
        <v>#N/A</v>
      </c>
    </row>
    <row r="371" spans="1:5">
      <c r="A371" s="36" t="s">
        <v>1119</v>
      </c>
      <c r="B371" s="36" t="s">
        <v>816</v>
      </c>
      <c r="C371" s="37">
        <v>1994</v>
      </c>
      <c r="D371" s="37">
        <v>371</v>
      </c>
      <c r="E371" s="44" t="e">
        <f>INDEX(SinglesDB!$B$1:B$1927,MATCH(A371,SinglesDB!$D$1:$D$1916,0))</f>
        <v>#N/A</v>
      </c>
    </row>
    <row r="372" spans="1:5">
      <c r="A372" s="36" t="s">
        <v>1001</v>
      </c>
      <c r="B372" s="36" t="s">
        <v>889</v>
      </c>
      <c r="C372" s="37">
        <v>1975</v>
      </c>
      <c r="D372" s="37">
        <v>372</v>
      </c>
      <c r="E372" s="44" t="str">
        <f>INDEX(SinglesDB!$B$1:B$1927,MATCH(A372,SinglesDB!$D$1:$D$1916,0))</f>
        <v>6008 014</v>
      </c>
    </row>
    <row r="373" spans="1:5">
      <c r="A373" s="36" t="s">
        <v>1004</v>
      </c>
      <c r="B373" s="36" t="s">
        <v>803</v>
      </c>
      <c r="C373" s="37">
        <v>1999</v>
      </c>
      <c r="D373" s="37">
        <v>373</v>
      </c>
      <c r="E373" s="44" t="e">
        <f>INDEX(SinglesDB!$B$1:B$1927,MATCH(A373,SinglesDB!$D$1:$D$1916,0))</f>
        <v>#N/A</v>
      </c>
    </row>
    <row r="374" spans="1:5">
      <c r="A374" s="36" t="s">
        <v>807</v>
      </c>
      <c r="B374" s="36" t="s">
        <v>566</v>
      </c>
      <c r="C374" s="37">
        <v>1996</v>
      </c>
      <c r="D374" s="37">
        <v>374</v>
      </c>
      <c r="E374" s="44" t="e">
        <f>INDEX(SinglesDB!$B$1:B$1927,MATCH(A374,SinglesDB!$D$1:$D$1916,0))</f>
        <v>#N/A</v>
      </c>
    </row>
    <row r="375" spans="1:5">
      <c r="A375" s="36" t="s">
        <v>972</v>
      </c>
      <c r="B375" s="36" t="s">
        <v>287</v>
      </c>
      <c r="C375" s="37">
        <v>1978</v>
      </c>
      <c r="D375" s="37">
        <v>375</v>
      </c>
      <c r="E375" s="44" t="e">
        <f>INDEX(SinglesDB!$B$1:B$1927,MATCH(A375,SinglesDB!$D$1:$D$1916,0))</f>
        <v>#N/A</v>
      </c>
    </row>
    <row r="376" spans="1:5">
      <c r="A376" s="36" t="s">
        <v>4079</v>
      </c>
      <c r="B376" s="36" t="s">
        <v>537</v>
      </c>
      <c r="C376" s="37">
        <v>1994</v>
      </c>
      <c r="D376" s="37">
        <v>376</v>
      </c>
      <c r="E376" s="44" t="e">
        <f>INDEX(SinglesDB!$B$1:B$1927,MATCH(A376,SinglesDB!$D$1:$D$1916,0))</f>
        <v>#N/A</v>
      </c>
    </row>
    <row r="377" spans="1:5">
      <c r="A377" s="36" t="s">
        <v>986</v>
      </c>
      <c r="B377" s="36" t="s">
        <v>477</v>
      </c>
      <c r="C377" s="37">
        <v>1967</v>
      </c>
      <c r="D377" s="37">
        <v>377</v>
      </c>
      <c r="E377" s="44" t="str">
        <f>INDEX(SinglesDB!$B$1:B$1927,MATCH(A377,SinglesDB!$D$1:$D$1916,0))</f>
        <v>HV 2097</v>
      </c>
    </row>
    <row r="378" spans="1:5">
      <c r="A378" s="36" t="s">
        <v>1042</v>
      </c>
      <c r="B378" s="36" t="s">
        <v>287</v>
      </c>
      <c r="C378" s="37">
        <v>1978</v>
      </c>
      <c r="D378" s="37">
        <v>378</v>
      </c>
      <c r="E378" s="44" t="e">
        <f>INDEX(SinglesDB!$B$1:B$1927,MATCH(A378,SinglesDB!$D$1:$D$1916,0))</f>
        <v>#N/A</v>
      </c>
    </row>
    <row r="379" spans="1:5">
      <c r="A379" s="36" t="s">
        <v>1645</v>
      </c>
      <c r="B379" s="36" t="s">
        <v>467</v>
      </c>
      <c r="C379" s="37">
        <v>1983</v>
      </c>
      <c r="D379" s="37">
        <v>379</v>
      </c>
      <c r="E379" s="44" t="e">
        <f>INDEX(SinglesDB!$B$1:B$1927,MATCH(A379,SinglesDB!$D$1:$D$1916,0))</f>
        <v>#N/A</v>
      </c>
    </row>
    <row r="380" spans="1:5">
      <c r="A380" s="36" t="s">
        <v>1038</v>
      </c>
      <c r="B380" s="36" t="s">
        <v>329</v>
      </c>
      <c r="C380" s="37">
        <v>1979</v>
      </c>
      <c r="D380" s="37">
        <v>380</v>
      </c>
      <c r="E380" s="44" t="e">
        <f>INDEX(SinglesDB!$B$1:B$1927,MATCH(A380,SinglesDB!$D$1:$D$1916,0))</f>
        <v>#N/A</v>
      </c>
    </row>
    <row r="381" spans="1:5">
      <c r="A381" s="36" t="s">
        <v>944</v>
      </c>
      <c r="B381" s="36" t="s">
        <v>945</v>
      </c>
      <c r="C381" s="37">
        <v>1989</v>
      </c>
      <c r="D381" s="37">
        <v>381</v>
      </c>
      <c r="E381" s="44" t="e">
        <f>INDEX(SinglesDB!$B$1:B$1927,MATCH(A381,SinglesDB!$D$1:$D$1916,0))</f>
        <v>#N/A</v>
      </c>
    </row>
    <row r="382" spans="1:5">
      <c r="A382" s="36" t="s">
        <v>923</v>
      </c>
      <c r="B382" s="36" t="s">
        <v>416</v>
      </c>
      <c r="C382" s="37">
        <v>1973</v>
      </c>
      <c r="D382" s="37">
        <v>382</v>
      </c>
      <c r="E382" s="44" t="e">
        <f>INDEX(SinglesDB!$B$1:B$1927,MATCH(A382,SinglesDB!$D$1:$D$1916,0))</f>
        <v>#N/A</v>
      </c>
    </row>
    <row r="383" spans="1:5">
      <c r="A383" s="36" t="s">
        <v>954</v>
      </c>
      <c r="B383" s="36" t="s">
        <v>955</v>
      </c>
      <c r="C383" s="37">
        <v>1980</v>
      </c>
      <c r="D383" s="37">
        <v>383</v>
      </c>
      <c r="E383" s="44" t="e">
        <f>INDEX(SinglesDB!$B$1:B$1927,MATCH(A383,SinglesDB!$D$1:$D$1916,0))</f>
        <v>#N/A</v>
      </c>
    </row>
    <row r="384" spans="1:5">
      <c r="A384" s="36" t="s">
        <v>985</v>
      </c>
      <c r="B384" s="36" t="s">
        <v>776</v>
      </c>
      <c r="C384" s="37">
        <v>1998</v>
      </c>
      <c r="D384" s="37">
        <v>384</v>
      </c>
      <c r="E384" s="44" t="e">
        <f>INDEX(SinglesDB!$B$1:B$1927,MATCH(A384,SinglesDB!$D$1:$D$1916,0))</f>
        <v>#N/A</v>
      </c>
    </row>
    <row r="385" spans="1:5">
      <c r="A385" s="36" t="s">
        <v>962</v>
      </c>
      <c r="B385" s="36" t="s">
        <v>337</v>
      </c>
      <c r="C385" s="37">
        <v>1988</v>
      </c>
      <c r="D385" s="37">
        <v>385</v>
      </c>
      <c r="E385" s="44" t="e">
        <f>INDEX(SinglesDB!$B$1:B$1927,MATCH(A385,SinglesDB!$D$1:$D$1916,0))</f>
        <v>#N/A</v>
      </c>
    </row>
    <row r="386" spans="1:5">
      <c r="A386" s="36" t="s">
        <v>1225</v>
      </c>
      <c r="B386" s="36" t="s">
        <v>337</v>
      </c>
      <c r="C386" s="37">
        <v>1988</v>
      </c>
      <c r="D386" s="37">
        <v>386</v>
      </c>
      <c r="E386" s="44" t="e">
        <f>INDEX(SinglesDB!$B$1:B$1927,MATCH(A386,SinglesDB!$D$1:$D$1916,0))</f>
        <v>#N/A</v>
      </c>
    </row>
    <row r="387" spans="1:5">
      <c r="A387" s="36" t="s">
        <v>940</v>
      </c>
      <c r="B387" s="36" t="s">
        <v>559</v>
      </c>
      <c r="C387" s="37">
        <v>1967</v>
      </c>
      <c r="D387" s="37">
        <v>387</v>
      </c>
      <c r="E387" s="44" t="str">
        <f>INDEX(SinglesDB!$B$1:B$1927,MATCH(A387,SinglesDB!$D$1:$D$1916,0))</f>
        <v>R 5570</v>
      </c>
    </row>
    <row r="388" spans="1:5">
      <c r="A388" s="36" t="s">
        <v>779</v>
      </c>
      <c r="B388" s="36" t="s">
        <v>780</v>
      </c>
      <c r="C388" s="37">
        <v>1988</v>
      </c>
      <c r="D388" s="37">
        <v>388</v>
      </c>
      <c r="E388" s="44" t="e">
        <f>INDEX(SinglesDB!$B$1:B$1927,MATCH(A388,SinglesDB!$D$1:$D$1916,0))</f>
        <v>#N/A</v>
      </c>
    </row>
    <row r="389" spans="1:5">
      <c r="A389" s="36" t="s">
        <v>1155</v>
      </c>
      <c r="B389" s="36" t="s">
        <v>513</v>
      </c>
      <c r="C389" s="37">
        <v>1985</v>
      </c>
      <c r="D389" s="37">
        <v>389</v>
      </c>
      <c r="E389" s="44" t="e">
        <f>INDEX(SinglesDB!$B$1:B$1927,MATCH(A389,SinglesDB!$D$1:$D$1916,0))</f>
        <v>#N/A</v>
      </c>
    </row>
    <row r="390" spans="1:5">
      <c r="A390" s="36" t="s">
        <v>924</v>
      </c>
      <c r="B390" s="36" t="s">
        <v>925</v>
      </c>
      <c r="C390" s="37">
        <v>1988</v>
      </c>
      <c r="D390" s="37">
        <v>390</v>
      </c>
      <c r="E390" s="44" t="e">
        <f>INDEX(SinglesDB!$B$1:B$1927,MATCH(A390,SinglesDB!$D$1:$D$1916,0))</f>
        <v>#N/A</v>
      </c>
    </row>
    <row r="391" spans="1:5">
      <c r="A391" s="36" t="s">
        <v>988</v>
      </c>
      <c r="B391" s="36" t="s">
        <v>337</v>
      </c>
      <c r="C391" s="37">
        <v>1983</v>
      </c>
      <c r="D391" s="37">
        <v>391</v>
      </c>
      <c r="E391" s="44" t="e">
        <f>INDEX(SinglesDB!$B$1:B$1927,MATCH(A391,SinglesDB!$D$1:$D$1916,0))</f>
        <v>#N/A</v>
      </c>
    </row>
    <row r="392" spans="1:5">
      <c r="A392" s="36" t="s">
        <v>990</v>
      </c>
      <c r="B392" s="36" t="s">
        <v>604</v>
      </c>
      <c r="C392" s="37">
        <v>1988</v>
      </c>
      <c r="D392" s="37">
        <v>392</v>
      </c>
      <c r="E392" s="44" t="e">
        <f>INDEX(SinglesDB!$B$1:B$1927,MATCH(A392,SinglesDB!$D$1:$D$1916,0))</f>
        <v>#N/A</v>
      </c>
    </row>
    <row r="393" spans="1:5">
      <c r="A393" s="36" t="s">
        <v>1067</v>
      </c>
      <c r="B393" s="36" t="s">
        <v>1068</v>
      </c>
      <c r="C393" s="37">
        <v>2000</v>
      </c>
      <c r="D393" s="37">
        <v>393</v>
      </c>
      <c r="E393" s="44" t="e">
        <f>INDEX(SinglesDB!$B$1:B$1927,MATCH(A393,SinglesDB!$D$1:$D$1916,0))</f>
        <v>#N/A</v>
      </c>
    </row>
    <row r="394" spans="1:5">
      <c r="A394" s="36" t="s">
        <v>1204</v>
      </c>
      <c r="B394" s="36" t="s">
        <v>403</v>
      </c>
      <c r="C394" s="37">
        <v>1984</v>
      </c>
      <c r="D394" s="37">
        <v>394</v>
      </c>
      <c r="E394" s="44" t="e">
        <f>INDEX(SinglesDB!$B$1:B$1927,MATCH(A394,SinglesDB!$D$1:$D$1916,0))</f>
        <v>#N/A</v>
      </c>
    </row>
    <row r="395" spans="1:5">
      <c r="A395" s="36" t="s">
        <v>993</v>
      </c>
      <c r="B395" s="36" t="s">
        <v>563</v>
      </c>
      <c r="C395" s="37">
        <v>1979</v>
      </c>
      <c r="D395" s="37">
        <v>395</v>
      </c>
      <c r="E395" s="44" t="str">
        <f>INDEX(SinglesDB!$B$1:B$1927,MATCH(A395,SinglesDB!$D$1:$D$1916,0))</f>
        <v>AMS 6892</v>
      </c>
    </row>
    <row r="396" spans="1:5">
      <c r="A396" s="36" t="s">
        <v>950</v>
      </c>
      <c r="B396" s="36" t="s">
        <v>3759</v>
      </c>
      <c r="C396" s="37">
        <v>1997</v>
      </c>
      <c r="D396" s="37">
        <v>396</v>
      </c>
      <c r="E396" s="44" t="e">
        <f>INDEX(SinglesDB!$B$1:B$1927,MATCH(A396,SinglesDB!$D$1:$D$1916,0))</f>
        <v>#N/A</v>
      </c>
    </row>
    <row r="397" spans="1:5">
      <c r="A397" s="36" t="s">
        <v>1108</v>
      </c>
      <c r="B397" s="36" t="s">
        <v>545</v>
      </c>
      <c r="C397" s="37">
        <v>1979</v>
      </c>
      <c r="D397" s="37">
        <v>397</v>
      </c>
      <c r="E397" s="44" t="str">
        <f>INDEX(SinglesDB!$B$1:B$1927,MATCH(A397,SinglesDB!$D$1:$D$1916,0))</f>
        <v>WB 17.468</v>
      </c>
    </row>
    <row r="398" spans="1:5">
      <c r="A398" s="36" t="s">
        <v>842</v>
      </c>
      <c r="B398" s="36" t="s">
        <v>843</v>
      </c>
      <c r="C398" s="37">
        <v>2008</v>
      </c>
      <c r="D398" s="37">
        <v>398</v>
      </c>
      <c r="E398" s="44" t="e">
        <f>INDEX(SinglesDB!$B$1:B$1927,MATCH(A398,SinglesDB!$D$1:$D$1916,0))</f>
        <v>#N/A</v>
      </c>
    </row>
    <row r="399" spans="1:5">
      <c r="A399" s="36" t="s">
        <v>374</v>
      </c>
      <c r="B399" s="36" t="s">
        <v>373</v>
      </c>
      <c r="C399" s="37">
        <v>1978</v>
      </c>
      <c r="D399" s="37">
        <v>399</v>
      </c>
      <c r="E399" s="44" t="e">
        <f>INDEX(SinglesDB!$B$1:B$1927,MATCH(A399,SinglesDB!$D$1:$D$1916,0))</f>
        <v>#N/A</v>
      </c>
    </row>
    <row r="400" spans="1:5">
      <c r="A400" s="36" t="s">
        <v>1066</v>
      </c>
      <c r="B400" s="36" t="s">
        <v>839</v>
      </c>
      <c r="C400" s="37">
        <v>1966</v>
      </c>
      <c r="D400" s="37">
        <v>400</v>
      </c>
      <c r="E400" s="44" t="e">
        <f>INDEX(SinglesDB!$B$1:B$1927,MATCH(A400,SinglesDB!$D$1:$D$1916,0))</f>
        <v>#N/A</v>
      </c>
    </row>
    <row r="401" spans="1:5">
      <c r="A401" s="36" t="s">
        <v>1060</v>
      </c>
      <c r="B401" s="36" t="s">
        <v>911</v>
      </c>
      <c r="C401" s="37">
        <v>1974</v>
      </c>
      <c r="D401" s="37">
        <v>401</v>
      </c>
      <c r="E401" s="44" t="str">
        <f>INDEX(SinglesDB!$B$1:B$1927,MATCH(A401,SinglesDB!$D$1:$D$1916,0))</f>
        <v>MCA-60191</v>
      </c>
    </row>
    <row r="402" spans="1:5">
      <c r="A402" s="36" t="s">
        <v>1684</v>
      </c>
      <c r="B402" s="36" t="s">
        <v>819</v>
      </c>
      <c r="C402" s="37">
        <v>2005</v>
      </c>
      <c r="D402" s="37">
        <v>402</v>
      </c>
      <c r="E402" s="44" t="e">
        <f>INDEX(SinglesDB!$B$1:B$1927,MATCH(A402,SinglesDB!$D$1:$D$1916,0))</f>
        <v>#N/A</v>
      </c>
    </row>
    <row r="403" spans="1:5">
      <c r="A403" s="36" t="s">
        <v>922</v>
      </c>
      <c r="B403" s="36" t="s">
        <v>416</v>
      </c>
      <c r="C403" s="37">
        <v>1973</v>
      </c>
      <c r="D403" s="37">
        <v>403</v>
      </c>
      <c r="E403" s="44" t="e">
        <f>INDEX(SinglesDB!$B$1:B$1927,MATCH(A403,SinglesDB!$D$1:$D$1916,0))</f>
        <v>#N/A</v>
      </c>
    </row>
    <row r="404" spans="1:5">
      <c r="A404" s="36" t="s">
        <v>1134</v>
      </c>
      <c r="B404" s="36" t="s">
        <v>575</v>
      </c>
      <c r="C404" s="37">
        <v>1982</v>
      </c>
      <c r="D404" s="37">
        <v>404</v>
      </c>
      <c r="E404" s="44" t="e">
        <f>INDEX(SinglesDB!$B$1:B$1927,MATCH(A404,SinglesDB!$D$1:$D$1916,0))</f>
        <v>#N/A</v>
      </c>
    </row>
    <row r="405" spans="1:5">
      <c r="A405" s="36" t="s">
        <v>1036</v>
      </c>
      <c r="B405" s="36" t="s">
        <v>765</v>
      </c>
      <c r="C405" s="37">
        <v>1977</v>
      </c>
      <c r="D405" s="37">
        <v>405</v>
      </c>
      <c r="E405" s="44" t="e">
        <f>INDEX(SinglesDB!$B$1:B$1927,MATCH(A405,SinglesDB!$D$1:$D$1916,0))</f>
        <v>#N/A</v>
      </c>
    </row>
    <row r="406" spans="1:5">
      <c r="A406" s="36" t="s">
        <v>1057</v>
      </c>
      <c r="B406" s="36" t="s">
        <v>344</v>
      </c>
      <c r="C406" s="37">
        <v>1989</v>
      </c>
      <c r="D406" s="37">
        <v>406</v>
      </c>
      <c r="E406" s="44" t="e">
        <f>INDEX(SinglesDB!$B$1:B$1927,MATCH(A406,SinglesDB!$D$1:$D$1916,0))</f>
        <v>#N/A</v>
      </c>
    </row>
    <row r="407" spans="1:5">
      <c r="A407" s="36" t="s">
        <v>1073</v>
      </c>
      <c r="B407" s="36" t="s">
        <v>625</v>
      </c>
      <c r="C407" s="37">
        <v>2007</v>
      </c>
      <c r="D407" s="37">
        <v>407</v>
      </c>
      <c r="E407" s="44" t="e">
        <f>INDEX(SinglesDB!$B$1:B$1927,MATCH(A407,SinglesDB!$D$1:$D$1916,0))</f>
        <v>#N/A</v>
      </c>
    </row>
    <row r="408" spans="1:5">
      <c r="A408" s="36" t="s">
        <v>1100</v>
      </c>
      <c r="B408" s="36" t="s">
        <v>1087</v>
      </c>
      <c r="C408" s="37">
        <v>2002</v>
      </c>
      <c r="D408" s="37">
        <v>408</v>
      </c>
      <c r="E408" s="44" t="e">
        <f>INDEX(SinglesDB!$B$1:B$1927,MATCH(A408,SinglesDB!$D$1:$D$1916,0))</f>
        <v>#N/A</v>
      </c>
    </row>
    <row r="409" spans="1:5">
      <c r="A409" s="36" t="s">
        <v>1072</v>
      </c>
      <c r="B409" s="36" t="s">
        <v>298</v>
      </c>
      <c r="C409" s="37">
        <v>1986</v>
      </c>
      <c r="D409" s="37">
        <v>409</v>
      </c>
      <c r="E409" s="44" t="e">
        <f>INDEX(SinglesDB!$B$1:B$1927,MATCH(A409,SinglesDB!$D$1:$D$1916,0))</f>
        <v>#N/A</v>
      </c>
    </row>
    <row r="410" spans="1:5">
      <c r="A410" s="36" t="s">
        <v>1082</v>
      </c>
      <c r="B410" s="36" t="s">
        <v>559</v>
      </c>
      <c r="C410" s="37">
        <v>1967</v>
      </c>
      <c r="D410" s="37">
        <v>410</v>
      </c>
      <c r="E410" s="44" t="e">
        <f>INDEX(SinglesDB!$B$1:B$1927,MATCH(A410,SinglesDB!$D$1:$D$1916,0))</f>
        <v>#N/A</v>
      </c>
    </row>
    <row r="411" spans="1:5">
      <c r="A411" s="36" t="s">
        <v>1015</v>
      </c>
      <c r="B411" s="36" t="s">
        <v>652</v>
      </c>
      <c r="C411" s="37">
        <v>2002</v>
      </c>
      <c r="D411" s="37">
        <v>411</v>
      </c>
      <c r="E411" s="44" t="e">
        <f>INDEX(SinglesDB!$B$1:B$1927,MATCH(A411,SinglesDB!$D$1:$D$1916,0))</f>
        <v>#N/A</v>
      </c>
    </row>
    <row r="412" spans="1:5">
      <c r="A412" s="36" t="s">
        <v>1028</v>
      </c>
      <c r="B412" s="36" t="s">
        <v>1029</v>
      </c>
      <c r="C412" s="37">
        <v>1983</v>
      </c>
      <c r="D412" s="37">
        <v>412</v>
      </c>
      <c r="E412" s="44" t="str">
        <f>INDEX(SinglesDB!$B$1:B$1927,MATCH(A412,SinglesDB!$D$1:$D$1916,0))</f>
        <v>79-9817-7</v>
      </c>
    </row>
    <row r="413" spans="1:5">
      <c r="A413" s="36" t="s">
        <v>1052</v>
      </c>
      <c r="B413" s="36" t="s">
        <v>826</v>
      </c>
      <c r="C413" s="37">
        <v>1987</v>
      </c>
      <c r="D413" s="37">
        <v>413</v>
      </c>
      <c r="E413" s="44" t="e">
        <f>INDEX(SinglesDB!$B$1:B$1927,MATCH(A413,SinglesDB!$D$1:$D$1916,0))</f>
        <v>#N/A</v>
      </c>
    </row>
    <row r="414" spans="1:5">
      <c r="A414" s="36" t="s">
        <v>884</v>
      </c>
      <c r="B414" s="36" t="s">
        <v>591</v>
      </c>
      <c r="C414" s="37">
        <v>2013</v>
      </c>
      <c r="D414" s="37">
        <v>414</v>
      </c>
      <c r="E414" s="44" t="e">
        <f>INDEX(SinglesDB!$B$1:B$1927,MATCH(A414,SinglesDB!$D$1:$D$1916,0))</f>
        <v>#N/A</v>
      </c>
    </row>
    <row r="415" spans="1:5">
      <c r="A415" s="36" t="s">
        <v>1097</v>
      </c>
      <c r="B415" s="36" t="s">
        <v>513</v>
      </c>
      <c r="C415" s="37">
        <v>1978</v>
      </c>
      <c r="D415" s="37">
        <v>415</v>
      </c>
      <c r="E415" s="44" t="e">
        <f>INDEX(SinglesDB!$B$1:B$1927,MATCH(A415,SinglesDB!$D$1:$D$1916,0))</f>
        <v>#N/A</v>
      </c>
    </row>
    <row r="416" spans="1:5">
      <c r="A416" s="36" t="s">
        <v>1039</v>
      </c>
      <c r="B416" s="36" t="s">
        <v>416</v>
      </c>
      <c r="C416" s="37">
        <v>1973</v>
      </c>
      <c r="D416" s="37">
        <v>416</v>
      </c>
      <c r="E416" s="44">
        <f>INDEX(SinglesDB!$B$1:B$1927,MATCH(A416,SinglesDB!$D$1:$D$1916,0))</f>
        <v>600.15099999999995</v>
      </c>
    </row>
    <row r="417" spans="1:5">
      <c r="A417" s="36" t="s">
        <v>1056</v>
      </c>
      <c r="B417" s="36" t="s">
        <v>670</v>
      </c>
      <c r="C417" s="37">
        <v>1963</v>
      </c>
      <c r="D417" s="37">
        <v>417</v>
      </c>
      <c r="E417" s="44" t="e">
        <f>INDEX(SinglesDB!$B$1:B$1927,MATCH(A417,SinglesDB!$D$1:$D$1916,0))</f>
        <v>#N/A</v>
      </c>
    </row>
    <row r="418" spans="1:5">
      <c r="A418" s="36" t="s">
        <v>1141</v>
      </c>
      <c r="B418" s="36" t="s">
        <v>1142</v>
      </c>
      <c r="C418" s="37">
        <v>1971</v>
      </c>
      <c r="D418" s="37">
        <v>418</v>
      </c>
      <c r="E418" s="44" t="e">
        <f>INDEX(SinglesDB!$B$1:B$1927,MATCH(A418,SinglesDB!$D$1:$D$1916,0))</f>
        <v>#N/A</v>
      </c>
    </row>
    <row r="419" spans="1:5">
      <c r="A419" s="36" t="s">
        <v>1037</v>
      </c>
      <c r="B419" s="36" t="s">
        <v>559</v>
      </c>
      <c r="C419" s="37">
        <v>1966</v>
      </c>
      <c r="D419" s="37">
        <v>419</v>
      </c>
      <c r="E419" s="44" t="e">
        <f>INDEX(SinglesDB!$B$1:B$1927,MATCH(A419,SinglesDB!$D$1:$D$1916,0))</f>
        <v>#N/A</v>
      </c>
    </row>
    <row r="420" spans="1:5">
      <c r="A420" s="36" t="s">
        <v>1115</v>
      </c>
      <c r="B420" s="36" t="s">
        <v>549</v>
      </c>
      <c r="C420" s="37">
        <v>1979</v>
      </c>
      <c r="D420" s="37">
        <v>420</v>
      </c>
      <c r="E420" s="44" t="e">
        <f>INDEX(SinglesDB!$B$1:B$1927,MATCH(A420,SinglesDB!$D$1:$D$1916,0))</f>
        <v>#N/A</v>
      </c>
    </row>
    <row r="421" spans="1:5">
      <c r="A421" s="36" t="s">
        <v>1117</v>
      </c>
      <c r="B421" s="36" t="s">
        <v>1118</v>
      </c>
      <c r="C421" s="37">
        <v>1983</v>
      </c>
      <c r="D421" s="37">
        <v>421</v>
      </c>
      <c r="E421" s="44" t="e">
        <f>INDEX(SinglesDB!$B$1:B$1927,MATCH(A421,SinglesDB!$D$1:$D$1916,0))</f>
        <v>#N/A</v>
      </c>
    </row>
    <row r="422" spans="1:5">
      <c r="A422" s="36" t="s">
        <v>1173</v>
      </c>
      <c r="B422" s="36" t="s">
        <v>909</v>
      </c>
      <c r="C422" s="37">
        <v>1979</v>
      </c>
      <c r="D422" s="37">
        <v>422</v>
      </c>
      <c r="E422" s="44" t="e">
        <f>INDEX(SinglesDB!$B$1:B$1927,MATCH(A422,SinglesDB!$D$1:$D$1916,0))</f>
        <v>#N/A</v>
      </c>
    </row>
    <row r="423" spans="1:5">
      <c r="A423" s="36" t="s">
        <v>971</v>
      </c>
      <c r="B423" s="36" t="s">
        <v>652</v>
      </c>
      <c r="C423" s="37">
        <v>2006</v>
      </c>
      <c r="D423" s="37">
        <v>423</v>
      </c>
      <c r="E423" s="44" t="e">
        <f>INDEX(SinglesDB!$B$1:B$1927,MATCH(A423,SinglesDB!$D$1:$D$1916,0))</f>
        <v>#N/A</v>
      </c>
    </row>
    <row r="424" spans="1:5">
      <c r="A424" s="36" t="s">
        <v>983</v>
      </c>
      <c r="B424" s="36" t="s">
        <v>984</v>
      </c>
      <c r="C424" s="37">
        <v>1973</v>
      </c>
      <c r="D424" s="37">
        <v>424</v>
      </c>
      <c r="E424" s="44" t="e">
        <f>INDEX(SinglesDB!$B$1:B$1927,MATCH(A424,SinglesDB!$D$1:$D$1916,0))</f>
        <v>#N/A</v>
      </c>
    </row>
    <row r="425" spans="1:5">
      <c r="A425" s="36" t="s">
        <v>1316</v>
      </c>
      <c r="B425" s="36" t="s">
        <v>1317</v>
      </c>
      <c r="C425" s="37">
        <v>1994</v>
      </c>
      <c r="D425" s="37">
        <v>425</v>
      </c>
      <c r="E425" s="44" t="e">
        <f>INDEX(SinglesDB!$B$1:B$1927,MATCH(A425,SinglesDB!$D$1:$D$1916,0))</f>
        <v>#N/A</v>
      </c>
    </row>
    <row r="426" spans="1:5">
      <c r="A426" s="36" t="s">
        <v>855</v>
      </c>
      <c r="B426" s="36" t="s">
        <v>765</v>
      </c>
      <c r="C426" s="37">
        <v>1983</v>
      </c>
      <c r="D426" s="37">
        <v>426</v>
      </c>
      <c r="E426" s="44" t="e">
        <f>INDEX(SinglesDB!$B$1:B$1927,MATCH(A426,SinglesDB!$D$1:$D$1916,0))</f>
        <v>#N/A</v>
      </c>
    </row>
    <row r="427" spans="1:5">
      <c r="A427" s="36" t="s">
        <v>1565</v>
      </c>
      <c r="B427" s="36" t="s">
        <v>1566</v>
      </c>
      <c r="C427" s="37">
        <v>2012</v>
      </c>
      <c r="D427" s="37">
        <v>427</v>
      </c>
      <c r="E427" s="44" t="e">
        <f>INDEX(SinglesDB!$B$1:B$1927,MATCH(A427,SinglesDB!$D$1:$D$1916,0))</f>
        <v>#N/A</v>
      </c>
    </row>
    <row r="428" spans="1:5">
      <c r="A428" s="36" t="s">
        <v>989</v>
      </c>
      <c r="B428" s="36" t="s">
        <v>3997</v>
      </c>
      <c r="C428" s="37">
        <v>1967</v>
      </c>
      <c r="D428" s="37">
        <v>428</v>
      </c>
      <c r="E428" s="44" t="e">
        <f>INDEX(SinglesDB!$B$1:B$1927,MATCH(A428,SinglesDB!$D$1:$D$1916,0))</f>
        <v>#N/A</v>
      </c>
    </row>
    <row r="429" spans="1:5">
      <c r="A429" s="36" t="s">
        <v>921</v>
      </c>
      <c r="B429" s="36" t="s">
        <v>586</v>
      </c>
      <c r="C429" s="37">
        <v>1999</v>
      </c>
      <c r="D429" s="37">
        <v>429</v>
      </c>
      <c r="E429" s="44" t="e">
        <f>INDEX(SinglesDB!$B$1:B$1927,MATCH(A429,SinglesDB!$D$1:$D$1916,0))</f>
        <v>#N/A</v>
      </c>
    </row>
    <row r="430" spans="1:5">
      <c r="A430" s="36" t="s">
        <v>1133</v>
      </c>
      <c r="B430" s="36" t="s">
        <v>581</v>
      </c>
      <c r="C430" s="37">
        <v>1999</v>
      </c>
      <c r="D430" s="37">
        <v>430</v>
      </c>
      <c r="E430" s="44" t="e">
        <f>INDEX(SinglesDB!$B$1:B$1927,MATCH(A430,SinglesDB!$D$1:$D$1916,0))</f>
        <v>#N/A</v>
      </c>
    </row>
    <row r="431" spans="1:5">
      <c r="A431" s="36" t="s">
        <v>1218</v>
      </c>
      <c r="B431" s="36" t="s">
        <v>1219</v>
      </c>
      <c r="C431" s="37">
        <v>1996</v>
      </c>
      <c r="D431" s="37">
        <v>431</v>
      </c>
      <c r="E431" s="44" t="e">
        <f>INDEX(SinglesDB!$B$1:B$1927,MATCH(A431,SinglesDB!$D$1:$D$1916,0))</f>
        <v>#N/A</v>
      </c>
    </row>
    <row r="432" spans="1:5">
      <c r="A432" s="36" t="s">
        <v>891</v>
      </c>
      <c r="B432" s="36" t="s">
        <v>892</v>
      </c>
      <c r="C432" s="37">
        <v>2012</v>
      </c>
      <c r="D432" s="37">
        <v>432</v>
      </c>
      <c r="E432" s="44" t="e">
        <f>INDEX(SinglesDB!$B$1:B$1927,MATCH(A432,SinglesDB!$D$1:$D$1916,0))</f>
        <v>#N/A</v>
      </c>
    </row>
    <row r="433" spans="1:5">
      <c r="A433" s="36" t="s">
        <v>1278</v>
      </c>
      <c r="B433" s="36" t="s">
        <v>1279</v>
      </c>
      <c r="C433" s="37">
        <v>2003</v>
      </c>
      <c r="D433" s="37">
        <v>433</v>
      </c>
      <c r="E433" s="44" t="e">
        <f>INDEX(SinglesDB!$B$1:B$1927,MATCH(A433,SinglesDB!$D$1:$D$1916,0))</f>
        <v>#N/A</v>
      </c>
    </row>
    <row r="434" spans="1:5">
      <c r="A434" s="36" t="s">
        <v>1048</v>
      </c>
      <c r="B434" s="36" t="s">
        <v>937</v>
      </c>
      <c r="C434" s="37">
        <v>1986</v>
      </c>
      <c r="D434" s="37">
        <v>434</v>
      </c>
      <c r="E434" s="44" t="e">
        <f>INDEX(SinglesDB!$B$1:B$1927,MATCH(A434,SinglesDB!$D$1:$D$1916,0))</f>
        <v>#N/A</v>
      </c>
    </row>
    <row r="435" spans="1:5">
      <c r="A435" s="36" t="s">
        <v>4078</v>
      </c>
      <c r="B435" s="36" t="s">
        <v>526</v>
      </c>
      <c r="C435" s="37">
        <v>1957</v>
      </c>
      <c r="D435" s="37">
        <v>435</v>
      </c>
      <c r="E435" s="44" t="e">
        <f>INDEX(SinglesDB!$B$1:B$1927,MATCH(A435,SinglesDB!$D$1:$D$1916,0))</f>
        <v>#N/A</v>
      </c>
    </row>
    <row r="436" spans="1:5">
      <c r="A436" s="36" t="s">
        <v>2708</v>
      </c>
      <c r="B436" s="36" t="s">
        <v>2709</v>
      </c>
      <c r="C436" s="37">
        <v>1988</v>
      </c>
      <c r="D436" s="37">
        <v>436</v>
      </c>
      <c r="E436" s="44" t="e">
        <f>INDEX(SinglesDB!$B$1:B$1927,MATCH(A436,SinglesDB!$D$1:$D$1916,0))</f>
        <v>#N/A</v>
      </c>
    </row>
    <row r="437" spans="1:5">
      <c r="A437" s="36" t="s">
        <v>4076</v>
      </c>
      <c r="B437" s="36" t="s">
        <v>4077</v>
      </c>
      <c r="C437" s="37">
        <v>2015</v>
      </c>
      <c r="D437" s="37">
        <v>437</v>
      </c>
      <c r="E437" s="44" t="e">
        <f>INDEX(SinglesDB!$B$1:B$1927,MATCH(A437,SinglesDB!$D$1:$D$1916,0))</f>
        <v>#N/A</v>
      </c>
    </row>
    <row r="438" spans="1:5">
      <c r="A438" s="36" t="s">
        <v>1156</v>
      </c>
      <c r="B438" s="36" t="s">
        <v>1157</v>
      </c>
      <c r="C438" s="37">
        <v>2010</v>
      </c>
      <c r="D438" s="37">
        <v>438</v>
      </c>
      <c r="E438" s="44" t="e">
        <f>INDEX(SinglesDB!$B$1:B$1927,MATCH(A438,SinglesDB!$D$1:$D$1916,0))</f>
        <v>#N/A</v>
      </c>
    </row>
    <row r="439" spans="1:5">
      <c r="A439" s="36" t="s">
        <v>1054</v>
      </c>
      <c r="B439" s="36" t="s">
        <v>1055</v>
      </c>
      <c r="C439" s="37">
        <v>1983</v>
      </c>
      <c r="D439" s="37">
        <v>439</v>
      </c>
      <c r="E439" s="44" t="e">
        <f>INDEX(SinglesDB!$B$1:B$1927,MATCH(A439,SinglesDB!$D$1:$D$1916,0))</f>
        <v>#N/A</v>
      </c>
    </row>
    <row r="440" spans="1:5">
      <c r="A440" s="36" t="s">
        <v>1102</v>
      </c>
      <c r="B440" s="36" t="s">
        <v>1103</v>
      </c>
      <c r="C440" s="37">
        <v>1977</v>
      </c>
      <c r="D440" s="37">
        <v>440</v>
      </c>
      <c r="E440" s="44" t="str">
        <f>INDEX(SinglesDB!$B$1:B$1927,MATCH(A440,SinglesDB!$D$1:$D$1916,0))</f>
        <v>RCA 2771, RCA-2771</v>
      </c>
    </row>
    <row r="441" spans="1:5">
      <c r="A441" s="36" t="s">
        <v>949</v>
      </c>
      <c r="B441" s="36" t="s">
        <v>744</v>
      </c>
      <c r="C441" s="37">
        <v>2005</v>
      </c>
      <c r="D441" s="37">
        <v>441</v>
      </c>
      <c r="E441" s="44" t="e">
        <f>INDEX(SinglesDB!$B$1:B$1927,MATCH(A441,SinglesDB!$D$1:$D$1916,0))</f>
        <v>#N/A</v>
      </c>
    </row>
    <row r="442" spans="1:5">
      <c r="A442" s="36" t="s">
        <v>811</v>
      </c>
      <c r="B442" s="36" t="s">
        <v>591</v>
      </c>
      <c r="C442" s="37">
        <v>2014</v>
      </c>
      <c r="D442" s="37">
        <v>442</v>
      </c>
      <c r="E442" s="44" t="e">
        <f>INDEX(SinglesDB!$B$1:B$1927,MATCH(A442,SinglesDB!$D$1:$D$1916,0))</f>
        <v>#N/A</v>
      </c>
    </row>
    <row r="443" spans="1:5">
      <c r="A443" s="36" t="s">
        <v>1152</v>
      </c>
      <c r="B443" s="36" t="s">
        <v>541</v>
      </c>
      <c r="C443" s="37">
        <v>1982</v>
      </c>
      <c r="D443" s="37">
        <v>443</v>
      </c>
      <c r="E443" s="44" t="e">
        <f>INDEX(SinglesDB!$B$1:B$1927,MATCH(A443,SinglesDB!$D$1:$D$1916,0))</f>
        <v>#N/A</v>
      </c>
    </row>
    <row r="444" spans="1:5">
      <c r="A444" s="36" t="s">
        <v>736</v>
      </c>
      <c r="B444" s="36" t="s">
        <v>982</v>
      </c>
      <c r="C444" s="37">
        <v>1998</v>
      </c>
      <c r="D444" s="37">
        <v>444</v>
      </c>
      <c r="E444" s="44" t="e">
        <f>INDEX(SinglesDB!$B$1:B$1927,MATCH(A444,SinglesDB!$D$1:$D$1916,0))</f>
        <v>#N/A</v>
      </c>
    </row>
    <row r="445" spans="1:5">
      <c r="A445" s="36" t="s">
        <v>1049</v>
      </c>
      <c r="B445" s="36" t="s">
        <v>366</v>
      </c>
      <c r="C445" s="37">
        <v>1987</v>
      </c>
      <c r="D445" s="37">
        <v>445</v>
      </c>
      <c r="E445" s="44" t="e">
        <f>INDEX(SinglesDB!$B$1:B$1927,MATCH(A445,SinglesDB!$D$1:$D$1916,0))</f>
        <v>#N/A</v>
      </c>
    </row>
    <row r="446" spans="1:5">
      <c r="A446" s="36" t="s">
        <v>1045</v>
      </c>
      <c r="B446" s="36" t="s">
        <v>497</v>
      </c>
      <c r="C446" s="37">
        <v>1989</v>
      </c>
      <c r="D446" s="37">
        <v>446</v>
      </c>
      <c r="E446" s="44" t="e">
        <f>INDEX(SinglesDB!$B$1:B$1927,MATCH(A446,SinglesDB!$D$1:$D$1916,0))</f>
        <v>#N/A</v>
      </c>
    </row>
    <row r="447" spans="1:5">
      <c r="A447" s="36" t="s">
        <v>1230</v>
      </c>
      <c r="B447" s="36" t="s">
        <v>1231</v>
      </c>
      <c r="C447" s="37">
        <v>1973</v>
      </c>
      <c r="D447" s="37">
        <v>447</v>
      </c>
      <c r="E447" s="44" t="str">
        <f>INDEX(SinglesDB!$B$1:B$1927,MATCH(A447,SinglesDB!$D$1:$D$1916,0))</f>
        <v>5C 006-94 013, 5C 006-94013</v>
      </c>
    </row>
    <row r="448" spans="1:5">
      <c r="A448" s="36" t="s">
        <v>1008</v>
      </c>
      <c r="B448" s="36" t="s">
        <v>1009</v>
      </c>
      <c r="C448" s="37">
        <v>1978</v>
      </c>
      <c r="D448" s="37">
        <v>448</v>
      </c>
      <c r="E448" s="44" t="str">
        <f>INDEX(SinglesDB!$B$1:B$1927,MATCH(A448,SinglesDB!$D$1:$D$1916,0))</f>
        <v>5C 006-60574</v>
      </c>
    </row>
    <row r="449" spans="1:5">
      <c r="A449" s="36" t="s">
        <v>1106</v>
      </c>
      <c r="B449" s="36" t="s">
        <v>1107</v>
      </c>
      <c r="C449" s="37">
        <v>1985</v>
      </c>
      <c r="D449" s="37">
        <v>449</v>
      </c>
      <c r="E449" s="44" t="e">
        <f>INDEX(SinglesDB!$B$1:B$1927,MATCH(A449,SinglesDB!$D$1:$D$1916,0))</f>
        <v>#N/A</v>
      </c>
    </row>
    <row r="450" spans="1:5">
      <c r="A450" s="36" t="s">
        <v>1138</v>
      </c>
      <c r="B450" s="36" t="s">
        <v>1139</v>
      </c>
      <c r="C450" s="37">
        <v>1996</v>
      </c>
      <c r="D450" s="37">
        <v>450</v>
      </c>
      <c r="E450" s="44" t="e">
        <f>INDEX(SinglesDB!$B$1:B$1927,MATCH(A450,SinglesDB!$D$1:$D$1916,0))</f>
        <v>#N/A</v>
      </c>
    </row>
    <row r="451" spans="1:5">
      <c r="A451" s="36" t="s">
        <v>1164</v>
      </c>
      <c r="B451" s="36" t="s">
        <v>826</v>
      </c>
      <c r="C451" s="37">
        <v>1985</v>
      </c>
      <c r="D451" s="37">
        <v>451</v>
      </c>
      <c r="E451" s="44" t="e">
        <f>INDEX(SinglesDB!$B$1:B$1927,MATCH(A451,SinglesDB!$D$1:$D$1916,0))</f>
        <v>#N/A</v>
      </c>
    </row>
    <row r="452" spans="1:5">
      <c r="A452" s="36" t="s">
        <v>1094</v>
      </c>
      <c r="B452" s="36" t="s">
        <v>1095</v>
      </c>
      <c r="C452" s="37">
        <v>1984</v>
      </c>
      <c r="D452" s="37">
        <v>452</v>
      </c>
      <c r="E452" s="44" t="e">
        <f>INDEX(SinglesDB!$B$1:B$1927,MATCH(A452,SinglesDB!$D$1:$D$1916,0))</f>
        <v>#N/A</v>
      </c>
    </row>
    <row r="453" spans="1:5">
      <c r="A453" s="36" t="s">
        <v>1018</v>
      </c>
      <c r="B453" s="36" t="s">
        <v>1019</v>
      </c>
      <c r="C453" s="37">
        <v>1992</v>
      </c>
      <c r="D453" s="37">
        <v>453</v>
      </c>
      <c r="E453" s="44" t="e">
        <f>INDEX(SinglesDB!$B$1:B$1927,MATCH(A453,SinglesDB!$D$1:$D$1916,0))</f>
        <v>#N/A</v>
      </c>
    </row>
    <row r="454" spans="1:5">
      <c r="A454" s="36" t="s">
        <v>1153</v>
      </c>
      <c r="B454" s="36" t="s">
        <v>1154</v>
      </c>
      <c r="C454" s="37">
        <v>1997</v>
      </c>
      <c r="D454" s="37">
        <v>454</v>
      </c>
      <c r="E454" s="44" t="e">
        <f>INDEX(SinglesDB!$B$1:B$1927,MATCH(A454,SinglesDB!$D$1:$D$1916,0))</f>
        <v>#N/A</v>
      </c>
    </row>
    <row r="455" spans="1:5">
      <c r="A455" s="36" t="s">
        <v>4074</v>
      </c>
      <c r="B455" s="36" t="s">
        <v>4075</v>
      </c>
      <c r="C455" s="37">
        <v>2013</v>
      </c>
      <c r="D455" s="37">
        <v>455</v>
      </c>
      <c r="E455" s="44" t="e">
        <f>INDEX(SinglesDB!$B$1:B$1927,MATCH(A455,SinglesDB!$D$1:$D$1916,0))</f>
        <v>#N/A</v>
      </c>
    </row>
    <row r="456" spans="1:5">
      <c r="A456" s="36" t="s">
        <v>1252</v>
      </c>
      <c r="B456" s="36" t="s">
        <v>1253</v>
      </c>
      <c r="C456" s="37">
        <v>1971</v>
      </c>
      <c r="D456" s="37">
        <v>456</v>
      </c>
      <c r="E456" s="44" t="e">
        <f>INDEX(SinglesDB!$B$1:B$1927,MATCH(A456,SinglesDB!$D$1:$D$1916,0))</f>
        <v>#N/A</v>
      </c>
    </row>
    <row r="457" spans="1:5">
      <c r="A457" s="36" t="s">
        <v>4073</v>
      </c>
      <c r="B457" s="36" t="s">
        <v>507</v>
      </c>
      <c r="C457" s="37">
        <v>1989</v>
      </c>
      <c r="D457" s="37">
        <v>457</v>
      </c>
      <c r="E457" s="44" t="e">
        <f>INDEX(SinglesDB!$B$1:B$1927,MATCH(A457,SinglesDB!$D$1:$D$1916,0))</f>
        <v>#N/A</v>
      </c>
    </row>
    <row r="458" spans="1:5">
      <c r="A458" s="36" t="s">
        <v>1188</v>
      </c>
      <c r="B458" s="36" t="s">
        <v>1189</v>
      </c>
      <c r="C458" s="37">
        <v>2014</v>
      </c>
      <c r="D458" s="37">
        <v>458</v>
      </c>
      <c r="E458" s="44" t="e">
        <f>INDEX(SinglesDB!$B$1:B$1927,MATCH(A458,SinglesDB!$D$1:$D$1916,0))</f>
        <v>#N/A</v>
      </c>
    </row>
    <row r="459" spans="1:5">
      <c r="A459" s="36" t="s">
        <v>932</v>
      </c>
      <c r="B459" s="36" t="s">
        <v>358</v>
      </c>
      <c r="C459" s="37">
        <v>1978</v>
      </c>
      <c r="D459" s="37">
        <v>459</v>
      </c>
      <c r="E459" s="44" t="str">
        <f>INDEX(SinglesDB!$B$1:B$1927,MATCH(A459,SinglesDB!$D$1:$D$1916,0))</f>
        <v>CBS 5671</v>
      </c>
    </row>
    <row r="460" spans="1:5">
      <c r="A460" s="36" t="s">
        <v>1046</v>
      </c>
      <c r="B460" s="36" t="s">
        <v>1047</v>
      </c>
      <c r="C460" s="37">
        <v>1982</v>
      </c>
      <c r="D460" s="37">
        <v>460</v>
      </c>
      <c r="E460" s="44" t="str">
        <f>INDEX(SinglesDB!$B$1:B$1927,MATCH(A460,SinglesDB!$D$1:$D$1916,0))</f>
        <v>103 894, 103 894 - 100</v>
      </c>
    </row>
    <row r="461" spans="1:5">
      <c r="A461" s="36" t="s">
        <v>1096</v>
      </c>
      <c r="B461" s="36" t="s">
        <v>1071</v>
      </c>
      <c r="C461" s="37">
        <v>2011</v>
      </c>
      <c r="D461" s="37">
        <v>461</v>
      </c>
      <c r="E461" s="44" t="e">
        <f>INDEX(SinglesDB!$B$1:B$1927,MATCH(A461,SinglesDB!$D$1:$D$1916,0))</f>
        <v>#N/A</v>
      </c>
    </row>
    <row r="462" spans="1:5">
      <c r="A462" s="36" t="s">
        <v>1543</v>
      </c>
      <c r="B462" s="36" t="s">
        <v>467</v>
      </c>
      <c r="C462" s="37">
        <v>1972</v>
      </c>
      <c r="D462" s="37">
        <v>462</v>
      </c>
      <c r="E462" s="44" t="e">
        <f>INDEX(SinglesDB!$B$1:B$1927,MATCH(A462,SinglesDB!$D$1:$D$1916,0))</f>
        <v>#N/A</v>
      </c>
    </row>
    <row r="463" spans="1:5">
      <c r="A463" s="36" t="s">
        <v>1053</v>
      </c>
      <c r="B463" s="36" t="s">
        <v>413</v>
      </c>
      <c r="C463" s="37">
        <v>1971</v>
      </c>
      <c r="D463" s="37">
        <v>463</v>
      </c>
      <c r="E463" s="44" t="e">
        <f>INDEX(SinglesDB!$B$1:B$1927,MATCH(A463,SinglesDB!$D$1:$D$1916,0))</f>
        <v>#N/A</v>
      </c>
    </row>
    <row r="464" spans="1:5">
      <c r="A464" s="36" t="s">
        <v>942</v>
      </c>
      <c r="B464" s="36" t="s">
        <v>265</v>
      </c>
      <c r="C464" s="37">
        <v>1971</v>
      </c>
      <c r="D464" s="37">
        <v>464</v>
      </c>
      <c r="E464" s="44" t="e">
        <f>INDEX(SinglesDB!$B$1:B$1927,MATCH(A464,SinglesDB!$D$1:$D$1916,0))</f>
        <v>#N/A</v>
      </c>
    </row>
    <row r="465" spans="1:5">
      <c r="A465" s="36" t="s">
        <v>1207</v>
      </c>
      <c r="B465" s="36" t="s">
        <v>1208</v>
      </c>
      <c r="C465" s="37">
        <v>1995</v>
      </c>
      <c r="D465" s="37">
        <v>465</v>
      </c>
      <c r="E465" s="44" t="e">
        <f>INDEX(SinglesDB!$B$1:B$1927,MATCH(A465,SinglesDB!$D$1:$D$1916,0))</f>
        <v>#N/A</v>
      </c>
    </row>
    <row r="466" spans="1:5">
      <c r="A466" s="36" t="s">
        <v>1234</v>
      </c>
      <c r="B466" s="36" t="s">
        <v>549</v>
      </c>
      <c r="C466" s="37">
        <v>1988</v>
      </c>
      <c r="D466" s="37">
        <v>466</v>
      </c>
      <c r="E466" s="44" t="str">
        <f>INDEX(SinglesDB!$B$1:B$1927,MATCH(A466,SinglesDB!$D$1:$D$1916,0))</f>
        <v>651411 7, CBS 651411 7</v>
      </c>
    </row>
    <row r="467" spans="1:5">
      <c r="A467" s="36" t="s">
        <v>4071</v>
      </c>
      <c r="B467" s="36" t="s">
        <v>4072</v>
      </c>
      <c r="C467" s="37">
        <v>2015</v>
      </c>
      <c r="D467" s="37">
        <v>467</v>
      </c>
      <c r="E467" s="44" t="e">
        <f>INDEX(SinglesDB!$B$1:B$1927,MATCH(A467,SinglesDB!$D$1:$D$1916,0))</f>
        <v>#N/A</v>
      </c>
    </row>
    <row r="468" spans="1:5">
      <c r="A468" s="36" t="s">
        <v>1170</v>
      </c>
      <c r="B468" s="36" t="s">
        <v>1171</v>
      </c>
      <c r="C468" s="37">
        <v>1988</v>
      </c>
      <c r="D468" s="37">
        <v>468</v>
      </c>
      <c r="E468" s="44" t="e">
        <f>INDEX(SinglesDB!$B$1:B$1927,MATCH(A468,SinglesDB!$D$1:$D$1916,0))</f>
        <v>#N/A</v>
      </c>
    </row>
    <row r="469" spans="1:5">
      <c r="A469" s="36" t="s">
        <v>1104</v>
      </c>
      <c r="B469" s="36" t="s">
        <v>803</v>
      </c>
      <c r="C469" s="37">
        <v>2003</v>
      </c>
      <c r="D469" s="37">
        <v>469</v>
      </c>
      <c r="E469" s="44" t="e">
        <f>INDEX(SinglesDB!$B$1:B$1927,MATCH(A469,SinglesDB!$D$1:$D$1916,0))</f>
        <v>#N/A</v>
      </c>
    </row>
    <row r="470" spans="1:5">
      <c r="A470" s="36" t="s">
        <v>1014</v>
      </c>
      <c r="B470" s="36" t="s">
        <v>744</v>
      </c>
      <c r="C470" s="37">
        <v>2013</v>
      </c>
      <c r="D470" s="37">
        <v>470</v>
      </c>
      <c r="E470" s="44" t="e">
        <f>INDEX(SinglesDB!$B$1:B$1927,MATCH(A470,SinglesDB!$D$1:$D$1916,0))</f>
        <v>#N/A</v>
      </c>
    </row>
    <row r="471" spans="1:5">
      <c r="A471" s="36" t="s">
        <v>4070</v>
      </c>
      <c r="B471" s="36" t="s">
        <v>652</v>
      </c>
      <c r="C471" s="37">
        <v>2006</v>
      </c>
      <c r="D471" s="37">
        <v>471</v>
      </c>
      <c r="E471" s="44" t="e">
        <f>INDEX(SinglesDB!$B$1:B$1927,MATCH(A471,SinglesDB!$D$1:$D$1916,0))</f>
        <v>#N/A</v>
      </c>
    </row>
    <row r="472" spans="1:5">
      <c r="A472" s="36" t="s">
        <v>1778</v>
      </c>
      <c r="B472" s="36" t="s">
        <v>467</v>
      </c>
      <c r="C472" s="37">
        <v>1977</v>
      </c>
      <c r="D472" s="37">
        <v>472</v>
      </c>
      <c r="E472" s="44" t="e">
        <f>INDEX(SinglesDB!$B$1:B$1927,MATCH(A472,SinglesDB!$D$1:$D$1916,0))</f>
        <v>#N/A</v>
      </c>
    </row>
    <row r="473" spans="1:5">
      <c r="A473" s="36" t="s">
        <v>1064</v>
      </c>
      <c r="B473" s="36" t="s">
        <v>803</v>
      </c>
      <c r="C473" s="37">
        <v>2000</v>
      </c>
      <c r="D473" s="37">
        <v>473</v>
      </c>
      <c r="E473" s="44" t="e">
        <f>INDEX(SinglesDB!$B$1:B$1927,MATCH(A473,SinglesDB!$D$1:$D$1916,0))</f>
        <v>#N/A</v>
      </c>
    </row>
    <row r="474" spans="1:5">
      <c r="A474" s="36" t="s">
        <v>1010</v>
      </c>
      <c r="B474" s="36" t="s">
        <v>1011</v>
      </c>
      <c r="C474" s="37">
        <v>1972</v>
      </c>
      <c r="D474" s="37">
        <v>474</v>
      </c>
      <c r="E474" s="44" t="e">
        <f>INDEX(SinglesDB!$B$1:B$1927,MATCH(A474,SinglesDB!$D$1:$D$1916,0))</f>
        <v>#N/A</v>
      </c>
    </row>
    <row r="475" spans="1:5">
      <c r="A475" s="36" t="s">
        <v>966</v>
      </c>
      <c r="B475" s="36" t="s">
        <v>967</v>
      </c>
      <c r="C475" s="37">
        <v>2012</v>
      </c>
      <c r="D475" s="37">
        <v>475</v>
      </c>
      <c r="E475" s="44" t="e">
        <f>INDEX(SinglesDB!$B$1:B$1927,MATCH(A475,SinglesDB!$D$1:$D$1916,0))</f>
        <v>#N/A</v>
      </c>
    </row>
    <row r="476" spans="1:5">
      <c r="A476" s="36" t="s">
        <v>348</v>
      </c>
      <c r="B476" s="36" t="s">
        <v>346</v>
      </c>
      <c r="C476" s="37">
        <v>1977</v>
      </c>
      <c r="D476" s="37">
        <v>476</v>
      </c>
      <c r="E476" s="44" t="e">
        <f>INDEX(SinglesDB!$B$1:B$1927,MATCH(A476,SinglesDB!$D$1:$D$1916,0))</f>
        <v>#N/A</v>
      </c>
    </row>
    <row r="477" spans="1:5">
      <c r="A477" s="36" t="s">
        <v>1227</v>
      </c>
      <c r="B477" s="36" t="s">
        <v>566</v>
      </c>
      <c r="C477" s="37">
        <v>2015</v>
      </c>
      <c r="D477" s="37">
        <v>477</v>
      </c>
      <c r="E477" s="44" t="e">
        <f>INDEX(SinglesDB!$B$1:B$1927,MATCH(A477,SinglesDB!$D$1:$D$1916,0))</f>
        <v>#N/A</v>
      </c>
    </row>
    <row r="478" spans="1:5">
      <c r="A478" s="36" t="s">
        <v>1074</v>
      </c>
      <c r="B478" s="36" t="s">
        <v>1075</v>
      </c>
      <c r="C478" s="37">
        <v>2000</v>
      </c>
      <c r="D478" s="37">
        <v>478</v>
      </c>
      <c r="E478" s="44" t="e">
        <f>INDEX(SinglesDB!$B$1:B$1927,MATCH(A478,SinglesDB!$D$1:$D$1916,0))</f>
        <v>#N/A</v>
      </c>
    </row>
    <row r="479" spans="1:5">
      <c r="A479" s="36" t="s">
        <v>1040</v>
      </c>
      <c r="B479" s="36" t="s">
        <v>545</v>
      </c>
      <c r="C479" s="37">
        <v>1977</v>
      </c>
      <c r="D479" s="37">
        <v>479</v>
      </c>
      <c r="E479" s="44" t="e">
        <f>INDEX(SinglesDB!$B$1:B$1927,MATCH(A479,SinglesDB!$D$1:$D$1916,0))</f>
        <v>#N/A</v>
      </c>
    </row>
    <row r="480" spans="1:5">
      <c r="A480" s="36" t="s">
        <v>1391</v>
      </c>
      <c r="B480" s="36" t="s">
        <v>1392</v>
      </c>
      <c r="C480" s="37">
        <v>2013</v>
      </c>
      <c r="D480" s="37">
        <v>480</v>
      </c>
      <c r="E480" s="44" t="e">
        <f>INDEX(SinglesDB!$B$1:B$1927,MATCH(A480,SinglesDB!$D$1:$D$1916,0))</f>
        <v>#N/A</v>
      </c>
    </row>
    <row r="481" spans="1:5">
      <c r="A481" s="36" t="s">
        <v>996</v>
      </c>
      <c r="B481" s="36" t="s">
        <v>519</v>
      </c>
      <c r="C481" s="37">
        <v>2012</v>
      </c>
      <c r="D481" s="37">
        <v>481</v>
      </c>
      <c r="E481" s="44" t="e">
        <f>INDEX(SinglesDB!$B$1:B$1927,MATCH(A481,SinglesDB!$D$1:$D$1916,0))</f>
        <v>#N/A</v>
      </c>
    </row>
    <row r="482" spans="1:5">
      <c r="A482" s="36" t="s">
        <v>991</v>
      </c>
      <c r="B482" s="36" t="s">
        <v>992</v>
      </c>
      <c r="C482" s="37">
        <v>1995</v>
      </c>
      <c r="D482" s="37">
        <v>482</v>
      </c>
      <c r="E482" s="44" t="e">
        <f>INDEX(SinglesDB!$B$1:B$1927,MATCH(A482,SinglesDB!$D$1:$D$1916,0))</f>
        <v>#N/A</v>
      </c>
    </row>
    <row r="483" spans="1:5">
      <c r="A483" s="36" t="s">
        <v>1070</v>
      </c>
      <c r="B483" s="36" t="s">
        <v>1071</v>
      </c>
      <c r="C483" s="37">
        <v>2008</v>
      </c>
      <c r="D483" s="37">
        <v>483</v>
      </c>
      <c r="E483" s="44" t="e">
        <f>INDEX(SinglesDB!$B$1:B$1927,MATCH(A483,SinglesDB!$D$1:$D$1916,0))</f>
        <v>#N/A</v>
      </c>
    </row>
    <row r="484" spans="1:5">
      <c r="A484" s="36" t="s">
        <v>1945</v>
      </c>
      <c r="B484" s="36" t="s">
        <v>319</v>
      </c>
      <c r="C484" s="37">
        <v>1973</v>
      </c>
      <c r="D484" s="37">
        <v>484</v>
      </c>
      <c r="E484" s="44" t="e">
        <f>INDEX(SinglesDB!$B$1:B$1927,MATCH(A484,SinglesDB!$D$1:$D$1916,0))</f>
        <v>#N/A</v>
      </c>
    </row>
    <row r="485" spans="1:5">
      <c r="A485" s="36" t="s">
        <v>1464</v>
      </c>
      <c r="B485" s="36" t="s">
        <v>1465</v>
      </c>
      <c r="C485" s="37">
        <v>1994</v>
      </c>
      <c r="D485" s="37">
        <v>485</v>
      </c>
      <c r="E485" s="44" t="e">
        <f>INDEX(SinglesDB!$B$1:B$1927,MATCH(A485,SinglesDB!$D$1:$D$1916,0))</f>
        <v>#N/A</v>
      </c>
    </row>
    <row r="486" spans="1:5">
      <c r="A486" s="36" t="s">
        <v>1086</v>
      </c>
      <c r="B486" s="36" t="s">
        <v>1087</v>
      </c>
      <c r="C486" s="37">
        <v>1998</v>
      </c>
      <c r="D486" s="37">
        <v>486</v>
      </c>
      <c r="E486" s="44" t="e">
        <f>INDEX(SinglesDB!$B$1:B$1927,MATCH(A486,SinglesDB!$D$1:$D$1916,0))</f>
        <v>#N/A</v>
      </c>
    </row>
    <row r="487" spans="1:5">
      <c r="A487" s="36" t="s">
        <v>1334</v>
      </c>
      <c r="B487" s="36" t="s">
        <v>1266</v>
      </c>
      <c r="C487" s="37">
        <v>1969</v>
      </c>
      <c r="D487" s="37">
        <v>487</v>
      </c>
      <c r="E487" s="44" t="e">
        <f>INDEX(SinglesDB!$B$1:B$1927,MATCH(A487,SinglesDB!$D$1:$D$1916,0))</f>
        <v>#N/A</v>
      </c>
    </row>
    <row r="488" spans="1:5">
      <c r="A488" s="36" t="s">
        <v>931</v>
      </c>
      <c r="B488" s="36" t="s">
        <v>618</v>
      </c>
      <c r="C488" s="37">
        <v>2013</v>
      </c>
      <c r="D488" s="37">
        <v>488</v>
      </c>
      <c r="E488" s="44" t="e">
        <f>INDEX(SinglesDB!$B$1:B$1927,MATCH(A488,SinglesDB!$D$1:$D$1916,0))</f>
        <v>#N/A</v>
      </c>
    </row>
    <row r="489" spans="1:5">
      <c r="A489" s="36" t="s">
        <v>1135</v>
      </c>
      <c r="B489" s="36" t="s">
        <v>346</v>
      </c>
      <c r="C489" s="37">
        <v>1984</v>
      </c>
      <c r="D489" s="37">
        <v>489</v>
      </c>
      <c r="E489" s="44" t="e">
        <f>INDEX(SinglesDB!$B$1:B$1927,MATCH(A489,SinglesDB!$D$1:$D$1916,0))</f>
        <v>#N/A</v>
      </c>
    </row>
    <row r="490" spans="1:5">
      <c r="A490" s="36" t="s">
        <v>1149</v>
      </c>
      <c r="B490" s="36" t="s">
        <v>1150</v>
      </c>
      <c r="C490" s="37">
        <v>1980</v>
      </c>
      <c r="D490" s="37">
        <v>490</v>
      </c>
      <c r="E490" s="44" t="e">
        <f>INDEX(SinglesDB!$B$1:B$1927,MATCH(A490,SinglesDB!$D$1:$D$1916,0))</f>
        <v>#N/A</v>
      </c>
    </row>
    <row r="491" spans="1:5">
      <c r="A491" s="36" t="s">
        <v>2051</v>
      </c>
      <c r="B491" s="36" t="s">
        <v>4069</v>
      </c>
      <c r="C491" s="37">
        <v>1985</v>
      </c>
      <c r="D491" s="37">
        <v>491</v>
      </c>
      <c r="E491" s="44" t="str">
        <f>INDEX(SinglesDB!$B$1:B$1927,MATCH(A491,SinglesDB!$D$1:$D$1916,0))</f>
        <v>1A 006-20 0482 7</v>
      </c>
    </row>
    <row r="492" spans="1:5">
      <c r="A492" s="36" t="s">
        <v>968</v>
      </c>
      <c r="B492" s="36" t="s">
        <v>521</v>
      </c>
      <c r="C492" s="37">
        <v>2009</v>
      </c>
      <c r="D492" s="37">
        <v>492</v>
      </c>
      <c r="E492" s="44" t="e">
        <f>INDEX(SinglesDB!$B$1:B$1927,MATCH(A492,SinglesDB!$D$1:$D$1916,0))</f>
        <v>#N/A</v>
      </c>
    </row>
    <row r="493" spans="1:5">
      <c r="A493" s="36" t="s">
        <v>1041</v>
      </c>
      <c r="B493" s="36" t="s">
        <v>526</v>
      </c>
      <c r="C493" s="37">
        <v>1969</v>
      </c>
      <c r="D493" s="37">
        <v>493</v>
      </c>
      <c r="E493" s="44" t="e">
        <f>INDEX(SinglesDB!$B$1:B$1927,MATCH(A493,SinglesDB!$D$1:$D$1916,0))</f>
        <v>#N/A</v>
      </c>
    </row>
    <row r="494" spans="1:5">
      <c r="A494" s="36" t="s">
        <v>874</v>
      </c>
      <c r="B494" s="36" t="s">
        <v>875</v>
      </c>
      <c r="C494" s="37">
        <v>2013</v>
      </c>
      <c r="D494" s="37">
        <v>494</v>
      </c>
      <c r="E494" s="44" t="e">
        <f>INDEX(SinglesDB!$B$1:B$1927,MATCH(A494,SinglesDB!$D$1:$D$1916,0))</f>
        <v>#N/A</v>
      </c>
    </row>
    <row r="495" spans="1:5">
      <c r="A495" s="36" t="s">
        <v>1058</v>
      </c>
      <c r="B495" s="36" t="s">
        <v>1059</v>
      </c>
      <c r="C495" s="37">
        <v>1973</v>
      </c>
      <c r="D495" s="37">
        <v>495</v>
      </c>
      <c r="E495" s="44" t="e">
        <f>INDEX(SinglesDB!$B$1:B$1927,MATCH(A495,SinglesDB!$D$1:$D$1916,0))</f>
        <v>#N/A</v>
      </c>
    </row>
    <row r="496" spans="1:5">
      <c r="A496" s="36" t="s">
        <v>1380</v>
      </c>
      <c r="B496" s="36" t="s">
        <v>373</v>
      </c>
      <c r="C496" s="37">
        <v>1977</v>
      </c>
      <c r="D496" s="37">
        <v>496</v>
      </c>
      <c r="E496" s="44" t="e">
        <f>INDEX(SinglesDB!$B$1:B$1927,MATCH(A496,SinglesDB!$D$1:$D$1916,0))</f>
        <v>#N/A</v>
      </c>
    </row>
    <row r="497" spans="1:5">
      <c r="A497" s="36" t="s">
        <v>1725</v>
      </c>
      <c r="B497" s="36" t="s">
        <v>583</v>
      </c>
      <c r="C497" s="37">
        <v>2015</v>
      </c>
      <c r="D497" s="37">
        <v>497</v>
      </c>
      <c r="E497" s="44" t="e">
        <f>INDEX(SinglesDB!$B$1:B$1927,MATCH(A497,SinglesDB!$D$1:$D$1916,0))</f>
        <v>#N/A</v>
      </c>
    </row>
    <row r="498" spans="1:5">
      <c r="A498" s="36" t="s">
        <v>1537</v>
      </c>
      <c r="B498" s="36" t="s">
        <v>1253</v>
      </c>
      <c r="C498" s="37">
        <v>1970</v>
      </c>
      <c r="D498" s="37">
        <v>498</v>
      </c>
      <c r="E498" s="44" t="e">
        <f>INDEX(SinglesDB!$B$1:B$1927,MATCH(A498,SinglesDB!$D$1:$D$1916,0))</f>
        <v>#N/A</v>
      </c>
    </row>
    <row r="499" spans="1:5">
      <c r="A499" s="36" t="s">
        <v>4068</v>
      </c>
      <c r="B499" s="36" t="s">
        <v>528</v>
      </c>
      <c r="C499" s="37">
        <v>1980</v>
      </c>
      <c r="D499" s="37">
        <v>499</v>
      </c>
      <c r="E499" s="44" t="e">
        <f>INDEX(SinglesDB!$B$1:B$1927,MATCH(A499,SinglesDB!$D$1:$D$1916,0))</f>
        <v>#N/A</v>
      </c>
    </row>
    <row r="500" spans="1:5">
      <c r="A500" s="36" t="s">
        <v>1180</v>
      </c>
      <c r="B500" s="36" t="s">
        <v>1181</v>
      </c>
      <c r="C500" s="37">
        <v>1985</v>
      </c>
      <c r="D500" s="37">
        <v>500</v>
      </c>
      <c r="E500" s="44" t="e">
        <f>INDEX(SinglesDB!$B$1:B$1927,MATCH(A500,SinglesDB!$D$1:$D$1916,0))</f>
        <v>#N/A</v>
      </c>
    </row>
    <row r="501" spans="1:5">
      <c r="A501" s="36" t="s">
        <v>2359</v>
      </c>
      <c r="B501" s="36" t="s">
        <v>755</v>
      </c>
      <c r="C501" s="37">
        <v>2007</v>
      </c>
      <c r="D501" s="37">
        <v>501</v>
      </c>
      <c r="E501" s="44" t="e">
        <f>INDEX(SinglesDB!$B$1:B$1927,MATCH(A501,SinglesDB!$D$1:$D$1916,0))</f>
        <v>#N/A</v>
      </c>
    </row>
    <row r="502" spans="1:5">
      <c r="A502" s="36" t="s">
        <v>1978</v>
      </c>
      <c r="B502" s="36" t="s">
        <v>1979</v>
      </c>
      <c r="C502" s="37">
        <v>2003</v>
      </c>
      <c r="D502" s="37">
        <v>502</v>
      </c>
      <c r="E502" s="44" t="e">
        <f>INDEX(SinglesDB!$B$1:B$1927,MATCH(A502,SinglesDB!$D$1:$D$1916,0))</f>
        <v>#N/A</v>
      </c>
    </row>
    <row r="503" spans="1:5">
      <c r="A503" s="36" t="s">
        <v>1237</v>
      </c>
      <c r="B503" s="36" t="s">
        <v>649</v>
      </c>
      <c r="C503" s="37">
        <v>1992</v>
      </c>
      <c r="D503" s="37">
        <v>503</v>
      </c>
      <c r="E503" s="44" t="e">
        <f>INDEX(SinglesDB!$B$1:B$1927,MATCH(A503,SinglesDB!$D$1:$D$1916,0))</f>
        <v>#N/A</v>
      </c>
    </row>
    <row r="504" spans="1:5">
      <c r="A504" s="36" t="s">
        <v>2759</v>
      </c>
      <c r="B504" s="36" t="s">
        <v>474</v>
      </c>
      <c r="C504" s="37">
        <v>1973</v>
      </c>
      <c r="D504" s="37">
        <v>504</v>
      </c>
      <c r="E504" s="44" t="e">
        <f>INDEX(SinglesDB!$B$1:B$1927,MATCH(A504,SinglesDB!$D$1:$D$1916,0))</f>
        <v>#N/A</v>
      </c>
    </row>
    <row r="505" spans="1:5">
      <c r="A505" s="36" t="s">
        <v>1538</v>
      </c>
      <c r="B505" s="36" t="s">
        <v>1539</v>
      </c>
      <c r="C505" s="37">
        <v>1977</v>
      </c>
      <c r="D505" s="37">
        <v>505</v>
      </c>
      <c r="E505" s="44" t="e">
        <f>INDEX(SinglesDB!$B$1:B$1927,MATCH(A505,SinglesDB!$D$1:$D$1916,0))</f>
        <v>#N/A</v>
      </c>
    </row>
    <row r="506" spans="1:5">
      <c r="A506" s="36" t="s">
        <v>1063</v>
      </c>
      <c r="B506" s="36" t="s">
        <v>519</v>
      </c>
      <c r="C506" s="37">
        <v>2011</v>
      </c>
      <c r="D506" s="37">
        <v>506</v>
      </c>
      <c r="E506" s="44" t="e">
        <f>INDEX(SinglesDB!$B$1:B$1927,MATCH(A506,SinglesDB!$D$1:$D$1916,0))</f>
        <v>#N/A</v>
      </c>
    </row>
    <row r="507" spans="1:5">
      <c r="A507" s="36" t="s">
        <v>429</v>
      </c>
      <c r="B507" s="36" t="s">
        <v>428</v>
      </c>
      <c r="C507" s="37">
        <v>1973</v>
      </c>
      <c r="D507" s="37">
        <v>507</v>
      </c>
      <c r="E507" s="44" t="e">
        <f>INDEX(SinglesDB!$B$1:B$1927,MATCH(A507,SinglesDB!$D$1:$D$1916,0))</f>
        <v>#N/A</v>
      </c>
    </row>
    <row r="508" spans="1:5">
      <c r="A508" s="36" t="s">
        <v>1120</v>
      </c>
      <c r="B508" s="36" t="s">
        <v>556</v>
      </c>
      <c r="C508" s="37">
        <v>1971</v>
      </c>
      <c r="D508" s="37">
        <v>508</v>
      </c>
      <c r="E508" s="44" t="e">
        <f>INDEX(SinglesDB!$B$1:B$1927,MATCH(A508,SinglesDB!$D$1:$D$1916,0))</f>
        <v>#N/A</v>
      </c>
    </row>
    <row r="509" spans="1:5">
      <c r="A509" s="36" t="s">
        <v>1109</v>
      </c>
      <c r="B509" s="36" t="s">
        <v>1110</v>
      </c>
      <c r="C509" s="37">
        <v>2006</v>
      </c>
      <c r="D509" s="37">
        <v>509</v>
      </c>
      <c r="E509" s="44" t="e">
        <f>INDEX(SinglesDB!$B$1:B$1927,MATCH(A509,SinglesDB!$D$1:$D$1916,0))</f>
        <v>#N/A</v>
      </c>
    </row>
    <row r="510" spans="1:5">
      <c r="A510" s="36" t="s">
        <v>1370</v>
      </c>
      <c r="B510" s="36" t="s">
        <v>1266</v>
      </c>
      <c r="C510" s="37">
        <v>1976</v>
      </c>
      <c r="D510" s="37">
        <v>510</v>
      </c>
      <c r="E510" s="44" t="e">
        <f>INDEX(SinglesDB!$B$1:B$1927,MATCH(A510,SinglesDB!$D$1:$D$1916,0))</f>
        <v>#N/A</v>
      </c>
    </row>
    <row r="511" spans="1:5">
      <c r="A511" s="36" t="s">
        <v>1235</v>
      </c>
      <c r="B511" s="36" t="s">
        <v>474</v>
      </c>
      <c r="C511" s="37">
        <v>1984</v>
      </c>
      <c r="D511" s="37">
        <v>511</v>
      </c>
      <c r="E511" s="44" t="str">
        <f>INDEX(SinglesDB!$B$1:B$1927,MATCH(A511,SinglesDB!$D$1:$D$1916,0))</f>
        <v>92-9693-7</v>
      </c>
    </row>
    <row r="512" spans="1:5">
      <c r="A512" s="36" t="s">
        <v>4067</v>
      </c>
      <c r="B512" s="36" t="s">
        <v>1993</v>
      </c>
      <c r="C512" s="37">
        <v>2015</v>
      </c>
      <c r="D512" s="37">
        <v>512</v>
      </c>
      <c r="E512" s="44" t="e">
        <f>INDEX(SinglesDB!$B$1:B$1927,MATCH(A512,SinglesDB!$D$1:$D$1916,0))</f>
        <v>#N/A</v>
      </c>
    </row>
    <row r="513" spans="1:5">
      <c r="A513" s="36" t="s">
        <v>1360</v>
      </c>
      <c r="B513" s="36" t="s">
        <v>1361</v>
      </c>
      <c r="C513" s="37">
        <v>1997</v>
      </c>
      <c r="D513" s="37">
        <v>513</v>
      </c>
      <c r="E513" s="44" t="e">
        <f>INDEX(SinglesDB!$B$1:B$1927,MATCH(A513,SinglesDB!$D$1:$D$1916,0))</f>
        <v>#N/A</v>
      </c>
    </row>
    <row r="514" spans="1:5">
      <c r="A514" s="36" t="s">
        <v>1016</v>
      </c>
      <c r="B514" s="36" t="s">
        <v>1017</v>
      </c>
      <c r="C514" s="37">
        <v>1998</v>
      </c>
      <c r="D514" s="37">
        <v>514</v>
      </c>
      <c r="E514" s="44" t="e">
        <f>INDEX(SinglesDB!$B$1:B$1927,MATCH(A514,SinglesDB!$D$1:$D$1916,0))</f>
        <v>#N/A</v>
      </c>
    </row>
    <row r="515" spans="1:5">
      <c r="A515" s="36" t="s">
        <v>1144</v>
      </c>
      <c r="B515" s="36" t="s">
        <v>816</v>
      </c>
      <c r="C515" s="37">
        <v>2005</v>
      </c>
      <c r="D515" s="37">
        <v>515</v>
      </c>
      <c r="E515" s="44" t="e">
        <f>INDEX(SinglesDB!$B$1:B$1927,MATCH(A515,SinglesDB!$D$1:$D$1916,0))</f>
        <v>#N/A</v>
      </c>
    </row>
    <row r="516" spans="1:5">
      <c r="A516" s="36" t="s">
        <v>1111</v>
      </c>
      <c r="B516" s="36" t="s">
        <v>702</v>
      </c>
      <c r="C516" s="37">
        <v>2008</v>
      </c>
      <c r="D516" s="37">
        <v>516</v>
      </c>
      <c r="E516" s="44" t="e">
        <f>INDEX(SinglesDB!$B$1:B$1927,MATCH(A516,SinglesDB!$D$1:$D$1916,0))</f>
        <v>#N/A</v>
      </c>
    </row>
    <row r="517" spans="1:5">
      <c r="A517" s="36" t="s">
        <v>1353</v>
      </c>
      <c r="B517" s="36" t="s">
        <v>513</v>
      </c>
      <c r="C517" s="37">
        <v>1986</v>
      </c>
      <c r="D517" s="37">
        <v>517</v>
      </c>
      <c r="E517" s="44" t="e">
        <f>INDEX(SinglesDB!$B$1:B$1927,MATCH(A517,SinglesDB!$D$1:$D$1916,0))</f>
        <v>#N/A</v>
      </c>
    </row>
    <row r="518" spans="1:5">
      <c r="A518" s="36" t="s">
        <v>551</v>
      </c>
      <c r="B518" s="36" t="s">
        <v>4066</v>
      </c>
      <c r="C518" s="37">
        <v>2016</v>
      </c>
      <c r="D518" s="37">
        <v>518</v>
      </c>
      <c r="E518" s="44" t="e">
        <f>INDEX(SinglesDB!$B$1:B$1927,MATCH(A518,SinglesDB!$D$1:$D$1916,0))</f>
        <v>#N/A</v>
      </c>
    </row>
    <row r="519" spans="1:5">
      <c r="A519" s="36" t="s">
        <v>964</v>
      </c>
      <c r="B519" s="36" t="s">
        <v>925</v>
      </c>
      <c r="C519" s="37">
        <v>2002</v>
      </c>
      <c r="D519" s="37">
        <v>519</v>
      </c>
      <c r="E519" s="44" t="e">
        <f>INDEX(SinglesDB!$B$1:B$1927,MATCH(A519,SinglesDB!$D$1:$D$1916,0))</f>
        <v>#N/A</v>
      </c>
    </row>
    <row r="520" spans="1:5">
      <c r="A520" s="36" t="s">
        <v>1121</v>
      </c>
      <c r="B520" s="36" t="s">
        <v>545</v>
      </c>
      <c r="C520" s="37">
        <v>1977</v>
      </c>
      <c r="D520" s="37">
        <v>520</v>
      </c>
      <c r="E520" s="44" t="e">
        <f>INDEX(SinglesDB!$B$1:B$1927,MATCH(A520,SinglesDB!$D$1:$D$1916,0))</f>
        <v>#N/A</v>
      </c>
    </row>
    <row r="521" spans="1:5">
      <c r="A521" s="36" t="s">
        <v>1222</v>
      </c>
      <c r="B521" s="36" t="s">
        <v>1223</v>
      </c>
      <c r="C521" s="37">
        <v>1979</v>
      </c>
      <c r="D521" s="37">
        <v>521</v>
      </c>
      <c r="E521" s="44" t="e">
        <f>INDEX(SinglesDB!$B$1:B$1927,MATCH(A521,SinglesDB!$D$1:$D$1916,0))</f>
        <v>#N/A</v>
      </c>
    </row>
    <row r="522" spans="1:5">
      <c r="A522" s="36" t="s">
        <v>4064</v>
      </c>
      <c r="B522" s="36" t="s">
        <v>4065</v>
      </c>
      <c r="C522" s="37">
        <v>2015</v>
      </c>
      <c r="D522" s="37">
        <v>522</v>
      </c>
      <c r="E522" s="44" t="e">
        <f>INDEX(SinglesDB!$B$1:B$1927,MATCH(A522,SinglesDB!$D$1:$D$1916,0))</f>
        <v>#N/A</v>
      </c>
    </row>
    <row r="523" spans="1:5">
      <c r="A523" s="36" t="s">
        <v>1838</v>
      </c>
      <c r="B523" s="36" t="s">
        <v>1839</v>
      </c>
      <c r="C523" s="37">
        <v>1985</v>
      </c>
      <c r="D523" s="37">
        <v>523</v>
      </c>
      <c r="E523" s="44" t="str">
        <f>INDEX(SinglesDB!$B$1:B$1927,MATCH(A523,SinglesDB!$D$1:$D$1916,0))</f>
        <v>1C 006-20 0787 7</v>
      </c>
    </row>
    <row r="524" spans="1:5">
      <c r="A524" s="36" t="s">
        <v>1224</v>
      </c>
      <c r="B524" s="36" t="s">
        <v>346</v>
      </c>
      <c r="C524" s="37">
        <v>1980</v>
      </c>
      <c r="D524" s="37">
        <v>524</v>
      </c>
      <c r="E524" s="44" t="e">
        <f>INDEX(SinglesDB!$B$1:B$1927,MATCH(A524,SinglesDB!$D$1:$D$1916,0))</f>
        <v>#N/A</v>
      </c>
    </row>
    <row r="525" spans="1:5">
      <c r="A525" s="36" t="s">
        <v>1002</v>
      </c>
      <c r="B525" s="36" t="s">
        <v>1003</v>
      </c>
      <c r="C525" s="37">
        <v>1968</v>
      </c>
      <c r="D525" s="37">
        <v>525</v>
      </c>
      <c r="E525" s="44" t="str">
        <f>INDEX(SinglesDB!$B$1:B$1927,MATCH(A525,SinglesDB!$D$1:$D$1916,0))</f>
        <v>259 546-7 N, 259 546-7</v>
      </c>
    </row>
    <row r="526" spans="1:5">
      <c r="A526" s="36" t="s">
        <v>1244</v>
      </c>
      <c r="B526" s="36" t="s">
        <v>1245</v>
      </c>
      <c r="C526" s="37">
        <v>1978</v>
      </c>
      <c r="D526" s="37">
        <v>526</v>
      </c>
      <c r="E526" s="44" t="e">
        <f>INDEX(SinglesDB!$B$1:B$1927,MATCH(A526,SinglesDB!$D$1:$D$1916,0))</f>
        <v>#N/A</v>
      </c>
    </row>
    <row r="527" spans="1:5">
      <c r="A527" s="36" t="s">
        <v>941</v>
      </c>
      <c r="B527" s="36" t="s">
        <v>566</v>
      </c>
      <c r="C527" s="37">
        <v>2006</v>
      </c>
      <c r="D527" s="37">
        <v>527</v>
      </c>
      <c r="E527" s="44" t="e">
        <f>INDEX(SinglesDB!$B$1:B$1927,MATCH(A527,SinglesDB!$D$1:$D$1916,0))</f>
        <v>#N/A</v>
      </c>
    </row>
    <row r="528" spans="1:5">
      <c r="A528" s="36" t="s">
        <v>1239</v>
      </c>
      <c r="B528" s="36" t="s">
        <v>1240</v>
      </c>
      <c r="C528" s="37">
        <v>1999</v>
      </c>
      <c r="D528" s="37">
        <v>528</v>
      </c>
      <c r="E528" s="44" t="e">
        <f>INDEX(SinglesDB!$B$1:B$1927,MATCH(A528,SinglesDB!$D$1:$D$1916,0))</f>
        <v>#N/A</v>
      </c>
    </row>
    <row r="529" spans="1:5">
      <c r="A529" s="36" t="s">
        <v>994</v>
      </c>
      <c r="B529" s="36" t="s">
        <v>995</v>
      </c>
      <c r="C529" s="37">
        <v>2009</v>
      </c>
      <c r="D529" s="37">
        <v>529</v>
      </c>
      <c r="E529" s="44" t="e">
        <f>INDEX(SinglesDB!$B$1:B$1927,MATCH(A529,SinglesDB!$D$1:$D$1916,0))</f>
        <v>#N/A</v>
      </c>
    </row>
    <row r="530" spans="1:5">
      <c r="A530" s="36" t="s">
        <v>1232</v>
      </c>
      <c r="B530" s="36" t="s">
        <v>3908</v>
      </c>
      <c r="C530" s="37">
        <v>1984</v>
      </c>
      <c r="D530" s="37">
        <v>530</v>
      </c>
      <c r="E530" s="44" t="str">
        <f>INDEX(SinglesDB!$B$1:B$1927,MATCH(A530,SinglesDB!$D$1:$D$1916,0))</f>
        <v>GA 4949, GA4949</v>
      </c>
    </row>
    <row r="531" spans="1:5">
      <c r="A531" s="36" t="s">
        <v>1088</v>
      </c>
      <c r="B531" s="36" t="s">
        <v>823</v>
      </c>
      <c r="C531" s="37">
        <v>2012</v>
      </c>
      <c r="D531" s="37">
        <v>531</v>
      </c>
      <c r="E531" s="44" t="e">
        <f>INDEX(SinglesDB!$B$1:B$1927,MATCH(A531,SinglesDB!$D$1:$D$1916,0))</f>
        <v>#N/A</v>
      </c>
    </row>
    <row r="532" spans="1:5">
      <c r="A532" s="36" t="s">
        <v>2716</v>
      </c>
      <c r="B532" s="36" t="s">
        <v>513</v>
      </c>
      <c r="C532" s="37">
        <v>1987</v>
      </c>
      <c r="D532" s="37">
        <v>532</v>
      </c>
      <c r="E532" s="44" t="e">
        <f>INDEX(SinglesDB!$B$1:B$1927,MATCH(A532,SinglesDB!$D$1:$D$1916,0))</f>
        <v>#N/A</v>
      </c>
    </row>
    <row r="533" spans="1:5">
      <c r="A533" s="36" t="s">
        <v>1190</v>
      </c>
      <c r="B533" s="36" t="s">
        <v>1191</v>
      </c>
      <c r="C533" s="37">
        <v>1978</v>
      </c>
      <c r="D533" s="37">
        <v>533</v>
      </c>
      <c r="E533" s="44" t="str">
        <f>INDEX(SinglesDB!$B$1:B$1927,MATCH(A533,SinglesDB!$D$1:$D$1916,0))</f>
        <v>EPC 5492</v>
      </c>
    </row>
    <row r="534" spans="1:5">
      <c r="A534" s="36" t="s">
        <v>1161</v>
      </c>
      <c r="B534" s="36" t="s">
        <v>523</v>
      </c>
      <c r="C534" s="37">
        <v>1983</v>
      </c>
      <c r="D534" s="37">
        <v>534</v>
      </c>
      <c r="E534" s="44" t="e">
        <f>INDEX(SinglesDB!$B$1:B$1927,MATCH(A534,SinglesDB!$D$1:$D$1916,0))</f>
        <v>#N/A</v>
      </c>
    </row>
    <row r="535" spans="1:5">
      <c r="A535" s="36" t="s">
        <v>1006</v>
      </c>
      <c r="B535" s="36" t="s">
        <v>892</v>
      </c>
      <c r="C535" s="37">
        <v>2014</v>
      </c>
      <c r="D535" s="37">
        <v>535</v>
      </c>
      <c r="E535" s="44" t="e">
        <f>INDEX(SinglesDB!$B$1:B$1927,MATCH(A535,SinglesDB!$D$1:$D$1916,0))</f>
        <v>#N/A</v>
      </c>
    </row>
    <row r="536" spans="1:5">
      <c r="A536" s="36" t="s">
        <v>1122</v>
      </c>
      <c r="B536" s="36" t="s">
        <v>298</v>
      </c>
      <c r="C536" s="37">
        <v>2000</v>
      </c>
      <c r="D536" s="37">
        <v>536</v>
      </c>
      <c r="E536" s="44" t="e">
        <f>INDEX(SinglesDB!$B$1:B$1927,MATCH(A536,SinglesDB!$D$1:$D$1916,0))</f>
        <v>#N/A</v>
      </c>
    </row>
    <row r="537" spans="1:5">
      <c r="A537" s="36" t="s">
        <v>1147</v>
      </c>
      <c r="B537" s="36" t="s">
        <v>1148</v>
      </c>
      <c r="C537" s="37">
        <v>2001</v>
      </c>
      <c r="D537" s="37">
        <v>537</v>
      </c>
      <c r="E537" s="44" t="e">
        <f>INDEX(SinglesDB!$B$1:B$1927,MATCH(A537,SinglesDB!$D$1:$D$1916,0))</f>
        <v>#N/A</v>
      </c>
    </row>
    <row r="538" spans="1:5">
      <c r="A538" s="36" t="s">
        <v>1089</v>
      </c>
      <c r="B538" s="36" t="s">
        <v>1514</v>
      </c>
      <c r="C538" s="37">
        <v>1969</v>
      </c>
      <c r="D538" s="37">
        <v>538</v>
      </c>
      <c r="E538" s="44" t="e">
        <f>INDEX(SinglesDB!$B$1:B$1927,MATCH(A538,SinglesDB!$D$1:$D$1916,0))</f>
        <v>#N/A</v>
      </c>
    </row>
    <row r="539" spans="1:5">
      <c r="A539" s="36" t="s">
        <v>3225</v>
      </c>
      <c r="B539" s="36" t="s">
        <v>311</v>
      </c>
      <c r="C539" s="37">
        <v>1975</v>
      </c>
      <c r="D539" s="37">
        <v>539</v>
      </c>
      <c r="E539" s="44" t="str">
        <f>INDEX(SinglesDB!$B$1:B$1927,MATCH(A539,SinglesDB!$D$1:$D$1916,0))</f>
        <v>AS 13025, E-45279</v>
      </c>
    </row>
    <row r="540" spans="1:5">
      <c r="A540" s="36" t="s">
        <v>1286</v>
      </c>
      <c r="B540" s="36" t="s">
        <v>467</v>
      </c>
      <c r="C540" s="37">
        <v>1971</v>
      </c>
      <c r="D540" s="37">
        <v>540</v>
      </c>
      <c r="E540" s="44" t="e">
        <f>INDEX(SinglesDB!$B$1:B$1927,MATCH(A540,SinglesDB!$D$1:$D$1916,0))</f>
        <v>#N/A</v>
      </c>
    </row>
    <row r="541" spans="1:5">
      <c r="A541" s="36" t="s">
        <v>1265</v>
      </c>
      <c r="B541" s="36" t="s">
        <v>1266</v>
      </c>
      <c r="C541" s="37">
        <v>1971</v>
      </c>
      <c r="D541" s="37">
        <v>541</v>
      </c>
      <c r="E541" s="44" t="e">
        <f>INDEX(SinglesDB!$B$1:B$1927,MATCH(A541,SinglesDB!$D$1:$D$1916,0))</f>
        <v>#N/A</v>
      </c>
    </row>
    <row r="542" spans="1:5">
      <c r="A542" s="36" t="s">
        <v>1172</v>
      </c>
      <c r="B542" s="36" t="s">
        <v>234</v>
      </c>
      <c r="C542" s="37">
        <v>1972</v>
      </c>
      <c r="D542" s="37">
        <v>542</v>
      </c>
      <c r="E542" s="44" t="e">
        <f>INDEX(SinglesDB!$B$1:B$1927,MATCH(A542,SinglesDB!$D$1:$D$1916,0))</f>
        <v>#N/A</v>
      </c>
    </row>
    <row r="543" spans="1:5">
      <c r="A543" s="36" t="s">
        <v>1275</v>
      </c>
      <c r="B543" s="36" t="s">
        <v>346</v>
      </c>
      <c r="C543" s="37">
        <v>1977</v>
      </c>
      <c r="D543" s="37">
        <v>543</v>
      </c>
      <c r="E543" s="44" t="e">
        <f>INDEX(SinglesDB!$B$1:B$1927,MATCH(A543,SinglesDB!$D$1:$D$1916,0))</f>
        <v>#N/A</v>
      </c>
    </row>
    <row r="544" spans="1:5">
      <c r="A544" s="36" t="s">
        <v>1547</v>
      </c>
      <c r="B544" s="36" t="s">
        <v>1253</v>
      </c>
      <c r="C544" s="37">
        <v>1970</v>
      </c>
      <c r="D544" s="37">
        <v>544</v>
      </c>
      <c r="E544" s="44" t="e">
        <f>INDEX(SinglesDB!$B$1:B$1927,MATCH(A544,SinglesDB!$D$1:$D$1916,0))</f>
        <v>#N/A</v>
      </c>
    </row>
    <row r="545" spans="1:5">
      <c r="A545" s="36" t="s">
        <v>1362</v>
      </c>
      <c r="B545" s="36" t="s">
        <v>1363</v>
      </c>
      <c r="C545" s="37">
        <v>1968</v>
      </c>
      <c r="D545" s="37">
        <v>545</v>
      </c>
      <c r="E545" s="44" t="e">
        <f>INDEX(SinglesDB!$B$1:B$1927,MATCH(A545,SinglesDB!$D$1:$D$1916,0))</f>
        <v>#N/A</v>
      </c>
    </row>
    <row r="546" spans="1:5">
      <c r="A546" s="36" t="s">
        <v>1123</v>
      </c>
      <c r="B546" s="36" t="s">
        <v>1124</v>
      </c>
      <c r="C546" s="37">
        <v>1971</v>
      </c>
      <c r="D546" s="37">
        <v>546</v>
      </c>
      <c r="E546" s="44" t="e">
        <f>INDEX(SinglesDB!$B$1:B$1927,MATCH(A546,SinglesDB!$D$1:$D$1916,0))</f>
        <v>#N/A</v>
      </c>
    </row>
    <row r="547" spans="1:5">
      <c r="A547" s="36" t="s">
        <v>1530</v>
      </c>
      <c r="B547" s="36" t="s">
        <v>287</v>
      </c>
      <c r="C547" s="37">
        <v>1975</v>
      </c>
      <c r="D547" s="37">
        <v>547</v>
      </c>
      <c r="E547" s="44" t="e">
        <f>INDEX(SinglesDB!$B$1:B$1927,MATCH(A547,SinglesDB!$D$1:$D$1916,0))</f>
        <v>#N/A</v>
      </c>
    </row>
    <row r="548" spans="1:5">
      <c r="A548" s="36" t="s">
        <v>4063</v>
      </c>
      <c r="B548" s="36" t="s">
        <v>3725</v>
      </c>
      <c r="C548" s="37">
        <v>1994</v>
      </c>
      <c r="D548" s="37">
        <v>548</v>
      </c>
      <c r="E548" s="44" t="e">
        <f>INDEX(SinglesDB!$B$1:B$1927,MATCH(A548,SinglesDB!$D$1:$D$1916,0))</f>
        <v>#N/A</v>
      </c>
    </row>
    <row r="549" spans="1:5">
      <c r="A549" s="36" t="s">
        <v>1091</v>
      </c>
      <c r="B549" s="36" t="s">
        <v>1092</v>
      </c>
      <c r="C549" s="37">
        <v>1999</v>
      </c>
      <c r="D549" s="37">
        <v>549</v>
      </c>
      <c r="E549" s="44" t="e">
        <f>INDEX(SinglesDB!$B$1:B$1927,MATCH(A549,SinglesDB!$D$1:$D$1916,0))</f>
        <v>#N/A</v>
      </c>
    </row>
    <row r="550" spans="1:5">
      <c r="A550" s="36" t="s">
        <v>1466</v>
      </c>
      <c r="B550" s="36" t="s">
        <v>455</v>
      </c>
      <c r="C550" s="37">
        <v>1976</v>
      </c>
      <c r="D550" s="37">
        <v>550</v>
      </c>
      <c r="E550" s="44" t="e">
        <f>INDEX(SinglesDB!$B$1:B$1927,MATCH(A550,SinglesDB!$D$1:$D$1916,0))</f>
        <v>#N/A</v>
      </c>
    </row>
    <row r="551" spans="1:5">
      <c r="A551" s="36" t="s">
        <v>1195</v>
      </c>
      <c r="B551" s="36" t="s">
        <v>1196</v>
      </c>
      <c r="C551" s="37">
        <v>1974</v>
      </c>
      <c r="D551" s="37">
        <v>551</v>
      </c>
      <c r="E551" s="44" t="e">
        <f>INDEX(SinglesDB!$B$1:B$1927,MATCH(A551,SinglesDB!$D$1:$D$1916,0))</f>
        <v>#N/A</v>
      </c>
    </row>
    <row r="552" spans="1:5">
      <c r="A552" s="36" t="s">
        <v>1251</v>
      </c>
      <c r="B552" s="36" t="s">
        <v>319</v>
      </c>
      <c r="C552" s="37">
        <v>1986</v>
      </c>
      <c r="D552" s="37">
        <v>552</v>
      </c>
      <c r="E552" s="44" t="e">
        <f>INDEX(SinglesDB!$B$1:B$1927,MATCH(A552,SinglesDB!$D$1:$D$1916,0))</f>
        <v>#N/A</v>
      </c>
    </row>
    <row r="553" spans="1:5">
      <c r="A553" s="36" t="s">
        <v>4062</v>
      </c>
      <c r="B553" s="36" t="s">
        <v>1176</v>
      </c>
      <c r="C553" s="37">
        <v>1979</v>
      </c>
      <c r="D553" s="37">
        <v>553</v>
      </c>
      <c r="E553" s="44" t="e">
        <f>INDEX(SinglesDB!$B$1:B$1927,MATCH(A553,SinglesDB!$D$1:$D$1916,0))</f>
        <v>#N/A</v>
      </c>
    </row>
    <row r="554" spans="1:5">
      <c r="A554" s="36" t="s">
        <v>1202</v>
      </c>
      <c r="B554" s="36" t="s">
        <v>581</v>
      </c>
      <c r="C554" s="37">
        <v>2003</v>
      </c>
      <c r="D554" s="37">
        <v>554</v>
      </c>
      <c r="E554" s="44" t="e">
        <f>INDEX(SinglesDB!$B$1:B$1927,MATCH(A554,SinglesDB!$D$1:$D$1916,0))</f>
        <v>#N/A</v>
      </c>
    </row>
    <row r="555" spans="1:5">
      <c r="A555" s="36" t="s">
        <v>1352</v>
      </c>
      <c r="B555" s="36" t="s">
        <v>311</v>
      </c>
      <c r="C555" s="37">
        <v>1977</v>
      </c>
      <c r="D555" s="37">
        <v>555</v>
      </c>
      <c r="E555" s="44" t="e">
        <f>INDEX(SinglesDB!$B$1:B$1927,MATCH(A555,SinglesDB!$D$1:$D$1916,0))</f>
        <v>#N/A</v>
      </c>
    </row>
    <row r="556" spans="1:5">
      <c r="A556" s="36" t="s">
        <v>4061</v>
      </c>
      <c r="B556" s="36" t="s">
        <v>526</v>
      </c>
      <c r="C556" s="37">
        <v>1969</v>
      </c>
      <c r="D556" s="37">
        <v>556</v>
      </c>
      <c r="E556" s="44" t="e">
        <f>INDEX(SinglesDB!$B$1:B$1927,MATCH(A556,SinglesDB!$D$1:$D$1916,0))</f>
        <v>#N/A</v>
      </c>
    </row>
    <row r="557" spans="1:5">
      <c r="A557" s="36" t="s">
        <v>1185</v>
      </c>
      <c r="B557" s="36" t="s">
        <v>927</v>
      </c>
      <c r="C557" s="37">
        <v>1971</v>
      </c>
      <c r="D557" s="37">
        <v>557</v>
      </c>
      <c r="E557" s="44" t="e">
        <f>INDEX(SinglesDB!$B$1:B$1927,MATCH(A557,SinglesDB!$D$1:$D$1916,0))</f>
        <v>#N/A</v>
      </c>
    </row>
    <row r="558" spans="1:5">
      <c r="A558" s="36" t="s">
        <v>1342</v>
      </c>
      <c r="B558" s="36" t="s">
        <v>649</v>
      </c>
      <c r="C558" s="37">
        <v>1992</v>
      </c>
      <c r="D558" s="37">
        <v>558</v>
      </c>
      <c r="E558" s="44" t="e">
        <f>INDEX(SinglesDB!$B$1:B$1927,MATCH(A558,SinglesDB!$D$1:$D$1916,0))</f>
        <v>#N/A</v>
      </c>
    </row>
    <row r="559" spans="1:5">
      <c r="A559" s="36" t="s">
        <v>1165</v>
      </c>
      <c r="B559" s="36" t="s">
        <v>324</v>
      </c>
      <c r="C559" s="37">
        <v>1975</v>
      </c>
      <c r="D559" s="37">
        <v>559</v>
      </c>
      <c r="E559" s="44" t="e">
        <f>INDEX(SinglesDB!$B$1:B$1927,MATCH(A559,SinglesDB!$D$1:$D$1916,0))</f>
        <v>#N/A</v>
      </c>
    </row>
    <row r="560" spans="1:5">
      <c r="A560" s="36" t="s">
        <v>1427</v>
      </c>
      <c r="B560" s="36" t="s">
        <v>513</v>
      </c>
      <c r="C560" s="37">
        <v>1975</v>
      </c>
      <c r="D560" s="37">
        <v>560</v>
      </c>
      <c r="E560" s="44" t="e">
        <f>INDEX(SinglesDB!$B$1:B$1927,MATCH(A560,SinglesDB!$D$1:$D$1916,0))</f>
        <v>#N/A</v>
      </c>
    </row>
    <row r="561" spans="1:5">
      <c r="A561" s="36" t="s">
        <v>1307</v>
      </c>
      <c r="B561" s="36" t="s">
        <v>1308</v>
      </c>
      <c r="C561" s="37">
        <v>1975</v>
      </c>
      <c r="D561" s="37">
        <v>561</v>
      </c>
      <c r="E561" s="44" t="e">
        <f>INDEX(SinglesDB!$B$1:B$1927,MATCH(A561,SinglesDB!$D$1:$D$1916,0))</f>
        <v>#N/A</v>
      </c>
    </row>
    <row r="562" spans="1:5">
      <c r="A562" s="36" t="s">
        <v>1318</v>
      </c>
      <c r="B562" s="36" t="s">
        <v>4060</v>
      </c>
      <c r="C562" s="37">
        <v>2012</v>
      </c>
      <c r="D562" s="37">
        <v>562</v>
      </c>
      <c r="E562" s="44" t="e">
        <f>INDEX(SinglesDB!$B$1:B$1927,MATCH(A562,SinglesDB!$D$1:$D$1916,0))</f>
        <v>#N/A</v>
      </c>
    </row>
    <row r="563" spans="1:5">
      <c r="A563" s="36" t="s">
        <v>1129</v>
      </c>
      <c r="B563" s="36" t="s">
        <v>1110</v>
      </c>
      <c r="C563" s="37">
        <v>2005</v>
      </c>
      <c r="D563" s="37">
        <v>563</v>
      </c>
      <c r="E563" s="44" t="e">
        <f>INDEX(SinglesDB!$B$1:B$1927,MATCH(A563,SinglesDB!$D$1:$D$1916,0))</f>
        <v>#N/A</v>
      </c>
    </row>
    <row r="564" spans="1:5">
      <c r="A564" s="36" t="s">
        <v>1371</v>
      </c>
      <c r="B564" s="36" t="s">
        <v>1372</v>
      </c>
      <c r="C564" s="37">
        <v>1986</v>
      </c>
      <c r="D564" s="37">
        <v>564</v>
      </c>
      <c r="E564" s="44" t="e">
        <f>INDEX(SinglesDB!$B$1:B$1927,MATCH(A564,SinglesDB!$D$1:$D$1916,0))</f>
        <v>#N/A</v>
      </c>
    </row>
    <row r="565" spans="1:5">
      <c r="A565" s="36" t="s">
        <v>1349</v>
      </c>
      <c r="B565" s="36" t="s">
        <v>826</v>
      </c>
      <c r="C565" s="37">
        <v>1989</v>
      </c>
      <c r="D565" s="37">
        <v>565</v>
      </c>
      <c r="E565" s="44" t="e">
        <f>INDEX(SinglesDB!$B$1:B$1927,MATCH(A565,SinglesDB!$D$1:$D$1916,0))</f>
        <v>#N/A</v>
      </c>
    </row>
    <row r="566" spans="1:5">
      <c r="A566" s="36" t="s">
        <v>2084</v>
      </c>
      <c r="B566" s="36" t="s">
        <v>507</v>
      </c>
      <c r="C566" s="37">
        <v>1994</v>
      </c>
      <c r="D566" s="37">
        <v>566</v>
      </c>
      <c r="E566" s="44" t="e">
        <f>INDEX(SinglesDB!$B$1:B$1927,MATCH(A566,SinglesDB!$D$1:$D$1916,0))</f>
        <v>#N/A</v>
      </c>
    </row>
    <row r="567" spans="1:5">
      <c r="A567" s="36" t="s">
        <v>1093</v>
      </c>
      <c r="B567" s="36" t="s">
        <v>773</v>
      </c>
      <c r="C567" s="37">
        <v>2001</v>
      </c>
      <c r="D567" s="37">
        <v>567</v>
      </c>
      <c r="E567" s="44" t="e">
        <f>INDEX(SinglesDB!$B$1:B$1927,MATCH(A567,SinglesDB!$D$1:$D$1916,0))</f>
        <v>#N/A</v>
      </c>
    </row>
    <row r="568" spans="1:5">
      <c r="A568" s="36" t="s">
        <v>317</v>
      </c>
      <c r="B568" s="36" t="s">
        <v>316</v>
      </c>
      <c r="C568" s="37">
        <v>1986</v>
      </c>
      <c r="D568" s="37">
        <v>568</v>
      </c>
      <c r="E568" s="44" t="e">
        <f>INDEX(SinglesDB!$B$1:B$1927,MATCH(A568,SinglesDB!$D$1:$D$1916,0))</f>
        <v>#N/A</v>
      </c>
    </row>
    <row r="569" spans="1:5">
      <c r="A569" s="36" t="s">
        <v>1400</v>
      </c>
      <c r="B569" s="36" t="s">
        <v>1124</v>
      </c>
      <c r="C569" s="37">
        <v>1969</v>
      </c>
      <c r="D569" s="37">
        <v>569</v>
      </c>
      <c r="E569" s="44" t="e">
        <f>INDEX(SinglesDB!$B$1:B$1927,MATCH(A569,SinglesDB!$D$1:$D$1916,0))</f>
        <v>#N/A</v>
      </c>
    </row>
    <row r="570" spans="1:5">
      <c r="A570" s="36" t="s">
        <v>1177</v>
      </c>
      <c r="B570" s="36" t="s">
        <v>545</v>
      </c>
      <c r="C570" s="37">
        <v>1976</v>
      </c>
      <c r="D570" s="37">
        <v>570</v>
      </c>
      <c r="E570" s="44" t="str">
        <f>INDEX(SinglesDB!$B$1:B$1927,MATCH(A570,SinglesDB!$D$1:$D$1916,0))</f>
        <v>REP 14.430, REP 14430</v>
      </c>
    </row>
    <row r="571" spans="1:5">
      <c r="A571" s="36" t="s">
        <v>2628</v>
      </c>
      <c r="B571" s="36" t="s">
        <v>2629</v>
      </c>
      <c r="C571" s="37">
        <v>2015</v>
      </c>
      <c r="D571" s="37">
        <v>571</v>
      </c>
      <c r="E571" s="44" t="e">
        <f>INDEX(SinglesDB!$B$1:B$1927,MATCH(A571,SinglesDB!$D$1:$D$1916,0))</f>
        <v>#N/A</v>
      </c>
    </row>
    <row r="572" spans="1:5">
      <c r="A572" s="36" t="s">
        <v>1127</v>
      </c>
      <c r="B572" s="36" t="s">
        <v>1128</v>
      </c>
      <c r="C572" s="37">
        <v>1984</v>
      </c>
      <c r="D572" s="37">
        <v>572</v>
      </c>
      <c r="E572" s="44" t="str">
        <f>INDEX(SinglesDB!$B$1:B$1927,MATCH(A572,SinglesDB!$D$1:$D$1916,0))</f>
        <v>1A 006-2001197</v>
      </c>
    </row>
    <row r="573" spans="1:5">
      <c r="A573" s="36" t="s">
        <v>1411</v>
      </c>
      <c r="B573" s="36" t="s">
        <v>826</v>
      </c>
      <c r="C573" s="37">
        <v>1982</v>
      </c>
      <c r="D573" s="37">
        <v>573</v>
      </c>
      <c r="E573" s="44" t="e">
        <f>INDEX(SinglesDB!$B$1:B$1927,MATCH(A573,SinglesDB!$D$1:$D$1916,0))</f>
        <v>#N/A</v>
      </c>
    </row>
    <row r="574" spans="1:5">
      <c r="A574" s="36" t="s">
        <v>1062</v>
      </c>
      <c r="B574" s="36" t="s">
        <v>1514</v>
      </c>
      <c r="C574" s="37">
        <v>1969</v>
      </c>
      <c r="D574" s="37">
        <v>574</v>
      </c>
      <c r="E574" s="44" t="e">
        <f>INDEX(SinglesDB!$B$1:B$1927,MATCH(A574,SinglesDB!$D$1:$D$1916,0))</f>
        <v>#N/A</v>
      </c>
    </row>
    <row r="575" spans="1:5">
      <c r="A575" s="36" t="s">
        <v>1364</v>
      </c>
      <c r="B575" s="36" t="s">
        <v>552</v>
      </c>
      <c r="C575" s="37">
        <v>1968</v>
      </c>
      <c r="D575" s="37">
        <v>575</v>
      </c>
      <c r="E575" s="44" t="str">
        <f>INDEX(SinglesDB!$B$1:B$1927,MATCH(A575,SinglesDB!$D$1:$D$1916,0))</f>
        <v>GEFA 2221, A-2221</v>
      </c>
    </row>
    <row r="576" spans="1:5">
      <c r="A576" s="36" t="s">
        <v>2110</v>
      </c>
      <c r="B576" s="36" t="s">
        <v>467</v>
      </c>
      <c r="C576" s="37">
        <v>1976</v>
      </c>
      <c r="D576" s="37">
        <v>576</v>
      </c>
      <c r="E576" s="44" t="e">
        <f>INDEX(SinglesDB!$B$1:B$1927,MATCH(A576,SinglesDB!$D$1:$D$1916,0))</f>
        <v>#N/A</v>
      </c>
    </row>
    <row r="577" spans="1:5">
      <c r="A577" s="36" t="s">
        <v>4059</v>
      </c>
      <c r="B577" s="36" t="s">
        <v>502</v>
      </c>
      <c r="C577" s="37">
        <v>2015</v>
      </c>
      <c r="D577" s="37">
        <v>577</v>
      </c>
      <c r="E577" s="44" t="e">
        <f>INDEX(SinglesDB!$B$1:B$1927,MATCH(A577,SinglesDB!$D$1:$D$1916,0))</f>
        <v>#N/A</v>
      </c>
    </row>
    <row r="578" spans="1:5">
      <c r="A578" s="36" t="s">
        <v>1335</v>
      </c>
      <c r="B578" s="36" t="s">
        <v>672</v>
      </c>
      <c r="C578" s="37">
        <v>1985</v>
      </c>
      <c r="D578" s="37">
        <v>578</v>
      </c>
      <c r="E578" s="44" t="e">
        <f>INDEX(SinglesDB!$B$1:B$1927,MATCH(A578,SinglesDB!$D$1:$D$1916,0))</f>
        <v>#N/A</v>
      </c>
    </row>
    <row r="579" spans="1:5">
      <c r="A579" s="36" t="s">
        <v>2728</v>
      </c>
      <c r="B579" s="36" t="s">
        <v>2729</v>
      </c>
      <c r="C579" s="37">
        <v>1992</v>
      </c>
      <c r="D579" s="37">
        <v>579</v>
      </c>
      <c r="E579" s="44" t="e">
        <f>INDEX(SinglesDB!$B$1:B$1927,MATCH(A579,SinglesDB!$D$1:$D$1916,0))</f>
        <v>#N/A</v>
      </c>
    </row>
    <row r="580" spans="1:5">
      <c r="A580" s="36" t="s">
        <v>1084</v>
      </c>
      <c r="B580" s="36" t="s">
        <v>1085</v>
      </c>
      <c r="C580" s="37">
        <v>1982</v>
      </c>
      <c r="D580" s="37">
        <v>580</v>
      </c>
      <c r="E580" s="44" t="e">
        <f>INDEX(SinglesDB!$B$1:B$1927,MATCH(A580,SinglesDB!$D$1:$D$1916,0))</f>
        <v>#N/A</v>
      </c>
    </row>
    <row r="581" spans="1:5">
      <c r="A581" s="36" t="s">
        <v>1151</v>
      </c>
      <c r="B581" s="36" t="s">
        <v>545</v>
      </c>
      <c r="C581" s="37">
        <v>1969</v>
      </c>
      <c r="D581" s="37">
        <v>581</v>
      </c>
      <c r="E581" s="44" t="e">
        <f>INDEX(SinglesDB!$B$1:B$1927,MATCH(A581,SinglesDB!$D$1:$D$1916,0))</f>
        <v>#N/A</v>
      </c>
    </row>
    <row r="582" spans="1:5">
      <c r="A582" s="36" t="s">
        <v>1286</v>
      </c>
      <c r="B582" s="36" t="s">
        <v>1287</v>
      </c>
      <c r="C582" s="37">
        <v>1998</v>
      </c>
      <c r="D582" s="37">
        <v>582</v>
      </c>
      <c r="E582" s="44" t="e">
        <f>INDEX(SinglesDB!$B$1:B$1927,MATCH(A582,SinglesDB!$D$1:$D$1916,0))</f>
        <v>#N/A</v>
      </c>
    </row>
    <row r="583" spans="1:5">
      <c r="A583" s="36" t="s">
        <v>1340</v>
      </c>
      <c r="B583" s="36" t="s">
        <v>4058</v>
      </c>
      <c r="C583" s="37">
        <v>2016</v>
      </c>
      <c r="D583" s="37">
        <v>583</v>
      </c>
      <c r="E583" s="44" t="e">
        <f>INDEX(SinglesDB!$B$1:B$1927,MATCH(A583,SinglesDB!$D$1:$D$1916,0))</f>
        <v>#N/A</v>
      </c>
    </row>
    <row r="584" spans="1:5">
      <c r="A584" s="36" t="s">
        <v>1083</v>
      </c>
      <c r="B584" s="36" t="s">
        <v>337</v>
      </c>
      <c r="C584" s="37">
        <v>1996</v>
      </c>
      <c r="D584" s="37">
        <v>584</v>
      </c>
      <c r="E584" s="44" t="e">
        <f>INDEX(SinglesDB!$B$1:B$1927,MATCH(A584,SinglesDB!$D$1:$D$1916,0))</f>
        <v>#N/A</v>
      </c>
    </row>
    <row r="585" spans="1:5">
      <c r="A585" s="36" t="s">
        <v>2267</v>
      </c>
      <c r="B585" s="36" t="s">
        <v>575</v>
      </c>
      <c r="C585" s="37">
        <v>1985</v>
      </c>
      <c r="D585" s="37">
        <v>585</v>
      </c>
      <c r="E585" s="44" t="e">
        <f>INDEX(SinglesDB!$B$1:B$1927,MATCH(A585,SinglesDB!$D$1:$D$1916,0))</f>
        <v>#N/A</v>
      </c>
    </row>
    <row r="586" spans="1:5">
      <c r="A586" s="36" t="s">
        <v>2216</v>
      </c>
      <c r="B586" s="36" t="s">
        <v>467</v>
      </c>
      <c r="C586" s="37">
        <v>1986</v>
      </c>
      <c r="D586" s="37">
        <v>586</v>
      </c>
      <c r="E586" s="44" t="e">
        <f>INDEX(SinglesDB!$B$1:B$1927,MATCH(A586,SinglesDB!$D$1:$D$1916,0))</f>
        <v>#N/A</v>
      </c>
    </row>
    <row r="587" spans="1:5">
      <c r="A587" s="36" t="s">
        <v>1290</v>
      </c>
      <c r="B587" s="36" t="s">
        <v>1291</v>
      </c>
      <c r="C587" s="37">
        <v>1986</v>
      </c>
      <c r="D587" s="37">
        <v>587</v>
      </c>
      <c r="E587" s="44" t="e">
        <f>INDEX(SinglesDB!$B$1:B$1927,MATCH(A587,SinglesDB!$D$1:$D$1916,0))</f>
        <v>#N/A</v>
      </c>
    </row>
    <row r="588" spans="1:5">
      <c r="A588" s="36" t="s">
        <v>1473</v>
      </c>
      <c r="B588" s="36" t="s">
        <v>1474</v>
      </c>
      <c r="C588" s="37">
        <v>1991</v>
      </c>
      <c r="D588" s="37">
        <v>588</v>
      </c>
      <c r="E588" s="44" t="str">
        <f>INDEX(SinglesDB!$B$1:B$1927,MATCH(A588,SinglesDB!$D$1:$D$1916,0))</f>
        <v>869 228-7, INT 869 228-7, LON 279</v>
      </c>
    </row>
    <row r="589" spans="1:5">
      <c r="A589" s="36" t="s">
        <v>1205</v>
      </c>
      <c r="B589" s="36" t="s">
        <v>727</v>
      </c>
      <c r="C589" s="37">
        <v>1969</v>
      </c>
      <c r="D589" s="37">
        <v>589</v>
      </c>
      <c r="E589" s="44" t="e">
        <f>INDEX(SinglesDB!$B$1:B$1927,MATCH(A589,SinglesDB!$D$1:$D$1916,0))</f>
        <v>#N/A</v>
      </c>
    </row>
    <row r="590" spans="1:5">
      <c r="A590" s="36" t="s">
        <v>1209</v>
      </c>
      <c r="B590" s="36" t="s">
        <v>1210</v>
      </c>
      <c r="C590" s="37">
        <v>1980</v>
      </c>
      <c r="D590" s="37">
        <v>590</v>
      </c>
      <c r="E590" s="44" t="e">
        <f>INDEX(SinglesDB!$B$1:B$1927,MATCH(A590,SinglesDB!$D$1:$D$1916,0))</f>
        <v>#N/A</v>
      </c>
    </row>
    <row r="591" spans="1:5">
      <c r="A591" s="36" t="s">
        <v>1373</v>
      </c>
      <c r="B591" s="36" t="s">
        <v>672</v>
      </c>
      <c r="C591" s="37">
        <v>1985</v>
      </c>
      <c r="D591" s="37">
        <v>591</v>
      </c>
      <c r="E591" s="44" t="e">
        <f>INDEX(SinglesDB!$B$1:B$1927,MATCH(A591,SinglesDB!$D$1:$D$1916,0))</f>
        <v>#N/A</v>
      </c>
    </row>
    <row r="592" spans="1:5">
      <c r="A592" s="36" t="s">
        <v>1255</v>
      </c>
      <c r="B592" s="36" t="s">
        <v>321</v>
      </c>
      <c r="C592" s="37">
        <v>1991</v>
      </c>
      <c r="D592" s="37">
        <v>592</v>
      </c>
      <c r="E592" s="44" t="e">
        <f>INDEX(SinglesDB!$B$1:B$1927,MATCH(A592,SinglesDB!$D$1:$D$1916,0))</f>
        <v>#N/A</v>
      </c>
    </row>
    <row r="593" spans="1:5">
      <c r="A593" s="36" t="s">
        <v>1273</v>
      </c>
      <c r="B593" s="36" t="s">
        <v>1148</v>
      </c>
      <c r="C593" s="37">
        <v>1999</v>
      </c>
      <c r="D593" s="37">
        <v>593</v>
      </c>
      <c r="E593" s="44" t="e">
        <f>INDEX(SinglesDB!$B$1:B$1927,MATCH(A593,SinglesDB!$D$1:$D$1916,0))</f>
        <v>#N/A</v>
      </c>
    </row>
    <row r="594" spans="1:5">
      <c r="A594" s="36" t="s">
        <v>1125</v>
      </c>
      <c r="B594" s="36" t="s">
        <v>744</v>
      </c>
      <c r="C594" s="37">
        <v>2000</v>
      </c>
      <c r="D594" s="37">
        <v>594</v>
      </c>
      <c r="E594" s="44" t="e">
        <f>INDEX(SinglesDB!$B$1:B$1927,MATCH(A594,SinglesDB!$D$1:$D$1916,0))</f>
        <v>#N/A</v>
      </c>
    </row>
    <row r="595" spans="1:5">
      <c r="A595" s="36" t="s">
        <v>1375</v>
      </c>
      <c r="B595" s="36" t="s">
        <v>4057</v>
      </c>
      <c r="C595" s="37">
        <v>1979</v>
      </c>
      <c r="D595" s="37">
        <v>595</v>
      </c>
      <c r="E595" s="44" t="e">
        <f>INDEX(SinglesDB!$B$1:B$1927,MATCH(A595,SinglesDB!$D$1:$D$1916,0))</f>
        <v>#N/A</v>
      </c>
    </row>
    <row r="596" spans="1:5">
      <c r="A596" s="36" t="s">
        <v>1105</v>
      </c>
      <c r="B596" s="36" t="s">
        <v>511</v>
      </c>
      <c r="C596" s="37">
        <v>1992</v>
      </c>
      <c r="D596" s="37">
        <v>596</v>
      </c>
      <c r="E596" s="44" t="e">
        <f>INDEX(SinglesDB!$B$1:B$1927,MATCH(A596,SinglesDB!$D$1:$D$1916,0))</f>
        <v>#N/A</v>
      </c>
    </row>
    <row r="597" spans="1:5">
      <c r="A597" s="36" t="s">
        <v>1159</v>
      </c>
      <c r="B597" s="36" t="s">
        <v>1160</v>
      </c>
      <c r="C597" s="37">
        <v>1986</v>
      </c>
      <c r="D597" s="37">
        <v>597</v>
      </c>
      <c r="E597" s="44" t="e">
        <f>INDEX(SinglesDB!$B$1:B$1927,MATCH(A597,SinglesDB!$D$1:$D$1916,0))</f>
        <v>#N/A</v>
      </c>
    </row>
    <row r="598" spans="1:5">
      <c r="A598" s="36" t="s">
        <v>1078</v>
      </c>
      <c r="B598" s="36" t="s">
        <v>559</v>
      </c>
      <c r="C598" s="37">
        <v>1970</v>
      </c>
      <c r="D598" s="37">
        <v>598</v>
      </c>
      <c r="E598" s="44">
        <f>INDEX(SinglesDB!$B$1:B$1927,MATCH(A598,SinglesDB!$D$1:$D$1916,0))</f>
        <v>2832</v>
      </c>
    </row>
    <row r="599" spans="1:5">
      <c r="A599" s="36" t="s">
        <v>1269</v>
      </c>
      <c r="B599" s="36" t="s">
        <v>1110</v>
      </c>
      <c r="C599" s="37">
        <v>2006</v>
      </c>
      <c r="D599" s="37">
        <v>599</v>
      </c>
      <c r="E599" s="44" t="e">
        <f>INDEX(SinglesDB!$B$1:B$1927,MATCH(A599,SinglesDB!$D$1:$D$1916,0))</f>
        <v>#N/A</v>
      </c>
    </row>
    <row r="600" spans="1:5">
      <c r="A600" s="36" t="s">
        <v>1130</v>
      </c>
      <c r="B600" s="36" t="s">
        <v>3834</v>
      </c>
      <c r="C600" s="37">
        <v>2012</v>
      </c>
      <c r="D600" s="37">
        <v>600</v>
      </c>
      <c r="E600" s="44" t="e">
        <f>INDEX(SinglesDB!$B$1:B$1927,MATCH(A600,SinglesDB!$D$1:$D$1916,0))</f>
        <v>#N/A</v>
      </c>
    </row>
    <row r="601" spans="1:5">
      <c r="A601" s="36" t="s">
        <v>2037</v>
      </c>
      <c r="B601" s="36" t="s">
        <v>586</v>
      </c>
      <c r="C601" s="37">
        <v>2009</v>
      </c>
      <c r="D601" s="37">
        <v>601</v>
      </c>
      <c r="E601" s="44" t="e">
        <f>INDEX(SinglesDB!$B$1:B$1927,MATCH(A601,SinglesDB!$D$1:$D$1916,0))</f>
        <v>#N/A</v>
      </c>
    </row>
    <row r="602" spans="1:5">
      <c r="A602" s="36" t="s">
        <v>1069</v>
      </c>
      <c r="B602" s="36" t="s">
        <v>515</v>
      </c>
      <c r="C602" s="37">
        <v>2008</v>
      </c>
      <c r="D602" s="37">
        <v>602</v>
      </c>
      <c r="E602" s="44" t="e">
        <f>INDEX(SinglesDB!$B$1:B$1927,MATCH(A602,SinglesDB!$D$1:$D$1916,0))</f>
        <v>#N/A</v>
      </c>
    </row>
    <row r="603" spans="1:5">
      <c r="A603" s="36" t="s">
        <v>1126</v>
      </c>
      <c r="B603" s="36" t="s">
        <v>559</v>
      </c>
      <c r="C603" s="37">
        <v>1965</v>
      </c>
      <c r="D603" s="37">
        <v>603</v>
      </c>
      <c r="E603" s="44" t="e">
        <f>INDEX(SinglesDB!$B$1:B$1927,MATCH(A603,SinglesDB!$D$1:$D$1916,0))</f>
        <v>#N/A</v>
      </c>
    </row>
    <row r="604" spans="1:5">
      <c r="A604" s="36" t="s">
        <v>1347</v>
      </c>
      <c r="B604" s="36" t="s">
        <v>1348</v>
      </c>
      <c r="C604" s="37">
        <v>1987</v>
      </c>
      <c r="D604" s="37">
        <v>604</v>
      </c>
      <c r="E604" s="44" t="e">
        <f>INDEX(SinglesDB!$B$1:B$1927,MATCH(A604,SinglesDB!$D$1:$D$1916,0))</f>
        <v>#N/A</v>
      </c>
    </row>
    <row r="605" spans="1:5">
      <c r="A605" s="36" t="s">
        <v>1284</v>
      </c>
      <c r="B605" s="36" t="s">
        <v>1285</v>
      </c>
      <c r="C605" s="37">
        <v>1981</v>
      </c>
      <c r="D605" s="37">
        <v>605</v>
      </c>
      <c r="E605" s="44" t="e">
        <f>INDEX(SinglesDB!$B$1:B$1927,MATCH(A605,SinglesDB!$D$1:$D$1916,0))</f>
        <v>#N/A</v>
      </c>
    </row>
    <row r="606" spans="1:5">
      <c r="A606" s="36" t="s">
        <v>1310</v>
      </c>
      <c r="B606" s="36" t="s">
        <v>523</v>
      </c>
      <c r="C606" s="37">
        <v>1982</v>
      </c>
      <c r="D606" s="37">
        <v>606</v>
      </c>
      <c r="E606" s="44" t="e">
        <f>INDEX(SinglesDB!$B$1:B$1927,MATCH(A606,SinglesDB!$D$1:$D$1916,0))</f>
        <v>#N/A</v>
      </c>
    </row>
    <row r="607" spans="1:5">
      <c r="A607" s="36" t="s">
        <v>1455</v>
      </c>
      <c r="B607" s="36" t="s">
        <v>792</v>
      </c>
      <c r="C607" s="37">
        <v>1986</v>
      </c>
      <c r="D607" s="37">
        <v>607</v>
      </c>
      <c r="E607" s="44" t="e">
        <f>INDEX(SinglesDB!$B$1:B$1927,MATCH(A607,SinglesDB!$D$1:$D$1916,0))</f>
        <v>#N/A</v>
      </c>
    </row>
    <row r="608" spans="1:5">
      <c r="A608" s="36" t="s">
        <v>1319</v>
      </c>
      <c r="B608" s="36" t="s">
        <v>1013</v>
      </c>
      <c r="C608" s="37">
        <v>1998</v>
      </c>
      <c r="D608" s="37">
        <v>608</v>
      </c>
      <c r="E608" s="44" t="e">
        <f>INDEX(SinglesDB!$B$1:B$1927,MATCH(A608,SinglesDB!$D$1:$D$1916,0))</f>
        <v>#N/A</v>
      </c>
    </row>
    <row r="609" spans="1:5">
      <c r="A609" s="36" t="s">
        <v>1183</v>
      </c>
      <c r="B609" s="36" t="s">
        <v>541</v>
      </c>
      <c r="C609" s="37">
        <v>1980</v>
      </c>
      <c r="D609" s="37">
        <v>609</v>
      </c>
      <c r="E609" s="44" t="str">
        <f>INDEX(SinglesDB!$B$1:B$1927,MATCH(A609,SinglesDB!$D$1:$D$1916,0))</f>
        <v>ARCD 8226</v>
      </c>
    </row>
    <row r="610" spans="1:5">
      <c r="A610" s="36" t="s">
        <v>1453</v>
      </c>
      <c r="B610" s="36" t="s">
        <v>1454</v>
      </c>
      <c r="C610" s="37">
        <v>1969</v>
      </c>
      <c r="D610" s="37">
        <v>610</v>
      </c>
      <c r="E610" s="44" t="str">
        <f>INDEX(SinglesDB!$B$1:B$1927,MATCH(A610,SinglesDB!$D$1:$D$1916,0))</f>
        <v>NGS 159</v>
      </c>
    </row>
    <row r="611" spans="1:5">
      <c r="A611" s="36" t="s">
        <v>1221</v>
      </c>
      <c r="B611" s="36" t="s">
        <v>1175</v>
      </c>
      <c r="C611" s="37">
        <v>1972</v>
      </c>
      <c r="D611" s="37">
        <v>611</v>
      </c>
      <c r="E611" s="44" t="e">
        <f>INDEX(SinglesDB!$B$1:B$1927,MATCH(A611,SinglesDB!$D$1:$D$1916,0))</f>
        <v>#N/A</v>
      </c>
    </row>
    <row r="612" spans="1:5">
      <c r="A612" s="36" t="s">
        <v>1730</v>
      </c>
      <c r="B612" s="36" t="s">
        <v>1731</v>
      </c>
      <c r="C612" s="37">
        <v>1988</v>
      </c>
      <c r="D612" s="37">
        <v>612</v>
      </c>
      <c r="E612" s="44" t="e">
        <f>INDEX(SinglesDB!$B$1:B$1927,MATCH(A612,SinglesDB!$D$1:$D$1916,0))</f>
        <v>#N/A</v>
      </c>
    </row>
    <row r="613" spans="1:5">
      <c r="A613" s="36" t="s">
        <v>1146</v>
      </c>
      <c r="B613" s="36" t="s">
        <v>474</v>
      </c>
      <c r="C613" s="37">
        <v>1985</v>
      </c>
      <c r="D613" s="37">
        <v>613</v>
      </c>
      <c r="E613" s="44" t="e">
        <f>INDEX(SinglesDB!$B$1:B$1927,MATCH(A613,SinglesDB!$D$1:$D$1916,0))</f>
        <v>#N/A</v>
      </c>
    </row>
    <row r="614" spans="1:5">
      <c r="A614" s="36" t="s">
        <v>1456</v>
      </c>
      <c r="B614" s="36" t="s">
        <v>1194</v>
      </c>
      <c r="C614" s="37">
        <v>1984</v>
      </c>
      <c r="D614" s="37">
        <v>614</v>
      </c>
      <c r="E614" s="44" t="str">
        <f>INDEX(SinglesDB!$B$1:B$1927,MATCH(A614,SinglesDB!$D$1:$D$1916,0))</f>
        <v>EPCA 4603, A 4603</v>
      </c>
    </row>
    <row r="615" spans="1:5">
      <c r="A615" s="36" t="s">
        <v>4055</v>
      </c>
      <c r="B615" s="36" t="s">
        <v>4056</v>
      </c>
      <c r="C615" s="37">
        <v>1995</v>
      </c>
      <c r="D615" s="37">
        <v>615</v>
      </c>
      <c r="E615" s="44" t="e">
        <f>INDEX(SinglesDB!$B$1:B$1927,MATCH(A615,SinglesDB!$D$1:$D$1916,0))</f>
        <v>#N/A</v>
      </c>
    </row>
    <row r="616" spans="1:5">
      <c r="A616" s="36" t="s">
        <v>4054</v>
      </c>
      <c r="B616" s="36" t="s">
        <v>467</v>
      </c>
      <c r="C616" s="37">
        <v>1970</v>
      </c>
      <c r="D616" s="37">
        <v>616</v>
      </c>
      <c r="E616" s="44" t="e">
        <f>INDEX(SinglesDB!$B$1:B$1927,MATCH(A616,SinglesDB!$D$1:$D$1916,0))</f>
        <v>#N/A</v>
      </c>
    </row>
    <row r="617" spans="1:5">
      <c r="A617" s="36" t="s">
        <v>1098</v>
      </c>
      <c r="B617" s="36" t="s">
        <v>1099</v>
      </c>
      <c r="C617" s="37">
        <v>2000</v>
      </c>
      <c r="D617" s="37">
        <v>617</v>
      </c>
      <c r="E617" s="44" t="e">
        <f>INDEX(SinglesDB!$B$1:B$1927,MATCH(A617,SinglesDB!$D$1:$D$1916,0))</f>
        <v>#N/A</v>
      </c>
    </row>
    <row r="618" spans="1:5">
      <c r="A618" s="36" t="s">
        <v>1436</v>
      </c>
      <c r="B618" s="36" t="s">
        <v>839</v>
      </c>
      <c r="C618" s="37">
        <v>1973</v>
      </c>
      <c r="D618" s="37">
        <v>618</v>
      </c>
      <c r="E618" s="44" t="e">
        <f>INDEX(SinglesDB!$B$1:B$1927,MATCH(A618,SinglesDB!$D$1:$D$1916,0))</f>
        <v>#N/A</v>
      </c>
    </row>
    <row r="619" spans="1:5">
      <c r="A619" s="36" t="s">
        <v>1332</v>
      </c>
      <c r="B619" s="36" t="s">
        <v>1333</v>
      </c>
      <c r="C619" s="37">
        <v>2000</v>
      </c>
      <c r="D619" s="37">
        <v>619</v>
      </c>
      <c r="E619" s="44" t="e">
        <f>INDEX(SinglesDB!$B$1:B$1927,MATCH(A619,SinglesDB!$D$1:$D$1916,0))</f>
        <v>#N/A</v>
      </c>
    </row>
    <row r="620" spans="1:5">
      <c r="A620" s="36" t="s">
        <v>1399</v>
      </c>
      <c r="B620" s="36" t="s">
        <v>547</v>
      </c>
      <c r="C620" s="37">
        <v>1989</v>
      </c>
      <c r="D620" s="37">
        <v>620</v>
      </c>
      <c r="E620" s="44" t="e">
        <f>INDEX(SinglesDB!$B$1:B$1927,MATCH(A620,SinglesDB!$D$1:$D$1916,0))</f>
        <v>#N/A</v>
      </c>
    </row>
    <row r="621" spans="1:5">
      <c r="A621" s="36" t="s">
        <v>1079</v>
      </c>
      <c r="B621" s="36" t="s">
        <v>583</v>
      </c>
      <c r="C621" s="37">
        <v>2011</v>
      </c>
      <c r="D621" s="37">
        <v>621</v>
      </c>
      <c r="E621" s="44" t="e">
        <f>INDEX(SinglesDB!$B$1:B$1927,MATCH(A621,SinglesDB!$D$1:$D$1916,0))</f>
        <v>#N/A</v>
      </c>
    </row>
    <row r="622" spans="1:5">
      <c r="A622" s="36" t="s">
        <v>4052</v>
      </c>
      <c r="B622" s="36" t="s">
        <v>4053</v>
      </c>
      <c r="C622" s="37">
        <v>1961</v>
      </c>
      <c r="D622" s="37">
        <v>622</v>
      </c>
      <c r="E622" s="44" t="e">
        <f>INDEX(SinglesDB!$B$1:B$1927,MATCH(A622,SinglesDB!$D$1:$D$1916,0))</f>
        <v>#N/A</v>
      </c>
    </row>
    <row r="623" spans="1:5">
      <c r="A623" s="36" t="s">
        <v>1328</v>
      </c>
      <c r="B623" s="36" t="s">
        <v>1087</v>
      </c>
      <c r="C623" s="37">
        <v>1997</v>
      </c>
      <c r="D623" s="37">
        <v>623</v>
      </c>
      <c r="E623" s="44" t="e">
        <f>INDEX(SinglesDB!$B$1:B$1927,MATCH(A623,SinglesDB!$D$1:$D$1916,0))</f>
        <v>#N/A</v>
      </c>
    </row>
    <row r="624" spans="1:5">
      <c r="A624" s="36" t="s">
        <v>1303</v>
      </c>
      <c r="B624" s="36" t="s">
        <v>1304</v>
      </c>
      <c r="C624" s="37">
        <v>1979</v>
      </c>
      <c r="D624" s="37">
        <v>624</v>
      </c>
      <c r="E624" s="44" t="e">
        <f>INDEX(SinglesDB!$B$1:B$1927,MATCH(A624,SinglesDB!$D$1:$D$1916,0))</f>
        <v>#N/A</v>
      </c>
    </row>
    <row r="625" spans="1:5">
      <c r="A625" s="36" t="s">
        <v>1267</v>
      </c>
      <c r="B625" s="36" t="s">
        <v>1268</v>
      </c>
      <c r="C625" s="37">
        <v>2008</v>
      </c>
      <c r="D625" s="37">
        <v>625</v>
      </c>
      <c r="E625" s="44" t="e">
        <f>INDEX(SinglesDB!$B$1:B$1927,MATCH(A625,SinglesDB!$D$1:$D$1916,0))</f>
        <v>#N/A</v>
      </c>
    </row>
    <row r="626" spans="1:5">
      <c r="A626" s="36" t="s">
        <v>1819</v>
      </c>
      <c r="B626" s="36" t="s">
        <v>581</v>
      </c>
      <c r="C626" s="37">
        <v>1992</v>
      </c>
      <c r="D626" s="37">
        <v>626</v>
      </c>
      <c r="E626" s="44" t="e">
        <f>INDEX(SinglesDB!$B$1:B$1927,MATCH(A626,SinglesDB!$D$1:$D$1916,0))</f>
        <v>#N/A</v>
      </c>
    </row>
    <row r="627" spans="1:5">
      <c r="A627" s="36" t="s">
        <v>1212</v>
      </c>
      <c r="B627" s="36" t="s">
        <v>1213</v>
      </c>
      <c r="C627" s="37">
        <v>1973</v>
      </c>
      <c r="D627" s="37">
        <v>627</v>
      </c>
      <c r="E627" s="44" t="e">
        <f>INDEX(SinglesDB!$B$1:B$1927,MATCH(A627,SinglesDB!$D$1:$D$1916,0))</f>
        <v>#N/A</v>
      </c>
    </row>
    <row r="628" spans="1:5">
      <c r="A628" s="36" t="s">
        <v>1174</v>
      </c>
      <c r="B628" s="36" t="s">
        <v>1175</v>
      </c>
      <c r="C628" s="37">
        <v>1972</v>
      </c>
      <c r="D628" s="37">
        <v>628</v>
      </c>
      <c r="E628" s="44" t="e">
        <f>INDEX(SinglesDB!$B$1:B$1927,MATCH(A628,SinglesDB!$D$1:$D$1916,0))</f>
        <v>#N/A</v>
      </c>
    </row>
    <row r="629" spans="1:5">
      <c r="A629" s="36" t="s">
        <v>1354</v>
      </c>
      <c r="B629" s="36" t="s">
        <v>507</v>
      </c>
      <c r="C629" s="37">
        <v>1989</v>
      </c>
      <c r="D629" s="37">
        <v>629</v>
      </c>
      <c r="E629" s="44" t="e">
        <f>INDEX(SinglesDB!$B$1:B$1927,MATCH(A629,SinglesDB!$D$1:$D$1916,0))</f>
        <v>#N/A</v>
      </c>
    </row>
    <row r="630" spans="1:5">
      <c r="A630" s="36" t="s">
        <v>1404</v>
      </c>
      <c r="B630" s="36" t="s">
        <v>1405</v>
      </c>
      <c r="C630" s="37">
        <v>1980</v>
      </c>
      <c r="D630" s="37">
        <v>630</v>
      </c>
      <c r="E630" s="44" t="e">
        <f>INDEX(SinglesDB!$B$1:B$1927,MATCH(A630,SinglesDB!$D$1:$D$1916,0))</f>
        <v>#N/A</v>
      </c>
    </row>
    <row r="631" spans="1:5">
      <c r="A631" s="36" t="s">
        <v>4051</v>
      </c>
      <c r="B631" s="36" t="s">
        <v>1306</v>
      </c>
      <c r="C631" s="37">
        <v>1968</v>
      </c>
      <c r="D631" s="37">
        <v>631</v>
      </c>
      <c r="E631" s="44" t="e">
        <f>INDEX(SinglesDB!$B$1:B$1927,MATCH(A631,SinglesDB!$D$1:$D$1916,0))</f>
        <v>#N/A</v>
      </c>
    </row>
    <row r="632" spans="1:5">
      <c r="A632" s="36" t="s">
        <v>4050</v>
      </c>
      <c r="B632" s="36" t="s">
        <v>534</v>
      </c>
      <c r="C632" s="37">
        <v>2015</v>
      </c>
      <c r="D632" s="37">
        <v>632</v>
      </c>
      <c r="E632" s="44" t="e">
        <f>INDEX(SinglesDB!$B$1:B$1927,MATCH(A632,SinglesDB!$D$1:$D$1916,0))</f>
        <v>#N/A</v>
      </c>
    </row>
    <row r="633" spans="1:5">
      <c r="A633" s="36" t="s">
        <v>1343</v>
      </c>
      <c r="B633" s="36" t="s">
        <v>1344</v>
      </c>
      <c r="C633" s="37">
        <v>1984</v>
      </c>
      <c r="D633" s="37">
        <v>633</v>
      </c>
      <c r="E633" s="44" t="e">
        <f>INDEX(SinglesDB!$B$1:B$1927,MATCH(A633,SinglesDB!$D$1:$D$1916,0))</f>
        <v>#N/A</v>
      </c>
    </row>
    <row r="634" spans="1:5">
      <c r="A634" s="36" t="s">
        <v>1131</v>
      </c>
      <c r="B634" s="36" t="s">
        <v>1132</v>
      </c>
      <c r="C634" s="37">
        <v>1983</v>
      </c>
      <c r="D634" s="37">
        <v>634</v>
      </c>
      <c r="E634" s="44" t="e">
        <f>INDEX(SinglesDB!$B$1:B$1927,MATCH(A634,SinglesDB!$D$1:$D$1916,0))</f>
        <v>#N/A</v>
      </c>
    </row>
    <row r="635" spans="1:5">
      <c r="A635" s="36" t="s">
        <v>1203</v>
      </c>
      <c r="B635" s="36" t="s">
        <v>714</v>
      </c>
      <c r="C635" s="37">
        <v>1969</v>
      </c>
      <c r="D635" s="37">
        <v>635</v>
      </c>
      <c r="E635" s="44" t="e">
        <f>INDEX(SinglesDB!$B$1:B$1927,MATCH(A635,SinglesDB!$D$1:$D$1916,0))</f>
        <v>#N/A</v>
      </c>
    </row>
    <row r="636" spans="1:5">
      <c r="A636" s="36" t="s">
        <v>1264</v>
      </c>
      <c r="B636" s="36" t="s">
        <v>1150</v>
      </c>
      <c r="C636" s="37">
        <v>1984</v>
      </c>
      <c r="D636" s="37">
        <v>636</v>
      </c>
      <c r="E636" s="44" t="e">
        <f>INDEX(SinglesDB!$B$1:B$1927,MATCH(A636,SinglesDB!$D$1:$D$1916,0))</f>
        <v>#N/A</v>
      </c>
    </row>
    <row r="637" spans="1:5">
      <c r="A637" s="36" t="s">
        <v>1376</v>
      </c>
      <c r="B637" s="36" t="s">
        <v>645</v>
      </c>
      <c r="C637" s="37">
        <v>1973</v>
      </c>
      <c r="D637" s="37">
        <v>637</v>
      </c>
      <c r="E637" s="44" t="e">
        <f>INDEX(SinglesDB!$B$1:B$1927,MATCH(A637,SinglesDB!$D$1:$D$1916,0))</f>
        <v>#N/A</v>
      </c>
    </row>
    <row r="638" spans="1:5">
      <c r="A638" s="36" t="s">
        <v>1238</v>
      </c>
      <c r="B638" s="36" t="s">
        <v>337</v>
      </c>
      <c r="C638" s="37">
        <v>1972</v>
      </c>
      <c r="D638" s="37">
        <v>638</v>
      </c>
      <c r="E638" s="44" t="e">
        <f>INDEX(SinglesDB!$B$1:B$1927,MATCH(A638,SinglesDB!$D$1:$D$1916,0))</f>
        <v>#N/A</v>
      </c>
    </row>
    <row r="639" spans="1:5">
      <c r="A639" s="36" t="s">
        <v>347</v>
      </c>
      <c r="B639" s="36" t="s">
        <v>346</v>
      </c>
      <c r="C639" s="37">
        <v>1979</v>
      </c>
      <c r="D639" s="37">
        <v>639</v>
      </c>
      <c r="E639" s="44" t="str">
        <f>INDEX(SinglesDB!$B$1:B$1927,MATCH(A639,SinglesDB!$D$1:$D$1916,0))</f>
        <v>1A 006-63317</v>
      </c>
    </row>
    <row r="640" spans="1:5">
      <c r="A640" s="36" t="s">
        <v>2391</v>
      </c>
      <c r="B640" s="36" t="s">
        <v>575</v>
      </c>
      <c r="C640" s="37">
        <v>1984</v>
      </c>
      <c r="D640" s="37">
        <v>640</v>
      </c>
      <c r="E640" s="44" t="e">
        <f>INDEX(SinglesDB!$B$1:B$1927,MATCH(A640,SinglesDB!$D$1:$D$1916,0))</f>
        <v>#N/A</v>
      </c>
    </row>
    <row r="641" spans="1:5">
      <c r="A641" s="36" t="s">
        <v>1478</v>
      </c>
      <c r="B641" s="36" t="s">
        <v>1339</v>
      </c>
      <c r="C641" s="37">
        <v>1992</v>
      </c>
      <c r="D641" s="37">
        <v>641</v>
      </c>
      <c r="E641" s="44" t="e">
        <f>INDEX(SinglesDB!$B$1:B$1927,MATCH(A641,SinglesDB!$D$1:$D$1916,0))</f>
        <v>#N/A</v>
      </c>
    </row>
    <row r="642" spans="1:5">
      <c r="A642" s="36" t="s">
        <v>1246</v>
      </c>
      <c r="B642" s="36" t="s">
        <v>1247</v>
      </c>
      <c r="C642" s="37">
        <v>1982</v>
      </c>
      <c r="D642" s="37">
        <v>642</v>
      </c>
      <c r="E642" s="44" t="e">
        <f>INDEX(SinglesDB!$B$1:B$1927,MATCH(A642,SinglesDB!$D$1:$D$1916,0))</f>
        <v>#N/A</v>
      </c>
    </row>
    <row r="643" spans="1:5">
      <c r="A643" s="36" t="s">
        <v>1639</v>
      </c>
      <c r="B643" s="36" t="s">
        <v>1539</v>
      </c>
      <c r="C643" s="37">
        <v>1976</v>
      </c>
      <c r="D643" s="37">
        <v>643</v>
      </c>
      <c r="E643" s="44" t="e">
        <f>INDEX(SinglesDB!$B$1:B$1927,MATCH(A643,SinglesDB!$D$1:$D$1916,0))</f>
        <v>#N/A</v>
      </c>
    </row>
    <row r="644" spans="1:5">
      <c r="A644" s="36" t="s">
        <v>900</v>
      </c>
      <c r="B644" s="36" t="s">
        <v>901</v>
      </c>
      <c r="C644" s="37">
        <v>2013</v>
      </c>
      <c r="D644" s="37">
        <v>644</v>
      </c>
      <c r="E644" s="44" t="e">
        <f>INDEX(SinglesDB!$B$1:B$1927,MATCH(A644,SinglesDB!$D$1:$D$1916,0))</f>
        <v>#N/A</v>
      </c>
    </row>
    <row r="645" spans="1:5">
      <c r="A645" s="36" t="s">
        <v>1381</v>
      </c>
      <c r="B645" s="36" t="s">
        <v>1382</v>
      </c>
      <c r="C645" s="37">
        <v>1987</v>
      </c>
      <c r="D645" s="37">
        <v>645</v>
      </c>
      <c r="E645" s="44" t="e">
        <f>INDEX(SinglesDB!$B$1:B$1927,MATCH(A645,SinglesDB!$D$1:$D$1916,0))</f>
        <v>#N/A</v>
      </c>
    </row>
    <row r="646" spans="1:5">
      <c r="A646" s="36" t="s">
        <v>1214</v>
      </c>
      <c r="B646" s="36" t="s">
        <v>4049</v>
      </c>
      <c r="C646" s="37">
        <v>2007</v>
      </c>
      <c r="D646" s="37">
        <v>646</v>
      </c>
      <c r="E646" s="44" t="e">
        <f>INDEX(SinglesDB!$B$1:B$1927,MATCH(A646,SinglesDB!$D$1:$D$1916,0))</f>
        <v>#N/A</v>
      </c>
    </row>
    <row r="647" spans="1:5">
      <c r="A647" s="36" t="s">
        <v>1394</v>
      </c>
      <c r="B647" s="36" t="s">
        <v>1395</v>
      </c>
      <c r="C647" s="37">
        <v>1983</v>
      </c>
      <c r="D647" s="37">
        <v>647</v>
      </c>
      <c r="E647" s="44" t="e">
        <f>INDEX(SinglesDB!$B$1:B$1927,MATCH(A647,SinglesDB!$D$1:$D$1916,0))</f>
        <v>#N/A</v>
      </c>
    </row>
    <row r="648" spans="1:5">
      <c r="A648" s="36" t="s">
        <v>2762</v>
      </c>
      <c r="B648" s="36" t="s">
        <v>764</v>
      </c>
      <c r="C648" s="37">
        <v>2006</v>
      </c>
      <c r="D648" s="37">
        <v>648</v>
      </c>
      <c r="E648" s="44" t="e">
        <f>INDEX(SinglesDB!$B$1:B$1927,MATCH(A648,SinglesDB!$D$1:$D$1916,0))</f>
        <v>#N/A</v>
      </c>
    </row>
    <row r="649" spans="1:5">
      <c r="A649" s="36" t="s">
        <v>1250</v>
      </c>
      <c r="B649" s="36" t="s">
        <v>393</v>
      </c>
      <c r="C649" s="37">
        <v>1985</v>
      </c>
      <c r="D649" s="37">
        <v>649</v>
      </c>
      <c r="E649" s="44" t="e">
        <f>INDEX(SinglesDB!$B$1:B$1927,MATCH(A649,SinglesDB!$D$1:$D$1916,0))</f>
        <v>#N/A</v>
      </c>
    </row>
    <row r="650" spans="1:5">
      <c r="A650" s="36" t="s">
        <v>1211</v>
      </c>
      <c r="B650" s="36" t="s">
        <v>502</v>
      </c>
      <c r="C650" s="37">
        <v>2002</v>
      </c>
      <c r="D650" s="37">
        <v>650</v>
      </c>
      <c r="E650" s="44" t="e">
        <f>INDEX(SinglesDB!$B$1:B$1927,MATCH(A650,SinglesDB!$D$1:$D$1916,0))</f>
        <v>#N/A</v>
      </c>
    </row>
    <row r="651" spans="1:5">
      <c r="A651" s="36" t="s">
        <v>4048</v>
      </c>
      <c r="B651" s="36" t="s">
        <v>816</v>
      </c>
      <c r="C651" s="37">
        <v>2004</v>
      </c>
      <c r="D651" s="37">
        <v>651</v>
      </c>
      <c r="E651" s="44" t="e">
        <f>INDEX(SinglesDB!$B$1:B$1927,MATCH(A651,SinglesDB!$D$1:$D$1916,0))</f>
        <v>#N/A</v>
      </c>
    </row>
    <row r="652" spans="1:5">
      <c r="A652" s="36" t="s">
        <v>1393</v>
      </c>
      <c r="B652" s="36" t="s">
        <v>705</v>
      </c>
      <c r="C652" s="37">
        <v>1970</v>
      </c>
      <c r="D652" s="37">
        <v>652</v>
      </c>
      <c r="E652" s="44" t="e">
        <f>INDEX(SinglesDB!$B$1:B$1927,MATCH(A652,SinglesDB!$D$1:$D$1916,0))</f>
        <v>#N/A</v>
      </c>
    </row>
    <row r="653" spans="1:5">
      <c r="A653" s="36" t="s">
        <v>1312</v>
      </c>
      <c r="B653" s="36" t="s">
        <v>1313</v>
      </c>
      <c r="C653" s="37">
        <v>1974</v>
      </c>
      <c r="D653" s="37">
        <v>653</v>
      </c>
      <c r="E653" s="44" t="e">
        <f>INDEX(SinglesDB!$B$1:B$1927,MATCH(A653,SinglesDB!$D$1:$D$1916,0))</f>
        <v>#N/A</v>
      </c>
    </row>
    <row r="654" spans="1:5">
      <c r="A654" s="36" t="s">
        <v>1254</v>
      </c>
      <c r="B654" s="36" t="s">
        <v>319</v>
      </c>
      <c r="C654" s="37">
        <v>1978</v>
      </c>
      <c r="D654" s="37">
        <v>654</v>
      </c>
      <c r="E654" s="44" t="e">
        <f>INDEX(SinglesDB!$B$1:B$1927,MATCH(A654,SinglesDB!$D$1:$D$1916,0))</f>
        <v>#N/A</v>
      </c>
    </row>
    <row r="655" spans="1:5">
      <c r="A655" s="36" t="s">
        <v>292</v>
      </c>
      <c r="B655" s="36" t="s">
        <v>1663</v>
      </c>
      <c r="C655" s="37">
        <v>1969</v>
      </c>
      <c r="D655" s="37">
        <v>655</v>
      </c>
      <c r="E655" s="44" t="str">
        <f>INDEX(SinglesDB!$B$1:B$1927,MATCH(A655,SinglesDB!$D$1:$D$1916,0))</f>
        <v>886 056-7</v>
      </c>
    </row>
    <row r="656" spans="1:5">
      <c r="A656" s="36" t="s">
        <v>1276</v>
      </c>
      <c r="B656" s="36" t="s">
        <v>1277</v>
      </c>
      <c r="C656" s="37">
        <v>1975</v>
      </c>
      <c r="D656" s="37">
        <v>656</v>
      </c>
      <c r="E656" s="44" t="e">
        <f>INDEX(SinglesDB!$B$1:B$1927,MATCH(A656,SinglesDB!$D$1:$D$1916,0))</f>
        <v>#N/A</v>
      </c>
    </row>
    <row r="657" spans="1:5">
      <c r="A657" s="36" t="s">
        <v>1228</v>
      </c>
      <c r="B657" s="36" t="s">
        <v>545</v>
      </c>
      <c r="C657" s="37">
        <v>1968</v>
      </c>
      <c r="D657" s="37">
        <v>657</v>
      </c>
      <c r="E657" s="44" t="str">
        <f>INDEX(SinglesDB!$B$1:B$1927,MATCH(A657,SinglesDB!$D$1:$D$1916,0))</f>
        <v>CBS 8306</v>
      </c>
    </row>
    <row r="658" spans="1:5">
      <c r="A658" s="36" t="s">
        <v>1576</v>
      </c>
      <c r="B658" s="36" t="s">
        <v>1291</v>
      </c>
      <c r="C658" s="37">
        <v>1982</v>
      </c>
      <c r="D658" s="37">
        <v>658</v>
      </c>
      <c r="E658" s="44" t="e">
        <f>INDEX(SinglesDB!$B$1:B$1927,MATCH(A658,SinglesDB!$D$1:$D$1916,0))</f>
        <v>#N/A</v>
      </c>
    </row>
    <row r="659" spans="1:5">
      <c r="A659" s="36" t="s">
        <v>1112</v>
      </c>
      <c r="B659" s="36" t="s">
        <v>688</v>
      </c>
      <c r="C659" s="37">
        <v>2011</v>
      </c>
      <c r="D659" s="37">
        <v>659</v>
      </c>
      <c r="E659" s="44" t="e">
        <f>INDEX(SinglesDB!$B$1:B$1927,MATCH(A659,SinglesDB!$D$1:$D$1916,0))</f>
        <v>#N/A</v>
      </c>
    </row>
    <row r="660" spans="1:5">
      <c r="A660" s="36" t="s">
        <v>1294</v>
      </c>
      <c r="B660" s="36" t="s">
        <v>460</v>
      </c>
      <c r="C660" s="37">
        <v>1964</v>
      </c>
      <c r="D660" s="37">
        <v>660</v>
      </c>
      <c r="E660" s="44" t="e">
        <f>INDEX(SinglesDB!$B$1:B$1927,MATCH(A660,SinglesDB!$D$1:$D$1916,0))</f>
        <v>#N/A</v>
      </c>
    </row>
    <row r="661" spans="1:5">
      <c r="A661" s="36" t="s">
        <v>1547</v>
      </c>
      <c r="B661" s="36" t="s">
        <v>1000</v>
      </c>
      <c r="C661" s="37">
        <v>1982</v>
      </c>
      <c r="D661" s="37">
        <v>661</v>
      </c>
      <c r="E661" s="44" t="e">
        <f>INDEX(SinglesDB!$B$1:B$1927,MATCH(A661,SinglesDB!$D$1:$D$1916,0))</f>
        <v>#N/A</v>
      </c>
    </row>
    <row r="662" spans="1:5">
      <c r="A662" s="36" t="s">
        <v>1534</v>
      </c>
      <c r="B662" s="36" t="s">
        <v>1535</v>
      </c>
      <c r="C662" s="37">
        <v>1989</v>
      </c>
      <c r="D662" s="37">
        <v>662</v>
      </c>
      <c r="E662" s="44" t="e">
        <f>INDEX(SinglesDB!$B$1:B$1927,MATCH(A662,SinglesDB!$D$1:$D$1916,0))</f>
        <v>#N/A</v>
      </c>
    </row>
    <row r="663" spans="1:5">
      <c r="A663" s="36" t="s">
        <v>1494</v>
      </c>
      <c r="B663" s="36" t="s">
        <v>315</v>
      </c>
      <c r="C663" s="37">
        <v>1968</v>
      </c>
      <c r="D663" s="37">
        <v>663</v>
      </c>
      <c r="E663" s="44" t="e">
        <f>INDEX(SinglesDB!$B$1:B$1927,MATCH(A663,SinglesDB!$D$1:$D$1916,0))</f>
        <v>#N/A</v>
      </c>
    </row>
    <row r="664" spans="1:5">
      <c r="A664" s="36" t="s">
        <v>1292</v>
      </c>
      <c r="B664" s="36" t="s">
        <v>1293</v>
      </c>
      <c r="C664" s="37">
        <v>1998</v>
      </c>
      <c r="D664" s="37">
        <v>664</v>
      </c>
      <c r="E664" s="44" t="e">
        <f>INDEX(SinglesDB!$B$1:B$1927,MATCH(A664,SinglesDB!$D$1:$D$1916,0))</f>
        <v>#N/A</v>
      </c>
    </row>
    <row r="665" spans="1:5">
      <c r="A665" s="36" t="s">
        <v>1113</v>
      </c>
      <c r="B665" s="36" t="s">
        <v>1114</v>
      </c>
      <c r="C665" s="37">
        <v>2014</v>
      </c>
      <c r="D665" s="37">
        <v>665</v>
      </c>
      <c r="E665" s="44" t="e">
        <f>INDEX(SinglesDB!$B$1:B$1927,MATCH(A665,SinglesDB!$D$1:$D$1916,0))</f>
        <v>#N/A</v>
      </c>
    </row>
    <row r="666" spans="1:5">
      <c r="A666" s="36" t="s">
        <v>1368</v>
      </c>
      <c r="B666" s="36" t="s">
        <v>670</v>
      </c>
      <c r="C666" s="37">
        <v>1964</v>
      </c>
      <c r="D666" s="37">
        <v>666</v>
      </c>
      <c r="E666" s="44" t="e">
        <f>INDEX(SinglesDB!$B$1:B$1927,MATCH(A666,SinglesDB!$D$1:$D$1916,0))</f>
        <v>#N/A</v>
      </c>
    </row>
    <row r="667" spans="1:5">
      <c r="A667" s="36" t="s">
        <v>1416</v>
      </c>
      <c r="B667" s="36" t="s">
        <v>1308</v>
      </c>
      <c r="C667" s="37">
        <v>1979</v>
      </c>
      <c r="D667" s="37">
        <v>667</v>
      </c>
      <c r="E667" s="44" t="str">
        <f>INDEX(SinglesDB!$B$1:B$1927,MATCH(A667,SinglesDB!$D$1:$D$1916,0))</f>
        <v>6059 242</v>
      </c>
    </row>
    <row r="668" spans="1:5">
      <c r="A668" s="36" t="s">
        <v>1440</v>
      </c>
      <c r="B668" s="36" t="s">
        <v>1441</v>
      </c>
      <c r="C668" s="37">
        <v>1999</v>
      </c>
      <c r="D668" s="37">
        <v>668</v>
      </c>
      <c r="E668" s="44" t="e">
        <f>INDEX(SinglesDB!$B$1:B$1927,MATCH(A668,SinglesDB!$D$1:$D$1916,0))</f>
        <v>#N/A</v>
      </c>
    </row>
    <row r="669" spans="1:5">
      <c r="A669" s="36" t="s">
        <v>1325</v>
      </c>
      <c r="B669" s="36" t="s">
        <v>625</v>
      </c>
      <c r="C669" s="37">
        <v>2007</v>
      </c>
      <c r="D669" s="37">
        <v>669</v>
      </c>
      <c r="E669" s="44" t="e">
        <f>INDEX(SinglesDB!$B$1:B$1927,MATCH(A669,SinglesDB!$D$1:$D$1916,0))</f>
        <v>#N/A</v>
      </c>
    </row>
    <row r="670" spans="1:5">
      <c r="A670" s="36" t="s">
        <v>1546</v>
      </c>
      <c r="B670" s="36" t="s">
        <v>234</v>
      </c>
      <c r="C670" s="37">
        <v>1961</v>
      </c>
      <c r="D670" s="37">
        <v>670</v>
      </c>
      <c r="E670" s="44" t="e">
        <f>INDEX(SinglesDB!$B$1:B$1927,MATCH(A670,SinglesDB!$D$1:$D$1916,0))</f>
        <v>#N/A</v>
      </c>
    </row>
    <row r="671" spans="1:5">
      <c r="A671" s="36" t="s">
        <v>1215</v>
      </c>
      <c r="B671" s="36" t="s">
        <v>803</v>
      </c>
      <c r="C671" s="37">
        <v>2002</v>
      </c>
      <c r="D671" s="37">
        <v>671</v>
      </c>
      <c r="E671" s="44" t="e">
        <f>INDEX(SinglesDB!$B$1:B$1927,MATCH(A671,SinglesDB!$D$1:$D$1916,0))</f>
        <v>#N/A</v>
      </c>
    </row>
    <row r="672" spans="1:5">
      <c r="A672" s="36" t="s">
        <v>1770</v>
      </c>
      <c r="B672" s="36" t="s">
        <v>513</v>
      </c>
      <c r="C672" s="37">
        <v>2003</v>
      </c>
      <c r="D672" s="37">
        <v>672</v>
      </c>
      <c r="E672" s="44" t="e">
        <f>INDEX(SinglesDB!$B$1:B$1927,MATCH(A672,SinglesDB!$D$1:$D$1916,0))</f>
        <v>#N/A</v>
      </c>
    </row>
    <row r="673" spans="1:5">
      <c r="A673" s="36" t="s">
        <v>1320</v>
      </c>
      <c r="B673" s="36" t="s">
        <v>1321</v>
      </c>
      <c r="C673" s="37">
        <v>2002</v>
      </c>
      <c r="D673" s="37">
        <v>673</v>
      </c>
      <c r="E673" s="44" t="e">
        <f>INDEX(SinglesDB!$B$1:B$1927,MATCH(A673,SinglesDB!$D$1:$D$1916,0))</f>
        <v>#N/A</v>
      </c>
    </row>
    <row r="674" spans="1:5">
      <c r="A674" s="36" t="s">
        <v>1402</v>
      </c>
      <c r="B674" s="36" t="s">
        <v>1498</v>
      </c>
      <c r="C674" s="37">
        <v>1971</v>
      </c>
      <c r="D674" s="37">
        <v>674</v>
      </c>
      <c r="E674" s="44" t="e">
        <f>INDEX(SinglesDB!$B$1:B$1927,MATCH(A674,SinglesDB!$D$1:$D$1916,0))</f>
        <v>#N/A</v>
      </c>
    </row>
    <row r="675" spans="1:5">
      <c r="A675" s="36" t="s">
        <v>1080</v>
      </c>
      <c r="B675" s="36" t="s">
        <v>1081</v>
      </c>
      <c r="C675" s="37">
        <v>2000</v>
      </c>
      <c r="D675" s="37">
        <v>675</v>
      </c>
      <c r="E675" s="44" t="e">
        <f>INDEX(SinglesDB!$B$1:B$1927,MATCH(A675,SinglesDB!$D$1:$D$1916,0))</f>
        <v>#N/A</v>
      </c>
    </row>
    <row r="676" spans="1:5">
      <c r="A676" s="36" t="s">
        <v>1424</v>
      </c>
      <c r="B676" s="36" t="s">
        <v>563</v>
      </c>
      <c r="C676" s="37">
        <v>1974</v>
      </c>
      <c r="D676" s="37">
        <v>676</v>
      </c>
      <c r="E676" s="44" t="e">
        <f>INDEX(SinglesDB!$B$1:B$1927,MATCH(A676,SinglesDB!$D$1:$D$1916,0))</f>
        <v>#N/A</v>
      </c>
    </row>
    <row r="677" spans="1:5">
      <c r="A677" s="36" t="s">
        <v>2495</v>
      </c>
      <c r="B677" s="36" t="s">
        <v>545</v>
      </c>
      <c r="C677" s="37">
        <v>1975</v>
      </c>
      <c r="D677" s="37">
        <v>677</v>
      </c>
      <c r="E677" s="44" t="e">
        <f>INDEX(SinglesDB!$B$1:B$1927,MATCH(A677,SinglesDB!$D$1:$D$1916,0))</f>
        <v>#N/A</v>
      </c>
    </row>
    <row r="678" spans="1:5">
      <c r="A678" s="36" t="s">
        <v>1220</v>
      </c>
      <c r="B678" s="36" t="s">
        <v>344</v>
      </c>
      <c r="C678" s="37">
        <v>1999</v>
      </c>
      <c r="D678" s="37">
        <v>678</v>
      </c>
      <c r="E678" s="44" t="e">
        <f>INDEX(SinglesDB!$B$1:B$1927,MATCH(A678,SinglesDB!$D$1:$D$1916,0))</f>
        <v>#N/A</v>
      </c>
    </row>
    <row r="679" spans="1:5">
      <c r="A679" s="36" t="s">
        <v>2731</v>
      </c>
      <c r="B679" s="36" t="s">
        <v>1189</v>
      </c>
      <c r="C679" s="37">
        <v>2015</v>
      </c>
      <c r="D679" s="37">
        <v>679</v>
      </c>
      <c r="E679" s="44" t="e">
        <f>INDEX(SinglesDB!$B$1:B$1927,MATCH(A679,SinglesDB!$D$1:$D$1916,0))</f>
        <v>#N/A</v>
      </c>
    </row>
    <row r="680" spans="1:5">
      <c r="A680" s="36" t="s">
        <v>1186</v>
      </c>
      <c r="B680" s="36" t="s">
        <v>1187</v>
      </c>
      <c r="C680" s="37">
        <v>1974</v>
      </c>
      <c r="D680" s="37">
        <v>680</v>
      </c>
      <c r="E680" s="44" t="e">
        <f>INDEX(SinglesDB!$B$1:B$1927,MATCH(A680,SinglesDB!$D$1:$D$1916,0))</f>
        <v>#N/A</v>
      </c>
    </row>
    <row r="681" spans="1:5">
      <c r="A681" s="36" t="s">
        <v>4047</v>
      </c>
      <c r="B681" s="36" t="s">
        <v>416</v>
      </c>
      <c r="C681" s="37">
        <v>1994</v>
      </c>
      <c r="D681" s="37">
        <v>681</v>
      </c>
      <c r="E681" s="44" t="e">
        <f>INDEX(SinglesDB!$B$1:B$1927,MATCH(A681,SinglesDB!$D$1:$D$1916,0))</f>
        <v>#N/A</v>
      </c>
    </row>
    <row r="682" spans="1:5">
      <c r="A682" s="36" t="s">
        <v>1050</v>
      </c>
      <c r="B682" s="36" t="s">
        <v>1051</v>
      </c>
      <c r="C682" s="37">
        <v>2002</v>
      </c>
      <c r="D682" s="37">
        <v>682</v>
      </c>
      <c r="E682" s="44" t="e">
        <f>INDEX(SinglesDB!$B$1:B$1927,MATCH(A682,SinglesDB!$D$1:$D$1916,0))</f>
        <v>#N/A</v>
      </c>
    </row>
    <row r="683" spans="1:5">
      <c r="A683" s="36" t="s">
        <v>1206</v>
      </c>
      <c r="B683" s="36" t="s">
        <v>477</v>
      </c>
      <c r="C683" s="37">
        <v>1967</v>
      </c>
      <c r="D683" s="37">
        <v>683</v>
      </c>
      <c r="E683" s="44" t="e">
        <f>INDEX(SinglesDB!$B$1:B$1927,MATCH(A683,SinglesDB!$D$1:$D$1916,0))</f>
        <v>#N/A</v>
      </c>
    </row>
    <row r="684" spans="1:5">
      <c r="A684" s="36" t="s">
        <v>1499</v>
      </c>
      <c r="B684" s="36" t="s">
        <v>1500</v>
      </c>
      <c r="C684" s="37">
        <v>1983</v>
      </c>
      <c r="D684" s="37">
        <v>684</v>
      </c>
      <c r="E684" s="44" t="e">
        <f>INDEX(SinglesDB!$B$1:B$1927,MATCH(A684,SinglesDB!$D$1:$D$1916,0))</f>
        <v>#N/A</v>
      </c>
    </row>
    <row r="685" spans="1:5">
      <c r="A685" s="36" t="s">
        <v>1396</v>
      </c>
      <c r="B685" s="36" t="s">
        <v>1397</v>
      </c>
      <c r="C685" s="37">
        <v>1983</v>
      </c>
      <c r="D685" s="37">
        <v>685</v>
      </c>
      <c r="E685" s="44" t="e">
        <f>INDEX(SinglesDB!$B$1:B$1927,MATCH(A685,SinglesDB!$D$1:$D$1916,0))</f>
        <v>#N/A</v>
      </c>
    </row>
    <row r="686" spans="1:5">
      <c r="A686" s="36" t="s">
        <v>871</v>
      </c>
      <c r="B686" s="36" t="s">
        <v>872</v>
      </c>
      <c r="C686" s="37">
        <v>2014</v>
      </c>
      <c r="D686" s="37">
        <v>686</v>
      </c>
      <c r="E686" s="44" t="e">
        <f>INDEX(SinglesDB!$B$1:B$1927,MATCH(A686,SinglesDB!$D$1:$D$1916,0))</f>
        <v>#N/A</v>
      </c>
    </row>
    <row r="687" spans="1:5">
      <c r="A687" s="36" t="s">
        <v>1158</v>
      </c>
      <c r="B687" s="36" t="s">
        <v>515</v>
      </c>
      <c r="C687" s="37">
        <v>2009</v>
      </c>
      <c r="D687" s="37">
        <v>687</v>
      </c>
      <c r="E687" s="44" t="e">
        <f>INDEX(SinglesDB!$B$1:B$1927,MATCH(A687,SinglesDB!$D$1:$D$1916,0))</f>
        <v>#N/A</v>
      </c>
    </row>
    <row r="688" spans="1:5">
      <c r="A688" s="36" t="s">
        <v>1261</v>
      </c>
      <c r="B688" s="36" t="s">
        <v>1262</v>
      </c>
      <c r="C688" s="37">
        <v>1970</v>
      </c>
      <c r="D688" s="37">
        <v>688</v>
      </c>
      <c r="E688" s="44" t="str">
        <f>INDEX(SinglesDB!$B$1:B$1927,MATCH(A688,SinglesDB!$D$1:$D$1916,0))</f>
        <v>45 P.V. 15336, 45 PV. 15336</v>
      </c>
    </row>
    <row r="689" spans="1:5">
      <c r="A689" s="36" t="s">
        <v>1282</v>
      </c>
      <c r="B689" s="36" t="s">
        <v>1283</v>
      </c>
      <c r="C689" s="37">
        <v>1986</v>
      </c>
      <c r="D689" s="37">
        <v>689</v>
      </c>
      <c r="E689" s="44" t="e">
        <f>INDEX(SinglesDB!$B$1:B$1927,MATCH(A689,SinglesDB!$D$1:$D$1916,0))</f>
        <v>#N/A</v>
      </c>
    </row>
    <row r="690" spans="1:5">
      <c r="A690" s="36" t="s">
        <v>1065</v>
      </c>
      <c r="B690" s="36" t="s">
        <v>519</v>
      </c>
      <c r="C690" s="37">
        <v>2013</v>
      </c>
      <c r="D690" s="37">
        <v>690</v>
      </c>
      <c r="E690" s="44" t="e">
        <f>INDEX(SinglesDB!$B$1:B$1927,MATCH(A690,SinglesDB!$D$1:$D$1916,0))</f>
        <v>#N/A</v>
      </c>
    </row>
    <row r="691" spans="1:5">
      <c r="A691" s="36" t="s">
        <v>1257</v>
      </c>
      <c r="B691" s="36" t="s">
        <v>1258</v>
      </c>
      <c r="C691" s="37">
        <v>2001</v>
      </c>
      <c r="D691" s="37">
        <v>691</v>
      </c>
      <c r="E691" s="44" t="e">
        <f>INDEX(SinglesDB!$B$1:B$1927,MATCH(A691,SinglesDB!$D$1:$D$1916,0))</f>
        <v>#N/A</v>
      </c>
    </row>
    <row r="692" spans="1:5">
      <c r="A692" s="36" t="s">
        <v>1327</v>
      </c>
      <c r="B692" s="36" t="s">
        <v>4046</v>
      </c>
      <c r="C692" s="37">
        <v>1995</v>
      </c>
      <c r="D692" s="37">
        <v>692</v>
      </c>
      <c r="E692" s="44" t="e">
        <f>INDEX(SinglesDB!$B$1:B$1927,MATCH(A692,SinglesDB!$D$1:$D$1916,0))</f>
        <v>#N/A</v>
      </c>
    </row>
    <row r="693" spans="1:5">
      <c r="A693" s="36" t="s">
        <v>1452</v>
      </c>
      <c r="B693" s="36" t="s">
        <v>709</v>
      </c>
      <c r="C693" s="37">
        <v>1979</v>
      </c>
      <c r="D693" s="37">
        <v>693</v>
      </c>
      <c r="E693" s="44" t="e">
        <f>INDEX(SinglesDB!$B$1:B$1927,MATCH(A693,SinglesDB!$D$1:$D$1916,0))</f>
        <v>#N/A</v>
      </c>
    </row>
    <row r="694" spans="1:5">
      <c r="A694" s="36" t="s">
        <v>1467</v>
      </c>
      <c r="B694" s="36" t="s">
        <v>1468</v>
      </c>
      <c r="C694" s="37">
        <v>1991</v>
      </c>
      <c r="D694" s="37">
        <v>694</v>
      </c>
      <c r="E694" s="44" t="str">
        <f>INDEX(SinglesDB!$B$1:B$1927,MATCH(A694,SinglesDB!$D$1:$D$1916,0))</f>
        <v>COL 656664 7</v>
      </c>
    </row>
    <row r="695" spans="1:5">
      <c r="A695" s="36" t="s">
        <v>1589</v>
      </c>
      <c r="B695" s="36" t="s">
        <v>909</v>
      </c>
      <c r="C695" s="37">
        <v>1979</v>
      </c>
      <c r="D695" s="37">
        <v>695</v>
      </c>
      <c r="E695" s="44" t="e">
        <f>INDEX(SinglesDB!$B$1:B$1927,MATCH(A695,SinglesDB!$D$1:$D$1916,0))</f>
        <v>#N/A</v>
      </c>
    </row>
    <row r="696" spans="1:5">
      <c r="A696" s="36" t="s">
        <v>1199</v>
      </c>
      <c r="B696" s="36" t="s">
        <v>559</v>
      </c>
      <c r="C696" s="37">
        <v>1967</v>
      </c>
      <c r="D696" s="37">
        <v>696</v>
      </c>
      <c r="E696" s="44" t="e">
        <f>INDEX(SinglesDB!$B$1:B$1927,MATCH(A696,SinglesDB!$D$1:$D$1916,0))</f>
        <v>#N/A</v>
      </c>
    </row>
    <row r="697" spans="1:5">
      <c r="A697" s="36" t="s">
        <v>1288</v>
      </c>
      <c r="B697" s="36" t="s">
        <v>1289</v>
      </c>
      <c r="C697" s="37">
        <v>1972</v>
      </c>
      <c r="D697" s="37">
        <v>697</v>
      </c>
      <c r="E697" s="44" t="e">
        <f>INDEX(SinglesDB!$B$1:B$1927,MATCH(A697,SinglesDB!$D$1:$D$1916,0))</f>
        <v>#N/A</v>
      </c>
    </row>
    <row r="698" spans="1:5">
      <c r="A698" s="36" t="s">
        <v>1311</v>
      </c>
      <c r="B698" s="36" t="s">
        <v>1245</v>
      </c>
      <c r="C698" s="37">
        <v>1985</v>
      </c>
      <c r="D698" s="37">
        <v>698</v>
      </c>
      <c r="E698" s="44" t="e">
        <f>INDEX(SinglesDB!$B$1:B$1927,MATCH(A698,SinglesDB!$D$1:$D$1916,0))</f>
        <v>#N/A</v>
      </c>
    </row>
    <row r="699" spans="1:5">
      <c r="A699" s="36" t="s">
        <v>1340</v>
      </c>
      <c r="B699" s="36" t="s">
        <v>920</v>
      </c>
      <c r="C699" s="37">
        <v>2008</v>
      </c>
      <c r="D699" s="37">
        <v>699</v>
      </c>
      <c r="E699" s="44" t="e">
        <f>INDEX(SinglesDB!$B$1:B$1927,MATCH(A699,SinglesDB!$D$1:$D$1916,0))</f>
        <v>#N/A</v>
      </c>
    </row>
    <row r="700" spans="1:5">
      <c r="A700" s="36" t="s">
        <v>1297</v>
      </c>
      <c r="B700" s="36" t="s">
        <v>1176</v>
      </c>
      <c r="C700" s="37">
        <v>1982</v>
      </c>
      <c r="D700" s="37">
        <v>700</v>
      </c>
      <c r="E700" s="44" t="e">
        <f>INDEX(SinglesDB!$B$1:B$1927,MATCH(A700,SinglesDB!$D$1:$D$1916,0))</f>
        <v>#N/A</v>
      </c>
    </row>
    <row r="701" spans="1:5">
      <c r="A701" s="36" t="s">
        <v>1449</v>
      </c>
      <c r="B701" s="36" t="s">
        <v>1450</v>
      </c>
      <c r="C701" s="37">
        <v>1988</v>
      </c>
      <c r="D701" s="37">
        <v>701</v>
      </c>
      <c r="E701" s="44" t="e">
        <f>INDEX(SinglesDB!$B$1:B$1927,MATCH(A701,SinglesDB!$D$1:$D$1916,0))</f>
        <v>#N/A</v>
      </c>
    </row>
    <row r="702" spans="1:5">
      <c r="A702" s="36" t="s">
        <v>2624</v>
      </c>
      <c r="B702" s="36" t="s">
        <v>575</v>
      </c>
      <c r="C702" s="37">
        <v>1985</v>
      </c>
      <c r="D702" s="37">
        <v>702</v>
      </c>
      <c r="E702" s="44" t="e">
        <f>INDEX(SinglesDB!$B$1:B$1927,MATCH(A702,SinglesDB!$D$1:$D$1916,0))</f>
        <v>#N/A</v>
      </c>
    </row>
    <row r="703" spans="1:5">
      <c r="A703" s="36" t="s">
        <v>1408</v>
      </c>
      <c r="B703" s="36" t="s">
        <v>4045</v>
      </c>
      <c r="C703" s="37">
        <v>1976</v>
      </c>
      <c r="D703" s="37">
        <v>703</v>
      </c>
      <c r="E703" s="44" t="e">
        <f>INDEX(SinglesDB!$B$1:B$1927,MATCH(A703,SinglesDB!$D$1:$D$1916,0))</f>
        <v>#N/A</v>
      </c>
    </row>
    <row r="704" spans="1:5">
      <c r="A704" s="36" t="s">
        <v>1162</v>
      </c>
      <c r="B704" s="36" t="s">
        <v>393</v>
      </c>
      <c r="C704" s="37">
        <v>1984</v>
      </c>
      <c r="D704" s="37">
        <v>704</v>
      </c>
      <c r="E704" s="44" t="e">
        <f>INDEX(SinglesDB!$B$1:B$1927,MATCH(A704,SinglesDB!$D$1:$D$1916,0))</f>
        <v>#N/A</v>
      </c>
    </row>
    <row r="705" spans="1:5">
      <c r="A705" s="36" t="s">
        <v>1101</v>
      </c>
      <c r="B705" s="36" t="s">
        <v>523</v>
      </c>
      <c r="C705" s="37">
        <v>2013</v>
      </c>
      <c r="D705" s="37">
        <v>705</v>
      </c>
      <c r="E705" s="44" t="e">
        <f>INDEX(SinglesDB!$B$1:B$1927,MATCH(A705,SinglesDB!$D$1:$D$1916,0))</f>
        <v>#N/A</v>
      </c>
    </row>
    <row r="706" spans="1:5">
      <c r="A706" s="36" t="s">
        <v>614</v>
      </c>
      <c r="B706" s="36" t="s">
        <v>615</v>
      </c>
      <c r="C706" s="37">
        <v>1967</v>
      </c>
      <c r="D706" s="37">
        <v>706</v>
      </c>
      <c r="E706" s="44" t="e">
        <f>INDEX(SinglesDB!$B$1:B$1927,MATCH(A706,SinglesDB!$D$1:$D$1916,0))</f>
        <v>#N/A</v>
      </c>
    </row>
    <row r="707" spans="1:5">
      <c r="A707" s="36" t="s">
        <v>1631</v>
      </c>
      <c r="B707" s="36" t="s">
        <v>1632</v>
      </c>
      <c r="C707" s="37">
        <v>1978</v>
      </c>
      <c r="D707" s="37">
        <v>707</v>
      </c>
      <c r="E707" s="44" t="str">
        <f>INDEX(SinglesDB!$B$1:B$1927,MATCH(A707,SinglesDB!$D$1:$D$1916,0))</f>
        <v>11 821</v>
      </c>
    </row>
    <row r="708" spans="1:5">
      <c r="A708" s="36" t="s">
        <v>1575</v>
      </c>
      <c r="B708" s="36" t="s">
        <v>248</v>
      </c>
      <c r="C708" s="37">
        <v>1979</v>
      </c>
      <c r="D708" s="37">
        <v>708</v>
      </c>
      <c r="E708" s="44" t="e">
        <f>INDEX(SinglesDB!$B$1:B$1927,MATCH(A708,SinglesDB!$D$1:$D$1916,0))</f>
        <v>#N/A</v>
      </c>
    </row>
    <row r="709" spans="1:5">
      <c r="A709" s="36" t="s">
        <v>1504</v>
      </c>
      <c r="B709" s="36" t="s">
        <v>705</v>
      </c>
      <c r="C709" s="37">
        <v>1968</v>
      </c>
      <c r="D709" s="37">
        <v>709</v>
      </c>
      <c r="E709" s="44" t="e">
        <f>INDEX(SinglesDB!$B$1:B$1927,MATCH(A709,SinglesDB!$D$1:$D$1916,0))</f>
        <v>#N/A</v>
      </c>
    </row>
    <row r="710" spans="1:5">
      <c r="A710" s="36" t="s">
        <v>1243</v>
      </c>
      <c r="B710" s="36" t="s">
        <v>1176</v>
      </c>
      <c r="C710" s="37">
        <v>1984</v>
      </c>
      <c r="D710" s="37">
        <v>710</v>
      </c>
      <c r="E710" s="44" t="e">
        <f>INDEX(SinglesDB!$B$1:B$1927,MATCH(A710,SinglesDB!$D$1:$D$1916,0))</f>
        <v>#N/A</v>
      </c>
    </row>
    <row r="711" spans="1:5">
      <c r="A711" s="36" t="s">
        <v>1358</v>
      </c>
      <c r="B711" s="36" t="s">
        <v>234</v>
      </c>
      <c r="C711" s="37">
        <v>1975</v>
      </c>
      <c r="D711" s="37">
        <v>711</v>
      </c>
      <c r="E711" s="44" t="e">
        <f>INDEX(SinglesDB!$B$1:B$1927,MATCH(A711,SinglesDB!$D$1:$D$1916,0))</f>
        <v>#N/A</v>
      </c>
    </row>
    <row r="712" spans="1:5">
      <c r="A712" s="36" t="s">
        <v>1383</v>
      </c>
      <c r="B712" s="36" t="s">
        <v>599</v>
      </c>
      <c r="C712" s="37">
        <v>1998</v>
      </c>
      <c r="D712" s="37">
        <v>712</v>
      </c>
      <c r="E712" s="44" t="e">
        <f>INDEX(SinglesDB!$B$1:B$1927,MATCH(A712,SinglesDB!$D$1:$D$1916,0))</f>
        <v>#N/A</v>
      </c>
    </row>
    <row r="713" spans="1:5">
      <c r="A713" s="36" t="s">
        <v>1322</v>
      </c>
      <c r="B713" s="36" t="s">
        <v>415</v>
      </c>
      <c r="C713" s="37">
        <v>1966</v>
      </c>
      <c r="D713" s="37">
        <v>713</v>
      </c>
      <c r="E713" s="44" t="e">
        <f>INDEX(SinglesDB!$B$1:B$1927,MATCH(A713,SinglesDB!$D$1:$D$1916,0))</f>
        <v>#N/A</v>
      </c>
    </row>
    <row r="714" spans="1:5">
      <c r="A714" s="36" t="s">
        <v>1447</v>
      </c>
      <c r="B714" s="36" t="s">
        <v>1448</v>
      </c>
      <c r="C714" s="37">
        <v>1973</v>
      </c>
      <c r="D714" s="37">
        <v>714</v>
      </c>
      <c r="E714" s="44" t="e">
        <f>INDEX(SinglesDB!$B$1:B$1927,MATCH(A714,SinglesDB!$D$1:$D$1916,0))</f>
        <v>#N/A</v>
      </c>
    </row>
    <row r="715" spans="1:5">
      <c r="A715" s="36" t="s">
        <v>4044</v>
      </c>
      <c r="B715" s="36" t="s">
        <v>714</v>
      </c>
      <c r="C715" s="37">
        <v>1968</v>
      </c>
      <c r="D715" s="37">
        <v>715</v>
      </c>
      <c r="E715" s="44" t="e">
        <f>INDEX(SinglesDB!$B$1:B$1927,MATCH(A715,SinglesDB!$D$1:$D$1916,0))</f>
        <v>#N/A</v>
      </c>
    </row>
    <row r="716" spans="1:5">
      <c r="A716" s="36" t="s">
        <v>1167</v>
      </c>
      <c r="B716" s="36" t="s">
        <v>1168</v>
      </c>
      <c r="C716" s="37">
        <v>1999</v>
      </c>
      <c r="D716" s="37">
        <v>716</v>
      </c>
      <c r="E716" s="44" t="e">
        <f>INDEX(SinglesDB!$B$1:B$1927,MATCH(A716,SinglesDB!$D$1:$D$1916,0))</f>
        <v>#N/A</v>
      </c>
    </row>
    <row r="717" spans="1:5">
      <c r="A717" s="36" t="s">
        <v>1659</v>
      </c>
      <c r="B717" s="36" t="s">
        <v>373</v>
      </c>
      <c r="C717" s="37">
        <v>1968</v>
      </c>
      <c r="D717" s="37">
        <v>717</v>
      </c>
      <c r="E717" s="44" t="e">
        <f>INDEX(SinglesDB!$B$1:B$1927,MATCH(A717,SinglesDB!$D$1:$D$1916,0))</f>
        <v>#N/A</v>
      </c>
    </row>
    <row r="718" spans="1:5">
      <c r="A718" s="36" t="s">
        <v>1331</v>
      </c>
      <c r="B718" s="36" t="s">
        <v>523</v>
      </c>
      <c r="C718" s="37">
        <v>1989</v>
      </c>
      <c r="D718" s="37">
        <v>718</v>
      </c>
      <c r="E718" s="44" t="e">
        <f>INDEX(SinglesDB!$B$1:B$1927,MATCH(A718,SinglesDB!$D$1:$D$1916,0))</f>
        <v>#N/A</v>
      </c>
    </row>
    <row r="719" spans="1:5">
      <c r="A719" s="36" t="s">
        <v>1027</v>
      </c>
      <c r="B719" s="36" t="s">
        <v>566</v>
      </c>
      <c r="C719" s="37">
        <v>2003</v>
      </c>
      <c r="D719" s="37">
        <v>719</v>
      </c>
      <c r="E719" s="44" t="e">
        <f>INDEX(SinglesDB!$B$1:B$1927,MATCH(A719,SinglesDB!$D$1:$D$1916,0))</f>
        <v>#N/A</v>
      </c>
    </row>
    <row r="720" spans="1:5">
      <c r="A720" s="36" t="s">
        <v>1681</v>
      </c>
      <c r="B720" s="36" t="s">
        <v>1682</v>
      </c>
      <c r="C720" s="37">
        <v>1973</v>
      </c>
      <c r="D720" s="37">
        <v>720</v>
      </c>
      <c r="E720" s="44" t="e">
        <f>INDEX(SinglesDB!$B$1:B$1927,MATCH(A720,SinglesDB!$D$1:$D$1916,0))</f>
        <v>#N/A</v>
      </c>
    </row>
    <row r="721" spans="1:5">
      <c r="A721" s="36" t="s">
        <v>329</v>
      </c>
      <c r="B721" s="36" t="s">
        <v>575</v>
      </c>
      <c r="C721" s="37">
        <v>1986</v>
      </c>
      <c r="D721" s="37">
        <v>721</v>
      </c>
      <c r="E721" s="44" t="e">
        <f>INDEX(SinglesDB!$B$1:B$1927,MATCH(A721,SinglesDB!$D$1:$D$1916,0))</f>
        <v>#N/A</v>
      </c>
    </row>
    <row r="722" spans="1:5">
      <c r="A722" s="36" t="s">
        <v>1477</v>
      </c>
      <c r="B722" s="36" t="s">
        <v>581</v>
      </c>
      <c r="C722" s="37">
        <v>2006</v>
      </c>
      <c r="D722" s="37">
        <v>722</v>
      </c>
      <c r="E722" s="44" t="e">
        <f>INDEX(SinglesDB!$B$1:B$1927,MATCH(A722,SinglesDB!$D$1:$D$1916,0))</f>
        <v>#N/A</v>
      </c>
    </row>
    <row r="723" spans="1:5">
      <c r="A723" s="36" t="s">
        <v>1457</v>
      </c>
      <c r="B723" s="36" t="s">
        <v>1458</v>
      </c>
      <c r="C723" s="37">
        <v>1987</v>
      </c>
      <c r="D723" s="37">
        <v>723</v>
      </c>
      <c r="E723" s="44" t="e">
        <f>INDEX(SinglesDB!$B$1:B$1927,MATCH(A723,SinglesDB!$D$1:$D$1916,0))</f>
        <v>#N/A</v>
      </c>
    </row>
    <row r="724" spans="1:5">
      <c r="A724" s="36" t="s">
        <v>1437</v>
      </c>
      <c r="B724" s="36" t="s">
        <v>1438</v>
      </c>
      <c r="C724" s="37">
        <v>1996</v>
      </c>
      <c r="D724" s="37">
        <v>724</v>
      </c>
      <c r="E724" s="44" t="e">
        <f>INDEX(SinglesDB!$B$1:B$1927,MATCH(A724,SinglesDB!$D$1:$D$1916,0))</f>
        <v>#N/A</v>
      </c>
    </row>
    <row r="725" spans="1:5">
      <c r="A725" s="36" t="s">
        <v>1301</v>
      </c>
      <c r="B725" s="36" t="s">
        <v>720</v>
      </c>
      <c r="C725" s="37">
        <v>2004</v>
      </c>
      <c r="D725" s="37">
        <v>725</v>
      </c>
      <c r="E725" s="44" t="e">
        <f>INDEX(SinglesDB!$B$1:B$1927,MATCH(A725,SinglesDB!$D$1:$D$1916,0))</f>
        <v>#N/A</v>
      </c>
    </row>
    <row r="726" spans="1:5">
      <c r="A726" s="36" t="s">
        <v>1865</v>
      </c>
      <c r="B726" s="36" t="s">
        <v>1735</v>
      </c>
      <c r="C726" s="37">
        <v>1987</v>
      </c>
      <c r="D726" s="37">
        <v>726</v>
      </c>
      <c r="E726" s="44" t="e">
        <f>INDEX(SinglesDB!$B$1:B$1927,MATCH(A726,SinglesDB!$D$1:$D$1916,0))</f>
        <v>#N/A</v>
      </c>
    </row>
    <row r="727" spans="1:5">
      <c r="A727" s="36" t="s">
        <v>4043</v>
      </c>
      <c r="B727" s="36" t="s">
        <v>727</v>
      </c>
      <c r="C727" s="37">
        <v>1970</v>
      </c>
      <c r="D727" s="37">
        <v>727</v>
      </c>
      <c r="E727" s="44" t="e">
        <f>INDEX(SinglesDB!$B$1:B$1927,MATCH(A727,SinglesDB!$D$1:$D$1916,0))</f>
        <v>#N/A</v>
      </c>
    </row>
    <row r="728" spans="1:5">
      <c r="A728" s="36" t="s">
        <v>1192</v>
      </c>
      <c r="B728" s="36" t="s">
        <v>1193</v>
      </c>
      <c r="C728" s="37">
        <v>1974</v>
      </c>
      <c r="D728" s="37">
        <v>728</v>
      </c>
      <c r="E728" s="44" t="e">
        <f>INDEX(SinglesDB!$B$1:B$1927,MATCH(A728,SinglesDB!$D$1:$D$1916,0))</f>
        <v>#N/A</v>
      </c>
    </row>
    <row r="729" spans="1:5">
      <c r="A729" s="36" t="s">
        <v>1497</v>
      </c>
      <c r="B729" s="36" t="s">
        <v>556</v>
      </c>
      <c r="C729" s="37">
        <v>1971</v>
      </c>
      <c r="D729" s="37">
        <v>729</v>
      </c>
      <c r="E729" s="44" t="e">
        <f>INDEX(SinglesDB!$B$1:B$1927,MATCH(A729,SinglesDB!$D$1:$D$1916,0))</f>
        <v>#N/A</v>
      </c>
    </row>
    <row r="730" spans="1:5">
      <c r="A730" s="36" t="s">
        <v>1326</v>
      </c>
      <c r="B730" s="36" t="s">
        <v>444</v>
      </c>
      <c r="C730" s="37">
        <v>1985</v>
      </c>
      <c r="D730" s="37">
        <v>730</v>
      </c>
      <c r="E730" s="44" t="str">
        <f>INDEX(SinglesDB!$B$1:B$1927,MATCH(A730,SinglesDB!$D$1:$D$1916,0))</f>
        <v>390 061-7</v>
      </c>
    </row>
    <row r="731" spans="1:5">
      <c r="A731" s="36" t="s">
        <v>1475</v>
      </c>
      <c r="B731" s="36" t="s">
        <v>337</v>
      </c>
      <c r="C731" s="37">
        <v>1991</v>
      </c>
      <c r="D731" s="37">
        <v>731</v>
      </c>
      <c r="E731" s="44" t="e">
        <f>INDEX(SinglesDB!$B$1:B$1927,MATCH(A731,SinglesDB!$D$1:$D$1916,0))</f>
        <v>#N/A</v>
      </c>
    </row>
    <row r="732" spans="1:5">
      <c r="A732" s="36" t="s">
        <v>1518</v>
      </c>
      <c r="B732" s="36" t="s">
        <v>773</v>
      </c>
      <c r="C732" s="37">
        <v>1995</v>
      </c>
      <c r="D732" s="37">
        <v>732</v>
      </c>
      <c r="E732" s="44" t="e">
        <f>INDEX(SinglesDB!$B$1:B$1927,MATCH(A732,SinglesDB!$D$1:$D$1916,0))</f>
        <v>#N/A</v>
      </c>
    </row>
    <row r="733" spans="1:5">
      <c r="A733" s="36" t="s">
        <v>1656</v>
      </c>
      <c r="B733" s="36" t="s">
        <v>346</v>
      </c>
      <c r="C733" s="37">
        <v>1986</v>
      </c>
      <c r="D733" s="37">
        <v>733</v>
      </c>
      <c r="E733" s="44" t="str">
        <f>INDEX(SinglesDB!$B$1:B$1927,MATCH(A733,SinglesDB!$D$1:$D$1916,0))</f>
        <v>QUEEN 7</v>
      </c>
    </row>
    <row r="734" spans="1:5">
      <c r="A734" s="36" t="s">
        <v>1090</v>
      </c>
      <c r="B734" s="36" t="s">
        <v>502</v>
      </c>
      <c r="C734" s="37">
        <v>2014</v>
      </c>
      <c r="D734" s="37">
        <v>734</v>
      </c>
      <c r="E734" s="44" t="e">
        <f>INDEX(SinglesDB!$B$1:B$1927,MATCH(A734,SinglesDB!$D$1:$D$1916,0))</f>
        <v>#N/A</v>
      </c>
    </row>
    <row r="735" spans="1:5">
      <c r="A735" s="36" t="s">
        <v>1378</v>
      </c>
      <c r="B735" s="36" t="s">
        <v>1379</v>
      </c>
      <c r="C735" s="37">
        <v>1997</v>
      </c>
      <c r="D735" s="37">
        <v>735</v>
      </c>
      <c r="E735" s="44" t="e">
        <f>INDEX(SinglesDB!$B$1:B$1927,MATCH(A735,SinglesDB!$D$1:$D$1916,0))</f>
        <v>#N/A</v>
      </c>
    </row>
    <row r="736" spans="1:5">
      <c r="A736" s="36" t="s">
        <v>1606</v>
      </c>
      <c r="B736" s="36" t="s">
        <v>287</v>
      </c>
      <c r="C736" s="37">
        <v>1979</v>
      </c>
      <c r="D736" s="37">
        <v>736</v>
      </c>
      <c r="E736" s="44" t="e">
        <f>INDEX(SinglesDB!$B$1:B$1927,MATCH(A736,SinglesDB!$D$1:$D$1916,0))</f>
        <v>#N/A</v>
      </c>
    </row>
    <row r="737" spans="1:5">
      <c r="A737" s="36" t="s">
        <v>1143</v>
      </c>
      <c r="B737" s="36" t="s">
        <v>896</v>
      </c>
      <c r="C737" s="37">
        <v>1987</v>
      </c>
      <c r="D737" s="37">
        <v>737</v>
      </c>
      <c r="E737" s="44" t="e">
        <f>INDEX(SinglesDB!$B$1:B$1927,MATCH(A737,SinglesDB!$D$1:$D$1916,0))</f>
        <v>#N/A</v>
      </c>
    </row>
    <row r="738" spans="1:5">
      <c r="A738" s="36" t="s">
        <v>1302</v>
      </c>
      <c r="B738" s="36" t="s">
        <v>532</v>
      </c>
      <c r="C738" s="37">
        <v>1993</v>
      </c>
      <c r="D738" s="37">
        <v>738</v>
      </c>
      <c r="E738" s="44" t="e">
        <f>INDEX(SinglesDB!$B$1:B$1927,MATCH(A738,SinglesDB!$D$1:$D$1916,0))</f>
        <v>#N/A</v>
      </c>
    </row>
    <row r="739" spans="1:5">
      <c r="A739" s="36" t="s">
        <v>1226</v>
      </c>
      <c r="B739" s="36" t="s">
        <v>819</v>
      </c>
      <c r="C739" s="37">
        <v>1996</v>
      </c>
      <c r="D739" s="37">
        <v>739</v>
      </c>
      <c r="E739" s="44" t="e">
        <f>INDEX(SinglesDB!$B$1:B$1927,MATCH(A739,SinglesDB!$D$1:$D$1916,0))</f>
        <v>#N/A</v>
      </c>
    </row>
    <row r="740" spans="1:5">
      <c r="A740" s="36" t="s">
        <v>1356</v>
      </c>
      <c r="B740" s="36" t="s">
        <v>1357</v>
      </c>
      <c r="C740" s="37">
        <v>1968</v>
      </c>
      <c r="D740" s="37">
        <v>740</v>
      </c>
      <c r="E740" s="44" t="e">
        <f>INDEX(SinglesDB!$B$1:B$1927,MATCH(A740,SinglesDB!$D$1:$D$1916,0))</f>
        <v>#N/A</v>
      </c>
    </row>
    <row r="741" spans="1:5">
      <c r="A741" s="36" t="s">
        <v>1431</v>
      </c>
      <c r="B741" s="36" t="s">
        <v>1390</v>
      </c>
      <c r="C741" s="37">
        <v>1971</v>
      </c>
      <c r="D741" s="37">
        <v>741</v>
      </c>
      <c r="E741" s="44" t="e">
        <f>INDEX(SinglesDB!$B$1:B$1927,MATCH(A741,SinglesDB!$D$1:$D$1916,0))</f>
        <v>#N/A</v>
      </c>
    </row>
    <row r="742" spans="1:5">
      <c r="A742" s="36" t="s">
        <v>397</v>
      </c>
      <c r="B742" s="36" t="s">
        <v>287</v>
      </c>
      <c r="C742" s="37">
        <v>1974</v>
      </c>
      <c r="D742" s="37">
        <v>742</v>
      </c>
      <c r="E742" s="44" t="e">
        <f>INDEX(SinglesDB!$B$1:B$1927,MATCH(A742,SinglesDB!$D$1:$D$1916,0))</f>
        <v>#N/A</v>
      </c>
    </row>
    <row r="743" spans="1:5">
      <c r="A743" s="36" t="s">
        <v>1421</v>
      </c>
      <c r="B743" s="36" t="s">
        <v>1422</v>
      </c>
      <c r="C743" s="37">
        <v>1995</v>
      </c>
      <c r="D743" s="37">
        <v>743</v>
      </c>
      <c r="E743" s="44" t="e">
        <f>INDEX(SinglesDB!$B$1:B$1927,MATCH(A743,SinglesDB!$D$1:$D$1916,0))</f>
        <v>#N/A</v>
      </c>
    </row>
    <row r="744" spans="1:5">
      <c r="A744" s="36" t="s">
        <v>1182</v>
      </c>
      <c r="B744" s="36" t="s">
        <v>4042</v>
      </c>
      <c r="C744" s="37">
        <v>1981</v>
      </c>
      <c r="D744" s="37">
        <v>744</v>
      </c>
      <c r="E744" s="44" t="e">
        <f>INDEX(SinglesDB!$B$1:B$1927,MATCH(A744,SinglesDB!$D$1:$D$1916,0))</f>
        <v>#N/A</v>
      </c>
    </row>
    <row r="745" spans="1:5">
      <c r="A745" s="36" t="s">
        <v>1766</v>
      </c>
      <c r="B745" s="36" t="s">
        <v>1767</v>
      </c>
      <c r="C745" s="37">
        <v>1990</v>
      </c>
      <c r="D745" s="37">
        <v>745</v>
      </c>
      <c r="E745" s="44" t="e">
        <f>INDEX(SinglesDB!$B$1:B$1927,MATCH(A745,SinglesDB!$D$1:$D$1916,0))</f>
        <v>#N/A</v>
      </c>
    </row>
    <row r="746" spans="1:5">
      <c r="A746" s="36" t="s">
        <v>2139</v>
      </c>
      <c r="B746" s="36" t="s">
        <v>1584</v>
      </c>
      <c r="C746" s="37">
        <v>1967</v>
      </c>
      <c r="D746" s="37">
        <v>746</v>
      </c>
      <c r="E746" s="44" t="e">
        <f>INDEX(SinglesDB!$B$1:B$1927,MATCH(A746,SinglesDB!$D$1:$D$1916,0))</f>
        <v>#N/A</v>
      </c>
    </row>
    <row r="747" spans="1:5">
      <c r="A747" s="36" t="s">
        <v>1338</v>
      </c>
      <c r="B747" s="36" t="s">
        <v>1339</v>
      </c>
      <c r="C747" s="37">
        <v>1998</v>
      </c>
      <c r="D747" s="37">
        <v>747</v>
      </c>
      <c r="E747" s="44" t="e">
        <f>INDEX(SinglesDB!$B$1:B$1927,MATCH(A747,SinglesDB!$D$1:$D$1916,0))</f>
        <v>#N/A</v>
      </c>
    </row>
    <row r="748" spans="1:5">
      <c r="A748" s="36" t="s">
        <v>2655</v>
      </c>
      <c r="B748" s="36" t="s">
        <v>684</v>
      </c>
      <c r="C748" s="37">
        <v>1995</v>
      </c>
      <c r="D748" s="37">
        <v>748</v>
      </c>
      <c r="E748" s="44" t="e">
        <f>INDEX(SinglesDB!$B$1:B$1927,MATCH(A748,SinglesDB!$D$1:$D$1916,0))</f>
        <v>#N/A</v>
      </c>
    </row>
    <row r="749" spans="1:5">
      <c r="A749" s="36" t="s">
        <v>4041</v>
      </c>
      <c r="B749" s="36" t="s">
        <v>416</v>
      </c>
      <c r="C749" s="37">
        <v>1973</v>
      </c>
      <c r="D749" s="37">
        <v>749</v>
      </c>
      <c r="E749" s="44" t="e">
        <f>INDEX(SinglesDB!$B$1:B$1927,MATCH(A749,SinglesDB!$D$1:$D$1916,0))</f>
        <v>#N/A</v>
      </c>
    </row>
    <row r="750" spans="1:5">
      <c r="A750" s="36" t="s">
        <v>1490</v>
      </c>
      <c r="B750" s="36" t="s">
        <v>803</v>
      </c>
      <c r="C750" s="37">
        <v>2002</v>
      </c>
      <c r="D750" s="37">
        <v>750</v>
      </c>
      <c r="E750" s="44" t="e">
        <f>INDEX(SinglesDB!$B$1:B$1927,MATCH(A750,SinglesDB!$D$1:$D$1916,0))</f>
        <v>#N/A</v>
      </c>
    </row>
    <row r="751" spans="1:5">
      <c r="A751" s="36" t="s">
        <v>1061</v>
      </c>
      <c r="B751" s="36" t="s">
        <v>875</v>
      </c>
      <c r="C751" s="37">
        <v>2013</v>
      </c>
      <c r="D751" s="37">
        <v>751</v>
      </c>
      <c r="E751" s="44" t="e">
        <f>INDEX(SinglesDB!$B$1:B$1927,MATCH(A751,SinglesDB!$D$1:$D$1916,0))</f>
        <v>#N/A</v>
      </c>
    </row>
    <row r="752" spans="1:5">
      <c r="A752" s="36" t="s">
        <v>4039</v>
      </c>
      <c r="B752" s="36" t="s">
        <v>4040</v>
      </c>
      <c r="C752" s="37">
        <v>1991</v>
      </c>
      <c r="D752" s="37">
        <v>752</v>
      </c>
      <c r="E752" s="44" t="e">
        <f>INDEX(SinglesDB!$B$1:B$1927,MATCH(A752,SinglesDB!$D$1:$D$1916,0))</f>
        <v>#N/A</v>
      </c>
    </row>
    <row r="753" spans="1:5">
      <c r="A753" s="36" t="s">
        <v>1462</v>
      </c>
      <c r="B753" s="36" t="s">
        <v>1463</v>
      </c>
      <c r="C753" s="37">
        <v>1986</v>
      </c>
      <c r="D753" s="37">
        <v>753</v>
      </c>
      <c r="E753" s="44" t="str">
        <f>INDEX(SinglesDB!$B$1:B$1927,MATCH(A753,SinglesDB!$D$1:$D$1916,0))</f>
        <v>3901 147, 390114-7</v>
      </c>
    </row>
    <row r="754" spans="1:5">
      <c r="A754" s="36" t="s">
        <v>1509</v>
      </c>
      <c r="B754" s="36" t="s">
        <v>281</v>
      </c>
      <c r="C754" s="37">
        <v>1968</v>
      </c>
      <c r="D754" s="37">
        <v>754</v>
      </c>
      <c r="E754" s="44" t="str">
        <f>INDEX(SinglesDB!$B$1:B$1927,MATCH(A754,SinglesDB!$D$1:$D$1916,0))</f>
        <v>101 795</v>
      </c>
    </row>
    <row r="755" spans="1:5">
      <c r="A755" s="36" t="s">
        <v>4038</v>
      </c>
      <c r="B755" s="36" t="s">
        <v>1163</v>
      </c>
      <c r="C755" s="37">
        <v>2005</v>
      </c>
      <c r="D755" s="37">
        <v>755</v>
      </c>
      <c r="E755" s="44" t="e">
        <f>INDEX(SinglesDB!$B$1:B$1927,MATCH(A755,SinglesDB!$D$1:$D$1916,0))</f>
        <v>#N/A</v>
      </c>
    </row>
    <row r="756" spans="1:5">
      <c r="A756" s="36" t="s">
        <v>1444</v>
      </c>
      <c r="B756" s="36" t="s">
        <v>1445</v>
      </c>
      <c r="C756" s="37">
        <v>1973</v>
      </c>
      <c r="D756" s="37">
        <v>756</v>
      </c>
      <c r="E756" s="44" t="e">
        <f>INDEX(SinglesDB!$B$1:B$1927,MATCH(A756,SinglesDB!$D$1:$D$1916,0))</f>
        <v>#N/A</v>
      </c>
    </row>
    <row r="757" spans="1:5">
      <c r="A757" s="36" t="s">
        <v>1485</v>
      </c>
      <c r="B757" s="36" t="s">
        <v>1486</v>
      </c>
      <c r="C757" s="37">
        <v>1975</v>
      </c>
      <c r="D757" s="37">
        <v>757</v>
      </c>
      <c r="E757" s="44" t="e">
        <f>INDEX(SinglesDB!$B$1:B$1927,MATCH(A757,SinglesDB!$D$1:$D$1916,0))</f>
        <v>#N/A</v>
      </c>
    </row>
    <row r="758" spans="1:5">
      <c r="A758" s="36" t="s">
        <v>1434</v>
      </c>
      <c r="B758" s="36" t="s">
        <v>832</v>
      </c>
      <c r="C758" s="37">
        <v>2004</v>
      </c>
      <c r="D758" s="37">
        <v>758</v>
      </c>
      <c r="E758" s="44" t="e">
        <f>INDEX(SinglesDB!$B$1:B$1927,MATCH(A758,SinglesDB!$D$1:$D$1916,0))</f>
        <v>#N/A</v>
      </c>
    </row>
    <row r="759" spans="1:5">
      <c r="A759" s="36" t="s">
        <v>2013</v>
      </c>
      <c r="B759" s="36" t="s">
        <v>287</v>
      </c>
      <c r="C759" s="37">
        <v>1979</v>
      </c>
      <c r="D759" s="37">
        <v>759</v>
      </c>
      <c r="E759" s="44" t="str">
        <f>INDEX(SinglesDB!$B$1:B$1927,MATCH(A759,SinglesDB!$D$1:$D$1916,0))</f>
        <v>2001 881</v>
      </c>
    </row>
    <row r="760" spans="1:5">
      <c r="A760" s="36" t="s">
        <v>1496</v>
      </c>
      <c r="B760" s="36" t="s">
        <v>234</v>
      </c>
      <c r="C760" s="37">
        <v>1957</v>
      </c>
      <c r="D760" s="37">
        <v>760</v>
      </c>
      <c r="E760" s="44" t="e">
        <f>INDEX(SinglesDB!$B$1:B$1927,MATCH(A760,SinglesDB!$D$1:$D$1916,0))</f>
        <v>#N/A</v>
      </c>
    </row>
    <row r="761" spans="1:5">
      <c r="A761" s="36" t="s">
        <v>1248</v>
      </c>
      <c r="B761" s="36" t="s">
        <v>1249</v>
      </c>
      <c r="C761" s="37">
        <v>1989</v>
      </c>
      <c r="D761" s="37">
        <v>761</v>
      </c>
      <c r="E761" s="44" t="e">
        <f>INDEX(SinglesDB!$B$1:B$1927,MATCH(A761,SinglesDB!$D$1:$D$1916,0))</f>
        <v>#N/A</v>
      </c>
    </row>
    <row r="762" spans="1:5">
      <c r="A762" s="36" t="s">
        <v>1513</v>
      </c>
      <c r="B762" s="36" t="s">
        <v>1514</v>
      </c>
      <c r="C762" s="37">
        <v>1986</v>
      </c>
      <c r="D762" s="37">
        <v>762</v>
      </c>
      <c r="E762" s="44" t="e">
        <f>INDEX(SinglesDB!$B$1:B$1927,MATCH(A762,SinglesDB!$D$1:$D$1916,0))</f>
        <v>#N/A</v>
      </c>
    </row>
    <row r="763" spans="1:5">
      <c r="A763" s="36" t="s">
        <v>4037</v>
      </c>
      <c r="B763" s="36" t="s">
        <v>306</v>
      </c>
      <c r="C763" s="37">
        <v>1980</v>
      </c>
      <c r="D763" s="37">
        <v>763</v>
      </c>
      <c r="E763" s="44" t="e">
        <f>INDEX(SinglesDB!$B$1:B$1927,MATCH(A763,SinglesDB!$D$1:$D$1916,0))</f>
        <v>#N/A</v>
      </c>
    </row>
    <row r="764" spans="1:5">
      <c r="A764" s="36" t="s">
        <v>4036</v>
      </c>
      <c r="B764" s="36" t="s">
        <v>1258</v>
      </c>
      <c r="C764" s="37">
        <v>2005</v>
      </c>
      <c r="D764" s="37">
        <v>764</v>
      </c>
      <c r="E764" s="44" t="e">
        <f>INDEX(SinglesDB!$B$1:B$1927,MATCH(A764,SinglesDB!$D$1:$D$1916,0))</f>
        <v>#N/A</v>
      </c>
    </row>
    <row r="765" spans="1:5">
      <c r="A765" s="36" t="s">
        <v>1471</v>
      </c>
      <c r="B765" s="36" t="s">
        <v>545</v>
      </c>
      <c r="C765" s="37">
        <v>1977</v>
      </c>
      <c r="D765" s="37">
        <v>765</v>
      </c>
      <c r="E765" s="44" t="e">
        <f>INDEX(SinglesDB!$B$1:B$1927,MATCH(A765,SinglesDB!$D$1:$D$1916,0))</f>
        <v>#N/A</v>
      </c>
    </row>
    <row r="766" spans="1:5">
      <c r="A766" s="36" t="s">
        <v>1197</v>
      </c>
      <c r="B766" s="36" t="s">
        <v>1198</v>
      </c>
      <c r="C766" s="37">
        <v>2011</v>
      </c>
      <c r="D766" s="37">
        <v>766</v>
      </c>
      <c r="E766" s="44" t="e">
        <f>INDEX(SinglesDB!$B$1:B$1927,MATCH(A766,SinglesDB!$D$1:$D$1916,0))</f>
        <v>#N/A</v>
      </c>
    </row>
    <row r="767" spans="1:5">
      <c r="A767" s="36" t="s">
        <v>1136</v>
      </c>
      <c r="B767" s="36" t="s">
        <v>1137</v>
      </c>
      <c r="C767" s="37">
        <v>1996</v>
      </c>
      <c r="D767" s="37">
        <v>767</v>
      </c>
      <c r="E767" s="44" t="e">
        <f>INDEX(SinglesDB!$B$1:B$1927,MATCH(A767,SinglesDB!$D$1:$D$1916,0))</f>
        <v>#N/A</v>
      </c>
    </row>
    <row r="768" spans="1:5">
      <c r="A768" s="36" t="s">
        <v>1270</v>
      </c>
      <c r="B768" s="36" t="s">
        <v>1271</v>
      </c>
      <c r="C768" s="37">
        <v>2011</v>
      </c>
      <c r="D768" s="37">
        <v>768</v>
      </c>
      <c r="E768" s="44" t="e">
        <f>INDEX(SinglesDB!$B$1:B$1927,MATCH(A768,SinglesDB!$D$1:$D$1916,0))</f>
        <v>#N/A</v>
      </c>
    </row>
    <row r="769" spans="1:5">
      <c r="A769" s="36" t="s">
        <v>1488</v>
      </c>
      <c r="B769" s="36" t="s">
        <v>1489</v>
      </c>
      <c r="C769" s="37">
        <v>1997</v>
      </c>
      <c r="D769" s="37">
        <v>769</v>
      </c>
      <c r="E769" s="44" t="e">
        <f>INDEX(SinglesDB!$B$1:B$1927,MATCH(A769,SinglesDB!$D$1:$D$1916,0))</f>
        <v>#N/A</v>
      </c>
    </row>
    <row r="770" spans="1:5">
      <c r="A770" s="36" t="s">
        <v>1501</v>
      </c>
      <c r="B770" s="36" t="s">
        <v>816</v>
      </c>
      <c r="C770" s="37">
        <v>1997</v>
      </c>
      <c r="D770" s="37">
        <v>770</v>
      </c>
      <c r="E770" s="44" t="e">
        <f>INDEX(SinglesDB!$B$1:B$1927,MATCH(A770,SinglesDB!$D$1:$D$1916,0))</f>
        <v>#N/A</v>
      </c>
    </row>
    <row r="771" spans="1:5">
      <c r="A771" s="36" t="s">
        <v>1627</v>
      </c>
      <c r="B771" s="36" t="s">
        <v>513</v>
      </c>
      <c r="C771" s="37">
        <v>1985</v>
      </c>
      <c r="D771" s="37">
        <v>771</v>
      </c>
      <c r="E771" s="44" t="e">
        <f>INDEX(SinglesDB!$B$1:B$1927,MATCH(A771,SinglesDB!$D$1:$D$1916,0))</f>
        <v>#N/A</v>
      </c>
    </row>
    <row r="772" spans="1:5">
      <c r="A772" s="36" t="s">
        <v>1350</v>
      </c>
      <c r="B772" s="36" t="s">
        <v>1351</v>
      </c>
      <c r="C772" s="37">
        <v>2004</v>
      </c>
      <c r="D772" s="37">
        <v>772</v>
      </c>
      <c r="E772" s="44" t="e">
        <f>INDEX(SinglesDB!$B$1:B$1927,MATCH(A772,SinglesDB!$D$1:$D$1916,0))</f>
        <v>#N/A</v>
      </c>
    </row>
    <row r="773" spans="1:5">
      <c r="A773" s="36" t="s">
        <v>2652</v>
      </c>
      <c r="B773" s="36" t="s">
        <v>2114</v>
      </c>
      <c r="C773" s="37">
        <v>2014</v>
      </c>
      <c r="D773" s="37">
        <v>773</v>
      </c>
      <c r="E773" s="44" t="e">
        <f>INDEX(SinglesDB!$B$1:B$1927,MATCH(A773,SinglesDB!$D$1:$D$1916,0))</f>
        <v>#N/A</v>
      </c>
    </row>
    <row r="774" spans="1:5">
      <c r="A774" s="36" t="s">
        <v>1178</v>
      </c>
      <c r="B774" s="36" t="s">
        <v>1179</v>
      </c>
      <c r="C774" s="37">
        <v>1995</v>
      </c>
      <c r="D774" s="37">
        <v>774</v>
      </c>
      <c r="E774" s="44" t="e">
        <f>INDEX(SinglesDB!$B$1:B$1927,MATCH(A774,SinglesDB!$D$1:$D$1916,0))</f>
        <v>#N/A</v>
      </c>
    </row>
    <row r="775" spans="1:5">
      <c r="A775" s="36" t="s">
        <v>1446</v>
      </c>
      <c r="B775" s="36" t="s">
        <v>298</v>
      </c>
      <c r="C775" s="37">
        <v>1994</v>
      </c>
      <c r="D775" s="37">
        <v>775</v>
      </c>
      <c r="E775" s="44" t="e">
        <f>INDEX(SinglesDB!$B$1:B$1927,MATCH(A775,SinglesDB!$D$1:$D$1916,0))</f>
        <v>#N/A</v>
      </c>
    </row>
    <row r="776" spans="1:5">
      <c r="A776" s="36" t="s">
        <v>1329</v>
      </c>
      <c r="B776" s="36" t="s">
        <v>1330</v>
      </c>
      <c r="C776" s="37">
        <v>2005</v>
      </c>
      <c r="D776" s="37">
        <v>776</v>
      </c>
      <c r="E776" s="44" t="e">
        <f>INDEX(SinglesDB!$B$1:B$1927,MATCH(A776,SinglesDB!$D$1:$D$1916,0))</f>
        <v>#N/A</v>
      </c>
    </row>
    <row r="777" spans="1:5">
      <c r="A777" s="36" t="s">
        <v>1389</v>
      </c>
      <c r="B777" s="36" t="s">
        <v>1390</v>
      </c>
      <c r="C777" s="37">
        <v>1968</v>
      </c>
      <c r="D777" s="37">
        <v>777</v>
      </c>
      <c r="E777" s="44" t="e">
        <f>INDEX(SinglesDB!$B$1:B$1927,MATCH(A777,SinglesDB!$D$1:$D$1916,0))</f>
        <v>#N/A</v>
      </c>
    </row>
    <row r="778" spans="1:5">
      <c r="A778" s="36" t="s">
        <v>4035</v>
      </c>
      <c r="B778" s="36" t="s">
        <v>467</v>
      </c>
      <c r="C778" s="37">
        <v>2015</v>
      </c>
      <c r="D778" s="37">
        <v>778</v>
      </c>
      <c r="E778" s="44" t="e">
        <f>INDEX(SinglesDB!$B$1:B$1927,MATCH(A778,SinglesDB!$D$1:$D$1916,0))</f>
        <v>#N/A</v>
      </c>
    </row>
    <row r="779" spans="1:5">
      <c r="A779" s="36" t="s">
        <v>1549</v>
      </c>
      <c r="B779" s="36" t="s">
        <v>549</v>
      </c>
      <c r="C779" s="37">
        <v>1982</v>
      </c>
      <c r="D779" s="37">
        <v>779</v>
      </c>
      <c r="E779" s="44" t="e">
        <f>INDEX(SinglesDB!$B$1:B$1927,MATCH(A779,SinglesDB!$D$1:$D$1916,0))</f>
        <v>#N/A</v>
      </c>
    </row>
    <row r="780" spans="1:5">
      <c r="A780" s="36" t="s">
        <v>1241</v>
      </c>
      <c r="B780" s="36" t="s">
        <v>3997</v>
      </c>
      <c r="C780" s="37">
        <v>1967</v>
      </c>
      <c r="D780" s="37">
        <v>780</v>
      </c>
      <c r="E780" s="44" t="e">
        <f>INDEX(SinglesDB!$B$1:B$1927,MATCH(A780,SinglesDB!$D$1:$D$1916,0))</f>
        <v>#N/A</v>
      </c>
    </row>
    <row r="781" spans="1:5">
      <c r="A781" s="36" t="s">
        <v>1242</v>
      </c>
      <c r="B781" s="36" t="s">
        <v>559</v>
      </c>
      <c r="C781" s="37">
        <v>1969</v>
      </c>
      <c r="D781" s="37">
        <v>781</v>
      </c>
      <c r="E781" s="44" t="e">
        <f>INDEX(SinglesDB!$B$1:B$1927,MATCH(A781,SinglesDB!$D$1:$D$1916,0))</f>
        <v>#N/A</v>
      </c>
    </row>
    <row r="782" spans="1:5">
      <c r="A782" s="36" t="s">
        <v>943</v>
      </c>
      <c r="B782" s="36" t="s">
        <v>670</v>
      </c>
      <c r="C782" s="37">
        <v>1973</v>
      </c>
      <c r="D782" s="37">
        <v>782</v>
      </c>
      <c r="E782" s="44" t="e">
        <f>INDEX(SinglesDB!$B$1:B$1927,MATCH(A782,SinglesDB!$D$1:$D$1916,0))</f>
        <v>#N/A</v>
      </c>
    </row>
    <row r="783" spans="1:5">
      <c r="A783" s="36" t="s">
        <v>1824</v>
      </c>
      <c r="B783" s="36" t="s">
        <v>451</v>
      </c>
      <c r="C783" s="37">
        <v>1981</v>
      </c>
      <c r="D783" s="37">
        <v>783</v>
      </c>
      <c r="E783" s="44">
        <f>INDEX(SinglesDB!$B$1:B$1927,MATCH(A783,SinglesDB!$D$1:$D$1916,0))</f>
        <v>103.443</v>
      </c>
    </row>
    <row r="784" spans="1:5">
      <c r="A784" s="36" t="s">
        <v>1300</v>
      </c>
      <c r="B784" s="36" t="s">
        <v>697</v>
      </c>
      <c r="C784" s="37">
        <v>1991</v>
      </c>
      <c r="D784" s="37">
        <v>784</v>
      </c>
      <c r="E784" s="44" t="e">
        <f>INDEX(SinglesDB!$B$1:B$1927,MATCH(A784,SinglesDB!$D$1:$D$1916,0))</f>
        <v>#N/A</v>
      </c>
    </row>
    <row r="785" spans="1:5">
      <c r="A785" s="36" t="s">
        <v>1718</v>
      </c>
      <c r="B785" s="36" t="s">
        <v>248</v>
      </c>
      <c r="C785" s="37">
        <v>1972</v>
      </c>
      <c r="D785" s="37">
        <v>785</v>
      </c>
      <c r="E785" s="44">
        <f>INDEX(SinglesDB!$B$1:B$1927,MATCH(A785,SinglesDB!$D$1:$D$1916,0))</f>
        <v>9012</v>
      </c>
    </row>
    <row r="786" spans="1:5">
      <c r="A786" s="36" t="s">
        <v>1419</v>
      </c>
      <c r="B786" s="36" t="s">
        <v>1420</v>
      </c>
      <c r="C786" s="37">
        <v>1984</v>
      </c>
      <c r="D786" s="37">
        <v>786</v>
      </c>
      <c r="E786" s="44" t="e">
        <f>INDEX(SinglesDB!$B$1:B$1927,MATCH(A786,SinglesDB!$D$1:$D$1916,0))</f>
        <v>#N/A</v>
      </c>
    </row>
    <row r="787" spans="1:5">
      <c r="A787" s="36" t="s">
        <v>1359</v>
      </c>
      <c r="B787" s="36" t="s">
        <v>261</v>
      </c>
      <c r="C787" s="37">
        <v>1970</v>
      </c>
      <c r="D787" s="37">
        <v>787</v>
      </c>
      <c r="E787" s="44" t="str">
        <f>INDEX(SinglesDB!$B$1:B$1927,MATCH(A787,SinglesDB!$D$1:$D$1916,0))</f>
        <v>2019 021</v>
      </c>
    </row>
    <row r="788" spans="1:5">
      <c r="A788" s="36" t="s">
        <v>1675</v>
      </c>
      <c r="B788" s="36" t="s">
        <v>559</v>
      </c>
      <c r="C788" s="37">
        <v>1966</v>
      </c>
      <c r="D788" s="37">
        <v>788</v>
      </c>
      <c r="E788" s="44" t="e">
        <f>INDEX(SinglesDB!$B$1:B$1927,MATCH(A788,SinglesDB!$D$1:$D$1916,0))</f>
        <v>#N/A</v>
      </c>
    </row>
    <row r="789" spans="1:5">
      <c r="A789" s="36" t="s">
        <v>1336</v>
      </c>
      <c r="B789" s="36" t="s">
        <v>1337</v>
      </c>
      <c r="C789" s="37">
        <v>1990</v>
      </c>
      <c r="D789" s="37">
        <v>789</v>
      </c>
      <c r="E789" s="44" t="e">
        <f>INDEX(SinglesDB!$B$1:B$1927,MATCH(A789,SinglesDB!$D$1:$D$1916,0))</f>
        <v>#N/A</v>
      </c>
    </row>
    <row r="790" spans="1:5">
      <c r="A790" s="36" t="s">
        <v>1583</v>
      </c>
      <c r="B790" s="36" t="s">
        <v>1584</v>
      </c>
      <c r="C790" s="37">
        <v>1967</v>
      </c>
      <c r="D790" s="37">
        <v>790</v>
      </c>
      <c r="E790" s="44" t="e">
        <f>INDEX(SinglesDB!$B$1:B$1927,MATCH(A790,SinglesDB!$D$1:$D$1916,0))</f>
        <v>#N/A</v>
      </c>
    </row>
    <row r="791" spans="1:5">
      <c r="A791" s="36" t="s">
        <v>1517</v>
      </c>
      <c r="B791" s="36" t="s">
        <v>1124</v>
      </c>
      <c r="C791" s="37">
        <v>1976</v>
      </c>
      <c r="D791" s="37">
        <v>791</v>
      </c>
      <c r="E791" s="44" t="e">
        <f>INDEX(SinglesDB!$B$1:B$1927,MATCH(A791,SinglesDB!$D$1:$D$1916,0))</f>
        <v>#N/A</v>
      </c>
    </row>
    <row r="792" spans="1:5">
      <c r="A792" s="36" t="s">
        <v>1409</v>
      </c>
      <c r="B792" s="36" t="s">
        <v>1410</v>
      </c>
      <c r="C792" s="37">
        <v>1979</v>
      </c>
      <c r="D792" s="37">
        <v>792</v>
      </c>
      <c r="E792" s="44" t="e">
        <f>INDEX(SinglesDB!$B$1:B$1927,MATCH(A792,SinglesDB!$D$1:$D$1916,0))</f>
        <v>#N/A</v>
      </c>
    </row>
    <row r="793" spans="1:5">
      <c r="A793" s="36" t="s">
        <v>1428</v>
      </c>
      <c r="B793" s="36" t="s">
        <v>1429</v>
      </c>
      <c r="C793" s="37">
        <v>1987</v>
      </c>
      <c r="D793" s="37">
        <v>793</v>
      </c>
      <c r="E793" s="44" t="e">
        <f>INDEX(SinglesDB!$B$1:B$1927,MATCH(A793,SinglesDB!$D$1:$D$1916,0))</f>
        <v>#N/A</v>
      </c>
    </row>
    <row r="794" spans="1:5">
      <c r="A794" s="36" t="s">
        <v>1652</v>
      </c>
      <c r="B794" s="36" t="s">
        <v>545</v>
      </c>
      <c r="C794" s="37">
        <v>1988</v>
      </c>
      <c r="D794" s="37">
        <v>794</v>
      </c>
      <c r="E794" s="44" t="e">
        <f>INDEX(SinglesDB!$B$1:B$1927,MATCH(A794,SinglesDB!$D$1:$D$1916,0))</f>
        <v>#N/A</v>
      </c>
    </row>
    <row r="795" spans="1:5">
      <c r="A795" s="36" t="s">
        <v>1298</v>
      </c>
      <c r="B795" s="36" t="s">
        <v>1299</v>
      </c>
      <c r="C795" s="37">
        <v>1971</v>
      </c>
      <c r="D795" s="37">
        <v>795</v>
      </c>
      <c r="E795" s="44" t="e">
        <f>INDEX(SinglesDB!$B$1:B$1927,MATCH(A795,SinglesDB!$D$1:$D$1916,0))</f>
        <v>#N/A</v>
      </c>
    </row>
    <row r="796" spans="1:5">
      <c r="A796" s="36" t="s">
        <v>1832</v>
      </c>
      <c r="B796" s="36" t="s">
        <v>1833</v>
      </c>
      <c r="C796" s="37">
        <v>1995</v>
      </c>
      <c r="D796" s="37">
        <v>796</v>
      </c>
      <c r="E796" s="44" t="e">
        <f>INDEX(SinglesDB!$B$1:B$1927,MATCH(A796,SinglesDB!$D$1:$D$1916,0))</f>
        <v>#N/A</v>
      </c>
    </row>
    <row r="797" spans="1:5">
      <c r="A797" s="36" t="s">
        <v>1608</v>
      </c>
      <c r="B797" s="36" t="s">
        <v>657</v>
      </c>
      <c r="C797" s="37">
        <v>1997</v>
      </c>
      <c r="D797" s="37">
        <v>797</v>
      </c>
      <c r="E797" s="44" t="e">
        <f>INDEX(SinglesDB!$B$1:B$1927,MATCH(A797,SinglesDB!$D$1:$D$1916,0))</f>
        <v>#N/A</v>
      </c>
    </row>
    <row r="798" spans="1:5">
      <c r="A798" s="36" t="s">
        <v>1236</v>
      </c>
      <c r="B798" s="36" t="s">
        <v>559</v>
      </c>
      <c r="C798" s="37">
        <v>1967</v>
      </c>
      <c r="D798" s="37">
        <v>798</v>
      </c>
      <c r="E798" s="44" t="e">
        <f>INDEX(SinglesDB!$B$1:B$1927,MATCH(A798,SinglesDB!$D$1:$D$1916,0))</f>
        <v>#N/A</v>
      </c>
    </row>
    <row r="799" spans="1:5">
      <c r="A799" s="36" t="s">
        <v>1512</v>
      </c>
      <c r="B799" s="36" t="s">
        <v>909</v>
      </c>
      <c r="C799" s="37">
        <v>1981</v>
      </c>
      <c r="D799" s="37">
        <v>799</v>
      </c>
      <c r="E799" s="44" t="e">
        <f>INDEX(SinglesDB!$B$1:B$1927,MATCH(A799,SinglesDB!$D$1:$D$1916,0))</f>
        <v>#N/A</v>
      </c>
    </row>
    <row r="800" spans="1:5">
      <c r="A800" s="36" t="s">
        <v>2730</v>
      </c>
      <c r="B800" s="36" t="s">
        <v>643</v>
      </c>
      <c r="C800" s="37">
        <v>1990</v>
      </c>
      <c r="D800" s="37">
        <v>800</v>
      </c>
      <c r="E800" s="44" t="e">
        <f>INDEX(SinglesDB!$B$1:B$1927,MATCH(A800,SinglesDB!$D$1:$D$1916,0))</f>
        <v>#N/A</v>
      </c>
    </row>
    <row r="801" spans="1:5">
      <c r="A801" s="36" t="s">
        <v>1280</v>
      </c>
      <c r="B801" s="36" t="s">
        <v>1281</v>
      </c>
      <c r="C801" s="37">
        <v>2007</v>
      </c>
      <c r="D801" s="37">
        <v>801</v>
      </c>
      <c r="E801" s="44" t="e">
        <f>INDEX(SinglesDB!$B$1:B$1927,MATCH(A801,SinglesDB!$D$1:$D$1916,0))</f>
        <v>#N/A</v>
      </c>
    </row>
    <row r="802" spans="1:5">
      <c r="A802" s="36" t="s">
        <v>1587</v>
      </c>
      <c r="B802" s="36" t="s">
        <v>346</v>
      </c>
      <c r="C802" s="37">
        <v>1976</v>
      </c>
      <c r="D802" s="37">
        <v>802</v>
      </c>
      <c r="E802" s="44" t="e">
        <f>INDEX(SinglesDB!$B$1:B$1927,MATCH(A802,SinglesDB!$D$1:$D$1916,0))</f>
        <v>#N/A</v>
      </c>
    </row>
    <row r="803" spans="1:5">
      <c r="A803" s="36" t="s">
        <v>1169</v>
      </c>
      <c r="B803" s="36" t="s">
        <v>495</v>
      </c>
      <c r="C803" s="37">
        <v>1971</v>
      </c>
      <c r="D803" s="37">
        <v>803</v>
      </c>
      <c r="E803" s="44" t="e">
        <f>INDEX(SinglesDB!$B$1:B$1927,MATCH(A803,SinglesDB!$D$1:$D$1916,0))</f>
        <v>#N/A</v>
      </c>
    </row>
    <row r="804" spans="1:5">
      <c r="A804" s="36" t="s">
        <v>1482</v>
      </c>
      <c r="B804" s="36" t="s">
        <v>407</v>
      </c>
      <c r="C804" s="37">
        <v>1989</v>
      </c>
      <c r="D804" s="37">
        <v>804</v>
      </c>
      <c r="E804" s="44" t="e">
        <f>INDEX(SinglesDB!$B$1:B$1927,MATCH(A804,SinglesDB!$D$1:$D$1916,0))</f>
        <v>#N/A</v>
      </c>
    </row>
    <row r="805" spans="1:5">
      <c r="A805" s="36" t="s">
        <v>369</v>
      </c>
      <c r="B805" s="36" t="s">
        <v>368</v>
      </c>
      <c r="C805" s="37">
        <v>1968</v>
      </c>
      <c r="D805" s="37">
        <v>805</v>
      </c>
      <c r="E805" s="44" t="str">
        <f>INDEX(SinglesDB!$B$1:B$1927,MATCH(A805,SinglesDB!$D$1:$D$1916,0))</f>
        <v>61 207</v>
      </c>
    </row>
    <row r="806" spans="1:5">
      <c r="A806" s="36" t="s">
        <v>1425</v>
      </c>
      <c r="B806" s="36" t="s">
        <v>1426</v>
      </c>
      <c r="C806" s="37">
        <v>1993</v>
      </c>
      <c r="D806" s="37">
        <v>806</v>
      </c>
      <c r="E806" s="44" t="e">
        <f>INDEX(SinglesDB!$B$1:B$1927,MATCH(A806,SinglesDB!$D$1:$D$1916,0))</f>
        <v>#N/A</v>
      </c>
    </row>
    <row r="807" spans="1:5">
      <c r="A807" s="36" t="s">
        <v>629</v>
      </c>
      <c r="B807" s="36" t="s">
        <v>1522</v>
      </c>
      <c r="C807" s="37">
        <v>2009</v>
      </c>
      <c r="D807" s="37">
        <v>807</v>
      </c>
      <c r="E807" s="44" t="e">
        <f>INDEX(SinglesDB!$B$1:B$1927,MATCH(A807,SinglesDB!$D$1:$D$1916,0))</f>
        <v>#N/A</v>
      </c>
    </row>
    <row r="808" spans="1:5">
      <c r="A808" s="36" t="s">
        <v>1433</v>
      </c>
      <c r="B808" s="36" t="s">
        <v>407</v>
      </c>
      <c r="C808" s="37">
        <v>1998</v>
      </c>
      <c r="D808" s="37">
        <v>808</v>
      </c>
      <c r="E808" s="44" t="e">
        <f>INDEX(SinglesDB!$B$1:B$1927,MATCH(A808,SinglesDB!$D$1:$D$1916,0))</f>
        <v>#N/A</v>
      </c>
    </row>
    <row r="809" spans="1:5">
      <c r="A809" s="36" t="s">
        <v>1590</v>
      </c>
      <c r="B809" s="36" t="s">
        <v>1591</v>
      </c>
      <c r="C809" s="37">
        <v>1989</v>
      </c>
      <c r="D809" s="37">
        <v>809</v>
      </c>
      <c r="E809" s="44" t="e">
        <f>INDEX(SinglesDB!$B$1:B$1927,MATCH(A809,SinglesDB!$D$1:$D$1916,0))</f>
        <v>#N/A</v>
      </c>
    </row>
    <row r="810" spans="1:5">
      <c r="A810" s="36" t="s">
        <v>1511</v>
      </c>
      <c r="B810" s="36" t="s">
        <v>287</v>
      </c>
      <c r="C810" s="37">
        <v>1979</v>
      </c>
      <c r="D810" s="37">
        <v>810</v>
      </c>
      <c r="E810" s="44">
        <f>INDEX(SinglesDB!$B$1:B$1927,MATCH(A810,SinglesDB!$D$1:$D$1916,0))</f>
        <v>101269</v>
      </c>
    </row>
    <row r="811" spans="1:5">
      <c r="A811" s="36" t="s">
        <v>1611</v>
      </c>
      <c r="B811" s="36" t="s">
        <v>1506</v>
      </c>
      <c r="C811" s="37">
        <v>1984</v>
      </c>
      <c r="D811" s="37">
        <v>811</v>
      </c>
      <c r="E811" s="44" t="e">
        <f>INDEX(SinglesDB!$B$1:B$1927,MATCH(A811,SinglesDB!$D$1:$D$1916,0))</f>
        <v>#N/A</v>
      </c>
    </row>
    <row r="812" spans="1:5">
      <c r="A812" s="36" t="s">
        <v>1345</v>
      </c>
      <c r="B812" s="36" t="s">
        <v>1346</v>
      </c>
      <c r="C812" s="37">
        <v>2012</v>
      </c>
      <c r="D812" s="37">
        <v>812</v>
      </c>
      <c r="E812" s="44" t="e">
        <f>INDEX(SinglesDB!$B$1:B$1927,MATCH(A812,SinglesDB!$D$1:$D$1916,0))</f>
        <v>#N/A</v>
      </c>
    </row>
    <row r="813" spans="1:5">
      <c r="A813" s="36" t="s">
        <v>2330</v>
      </c>
      <c r="B813" s="36" t="s">
        <v>2331</v>
      </c>
      <c r="C813" s="37">
        <v>1992</v>
      </c>
      <c r="D813" s="37">
        <v>813</v>
      </c>
      <c r="E813" s="44" t="e">
        <f>INDEX(SinglesDB!$B$1:B$1927,MATCH(A813,SinglesDB!$D$1:$D$1916,0))</f>
        <v>#N/A</v>
      </c>
    </row>
    <row r="814" spans="1:5">
      <c r="A814" s="36" t="s">
        <v>2686</v>
      </c>
      <c r="B814" s="36" t="s">
        <v>3947</v>
      </c>
      <c r="C814" s="37">
        <v>2014</v>
      </c>
      <c r="D814" s="37">
        <v>814</v>
      </c>
      <c r="E814" s="44" t="e">
        <f>INDEX(SinglesDB!$B$1:B$1927,MATCH(A814,SinglesDB!$D$1:$D$1916,0))</f>
        <v>#N/A</v>
      </c>
    </row>
    <row r="815" spans="1:5">
      <c r="A815" s="36" t="s">
        <v>1184</v>
      </c>
      <c r="B815" s="36" t="s">
        <v>566</v>
      </c>
      <c r="C815" s="37">
        <v>2002</v>
      </c>
      <c r="D815" s="37">
        <v>815</v>
      </c>
      <c r="E815" s="44" t="e">
        <f>INDEX(SinglesDB!$B$1:B$1927,MATCH(A815,SinglesDB!$D$1:$D$1916,0))</f>
        <v>#N/A</v>
      </c>
    </row>
    <row r="816" spans="1:5">
      <c r="A816" s="36" t="s">
        <v>1355</v>
      </c>
      <c r="B816" s="36" t="s">
        <v>559</v>
      </c>
      <c r="C816" s="37">
        <v>1969</v>
      </c>
      <c r="D816" s="37">
        <v>816</v>
      </c>
      <c r="E816" s="44" t="e">
        <f>INDEX(SinglesDB!$B$1:B$1927,MATCH(A816,SinglesDB!$D$1:$D$1916,0))</f>
        <v>#N/A</v>
      </c>
    </row>
    <row r="817" spans="1:5">
      <c r="A817" s="36" t="s">
        <v>1623</v>
      </c>
      <c r="B817" s="36" t="s">
        <v>319</v>
      </c>
      <c r="C817" s="37">
        <v>1992</v>
      </c>
      <c r="D817" s="37">
        <v>817</v>
      </c>
      <c r="E817" s="44" t="e">
        <f>INDEX(SinglesDB!$B$1:B$1927,MATCH(A817,SinglesDB!$D$1:$D$1916,0))</f>
        <v>#N/A</v>
      </c>
    </row>
    <row r="818" spans="1:5">
      <c r="A818" s="36" t="s">
        <v>1417</v>
      </c>
      <c r="B818" s="36" t="s">
        <v>1418</v>
      </c>
      <c r="C818" s="37">
        <v>1989</v>
      </c>
      <c r="D818" s="37">
        <v>818</v>
      </c>
      <c r="E818" s="44" t="e">
        <f>INDEX(SinglesDB!$B$1:B$1927,MATCH(A818,SinglesDB!$D$1:$D$1916,0))</f>
        <v>#N/A</v>
      </c>
    </row>
    <row r="819" spans="1:5">
      <c r="A819" s="36" t="s">
        <v>4033</v>
      </c>
      <c r="B819" s="36" t="s">
        <v>4034</v>
      </c>
      <c r="C819" s="37">
        <v>1997</v>
      </c>
      <c r="D819" s="37">
        <v>819</v>
      </c>
      <c r="E819" s="44" t="e">
        <f>INDEX(SinglesDB!$B$1:B$1927,MATCH(A819,SinglesDB!$D$1:$D$1916,0))</f>
        <v>#N/A</v>
      </c>
    </row>
    <row r="820" spans="1:5">
      <c r="A820" s="36" t="s">
        <v>4031</v>
      </c>
      <c r="B820" s="36" t="s">
        <v>4032</v>
      </c>
      <c r="C820" s="37">
        <v>2009</v>
      </c>
      <c r="D820" s="37">
        <v>820</v>
      </c>
      <c r="E820" s="44" t="e">
        <f>INDEX(SinglesDB!$B$1:B$1927,MATCH(A820,SinglesDB!$D$1:$D$1916,0))</f>
        <v>#N/A</v>
      </c>
    </row>
    <row r="821" spans="1:5">
      <c r="A821" s="36" t="s">
        <v>1641</v>
      </c>
      <c r="B821" s="36" t="s">
        <v>434</v>
      </c>
      <c r="C821" s="37">
        <v>1986</v>
      </c>
      <c r="D821" s="37">
        <v>821</v>
      </c>
      <c r="E821" s="44" t="e">
        <f>INDEX(SinglesDB!$B$1:B$1927,MATCH(A821,SinglesDB!$D$1:$D$1916,0))</f>
        <v>#N/A</v>
      </c>
    </row>
    <row r="822" spans="1:5">
      <c r="A822" s="36" t="s">
        <v>1439</v>
      </c>
      <c r="B822" s="36" t="s">
        <v>559</v>
      </c>
      <c r="C822" s="37">
        <v>1967</v>
      </c>
      <c r="D822" s="37">
        <v>822</v>
      </c>
      <c r="E822" s="44" t="e">
        <f>INDEX(SinglesDB!$B$1:B$1927,MATCH(A822,SinglesDB!$D$1:$D$1916,0))</f>
        <v>#N/A</v>
      </c>
    </row>
    <row r="823" spans="1:5">
      <c r="A823" s="36" t="s">
        <v>1520</v>
      </c>
      <c r="B823" s="36" t="s">
        <v>1521</v>
      </c>
      <c r="C823" s="37">
        <v>2008</v>
      </c>
      <c r="D823" s="37">
        <v>823</v>
      </c>
      <c r="E823" s="44" t="e">
        <f>INDEX(SinglesDB!$B$1:B$1927,MATCH(A823,SinglesDB!$D$1:$D$1916,0))</f>
        <v>#N/A</v>
      </c>
    </row>
    <row r="824" spans="1:5">
      <c r="A824" s="36" t="s">
        <v>4030</v>
      </c>
      <c r="B824" s="36" t="s">
        <v>695</v>
      </c>
      <c r="C824" s="37">
        <v>1985</v>
      </c>
      <c r="D824" s="37">
        <v>824</v>
      </c>
      <c r="E824" s="44" t="e">
        <f>INDEX(SinglesDB!$B$1:B$1927,MATCH(A824,SinglesDB!$D$1:$D$1916,0))</f>
        <v>#N/A</v>
      </c>
    </row>
    <row r="825" spans="1:5">
      <c r="A825" s="36" t="s">
        <v>1734</v>
      </c>
      <c r="B825" s="36" t="s">
        <v>1735</v>
      </c>
      <c r="C825" s="37">
        <v>1992</v>
      </c>
      <c r="D825" s="37">
        <v>825</v>
      </c>
      <c r="E825" s="44" t="e">
        <f>INDEX(SinglesDB!$B$1:B$1927,MATCH(A825,SinglesDB!$D$1:$D$1916,0))</f>
        <v>#N/A</v>
      </c>
    </row>
    <row r="826" spans="1:5">
      <c r="A826" s="36" t="s">
        <v>1572</v>
      </c>
      <c r="B826" s="36" t="s">
        <v>1573</v>
      </c>
      <c r="C826" s="37">
        <v>1995</v>
      </c>
      <c r="D826" s="37">
        <v>826</v>
      </c>
      <c r="E826" s="44" t="e">
        <f>INDEX(SinglesDB!$B$1:B$1927,MATCH(A826,SinglesDB!$D$1:$D$1916,0))</f>
        <v>#N/A</v>
      </c>
    </row>
    <row r="827" spans="1:5">
      <c r="A827" s="36" t="s">
        <v>271</v>
      </c>
      <c r="B827" s="36" t="s">
        <v>1531</v>
      </c>
      <c r="C827" s="37">
        <v>1965</v>
      </c>
      <c r="D827" s="37">
        <v>827</v>
      </c>
      <c r="E827" s="44" t="e">
        <f>INDEX(SinglesDB!$B$1:B$1927,MATCH(A827,SinglesDB!$D$1:$D$1916,0))</f>
        <v>#N/A</v>
      </c>
    </row>
    <row r="828" spans="1:5">
      <c r="A828" s="36" t="s">
        <v>1216</v>
      </c>
      <c r="B828" s="36" t="s">
        <v>1217</v>
      </c>
      <c r="C828" s="37">
        <v>1997</v>
      </c>
      <c r="D828" s="37">
        <v>828</v>
      </c>
      <c r="E828" s="44" t="e">
        <f>INDEX(SinglesDB!$B$1:B$1927,MATCH(A828,SinglesDB!$D$1:$D$1916,0))</f>
        <v>#N/A</v>
      </c>
    </row>
    <row r="829" spans="1:5">
      <c r="A829" s="36" t="s">
        <v>1000</v>
      </c>
      <c r="B829" s="36" t="s">
        <v>652</v>
      </c>
      <c r="C829" s="37">
        <v>2012</v>
      </c>
      <c r="D829" s="37">
        <v>829</v>
      </c>
      <c r="E829" s="44" t="e">
        <f>INDEX(SinglesDB!$B$1:B$1927,MATCH(A829,SinglesDB!$D$1:$D$1916,0))</f>
        <v>#N/A</v>
      </c>
    </row>
    <row r="830" spans="1:5">
      <c r="A830" s="36" t="s">
        <v>1545</v>
      </c>
      <c r="B830" s="36" t="s">
        <v>4029</v>
      </c>
      <c r="C830" s="37">
        <v>2003</v>
      </c>
      <c r="D830" s="37">
        <v>830</v>
      </c>
      <c r="E830" s="44" t="e">
        <f>INDEX(SinglesDB!$B$1:B$1927,MATCH(A830,SinglesDB!$D$1:$D$1916,0))</f>
        <v>#N/A</v>
      </c>
    </row>
    <row r="831" spans="1:5">
      <c r="A831" s="36" t="s">
        <v>4028</v>
      </c>
      <c r="B831" s="36" t="s">
        <v>751</v>
      </c>
      <c r="C831" s="37">
        <v>1971</v>
      </c>
      <c r="D831" s="37">
        <v>831</v>
      </c>
      <c r="E831" s="44" t="e">
        <f>INDEX(SinglesDB!$B$1:B$1927,MATCH(A831,SinglesDB!$D$1:$D$1916,0))</f>
        <v>#N/A</v>
      </c>
    </row>
    <row r="832" spans="1:5">
      <c r="A832" s="36" t="s">
        <v>1295</v>
      </c>
      <c r="B832" s="36" t="s">
        <v>1296</v>
      </c>
      <c r="C832" s="37">
        <v>1976</v>
      </c>
      <c r="D832" s="37">
        <v>832</v>
      </c>
      <c r="E832" s="44" t="e">
        <f>INDEX(SinglesDB!$B$1:B$1927,MATCH(A832,SinglesDB!$D$1:$D$1916,0))</f>
        <v>#N/A</v>
      </c>
    </row>
    <row r="833" spans="1:5">
      <c r="A833" s="36" t="s">
        <v>1562</v>
      </c>
      <c r="B833" s="36" t="s">
        <v>690</v>
      </c>
      <c r="C833" s="37">
        <v>1970</v>
      </c>
      <c r="D833" s="37">
        <v>833</v>
      </c>
      <c r="E833" s="44" t="e">
        <f>INDEX(SinglesDB!$B$1:B$1927,MATCH(A833,SinglesDB!$D$1:$D$1916,0))</f>
        <v>#N/A</v>
      </c>
    </row>
    <row r="834" spans="1:5">
      <c r="A834" s="36" t="s">
        <v>2018</v>
      </c>
      <c r="B834" s="36" t="s">
        <v>2019</v>
      </c>
      <c r="C834" s="37">
        <v>1986</v>
      </c>
      <c r="D834" s="37">
        <v>834</v>
      </c>
      <c r="E834" s="44" t="e">
        <f>INDEX(SinglesDB!$B$1:B$1927,MATCH(A834,SinglesDB!$D$1:$D$1916,0))</f>
        <v>#N/A</v>
      </c>
    </row>
    <row r="835" spans="1:5">
      <c r="A835" s="36" t="s">
        <v>1367</v>
      </c>
      <c r="B835" s="36" t="s">
        <v>788</v>
      </c>
      <c r="C835" s="37">
        <v>1977</v>
      </c>
      <c r="D835" s="37">
        <v>835</v>
      </c>
      <c r="E835" s="44" t="e">
        <f>INDEX(SinglesDB!$B$1:B$1927,MATCH(A835,SinglesDB!$D$1:$D$1916,0))</f>
        <v>#N/A</v>
      </c>
    </row>
    <row r="836" spans="1:5">
      <c r="A836" s="36" t="s">
        <v>4027</v>
      </c>
      <c r="B836" s="36" t="s">
        <v>657</v>
      </c>
      <c r="C836" s="37">
        <v>1995</v>
      </c>
      <c r="D836" s="37">
        <v>836</v>
      </c>
      <c r="E836" s="44" t="e">
        <f>INDEX(SinglesDB!$B$1:B$1927,MATCH(A836,SinglesDB!$D$1:$D$1916,0))</f>
        <v>#N/A</v>
      </c>
    </row>
    <row r="837" spans="1:5">
      <c r="A837" s="36" t="s">
        <v>1580</v>
      </c>
      <c r="B837" s="36" t="s">
        <v>1581</v>
      </c>
      <c r="C837" s="37">
        <v>1984</v>
      </c>
      <c r="D837" s="37">
        <v>837</v>
      </c>
      <c r="E837" s="44" t="e">
        <f>INDEX(SinglesDB!$B$1:B$1927,MATCH(A837,SinglesDB!$D$1:$D$1916,0))</f>
        <v>#N/A</v>
      </c>
    </row>
    <row r="838" spans="1:5">
      <c r="A838" s="36" t="s">
        <v>1604</v>
      </c>
      <c r="B838" s="36" t="s">
        <v>311</v>
      </c>
      <c r="C838" s="37">
        <v>1973</v>
      </c>
      <c r="D838" s="37">
        <v>838</v>
      </c>
      <c r="E838" s="44" t="str">
        <f>INDEX(SinglesDB!$B$1:B$1927,MATCH(A838,SinglesDB!$D$1:$D$1916,0))</f>
        <v>K 13046</v>
      </c>
    </row>
    <row r="839" spans="1:5">
      <c r="A839" s="36" t="s">
        <v>1643</v>
      </c>
      <c r="B839" s="36" t="s">
        <v>826</v>
      </c>
      <c r="C839" s="37">
        <v>1985</v>
      </c>
      <c r="D839" s="37">
        <v>839</v>
      </c>
      <c r="E839" s="44" t="e">
        <f>INDEX(SinglesDB!$B$1:B$1927,MATCH(A839,SinglesDB!$D$1:$D$1916,0))</f>
        <v>#N/A</v>
      </c>
    </row>
    <row r="840" spans="1:5">
      <c r="A840" s="36" t="s">
        <v>1479</v>
      </c>
      <c r="B840" s="36" t="s">
        <v>497</v>
      </c>
      <c r="C840" s="37">
        <v>1976</v>
      </c>
      <c r="D840" s="37">
        <v>840</v>
      </c>
      <c r="E840" s="44" t="e">
        <f>INDEX(SinglesDB!$B$1:B$1927,MATCH(A840,SinglesDB!$D$1:$D$1916,0))</f>
        <v>#N/A</v>
      </c>
    </row>
    <row r="841" spans="1:5">
      <c r="A841" s="36" t="s">
        <v>1551</v>
      </c>
      <c r="B841" s="36" t="s">
        <v>1552</v>
      </c>
      <c r="C841" s="37">
        <v>2007</v>
      </c>
      <c r="D841" s="37">
        <v>841</v>
      </c>
      <c r="E841" s="44" t="e">
        <f>INDEX(SinglesDB!$B$1:B$1927,MATCH(A841,SinglesDB!$D$1:$D$1916,0))</f>
        <v>#N/A</v>
      </c>
    </row>
    <row r="842" spans="1:5">
      <c r="A842" s="36" t="s">
        <v>1603</v>
      </c>
      <c r="B842" s="36" t="s">
        <v>552</v>
      </c>
      <c r="C842" s="37">
        <v>1966</v>
      </c>
      <c r="D842" s="37">
        <v>842</v>
      </c>
      <c r="E842" s="44" t="e">
        <f>INDEX(SinglesDB!$B$1:B$1927,MATCH(A842,SinglesDB!$D$1:$D$1916,0))</f>
        <v>#N/A</v>
      </c>
    </row>
    <row r="843" spans="1:5">
      <c r="A843" s="36" t="s">
        <v>1836</v>
      </c>
      <c r="B843" s="36" t="s">
        <v>1033</v>
      </c>
      <c r="C843" s="37">
        <v>2013</v>
      </c>
      <c r="D843" s="37">
        <v>843</v>
      </c>
      <c r="E843" s="44" t="e">
        <f>INDEX(SinglesDB!$B$1:B$1927,MATCH(A843,SinglesDB!$D$1:$D$1916,0))</f>
        <v>#N/A</v>
      </c>
    </row>
    <row r="844" spans="1:5">
      <c r="A844" s="36" t="s">
        <v>1554</v>
      </c>
      <c r="B844" s="36" t="s">
        <v>344</v>
      </c>
      <c r="C844" s="37">
        <v>2002</v>
      </c>
      <c r="D844" s="37">
        <v>844</v>
      </c>
      <c r="E844" s="44" t="e">
        <f>INDEX(SinglesDB!$B$1:B$1927,MATCH(A844,SinglesDB!$D$1:$D$1916,0))</f>
        <v>#N/A</v>
      </c>
    </row>
    <row r="845" spans="1:5">
      <c r="A845" s="36" t="s">
        <v>1555</v>
      </c>
      <c r="B845" s="36" t="s">
        <v>1308</v>
      </c>
      <c r="C845" s="37">
        <v>1975</v>
      </c>
      <c r="D845" s="37">
        <v>845</v>
      </c>
      <c r="E845" s="44" t="e">
        <f>INDEX(SinglesDB!$B$1:B$1927,MATCH(A845,SinglesDB!$D$1:$D$1916,0))</f>
        <v>#N/A</v>
      </c>
    </row>
    <row r="846" spans="1:5">
      <c r="A846" s="36" t="s">
        <v>1412</v>
      </c>
      <c r="B846" s="36" t="s">
        <v>1413</v>
      </c>
      <c r="C846" s="37">
        <v>2009</v>
      </c>
      <c r="D846" s="37">
        <v>846</v>
      </c>
      <c r="E846" s="44" t="e">
        <f>INDEX(SinglesDB!$B$1:B$1927,MATCH(A846,SinglesDB!$D$1:$D$1916,0))</f>
        <v>#N/A</v>
      </c>
    </row>
    <row r="847" spans="1:5">
      <c r="A847" s="36" t="s">
        <v>1140</v>
      </c>
      <c r="B847" s="36" t="s">
        <v>337</v>
      </c>
      <c r="C847" s="37">
        <v>1992</v>
      </c>
      <c r="D847" s="37">
        <v>847</v>
      </c>
      <c r="E847" s="44" t="e">
        <f>INDEX(SinglesDB!$B$1:B$1927,MATCH(A847,SinglesDB!$D$1:$D$1916,0))</f>
        <v>#N/A</v>
      </c>
    </row>
    <row r="848" spans="1:5">
      <c r="A848" s="36" t="s">
        <v>1314</v>
      </c>
      <c r="B848" s="36" t="s">
        <v>1315</v>
      </c>
      <c r="C848" s="37">
        <v>2001</v>
      </c>
      <c r="D848" s="37">
        <v>848</v>
      </c>
      <c r="E848" s="44" t="e">
        <f>INDEX(SinglesDB!$B$1:B$1927,MATCH(A848,SinglesDB!$D$1:$D$1916,0))</f>
        <v>#N/A</v>
      </c>
    </row>
    <row r="849" spans="1:5">
      <c r="A849" s="36" t="s">
        <v>1309</v>
      </c>
      <c r="B849" s="36" t="s">
        <v>744</v>
      </c>
      <c r="C849" s="37">
        <v>2009</v>
      </c>
      <c r="D849" s="37">
        <v>849</v>
      </c>
      <c r="E849" s="44" t="e">
        <f>INDEX(SinglesDB!$B$1:B$1927,MATCH(A849,SinglesDB!$D$1:$D$1916,0))</f>
        <v>#N/A</v>
      </c>
    </row>
    <row r="850" spans="1:5">
      <c r="A850" s="36" t="s">
        <v>1524</v>
      </c>
      <c r="B850" s="36" t="s">
        <v>346</v>
      </c>
      <c r="C850" s="37">
        <v>1975</v>
      </c>
      <c r="D850" s="37">
        <v>850</v>
      </c>
      <c r="E850" s="44" t="e">
        <f>INDEX(SinglesDB!$B$1:B$1927,MATCH(A850,SinglesDB!$D$1:$D$1916,0))</f>
        <v>#N/A</v>
      </c>
    </row>
    <row r="851" spans="1:5">
      <c r="A851" s="36" t="s">
        <v>1701</v>
      </c>
      <c r="B851" s="36" t="s">
        <v>287</v>
      </c>
      <c r="C851" s="37">
        <v>1980</v>
      </c>
      <c r="D851" s="37">
        <v>851</v>
      </c>
      <c r="E851" s="44" t="str">
        <f>INDEX(SinglesDB!$B$1:B$1927,MATCH(A851,SinglesDB!$D$1:$D$1916,0))</f>
        <v>2002 069</v>
      </c>
    </row>
    <row r="852" spans="1:5">
      <c r="A852" s="36" t="s">
        <v>1717</v>
      </c>
      <c r="B852" s="36" t="s">
        <v>1438</v>
      </c>
      <c r="C852" s="37">
        <v>1996</v>
      </c>
      <c r="D852" s="37">
        <v>852</v>
      </c>
      <c r="E852" s="44" t="e">
        <f>INDEX(SinglesDB!$B$1:B$1927,MATCH(A852,SinglesDB!$D$1:$D$1916,0))</f>
        <v>#N/A</v>
      </c>
    </row>
    <row r="853" spans="1:5">
      <c r="A853" s="36" t="s">
        <v>4026</v>
      </c>
      <c r="B853" s="36" t="s">
        <v>502</v>
      </c>
      <c r="C853" s="37">
        <v>2015</v>
      </c>
      <c r="D853" s="37">
        <v>853</v>
      </c>
      <c r="E853" s="44" t="e">
        <f>INDEX(SinglesDB!$B$1:B$1927,MATCH(A853,SinglesDB!$D$1:$D$1916,0))</f>
        <v>#N/A</v>
      </c>
    </row>
    <row r="854" spans="1:5">
      <c r="A854" s="36" t="s">
        <v>1727</v>
      </c>
      <c r="B854" s="36" t="s">
        <v>935</v>
      </c>
      <c r="C854" s="37">
        <v>1980</v>
      </c>
      <c r="D854" s="37">
        <v>854</v>
      </c>
      <c r="E854" s="44" t="e">
        <f>INDEX(SinglesDB!$B$1:B$1927,MATCH(A854,SinglesDB!$D$1:$D$1916,0))</f>
        <v>#N/A</v>
      </c>
    </row>
    <row r="855" spans="1:5">
      <c r="A855" s="36" t="s">
        <v>1708</v>
      </c>
      <c r="B855" s="36" t="s">
        <v>1709</v>
      </c>
      <c r="C855" s="37">
        <v>1982</v>
      </c>
      <c r="D855" s="37">
        <v>855</v>
      </c>
      <c r="E855" s="44" t="e">
        <f>INDEX(SinglesDB!$B$1:B$1927,MATCH(A855,SinglesDB!$D$1:$D$1916,0))</f>
        <v>#N/A</v>
      </c>
    </row>
    <row r="856" spans="1:5">
      <c r="A856" s="36" t="s">
        <v>2408</v>
      </c>
      <c r="B856" s="36" t="s">
        <v>467</v>
      </c>
      <c r="C856" s="37">
        <v>1973</v>
      </c>
      <c r="D856" s="37">
        <v>856</v>
      </c>
      <c r="E856" s="44" t="str">
        <f>INDEX(SinglesDB!$B$1:B$1927,MATCH(A856,SinglesDB!$D$1:$D$1916,0))</f>
        <v>74-16238, 74-16 238</v>
      </c>
    </row>
    <row r="857" spans="1:5">
      <c r="A857" s="36" t="s">
        <v>1782</v>
      </c>
      <c r="B857" s="36" t="s">
        <v>1783</v>
      </c>
      <c r="C857" s="37">
        <v>1985</v>
      </c>
      <c r="D857" s="37">
        <v>857</v>
      </c>
      <c r="E857" s="44" t="e">
        <f>INDEX(SinglesDB!$B$1:B$1927,MATCH(A857,SinglesDB!$D$1:$D$1916,0))</f>
        <v>#N/A</v>
      </c>
    </row>
    <row r="858" spans="1:5">
      <c r="A858" s="36" t="s">
        <v>1599</v>
      </c>
      <c r="B858" s="36" t="s">
        <v>324</v>
      </c>
      <c r="C858" s="37">
        <v>1987</v>
      </c>
      <c r="D858" s="37">
        <v>858</v>
      </c>
      <c r="E858" s="44" t="str">
        <f>INDEX(SinglesDB!$B$1:B$1927,MATCH(A858,SinglesDB!$D$1:$D$1916,0))</f>
        <v>1C 006-20 2052 7</v>
      </c>
    </row>
    <row r="859" spans="1:5">
      <c r="A859" s="36" t="s">
        <v>4025</v>
      </c>
      <c r="B859" s="36" t="s">
        <v>625</v>
      </c>
      <c r="C859" s="37">
        <v>2007</v>
      </c>
      <c r="D859" s="37">
        <v>859</v>
      </c>
      <c r="E859" s="44" t="e">
        <f>INDEX(SinglesDB!$B$1:B$1927,MATCH(A859,SinglesDB!$D$1:$D$1916,0))</f>
        <v>#N/A</v>
      </c>
    </row>
    <row r="860" spans="1:5">
      <c r="A860" s="36" t="s">
        <v>1648</v>
      </c>
      <c r="B860" s="36" t="s">
        <v>1245</v>
      </c>
      <c r="C860" s="37">
        <v>1981</v>
      </c>
      <c r="D860" s="37">
        <v>860</v>
      </c>
      <c r="E860" s="44" t="e">
        <f>INDEX(SinglesDB!$B$1:B$1927,MATCH(A860,SinglesDB!$D$1:$D$1916,0))</f>
        <v>#N/A</v>
      </c>
    </row>
    <row r="861" spans="1:5">
      <c r="A861" s="36" t="s">
        <v>1683</v>
      </c>
      <c r="B861" s="36" t="s">
        <v>3858</v>
      </c>
      <c r="C861" s="37">
        <v>1977</v>
      </c>
      <c r="D861" s="37">
        <v>861</v>
      </c>
      <c r="E861" s="44" t="e">
        <f>INDEX(SinglesDB!$B$1:B$1927,MATCH(A861,SinglesDB!$D$1:$D$1916,0))</f>
        <v>#N/A</v>
      </c>
    </row>
    <row r="862" spans="1:5">
      <c r="A862" s="36" t="s">
        <v>1570</v>
      </c>
      <c r="B862" s="36" t="s">
        <v>1571</v>
      </c>
      <c r="C862" s="37">
        <v>1986</v>
      </c>
      <c r="D862" s="37">
        <v>862</v>
      </c>
      <c r="E862" s="44" t="str">
        <f>INDEX(SinglesDB!$B$1:B$1927,MATCH(A862,SinglesDB!$D$1:$D$1916,0))</f>
        <v>PB40535, PB 40535</v>
      </c>
    </row>
    <row r="863" spans="1:5">
      <c r="A863" s="36" t="s">
        <v>1897</v>
      </c>
      <c r="B863" s="36" t="s">
        <v>373</v>
      </c>
      <c r="C863" s="37">
        <v>1967</v>
      </c>
      <c r="D863" s="37">
        <v>863</v>
      </c>
      <c r="E863" s="44" t="str">
        <f>INDEX(SinglesDB!$B$1:B$1927,MATCH(A863,SinglesDB!$D$1:$D$1916,0))</f>
        <v>59 118</v>
      </c>
    </row>
    <row r="864" spans="1:5">
      <c r="A864" s="36" t="s">
        <v>4024</v>
      </c>
      <c r="B864" s="36" t="s">
        <v>591</v>
      </c>
      <c r="C864" s="37">
        <v>2015</v>
      </c>
      <c r="D864" s="37">
        <v>864</v>
      </c>
      <c r="E864" s="44" t="e">
        <f>INDEX(SinglesDB!$B$1:B$1927,MATCH(A864,SinglesDB!$D$1:$D$1916,0))</f>
        <v>#N/A</v>
      </c>
    </row>
    <row r="865" spans="1:5">
      <c r="A865" s="36" t="s">
        <v>1116</v>
      </c>
      <c r="B865" s="36" t="s">
        <v>515</v>
      </c>
      <c r="C865" s="37">
        <v>2011</v>
      </c>
      <c r="D865" s="37">
        <v>865</v>
      </c>
      <c r="E865" s="44" t="e">
        <f>INDEX(SinglesDB!$B$1:B$1927,MATCH(A865,SinglesDB!$D$1:$D$1916,0))</f>
        <v>#N/A</v>
      </c>
    </row>
    <row r="866" spans="1:5">
      <c r="A866" s="36" t="s">
        <v>1377</v>
      </c>
      <c r="B866" s="36" t="s">
        <v>861</v>
      </c>
      <c r="C866" s="37">
        <v>2000</v>
      </c>
      <c r="D866" s="37">
        <v>866</v>
      </c>
      <c r="E866" s="44" t="e">
        <f>INDEX(SinglesDB!$B$1:B$1927,MATCH(A866,SinglesDB!$D$1:$D$1916,0))</f>
        <v>#N/A</v>
      </c>
    </row>
    <row r="867" spans="1:5">
      <c r="A867" s="36" t="s">
        <v>1585</v>
      </c>
      <c r="B867" s="36" t="s">
        <v>346</v>
      </c>
      <c r="C867" s="37">
        <v>1989</v>
      </c>
      <c r="D867" s="37">
        <v>867</v>
      </c>
      <c r="E867" s="44" t="e">
        <f>INDEX(SinglesDB!$B$1:B$1927,MATCH(A867,SinglesDB!$D$1:$D$1916,0))</f>
        <v>#N/A</v>
      </c>
    </row>
    <row r="868" spans="1:5">
      <c r="A868" s="36" t="s">
        <v>1784</v>
      </c>
      <c r="B868" s="36" t="s">
        <v>1785</v>
      </c>
      <c r="C868" s="37">
        <v>1968</v>
      </c>
      <c r="D868" s="37">
        <v>868</v>
      </c>
      <c r="E868" s="44" t="e">
        <f>INDEX(SinglesDB!$B$1:B$1927,MATCH(A868,SinglesDB!$D$1:$D$1916,0))</f>
        <v>#N/A</v>
      </c>
    </row>
    <row r="869" spans="1:5">
      <c r="A869" s="36" t="s">
        <v>1733</v>
      </c>
      <c r="B869" s="36" t="s">
        <v>552</v>
      </c>
      <c r="C869" s="37">
        <v>1970</v>
      </c>
      <c r="D869" s="37">
        <v>869</v>
      </c>
      <c r="E869" s="44" t="e">
        <f>INDEX(SinglesDB!$B$1:B$1927,MATCH(A869,SinglesDB!$D$1:$D$1916,0))</f>
        <v>#N/A</v>
      </c>
    </row>
    <row r="870" spans="1:5">
      <c r="A870" s="36" t="s">
        <v>1384</v>
      </c>
      <c r="B870" s="36" t="s">
        <v>416</v>
      </c>
      <c r="C870" s="37">
        <v>1971</v>
      </c>
      <c r="D870" s="37">
        <v>870</v>
      </c>
      <c r="E870" s="44" t="e">
        <f>INDEX(SinglesDB!$B$1:B$1927,MATCH(A870,SinglesDB!$D$1:$D$1916,0))</f>
        <v>#N/A</v>
      </c>
    </row>
    <row r="871" spans="1:5">
      <c r="A871" s="36" t="s">
        <v>1891</v>
      </c>
      <c r="B871" s="36" t="s">
        <v>1892</v>
      </c>
      <c r="C871" s="37">
        <v>1979</v>
      </c>
      <c r="D871" s="37">
        <v>871</v>
      </c>
      <c r="E871" s="44" t="e">
        <f>INDEX(SinglesDB!$B$1:B$1927,MATCH(A871,SinglesDB!$D$1:$D$1916,0))</f>
        <v>#N/A</v>
      </c>
    </row>
    <row r="872" spans="1:5">
      <c r="A872" s="36" t="s">
        <v>1341</v>
      </c>
      <c r="B872" s="36" t="s">
        <v>559</v>
      </c>
      <c r="C872" s="37">
        <v>1967</v>
      </c>
      <c r="D872" s="37">
        <v>872</v>
      </c>
      <c r="E872" s="44" t="e">
        <f>INDEX(SinglesDB!$B$1:B$1927,MATCH(A872,SinglesDB!$D$1:$D$1916,0))</f>
        <v>#N/A</v>
      </c>
    </row>
    <row r="873" spans="1:5">
      <c r="A873" s="36" t="s">
        <v>1430</v>
      </c>
      <c r="B873" s="36" t="s">
        <v>521</v>
      </c>
      <c r="C873" s="37">
        <v>2007</v>
      </c>
      <c r="D873" s="37">
        <v>873</v>
      </c>
      <c r="E873" s="44" t="e">
        <f>INDEX(SinglesDB!$B$1:B$1927,MATCH(A873,SinglesDB!$D$1:$D$1916,0))</f>
        <v>#N/A</v>
      </c>
    </row>
    <row r="874" spans="1:5">
      <c r="A874" s="36" t="s">
        <v>1992</v>
      </c>
      <c r="B874" s="36" t="s">
        <v>1993</v>
      </c>
      <c r="C874" s="37">
        <v>2015</v>
      </c>
      <c r="D874" s="37">
        <v>874</v>
      </c>
      <c r="E874" s="44" t="e">
        <f>INDEX(SinglesDB!$B$1:B$1927,MATCH(A874,SinglesDB!$D$1:$D$1916,0))</f>
        <v>#N/A</v>
      </c>
    </row>
    <row r="875" spans="1:5">
      <c r="A875" s="36" t="s">
        <v>1387</v>
      </c>
      <c r="B875" s="36" t="s">
        <v>1388</v>
      </c>
      <c r="C875" s="37">
        <v>2001</v>
      </c>
      <c r="D875" s="37">
        <v>875</v>
      </c>
      <c r="E875" s="44" t="e">
        <f>INDEX(SinglesDB!$B$1:B$1927,MATCH(A875,SinglesDB!$D$1:$D$1916,0))</f>
        <v>#N/A</v>
      </c>
    </row>
    <row r="876" spans="1:5">
      <c r="A876" s="36" t="s">
        <v>4023</v>
      </c>
      <c r="B876" s="36" t="s">
        <v>1285</v>
      </c>
      <c r="C876" s="37">
        <v>1982</v>
      </c>
      <c r="D876" s="37">
        <v>876</v>
      </c>
      <c r="E876" s="44" t="e">
        <f>INDEX(SinglesDB!$B$1:B$1927,MATCH(A876,SinglesDB!$D$1:$D$1916,0))</f>
        <v>#N/A</v>
      </c>
    </row>
    <row r="877" spans="1:5">
      <c r="A877" s="36" t="s">
        <v>1610</v>
      </c>
      <c r="B877" s="36" t="s">
        <v>265</v>
      </c>
      <c r="C877" s="37">
        <v>1982</v>
      </c>
      <c r="D877" s="37">
        <v>877</v>
      </c>
      <c r="E877" s="44" t="e">
        <f>INDEX(SinglesDB!$B$1:B$1927,MATCH(A877,SinglesDB!$D$1:$D$1916,0))</f>
        <v>#N/A</v>
      </c>
    </row>
    <row r="878" spans="1:5">
      <c r="A878" s="36" t="s">
        <v>1668</v>
      </c>
      <c r="B878" s="36" t="s">
        <v>916</v>
      </c>
      <c r="C878" s="37">
        <v>2003</v>
      </c>
      <c r="D878" s="37">
        <v>878</v>
      </c>
      <c r="E878" s="44" t="e">
        <f>INDEX(SinglesDB!$B$1:B$1927,MATCH(A878,SinglesDB!$D$1:$D$1916,0))</f>
        <v>#N/A</v>
      </c>
    </row>
    <row r="879" spans="1:5">
      <c r="A879" s="36" t="s">
        <v>4022</v>
      </c>
      <c r="B879" s="36" t="s">
        <v>652</v>
      </c>
      <c r="C879" s="37">
        <v>2009</v>
      </c>
      <c r="D879" s="37">
        <v>879</v>
      </c>
      <c r="E879" s="44" t="e">
        <f>INDEX(SinglesDB!$B$1:B$1927,MATCH(A879,SinglesDB!$D$1:$D$1916,0))</f>
        <v>#N/A</v>
      </c>
    </row>
    <row r="880" spans="1:5">
      <c r="A880" s="36" t="s">
        <v>4020</v>
      </c>
      <c r="B880" s="36" t="s">
        <v>4021</v>
      </c>
      <c r="C880" s="37">
        <v>2015</v>
      </c>
      <c r="D880" s="37">
        <v>880</v>
      </c>
      <c r="E880" s="44" t="e">
        <f>INDEX(SinglesDB!$B$1:B$1927,MATCH(A880,SinglesDB!$D$1:$D$1916,0))</f>
        <v>#N/A</v>
      </c>
    </row>
    <row r="881" spans="1:5">
      <c r="A881" s="36" t="s">
        <v>4019</v>
      </c>
      <c r="B881" s="36" t="s">
        <v>507</v>
      </c>
      <c r="C881" s="37">
        <v>1991</v>
      </c>
      <c r="D881" s="37">
        <v>881</v>
      </c>
      <c r="E881" s="44" t="e">
        <f>INDEX(SinglesDB!$B$1:B$1927,MATCH(A881,SinglesDB!$D$1:$D$1916,0))</f>
        <v>#N/A</v>
      </c>
    </row>
    <row r="882" spans="1:5">
      <c r="A882" s="36" t="s">
        <v>1274</v>
      </c>
      <c r="B882" s="36" t="s">
        <v>692</v>
      </c>
      <c r="C882" s="37">
        <v>2004</v>
      </c>
      <c r="D882" s="37">
        <v>882</v>
      </c>
      <c r="E882" s="44" t="e">
        <f>INDEX(SinglesDB!$B$1:B$1927,MATCH(A882,SinglesDB!$D$1:$D$1916,0))</f>
        <v>#N/A</v>
      </c>
    </row>
    <row r="883" spans="1:5">
      <c r="A883" s="36" t="s">
        <v>1872</v>
      </c>
      <c r="B883" s="36" t="s">
        <v>513</v>
      </c>
      <c r="C883" s="37">
        <v>2002</v>
      </c>
      <c r="D883" s="37">
        <v>883</v>
      </c>
      <c r="E883" s="44" t="e">
        <f>INDEX(SinglesDB!$B$1:B$1927,MATCH(A883,SinglesDB!$D$1:$D$1916,0))</f>
        <v>#N/A</v>
      </c>
    </row>
    <row r="884" spans="1:5">
      <c r="A884" s="36" t="s">
        <v>4018</v>
      </c>
      <c r="B884" s="36" t="s">
        <v>816</v>
      </c>
      <c r="C884" s="37">
        <v>2009</v>
      </c>
      <c r="D884" s="37">
        <v>884</v>
      </c>
      <c r="E884" s="44" t="e">
        <f>INDEX(SinglesDB!$B$1:B$1927,MATCH(A884,SinglesDB!$D$1:$D$1916,0))</f>
        <v>#N/A</v>
      </c>
    </row>
    <row r="885" spans="1:5">
      <c r="A885" s="36" t="s">
        <v>1386</v>
      </c>
      <c r="B885" s="36" t="s">
        <v>832</v>
      </c>
      <c r="C885" s="37">
        <v>2012</v>
      </c>
      <c r="D885" s="37">
        <v>885</v>
      </c>
      <c r="E885" s="44" t="e">
        <f>INDEX(SinglesDB!$B$1:B$1927,MATCH(A885,SinglesDB!$D$1:$D$1916,0))</f>
        <v>#N/A</v>
      </c>
    </row>
    <row r="886" spans="1:5">
      <c r="A886" s="36" t="s">
        <v>1435</v>
      </c>
      <c r="B886" s="36" t="s">
        <v>727</v>
      </c>
      <c r="C886" s="37">
        <v>1965</v>
      </c>
      <c r="D886" s="37">
        <v>886</v>
      </c>
      <c r="E886" s="44" t="e">
        <f>INDEX(SinglesDB!$B$1:B$1927,MATCH(A886,SinglesDB!$D$1:$D$1916,0))</f>
        <v>#N/A</v>
      </c>
    </row>
    <row r="887" spans="1:5">
      <c r="A887" s="36" t="s">
        <v>1259</v>
      </c>
      <c r="B887" s="36" t="s">
        <v>1260</v>
      </c>
      <c r="C887" s="37">
        <v>1989</v>
      </c>
      <c r="D887" s="37">
        <v>887</v>
      </c>
      <c r="E887" s="44" t="e">
        <f>INDEX(SinglesDB!$B$1:B$1927,MATCH(A887,SinglesDB!$D$1:$D$1916,0))</f>
        <v>#N/A</v>
      </c>
    </row>
    <row r="888" spans="1:5">
      <c r="A888" s="36" t="s">
        <v>4017</v>
      </c>
      <c r="B888" s="36" t="s">
        <v>1142</v>
      </c>
      <c r="C888" s="37">
        <v>1997</v>
      </c>
      <c r="D888" s="37">
        <v>888</v>
      </c>
      <c r="E888" s="44" t="e">
        <f>INDEX(SinglesDB!$B$1:B$1927,MATCH(A888,SinglesDB!$D$1:$D$1916,0))</f>
        <v>#N/A</v>
      </c>
    </row>
    <row r="889" spans="1:5">
      <c r="A889" s="36" t="s">
        <v>2958</v>
      </c>
      <c r="B889" s="36" t="s">
        <v>4016</v>
      </c>
      <c r="C889" s="37">
        <v>1989</v>
      </c>
      <c r="D889" s="37">
        <v>889</v>
      </c>
      <c r="E889" s="44" t="e">
        <f>INDEX(SinglesDB!$B$1:B$1927,MATCH(A889,SinglesDB!$D$1:$D$1916,0))</f>
        <v>#N/A</v>
      </c>
    </row>
    <row r="890" spans="1:5">
      <c r="A890" s="36" t="s">
        <v>1789</v>
      </c>
      <c r="B890" s="36" t="s">
        <v>547</v>
      </c>
      <c r="C890" s="37">
        <v>1992</v>
      </c>
      <c r="D890" s="37">
        <v>890</v>
      </c>
      <c r="E890" s="44" t="e">
        <f>INDEX(SinglesDB!$B$1:B$1927,MATCH(A890,SinglesDB!$D$1:$D$1916,0))</f>
        <v>#N/A</v>
      </c>
    </row>
    <row r="891" spans="1:5">
      <c r="A891" s="36" t="s">
        <v>1493</v>
      </c>
      <c r="B891" s="36" t="s">
        <v>1075</v>
      </c>
      <c r="C891" s="37">
        <v>2009</v>
      </c>
      <c r="D891" s="37">
        <v>891</v>
      </c>
      <c r="E891" s="44" t="e">
        <f>INDEX(SinglesDB!$B$1:B$1927,MATCH(A891,SinglesDB!$D$1:$D$1916,0))</f>
        <v>#N/A</v>
      </c>
    </row>
    <row r="892" spans="1:5">
      <c r="A892" s="36" t="s">
        <v>1451</v>
      </c>
      <c r="B892" s="36" t="s">
        <v>375</v>
      </c>
      <c r="C892" s="37">
        <v>1993</v>
      </c>
      <c r="D892" s="37">
        <v>892</v>
      </c>
      <c r="E892" s="44" t="e">
        <f>INDEX(SinglesDB!$B$1:B$1927,MATCH(A892,SinglesDB!$D$1:$D$1916,0))</f>
        <v>#N/A</v>
      </c>
    </row>
    <row r="893" spans="1:5">
      <c r="A893" s="36" t="s">
        <v>2265</v>
      </c>
      <c r="B893" s="36" t="s">
        <v>511</v>
      </c>
      <c r="C893" s="37">
        <v>2008</v>
      </c>
      <c r="D893" s="37">
        <v>893</v>
      </c>
      <c r="E893" s="44" t="e">
        <f>INDEX(SinglesDB!$B$1:B$1927,MATCH(A893,SinglesDB!$D$1:$D$1916,0))</f>
        <v>#N/A</v>
      </c>
    </row>
    <row r="894" spans="1:5">
      <c r="A894" s="36" t="s">
        <v>1598</v>
      </c>
      <c r="B894" s="36" t="s">
        <v>1000</v>
      </c>
      <c r="C894" s="37">
        <v>1980</v>
      </c>
      <c r="D894" s="37">
        <v>894</v>
      </c>
      <c r="E894" s="44" t="e">
        <f>INDEX(SinglesDB!$B$1:B$1927,MATCH(A894,SinglesDB!$D$1:$D$1916,0))</f>
        <v>#N/A</v>
      </c>
    </row>
    <row r="895" spans="1:5">
      <c r="A895" s="36" t="s">
        <v>1553</v>
      </c>
      <c r="B895" s="36" t="s">
        <v>265</v>
      </c>
      <c r="C895" s="37">
        <v>1969</v>
      </c>
      <c r="D895" s="37">
        <v>895</v>
      </c>
      <c r="E895" s="44" t="str">
        <f>INDEX(SinglesDB!$B$1:B$1927,MATCH(A895,SinglesDB!$D$1:$D$1916,0))</f>
        <v>GO 25.880</v>
      </c>
    </row>
    <row r="896" spans="1:5">
      <c r="A896" s="36" t="s">
        <v>1540</v>
      </c>
      <c r="B896" s="36" t="s">
        <v>1087</v>
      </c>
      <c r="C896" s="37">
        <v>2000</v>
      </c>
      <c r="D896" s="37">
        <v>896</v>
      </c>
      <c r="E896" s="44" t="e">
        <f>INDEX(SinglesDB!$B$1:B$1927,MATCH(A896,SinglesDB!$D$1:$D$1916,0))</f>
        <v>#N/A</v>
      </c>
    </row>
    <row r="897" spans="1:5">
      <c r="A897" s="36" t="s">
        <v>1671</v>
      </c>
      <c r="B897" s="36" t="s">
        <v>1672</v>
      </c>
      <c r="C897" s="37">
        <v>1989</v>
      </c>
      <c r="D897" s="37">
        <v>897</v>
      </c>
      <c r="E897" s="44" t="e">
        <f>INDEX(SinglesDB!$B$1:B$1927,MATCH(A897,SinglesDB!$D$1:$D$1916,0))</f>
        <v>#N/A</v>
      </c>
    </row>
    <row r="898" spans="1:5">
      <c r="A898" s="36" t="s">
        <v>1423</v>
      </c>
      <c r="B898" s="36" t="s">
        <v>744</v>
      </c>
      <c r="C898" s="37">
        <v>2005</v>
      </c>
      <c r="D898" s="37">
        <v>898</v>
      </c>
      <c r="E898" s="44" t="e">
        <f>INDEX(SinglesDB!$B$1:B$1927,MATCH(A898,SinglesDB!$D$1:$D$1916,0))</f>
        <v>#N/A</v>
      </c>
    </row>
    <row r="899" spans="1:5">
      <c r="A899" s="36" t="s">
        <v>2017</v>
      </c>
      <c r="B899" s="36" t="s">
        <v>1231</v>
      </c>
      <c r="C899" s="37">
        <v>1977</v>
      </c>
      <c r="D899" s="37">
        <v>899</v>
      </c>
      <c r="E899" s="44" t="e">
        <f>INDEX(SinglesDB!$B$1:B$1927,MATCH(A899,SinglesDB!$D$1:$D$1916,0))</f>
        <v>#N/A</v>
      </c>
    </row>
    <row r="900" spans="1:5">
      <c r="A900" s="36" t="s">
        <v>1710</v>
      </c>
      <c r="B900" s="36" t="s">
        <v>346</v>
      </c>
      <c r="C900" s="37">
        <v>1989</v>
      </c>
      <c r="D900" s="37">
        <v>900</v>
      </c>
      <c r="E900" s="44" t="e">
        <f>INDEX(SinglesDB!$B$1:B$1927,MATCH(A900,SinglesDB!$D$1:$D$1916,0))</f>
        <v>#N/A</v>
      </c>
    </row>
    <row r="901" spans="1:5">
      <c r="A901" s="36" t="s">
        <v>1748</v>
      </c>
      <c r="B901" s="36" t="s">
        <v>1749</v>
      </c>
      <c r="C901" s="37">
        <v>1958</v>
      </c>
      <c r="D901" s="37">
        <v>901</v>
      </c>
      <c r="E901" s="44" t="str">
        <f>INDEX(SinglesDB!$B$1:B$1927,MATCH(A901,SinglesDB!$D$1:$D$1916,0))</f>
        <v>BF 18108</v>
      </c>
    </row>
    <row r="902" spans="1:5">
      <c r="A902" s="36" t="s">
        <v>1510</v>
      </c>
      <c r="B902" s="36" t="s">
        <v>705</v>
      </c>
      <c r="C902" s="37">
        <v>1973</v>
      </c>
      <c r="D902" s="37">
        <v>902</v>
      </c>
      <c r="E902" s="44" t="e">
        <f>INDEX(SinglesDB!$B$1:B$1927,MATCH(A902,SinglesDB!$D$1:$D$1916,0))</f>
        <v>#N/A</v>
      </c>
    </row>
    <row r="903" spans="1:5">
      <c r="A903" s="36" t="s">
        <v>1505</v>
      </c>
      <c r="B903" s="36" t="s">
        <v>1506</v>
      </c>
      <c r="C903" s="37">
        <v>1989</v>
      </c>
      <c r="D903" s="37">
        <v>903</v>
      </c>
      <c r="E903" s="44" t="e">
        <f>INDEX(SinglesDB!$B$1:B$1927,MATCH(A903,SinglesDB!$D$1:$D$1916,0))</f>
        <v>#N/A</v>
      </c>
    </row>
    <row r="904" spans="1:5">
      <c r="A904" s="36" t="s">
        <v>4015</v>
      </c>
      <c r="B904" s="36" t="s">
        <v>652</v>
      </c>
      <c r="C904" s="37">
        <v>2004</v>
      </c>
      <c r="D904" s="37">
        <v>904</v>
      </c>
      <c r="E904" s="44" t="e">
        <f>INDEX(SinglesDB!$B$1:B$1927,MATCH(A904,SinglesDB!$D$1:$D$1916,0))</f>
        <v>#N/A</v>
      </c>
    </row>
    <row r="905" spans="1:5">
      <c r="A905" s="36" t="s">
        <v>1076</v>
      </c>
      <c r="B905" s="36" t="s">
        <v>1077</v>
      </c>
      <c r="C905" s="37">
        <v>2014</v>
      </c>
      <c r="D905" s="37">
        <v>905</v>
      </c>
      <c r="E905" s="44" t="e">
        <f>INDEX(SinglesDB!$B$1:B$1927,MATCH(A905,SinglesDB!$D$1:$D$1916,0))</f>
        <v>#N/A</v>
      </c>
    </row>
    <row r="906" spans="1:5">
      <c r="A906" s="36" t="s">
        <v>1595</v>
      </c>
      <c r="B906" s="36" t="s">
        <v>3780</v>
      </c>
      <c r="C906" s="37">
        <v>2003</v>
      </c>
      <c r="D906" s="37">
        <v>906</v>
      </c>
      <c r="E906" s="44" t="e">
        <f>INDEX(SinglesDB!$B$1:B$1927,MATCH(A906,SinglesDB!$D$1:$D$1916,0))</f>
        <v>#N/A</v>
      </c>
    </row>
    <row r="907" spans="1:5">
      <c r="A907" s="36" t="s">
        <v>1837</v>
      </c>
      <c r="B907" s="36" t="s">
        <v>863</v>
      </c>
      <c r="C907" s="37">
        <v>1970</v>
      </c>
      <c r="D907" s="37">
        <v>907</v>
      </c>
      <c r="E907" s="44" t="e">
        <f>INDEX(SinglesDB!$B$1:B$1927,MATCH(A907,SinglesDB!$D$1:$D$1916,0))</f>
        <v>#N/A</v>
      </c>
    </row>
    <row r="908" spans="1:5">
      <c r="A908" s="36" t="s">
        <v>1722</v>
      </c>
      <c r="B908" s="36" t="s">
        <v>1723</v>
      </c>
      <c r="C908" s="37">
        <v>1999</v>
      </c>
      <c r="D908" s="37">
        <v>908</v>
      </c>
      <c r="E908" s="44" t="e">
        <f>INDEX(SinglesDB!$B$1:B$1927,MATCH(A908,SinglesDB!$D$1:$D$1916,0))</f>
        <v>#N/A</v>
      </c>
    </row>
    <row r="909" spans="1:5">
      <c r="A909" s="36" t="s">
        <v>2373</v>
      </c>
      <c r="B909" s="36" t="s">
        <v>652</v>
      </c>
      <c r="C909" s="37">
        <v>2015</v>
      </c>
      <c r="D909" s="37">
        <v>909</v>
      </c>
      <c r="E909" s="44" t="e">
        <f>INDEX(SinglesDB!$B$1:B$1927,MATCH(A909,SinglesDB!$D$1:$D$1916,0))</f>
        <v>#N/A</v>
      </c>
    </row>
    <row r="910" spans="1:5">
      <c r="A910" s="36" t="s">
        <v>1612</v>
      </c>
      <c r="B910" s="36" t="s">
        <v>1584</v>
      </c>
      <c r="C910" s="37">
        <v>1968</v>
      </c>
      <c r="D910" s="37">
        <v>910</v>
      </c>
      <c r="E910" s="44" t="e">
        <f>INDEX(SinglesDB!$B$1:B$1927,MATCH(A910,SinglesDB!$D$1:$D$1916,0))</f>
        <v>#N/A</v>
      </c>
    </row>
    <row r="911" spans="1:5">
      <c r="A911" s="36" t="s">
        <v>4014</v>
      </c>
      <c r="B911" s="36" t="s">
        <v>586</v>
      </c>
      <c r="C911" s="37">
        <v>2015</v>
      </c>
      <c r="D911" s="37">
        <v>911</v>
      </c>
      <c r="E911" s="44" t="e">
        <f>INDEX(SinglesDB!$B$1:B$1927,MATCH(A911,SinglesDB!$D$1:$D$1916,0))</f>
        <v>#N/A</v>
      </c>
    </row>
    <row r="912" spans="1:5">
      <c r="A912" s="36" t="s">
        <v>1721</v>
      </c>
      <c r="B912" s="36" t="s">
        <v>346</v>
      </c>
      <c r="C912" s="37">
        <v>1977</v>
      </c>
      <c r="D912" s="37">
        <v>912</v>
      </c>
      <c r="E912" s="44" t="e">
        <f>INDEX(SinglesDB!$B$1:B$1927,MATCH(A912,SinglesDB!$D$1:$D$1916,0))</f>
        <v>#N/A</v>
      </c>
    </row>
    <row r="913" spans="1:5">
      <c r="A913" s="36" t="s">
        <v>1810</v>
      </c>
      <c r="B913" s="36" t="s">
        <v>545</v>
      </c>
      <c r="C913" s="37">
        <v>1987</v>
      </c>
      <c r="D913" s="37">
        <v>913</v>
      </c>
      <c r="E913" s="44" t="e">
        <f>INDEX(SinglesDB!$B$1:B$1927,MATCH(A913,SinglesDB!$D$1:$D$1916,0))</f>
        <v>#N/A</v>
      </c>
    </row>
    <row r="914" spans="1:5">
      <c r="A914" s="36" t="s">
        <v>1272</v>
      </c>
      <c r="B914" s="36" t="s">
        <v>583</v>
      </c>
      <c r="C914" s="37">
        <v>2012</v>
      </c>
      <c r="D914" s="37">
        <v>914</v>
      </c>
      <c r="E914" s="44" t="e">
        <f>INDEX(SinglesDB!$B$1:B$1927,MATCH(A914,SinglesDB!$D$1:$D$1916,0))</f>
        <v>#N/A</v>
      </c>
    </row>
    <row r="915" spans="1:5">
      <c r="A915" s="36" t="s">
        <v>1592</v>
      </c>
      <c r="B915" s="36" t="s">
        <v>881</v>
      </c>
      <c r="C915" s="37">
        <v>1991</v>
      </c>
      <c r="D915" s="37">
        <v>915</v>
      </c>
      <c r="E915" s="44" t="e">
        <f>INDEX(SinglesDB!$B$1:B$1927,MATCH(A915,SinglesDB!$D$1:$D$1916,0))</f>
        <v>#N/A</v>
      </c>
    </row>
    <row r="916" spans="1:5">
      <c r="A916" s="36" t="s">
        <v>1714</v>
      </c>
      <c r="B916" s="36" t="s">
        <v>298</v>
      </c>
      <c r="C916" s="37">
        <v>1987</v>
      </c>
      <c r="D916" s="37">
        <v>916</v>
      </c>
      <c r="E916" s="44" t="e">
        <f>INDEX(SinglesDB!$B$1:B$1927,MATCH(A916,SinglesDB!$D$1:$D$1916,0))</f>
        <v>#N/A</v>
      </c>
    </row>
    <row r="917" spans="1:5">
      <c r="A917" s="36" t="s">
        <v>1786</v>
      </c>
      <c r="B917" s="36" t="s">
        <v>765</v>
      </c>
      <c r="C917" s="37">
        <v>1982</v>
      </c>
      <c r="D917" s="37">
        <v>917</v>
      </c>
      <c r="E917" s="44" t="e">
        <f>INDEX(SinglesDB!$B$1:B$1927,MATCH(A917,SinglesDB!$D$1:$D$1916,0))</f>
        <v>#N/A</v>
      </c>
    </row>
    <row r="918" spans="1:5">
      <c r="A918" s="36" t="s">
        <v>1406</v>
      </c>
      <c r="B918" s="36" t="s">
        <v>1407</v>
      </c>
      <c r="C918" s="37">
        <v>1982</v>
      </c>
      <c r="D918" s="37">
        <v>918</v>
      </c>
      <c r="E918" s="44" t="e">
        <f>INDEX(SinglesDB!$B$1:B$1927,MATCH(A918,SinglesDB!$D$1:$D$1916,0))</f>
        <v>#N/A</v>
      </c>
    </row>
    <row r="919" spans="1:5">
      <c r="A919" s="36" t="s">
        <v>854</v>
      </c>
      <c r="B919" s="36" t="s">
        <v>1532</v>
      </c>
      <c r="C919" s="37">
        <v>1971</v>
      </c>
      <c r="D919" s="37">
        <v>919</v>
      </c>
      <c r="E919" s="44" t="e">
        <f>INDEX(SinglesDB!$B$1:B$1927,MATCH(A919,SinglesDB!$D$1:$D$1916,0))</f>
        <v>#N/A</v>
      </c>
    </row>
    <row r="920" spans="1:5">
      <c r="A920" s="36" t="s">
        <v>1874</v>
      </c>
      <c r="B920" s="36" t="s">
        <v>559</v>
      </c>
      <c r="C920" s="37">
        <v>1967</v>
      </c>
      <c r="D920" s="37">
        <v>920</v>
      </c>
      <c r="E920" s="44" t="e">
        <f>INDEX(SinglesDB!$B$1:B$1927,MATCH(A920,SinglesDB!$D$1:$D$1916,0))</f>
        <v>#N/A</v>
      </c>
    </row>
    <row r="921" spans="1:5">
      <c r="A921" s="36" t="s">
        <v>4013</v>
      </c>
      <c r="B921" s="36" t="s">
        <v>495</v>
      </c>
      <c r="C921" s="37">
        <v>1970</v>
      </c>
      <c r="D921" s="37">
        <v>921</v>
      </c>
      <c r="E921" s="44" t="e">
        <f>INDEX(SinglesDB!$B$1:B$1927,MATCH(A921,SinglesDB!$D$1:$D$1916,0))</f>
        <v>#N/A</v>
      </c>
    </row>
    <row r="922" spans="1:5">
      <c r="A922" s="36" t="s">
        <v>1726</v>
      </c>
      <c r="B922" s="36" t="s">
        <v>758</v>
      </c>
      <c r="C922" s="37">
        <v>1980</v>
      </c>
      <c r="D922" s="37">
        <v>922</v>
      </c>
      <c r="E922" s="44" t="e">
        <f>INDEX(SinglesDB!$B$1:B$1927,MATCH(A922,SinglesDB!$D$1:$D$1916,0))</f>
        <v>#N/A</v>
      </c>
    </row>
    <row r="923" spans="1:5">
      <c r="A923" s="36" t="s">
        <v>1593</v>
      </c>
      <c r="B923" s="36" t="s">
        <v>234</v>
      </c>
      <c r="C923" s="37">
        <v>1972</v>
      </c>
      <c r="D923" s="37">
        <v>923</v>
      </c>
      <c r="E923" s="44" t="e">
        <f>INDEX(SinglesDB!$B$1:B$1927,MATCH(A923,SinglesDB!$D$1:$D$1916,0))</f>
        <v>#N/A</v>
      </c>
    </row>
    <row r="924" spans="1:5">
      <c r="A924" s="36" t="s">
        <v>1398</v>
      </c>
      <c r="B924" s="36" t="s">
        <v>843</v>
      </c>
      <c r="C924" s="37">
        <v>2013</v>
      </c>
      <c r="D924" s="37">
        <v>924</v>
      </c>
      <c r="E924" s="44" t="e">
        <f>INDEX(SinglesDB!$B$1:B$1927,MATCH(A924,SinglesDB!$D$1:$D$1916,0))</f>
        <v>#N/A</v>
      </c>
    </row>
    <row r="925" spans="1:5">
      <c r="A925" s="36" t="s">
        <v>1829</v>
      </c>
      <c r="B925" s="36" t="s">
        <v>556</v>
      </c>
      <c r="C925" s="37">
        <v>1976</v>
      </c>
      <c r="D925" s="37">
        <v>925</v>
      </c>
      <c r="E925" s="44" t="e">
        <f>INDEX(SinglesDB!$B$1:B$1927,MATCH(A925,SinglesDB!$D$1:$D$1916,0))</f>
        <v>#N/A</v>
      </c>
    </row>
    <row r="926" spans="1:5">
      <c r="A926" s="36" t="s">
        <v>1582</v>
      </c>
      <c r="B926" s="36" t="s">
        <v>3858</v>
      </c>
      <c r="C926" s="37">
        <v>1980</v>
      </c>
      <c r="D926" s="37">
        <v>926</v>
      </c>
      <c r="E926" s="44" t="e">
        <f>INDEX(SinglesDB!$B$1:B$1927,MATCH(A926,SinglesDB!$D$1:$D$1916,0))</f>
        <v>#N/A</v>
      </c>
    </row>
    <row r="927" spans="1:5">
      <c r="A927" s="36" t="s">
        <v>1909</v>
      </c>
      <c r="B927" s="36" t="s">
        <v>4012</v>
      </c>
      <c r="C927" s="37">
        <v>1994</v>
      </c>
      <c r="D927" s="37">
        <v>927</v>
      </c>
      <c r="E927" s="44" t="e">
        <f>INDEX(SinglesDB!$B$1:B$1927,MATCH(A927,SinglesDB!$D$1:$D$1916,0))</f>
        <v>#N/A</v>
      </c>
    </row>
    <row r="928" spans="1:5">
      <c r="A928" s="36" t="s">
        <v>1374</v>
      </c>
      <c r="B928" s="36" t="s">
        <v>945</v>
      </c>
      <c r="C928" s="37">
        <v>1970</v>
      </c>
      <c r="D928" s="37">
        <v>928</v>
      </c>
      <c r="E928" s="44" t="e">
        <f>INDEX(SinglesDB!$B$1:B$1927,MATCH(A928,SinglesDB!$D$1:$D$1916,0))</f>
        <v>#N/A</v>
      </c>
    </row>
    <row r="929" spans="1:5">
      <c r="A929" s="36" t="s">
        <v>1607</v>
      </c>
      <c r="B929" s="36" t="s">
        <v>1500</v>
      </c>
      <c r="C929" s="37">
        <v>1990</v>
      </c>
      <c r="D929" s="37">
        <v>929</v>
      </c>
      <c r="E929" s="44" t="e">
        <f>INDEX(SinglesDB!$B$1:B$1927,MATCH(A929,SinglesDB!$D$1:$D$1916,0))</f>
        <v>#N/A</v>
      </c>
    </row>
    <row r="930" spans="1:5">
      <c r="A930" s="36" t="s">
        <v>1550</v>
      </c>
      <c r="B930" s="36" t="s">
        <v>1405</v>
      </c>
      <c r="C930" s="37">
        <v>1982</v>
      </c>
      <c r="D930" s="37">
        <v>930</v>
      </c>
      <c r="E930" s="44" t="e">
        <f>INDEX(SinglesDB!$B$1:B$1927,MATCH(A930,SinglesDB!$D$1:$D$1916,0))</f>
        <v>#N/A</v>
      </c>
    </row>
    <row r="931" spans="1:5">
      <c r="A931" s="36" t="s">
        <v>2025</v>
      </c>
      <c r="B931" s="36" t="s">
        <v>4011</v>
      </c>
      <c r="C931" s="37">
        <v>1980</v>
      </c>
      <c r="D931" s="37">
        <v>931</v>
      </c>
      <c r="E931" s="44" t="str">
        <f>INDEX(SinglesDB!$B$1:B$1927,MATCH(A931,SinglesDB!$D$1:$D$1916,0))</f>
        <v>PB4569</v>
      </c>
    </row>
    <row r="932" spans="1:5">
      <c r="A932" s="36" t="s">
        <v>1472</v>
      </c>
      <c r="B932" s="36" t="s">
        <v>537</v>
      </c>
      <c r="C932" s="37">
        <v>1993</v>
      </c>
      <c r="D932" s="37">
        <v>932</v>
      </c>
      <c r="E932" s="44" t="e">
        <f>INDEX(SinglesDB!$B$1:B$1927,MATCH(A932,SinglesDB!$D$1:$D$1916,0))</f>
        <v>#N/A</v>
      </c>
    </row>
    <row r="933" spans="1:5">
      <c r="A933" s="36" t="s">
        <v>1762</v>
      </c>
      <c r="B933" s="36" t="s">
        <v>306</v>
      </c>
      <c r="C933" s="37">
        <v>1992</v>
      </c>
      <c r="D933" s="37">
        <v>933</v>
      </c>
      <c r="E933" s="44" t="e">
        <f>INDEX(SinglesDB!$B$1:B$1927,MATCH(A933,SinglesDB!$D$1:$D$1916,0))</f>
        <v>#N/A</v>
      </c>
    </row>
    <row r="934" spans="1:5">
      <c r="A934" s="36" t="s">
        <v>1780</v>
      </c>
      <c r="B934" s="36" t="s">
        <v>1781</v>
      </c>
      <c r="C934" s="37">
        <v>1995</v>
      </c>
      <c r="D934" s="37">
        <v>934</v>
      </c>
      <c r="E934" s="44" t="e">
        <f>INDEX(SinglesDB!$B$1:B$1927,MATCH(A934,SinglesDB!$D$1:$D$1916,0))</f>
        <v>#N/A</v>
      </c>
    </row>
    <row r="935" spans="1:5">
      <c r="A935" s="36" t="s">
        <v>1706</v>
      </c>
      <c r="B935" s="36" t="s">
        <v>1707</v>
      </c>
      <c r="C935" s="37">
        <v>1972</v>
      </c>
      <c r="D935" s="37">
        <v>935</v>
      </c>
      <c r="E935" s="44" t="e">
        <f>INDEX(SinglesDB!$B$1:B$1927,MATCH(A935,SinglesDB!$D$1:$D$1916,0))</f>
        <v>#N/A</v>
      </c>
    </row>
    <row r="936" spans="1:5">
      <c r="A936" s="36" t="s">
        <v>1495</v>
      </c>
      <c r="B936" s="36" t="s">
        <v>537</v>
      </c>
      <c r="C936" s="37">
        <v>1994</v>
      </c>
      <c r="D936" s="37">
        <v>936</v>
      </c>
      <c r="E936" s="44" t="e">
        <f>INDEX(SinglesDB!$B$1:B$1927,MATCH(A936,SinglesDB!$D$1:$D$1916,0))</f>
        <v>#N/A</v>
      </c>
    </row>
    <row r="937" spans="1:5">
      <c r="A937" s="36" t="s">
        <v>4010</v>
      </c>
      <c r="B937" s="36" t="s">
        <v>575</v>
      </c>
      <c r="C937" s="37">
        <v>1991</v>
      </c>
      <c r="D937" s="37">
        <v>937</v>
      </c>
      <c r="E937" s="44" t="e">
        <f>INDEX(SinglesDB!$B$1:B$1927,MATCH(A937,SinglesDB!$D$1:$D$1916,0))</f>
        <v>#N/A</v>
      </c>
    </row>
    <row r="938" spans="1:5">
      <c r="A938" s="36" t="s">
        <v>1560</v>
      </c>
      <c r="B938" s="36" t="s">
        <v>1081</v>
      </c>
      <c r="C938" s="37">
        <v>2008</v>
      </c>
      <c r="D938" s="37">
        <v>938</v>
      </c>
      <c r="E938" s="44" t="e">
        <f>INDEX(SinglesDB!$B$1:B$1927,MATCH(A938,SinglesDB!$D$1:$D$1916,0))</f>
        <v>#N/A</v>
      </c>
    </row>
    <row r="939" spans="1:5">
      <c r="A939" s="36" t="s">
        <v>1757</v>
      </c>
      <c r="B939" s="36" t="s">
        <v>298</v>
      </c>
      <c r="C939" s="37">
        <v>1986</v>
      </c>
      <c r="D939" s="37">
        <v>939</v>
      </c>
      <c r="E939" s="44" t="e">
        <f>INDEX(SinglesDB!$B$1:B$1927,MATCH(A939,SinglesDB!$D$1:$D$1916,0))</f>
        <v>#N/A</v>
      </c>
    </row>
    <row r="940" spans="1:5">
      <c r="A940" s="36" t="s">
        <v>1484</v>
      </c>
      <c r="B940" s="36" t="s">
        <v>727</v>
      </c>
      <c r="C940" s="37">
        <v>1971</v>
      </c>
      <c r="D940" s="37">
        <v>940</v>
      </c>
      <c r="E940" s="44" t="e">
        <f>INDEX(SinglesDB!$B$1:B$1927,MATCH(A940,SinglesDB!$D$1:$D$1916,0))</f>
        <v>#N/A</v>
      </c>
    </row>
    <row r="941" spans="1:5">
      <c r="A941" s="36" t="s">
        <v>1491</v>
      </c>
      <c r="B941" s="36" t="s">
        <v>1492</v>
      </c>
      <c r="C941" s="37">
        <v>1974</v>
      </c>
      <c r="D941" s="37">
        <v>941</v>
      </c>
      <c r="E941" s="44" t="e">
        <f>INDEX(SinglesDB!$B$1:B$1927,MATCH(A941,SinglesDB!$D$1:$D$1916,0))</f>
        <v>#N/A</v>
      </c>
    </row>
    <row r="942" spans="1:5">
      <c r="A942" s="36" t="s">
        <v>1724</v>
      </c>
      <c r="B942" s="36" t="s">
        <v>1584</v>
      </c>
      <c r="C942" s="37">
        <v>1968</v>
      </c>
      <c r="D942" s="37">
        <v>942</v>
      </c>
      <c r="E942" s="44" t="str">
        <f>INDEX(SinglesDB!$B$1:B$1927,MATCH(A942,SinglesDB!$D$1:$D$1916,0))</f>
        <v>OG 9102</v>
      </c>
    </row>
    <row r="943" spans="1:5">
      <c r="A943" s="36" t="s">
        <v>1705</v>
      </c>
      <c r="B943" s="36" t="s">
        <v>1348</v>
      </c>
      <c r="C943" s="37">
        <v>1977</v>
      </c>
      <c r="D943" s="37">
        <v>943</v>
      </c>
      <c r="E943" s="44" t="str">
        <f>INDEX(SinglesDB!$B$1:B$1927,MATCH(A943,SinglesDB!$D$1:$D$1916,0))</f>
        <v>NG 812</v>
      </c>
    </row>
    <row r="944" spans="1:5">
      <c r="A944" s="36" t="s">
        <v>525</v>
      </c>
      <c r="B944" s="36" t="s">
        <v>1480</v>
      </c>
      <c r="C944" s="37">
        <v>2006</v>
      </c>
      <c r="D944" s="37">
        <v>944</v>
      </c>
      <c r="E944" s="44" t="e">
        <f>INDEX(SinglesDB!$B$1:B$1927,MATCH(A944,SinglesDB!$D$1:$D$1916,0))</f>
        <v>#N/A</v>
      </c>
    </row>
    <row r="945" spans="1:5">
      <c r="A945" s="36" t="s">
        <v>1459</v>
      </c>
      <c r="B945" s="36" t="s">
        <v>1460</v>
      </c>
      <c r="C945" s="37">
        <v>1993</v>
      </c>
      <c r="D945" s="37">
        <v>945</v>
      </c>
      <c r="E945" s="44" t="e">
        <f>INDEX(SinglesDB!$B$1:B$1927,MATCH(A945,SinglesDB!$D$1:$D$1916,0))</f>
        <v>#N/A</v>
      </c>
    </row>
    <row r="946" spans="1:5">
      <c r="A946" s="36" t="s">
        <v>1548</v>
      </c>
      <c r="B946" s="36" t="s">
        <v>649</v>
      </c>
      <c r="C946" s="37">
        <v>1987</v>
      </c>
      <c r="D946" s="37">
        <v>946</v>
      </c>
      <c r="E946" s="44" t="e">
        <f>INDEX(SinglesDB!$B$1:B$1927,MATCH(A946,SinglesDB!$D$1:$D$1916,0))</f>
        <v>#N/A</v>
      </c>
    </row>
    <row r="947" spans="1:5">
      <c r="A947" s="36" t="s">
        <v>1625</v>
      </c>
      <c r="B947" s="36" t="s">
        <v>1626</v>
      </c>
      <c r="C947" s="37">
        <v>1984</v>
      </c>
      <c r="D947" s="37">
        <v>947</v>
      </c>
      <c r="E947" s="44" t="e">
        <f>INDEX(SinglesDB!$B$1:B$1927,MATCH(A947,SinglesDB!$D$1:$D$1916,0))</f>
        <v>#N/A</v>
      </c>
    </row>
    <row r="948" spans="1:5">
      <c r="A948" s="36" t="s">
        <v>1811</v>
      </c>
      <c r="B948" s="36" t="s">
        <v>1514</v>
      </c>
      <c r="C948" s="37">
        <v>1984</v>
      </c>
      <c r="D948" s="37">
        <v>948</v>
      </c>
      <c r="E948" s="44" t="e">
        <f>INDEX(SinglesDB!$B$1:B$1927,MATCH(A948,SinglesDB!$D$1:$D$1916,0))</f>
        <v>#N/A</v>
      </c>
    </row>
    <row r="949" spans="1:5">
      <c r="A949" s="36" t="s">
        <v>1536</v>
      </c>
      <c r="B949" s="36" t="s">
        <v>823</v>
      </c>
      <c r="C949" s="37">
        <v>2012</v>
      </c>
      <c r="D949" s="37">
        <v>949</v>
      </c>
      <c r="E949" s="44" t="e">
        <f>INDEX(SinglesDB!$B$1:B$1927,MATCH(A949,SinglesDB!$D$1:$D$1916,0))</f>
        <v>#N/A</v>
      </c>
    </row>
    <row r="950" spans="1:5">
      <c r="A950" s="36" t="s">
        <v>1917</v>
      </c>
      <c r="B950" s="36" t="s">
        <v>287</v>
      </c>
      <c r="C950" s="37">
        <v>1981</v>
      </c>
      <c r="D950" s="37">
        <v>950</v>
      </c>
      <c r="E950" s="44" t="e">
        <f>INDEX(SinglesDB!$B$1:B$1927,MATCH(A950,SinglesDB!$D$1:$D$1916,0))</f>
        <v>#N/A</v>
      </c>
    </row>
    <row r="951" spans="1:5">
      <c r="A951" s="36" t="s">
        <v>1615</v>
      </c>
      <c r="B951" s="36" t="s">
        <v>602</v>
      </c>
      <c r="C951" s="37">
        <v>1968</v>
      </c>
      <c r="D951" s="37">
        <v>951</v>
      </c>
      <c r="E951" s="44" t="e">
        <f>INDEX(SinglesDB!$B$1:B$1927,MATCH(A951,SinglesDB!$D$1:$D$1916,0))</f>
        <v>#N/A</v>
      </c>
    </row>
    <row r="952" spans="1:5">
      <c r="A952" s="36" t="s">
        <v>1774</v>
      </c>
      <c r="B952" s="36" t="s">
        <v>1775</v>
      </c>
      <c r="C952" s="37">
        <v>1985</v>
      </c>
      <c r="D952" s="37">
        <v>952</v>
      </c>
      <c r="E952" s="44" t="e">
        <f>INDEX(SinglesDB!$B$1:B$1927,MATCH(A952,SinglesDB!$D$1:$D$1916,0))</f>
        <v>#N/A</v>
      </c>
    </row>
    <row r="953" spans="1:5">
      <c r="A953" s="36" t="s">
        <v>1854</v>
      </c>
      <c r="B953" s="36" t="s">
        <v>1201</v>
      </c>
      <c r="C953" s="37">
        <v>2015</v>
      </c>
      <c r="D953" s="37">
        <v>953</v>
      </c>
      <c r="E953" s="44" t="e">
        <f>INDEX(SinglesDB!$B$1:B$1927,MATCH(A953,SinglesDB!$D$1:$D$1916,0))</f>
        <v>#N/A</v>
      </c>
    </row>
    <row r="954" spans="1:5">
      <c r="A954" s="36" t="s">
        <v>4008</v>
      </c>
      <c r="B954" s="36" t="s">
        <v>4009</v>
      </c>
      <c r="C954" s="37">
        <v>1989</v>
      </c>
      <c r="D954" s="37">
        <v>954</v>
      </c>
      <c r="E954" s="44" t="e">
        <f>INDEX(SinglesDB!$B$1:B$1927,MATCH(A954,SinglesDB!$D$1:$D$1916,0))</f>
        <v>#N/A</v>
      </c>
    </row>
    <row r="955" spans="1:5">
      <c r="A955" s="36" t="s">
        <v>2170</v>
      </c>
      <c r="B955" s="36" t="s">
        <v>1279</v>
      </c>
      <c r="C955" s="37">
        <v>1999</v>
      </c>
      <c r="D955" s="37">
        <v>955</v>
      </c>
      <c r="E955" s="44" t="e">
        <f>INDEX(SinglesDB!$B$1:B$1927,MATCH(A955,SinglesDB!$D$1:$D$1916,0))</f>
        <v>#N/A</v>
      </c>
    </row>
    <row r="956" spans="1:5">
      <c r="A956" s="36" t="s">
        <v>4007</v>
      </c>
      <c r="B956" s="36" t="s">
        <v>513</v>
      </c>
      <c r="C956" s="37">
        <v>1985</v>
      </c>
      <c r="D956" s="37">
        <v>956</v>
      </c>
      <c r="E956" s="44" t="e">
        <f>INDEX(SinglesDB!$B$1:B$1927,MATCH(A956,SinglesDB!$D$1:$D$1916,0))</f>
        <v>#N/A</v>
      </c>
    </row>
    <row r="957" spans="1:5">
      <c r="A957" s="36" t="s">
        <v>4006</v>
      </c>
      <c r="B957" s="36" t="s">
        <v>528</v>
      </c>
      <c r="C957" s="37">
        <v>1980</v>
      </c>
      <c r="D957" s="37">
        <v>957</v>
      </c>
      <c r="E957" s="44" t="e">
        <f>INDEX(SinglesDB!$B$1:B$1927,MATCH(A957,SinglesDB!$D$1:$D$1916,0))</f>
        <v>#N/A</v>
      </c>
    </row>
    <row r="958" spans="1:5">
      <c r="A958" s="36" t="s">
        <v>1676</v>
      </c>
      <c r="B958" s="36" t="s">
        <v>556</v>
      </c>
      <c r="C958" s="37">
        <v>1967</v>
      </c>
      <c r="D958" s="37">
        <v>958</v>
      </c>
      <c r="E958" s="44" t="e">
        <f>INDEX(SinglesDB!$B$1:B$1927,MATCH(A958,SinglesDB!$D$1:$D$1916,0))</f>
        <v>#N/A</v>
      </c>
    </row>
    <row r="959" spans="1:5">
      <c r="A959" s="36" t="s">
        <v>1729</v>
      </c>
      <c r="B959" s="36" t="s">
        <v>1620</v>
      </c>
      <c r="C959" s="37">
        <v>1960</v>
      </c>
      <c r="D959" s="37">
        <v>959</v>
      </c>
      <c r="E959" s="44" t="e">
        <f>INDEX(SinglesDB!$B$1:B$1927,MATCH(A959,SinglesDB!$D$1:$D$1916,0))</f>
        <v>#N/A</v>
      </c>
    </row>
    <row r="960" spans="1:5">
      <c r="A960" s="36" t="s">
        <v>1502</v>
      </c>
      <c r="B960" s="36" t="s">
        <v>1503</v>
      </c>
      <c r="C960" s="37">
        <v>1996</v>
      </c>
      <c r="D960" s="37">
        <v>960</v>
      </c>
      <c r="E960" s="44" t="e">
        <f>INDEX(SinglesDB!$B$1:B$1927,MATCH(A960,SinglesDB!$D$1:$D$1916,0))</f>
        <v>#N/A</v>
      </c>
    </row>
    <row r="961" spans="1:5">
      <c r="A961" s="36" t="s">
        <v>2636</v>
      </c>
      <c r="B961" s="36" t="s">
        <v>467</v>
      </c>
      <c r="C961" s="37">
        <v>1975</v>
      </c>
      <c r="D961" s="37">
        <v>961</v>
      </c>
      <c r="E961" s="44" t="str">
        <f>INDEX(SinglesDB!$B$1:B$1927,MATCH(A961,SinglesDB!$D$1:$D$1916,0))</f>
        <v>PB-10320, 26.11278</v>
      </c>
    </row>
    <row r="962" spans="1:5">
      <c r="A962" s="36" t="s">
        <v>4004</v>
      </c>
      <c r="B962" s="36" t="s">
        <v>4005</v>
      </c>
      <c r="C962" s="37">
        <v>2013</v>
      </c>
      <c r="D962" s="37">
        <v>962</v>
      </c>
      <c r="E962" s="44" t="e">
        <f>INDEX(SinglesDB!$B$1:B$1927,MATCH(A962,SinglesDB!$D$1:$D$1916,0))</f>
        <v>#N/A</v>
      </c>
    </row>
    <row r="963" spans="1:5">
      <c r="A963" s="36" t="s">
        <v>1813</v>
      </c>
      <c r="B963" s="36" t="s">
        <v>1814</v>
      </c>
      <c r="C963" s="37">
        <v>1982</v>
      </c>
      <c r="D963" s="37">
        <v>963</v>
      </c>
      <c r="E963" s="44" t="e">
        <f>INDEX(SinglesDB!$B$1:B$1927,MATCH(A963,SinglesDB!$D$1:$D$1916,0))</f>
        <v>#N/A</v>
      </c>
    </row>
    <row r="964" spans="1:5">
      <c r="A964" s="36" t="s">
        <v>4003</v>
      </c>
      <c r="B964" s="36" t="s">
        <v>581</v>
      </c>
      <c r="C964" s="37">
        <v>1999</v>
      </c>
      <c r="D964" s="37">
        <v>964</v>
      </c>
      <c r="E964" s="44" t="e">
        <f>INDEX(SinglesDB!$B$1:B$1927,MATCH(A964,SinglesDB!$D$1:$D$1916,0))</f>
        <v>#N/A</v>
      </c>
    </row>
    <row r="965" spans="1:5">
      <c r="A965" s="36" t="s">
        <v>1825</v>
      </c>
      <c r="B965" s="36" t="s">
        <v>1826</v>
      </c>
      <c r="C965" s="37">
        <v>1996</v>
      </c>
      <c r="D965" s="37">
        <v>965</v>
      </c>
      <c r="E965" s="44" t="e">
        <f>INDEX(SinglesDB!$B$1:B$1927,MATCH(A965,SinglesDB!$D$1:$D$1916,0))</f>
        <v>#N/A</v>
      </c>
    </row>
    <row r="966" spans="1:5">
      <c r="A966" s="36" t="s">
        <v>2099</v>
      </c>
      <c r="B966" s="36" t="s">
        <v>373</v>
      </c>
      <c r="C966" s="37">
        <v>1967</v>
      </c>
      <c r="D966" s="37">
        <v>966</v>
      </c>
      <c r="E966" s="44" t="e">
        <f>INDEX(SinglesDB!$B$1:B$1927,MATCH(A966,SinglesDB!$D$1:$D$1916,0))</f>
        <v>#N/A</v>
      </c>
    </row>
    <row r="967" spans="1:5">
      <c r="A967" s="36" t="s">
        <v>1594</v>
      </c>
      <c r="B967" s="36" t="s">
        <v>321</v>
      </c>
      <c r="C967" s="37">
        <v>1971</v>
      </c>
      <c r="D967" s="37">
        <v>967</v>
      </c>
      <c r="E967" s="44" t="e">
        <f>INDEX(SinglesDB!$B$1:B$1927,MATCH(A967,SinglesDB!$D$1:$D$1916,0))</f>
        <v>#N/A</v>
      </c>
    </row>
    <row r="968" spans="1:5">
      <c r="A968" s="36" t="s">
        <v>2206</v>
      </c>
      <c r="B968" s="36" t="s">
        <v>302</v>
      </c>
      <c r="C968" s="37">
        <v>1978</v>
      </c>
      <c r="D968" s="37">
        <v>968</v>
      </c>
      <c r="E968" s="44" t="e">
        <f>INDEX(SinglesDB!$B$1:B$1927,MATCH(A968,SinglesDB!$D$1:$D$1916,0))</f>
        <v>#N/A</v>
      </c>
    </row>
    <row r="969" spans="1:5">
      <c r="A969" s="36" t="s">
        <v>4002</v>
      </c>
      <c r="B969" s="36" t="s">
        <v>591</v>
      </c>
      <c r="C969" s="37">
        <v>2016</v>
      </c>
      <c r="D969" s="37">
        <v>969</v>
      </c>
      <c r="E969" s="44" t="e">
        <f>INDEX(SinglesDB!$B$1:B$1927,MATCH(A969,SinglesDB!$D$1:$D$1916,0))</f>
        <v>#N/A</v>
      </c>
    </row>
    <row r="970" spans="1:5">
      <c r="A970" s="36" t="s">
        <v>2517</v>
      </c>
      <c r="B970" s="36" t="s">
        <v>2518</v>
      </c>
      <c r="C970" s="37">
        <v>2003</v>
      </c>
      <c r="D970" s="37">
        <v>970</v>
      </c>
      <c r="E970" s="44" t="e">
        <f>INDEX(SinglesDB!$B$1:B$1927,MATCH(A970,SinglesDB!$D$1:$D$1916,0))</f>
        <v>#N/A</v>
      </c>
    </row>
    <row r="971" spans="1:5">
      <c r="A971" s="36" t="s">
        <v>1769</v>
      </c>
      <c r="B971" s="36" t="s">
        <v>1000</v>
      </c>
      <c r="C971" s="37">
        <v>1980</v>
      </c>
      <c r="D971" s="37">
        <v>971</v>
      </c>
      <c r="E971" s="44" t="e">
        <f>INDEX(SinglesDB!$B$1:B$1927,MATCH(A971,SinglesDB!$D$1:$D$1916,0))</f>
        <v>#N/A</v>
      </c>
    </row>
    <row r="972" spans="1:5">
      <c r="A972" s="36" t="s">
        <v>2201</v>
      </c>
      <c r="B972" s="36" t="s">
        <v>1291</v>
      </c>
      <c r="C972" s="37">
        <v>1983</v>
      </c>
      <c r="D972" s="37">
        <v>972</v>
      </c>
      <c r="E972" s="44" t="e">
        <f>INDEX(SinglesDB!$B$1:B$1927,MATCH(A972,SinglesDB!$D$1:$D$1916,0))</f>
        <v>#N/A</v>
      </c>
    </row>
    <row r="973" spans="1:5">
      <c r="A973" s="36" t="s">
        <v>1763</v>
      </c>
      <c r="B973" s="36" t="s">
        <v>837</v>
      </c>
      <c r="C973" s="37">
        <v>1993</v>
      </c>
      <c r="D973" s="37">
        <v>973</v>
      </c>
      <c r="E973" s="44" t="e">
        <f>INDEX(SinglesDB!$B$1:B$1927,MATCH(A973,SinglesDB!$D$1:$D$1916,0))</f>
        <v>#N/A</v>
      </c>
    </row>
    <row r="974" spans="1:5">
      <c r="A974" s="36" t="s">
        <v>1567</v>
      </c>
      <c r="B974" s="36" t="s">
        <v>1568</v>
      </c>
      <c r="C974" s="37">
        <v>1963</v>
      </c>
      <c r="D974" s="37">
        <v>974</v>
      </c>
      <c r="E974" s="44" t="e">
        <f>INDEX(SinglesDB!$B$1:B$1927,MATCH(A974,SinglesDB!$D$1:$D$1916,0))</f>
        <v>#N/A</v>
      </c>
    </row>
    <row r="975" spans="1:5">
      <c r="A975" s="36" t="s">
        <v>1686</v>
      </c>
      <c r="B975" s="36" t="s">
        <v>1687</v>
      </c>
      <c r="C975" s="37">
        <v>2012</v>
      </c>
      <c r="D975" s="37">
        <v>975</v>
      </c>
      <c r="E975" s="44" t="e">
        <f>INDEX(SinglesDB!$B$1:B$1927,MATCH(A975,SinglesDB!$D$1:$D$1916,0))</f>
        <v>#N/A</v>
      </c>
    </row>
    <row r="976" spans="1:5">
      <c r="A976" s="36" t="s">
        <v>1795</v>
      </c>
      <c r="B976" s="36" t="s">
        <v>346</v>
      </c>
      <c r="C976" s="37">
        <v>1978</v>
      </c>
      <c r="D976" s="37">
        <v>976</v>
      </c>
      <c r="E976" s="44" t="e">
        <f>INDEX(SinglesDB!$B$1:B$1927,MATCH(A976,SinglesDB!$D$1:$D$1916,0))</f>
        <v>#N/A</v>
      </c>
    </row>
    <row r="977" spans="1:5">
      <c r="A977" s="36" t="s">
        <v>1432</v>
      </c>
      <c r="B977" s="36" t="s">
        <v>337</v>
      </c>
      <c r="C977" s="37">
        <v>1983</v>
      </c>
      <c r="D977" s="37">
        <v>977</v>
      </c>
      <c r="E977" s="44" t="e">
        <f>INDEX(SinglesDB!$B$1:B$1927,MATCH(A977,SinglesDB!$D$1:$D$1916,0))</f>
        <v>#N/A</v>
      </c>
    </row>
    <row r="978" spans="1:5">
      <c r="A978" s="36" t="s">
        <v>1145</v>
      </c>
      <c r="B978" s="36" t="s">
        <v>1110</v>
      </c>
      <c r="C978" s="37">
        <v>2006</v>
      </c>
      <c r="D978" s="37">
        <v>978</v>
      </c>
      <c r="E978" s="44" t="e">
        <f>INDEX(SinglesDB!$B$1:B$1927,MATCH(A978,SinglesDB!$D$1:$D$1916,0))</f>
        <v>#N/A</v>
      </c>
    </row>
    <row r="979" spans="1:5">
      <c r="A979" s="36" t="s">
        <v>1630</v>
      </c>
      <c r="B979" s="36" t="s">
        <v>896</v>
      </c>
      <c r="C979" s="37">
        <v>1984</v>
      </c>
      <c r="D979" s="37">
        <v>979</v>
      </c>
      <c r="E979" s="44" t="e">
        <f>INDEX(SinglesDB!$B$1:B$1927,MATCH(A979,SinglesDB!$D$1:$D$1916,0))</f>
        <v>#N/A</v>
      </c>
    </row>
    <row r="980" spans="1:5">
      <c r="A980" s="36" t="s">
        <v>1719</v>
      </c>
      <c r="B980" s="36" t="s">
        <v>620</v>
      </c>
      <c r="C980" s="37">
        <v>2007</v>
      </c>
      <c r="D980" s="37">
        <v>980</v>
      </c>
      <c r="E980" s="44" t="e">
        <f>INDEX(SinglesDB!$B$1:B$1927,MATCH(A980,SinglesDB!$D$1:$D$1916,0))</f>
        <v>#N/A</v>
      </c>
    </row>
    <row r="981" spans="1:5">
      <c r="A981" s="36" t="s">
        <v>1323</v>
      </c>
      <c r="B981" s="36" t="s">
        <v>1324</v>
      </c>
      <c r="C981" s="37">
        <v>2000</v>
      </c>
      <c r="D981" s="37">
        <v>981</v>
      </c>
      <c r="E981" s="44" t="e">
        <f>INDEX(SinglesDB!$B$1:B$1927,MATCH(A981,SinglesDB!$D$1:$D$1916,0))</f>
        <v>#N/A</v>
      </c>
    </row>
    <row r="982" spans="1:5">
      <c r="A982" s="36" t="s">
        <v>1644</v>
      </c>
      <c r="B982" s="36" t="s">
        <v>1107</v>
      </c>
      <c r="C982" s="37">
        <v>1989</v>
      </c>
      <c r="D982" s="37">
        <v>982</v>
      </c>
      <c r="E982" s="44" t="e">
        <f>INDEX(SinglesDB!$B$1:B$1927,MATCH(A982,SinglesDB!$D$1:$D$1916,0))</f>
        <v>#N/A</v>
      </c>
    </row>
    <row r="983" spans="1:5">
      <c r="A983" s="36" t="s">
        <v>2005</v>
      </c>
      <c r="B983" s="36" t="s">
        <v>337</v>
      </c>
      <c r="C983" s="37">
        <v>1987</v>
      </c>
      <c r="D983" s="37">
        <v>983</v>
      </c>
      <c r="E983" s="44" t="e">
        <f>INDEX(SinglesDB!$B$1:B$1927,MATCH(A983,SinglesDB!$D$1:$D$1916,0))</f>
        <v>#N/A</v>
      </c>
    </row>
    <row r="984" spans="1:5">
      <c r="A984" s="36" t="s">
        <v>4001</v>
      </c>
      <c r="B984" s="36" t="s">
        <v>1559</v>
      </c>
      <c r="C984" s="37">
        <v>1971</v>
      </c>
      <c r="D984" s="37">
        <v>984</v>
      </c>
      <c r="E984" s="44" t="e">
        <f>INDEX(SinglesDB!$B$1:B$1927,MATCH(A984,SinglesDB!$D$1:$D$1916,0))</f>
        <v>#N/A</v>
      </c>
    </row>
    <row r="985" spans="1:5">
      <c r="A985" s="36" t="s">
        <v>2038</v>
      </c>
      <c r="B985" s="36" t="s">
        <v>1285</v>
      </c>
      <c r="C985" s="37">
        <v>1982</v>
      </c>
      <c r="D985" s="37">
        <v>985</v>
      </c>
      <c r="E985" s="44" t="e">
        <f>INDEX(SinglesDB!$B$1:B$1927,MATCH(A985,SinglesDB!$D$1:$D$1916,0))</f>
        <v>#N/A</v>
      </c>
    </row>
    <row r="986" spans="1:5">
      <c r="A986" s="36" t="s">
        <v>4000</v>
      </c>
      <c r="B986" s="36" t="s">
        <v>819</v>
      </c>
      <c r="C986" s="37">
        <v>1999</v>
      </c>
      <c r="D986" s="37">
        <v>986</v>
      </c>
      <c r="E986" s="44" t="e">
        <f>INDEX(SinglesDB!$B$1:B$1927,MATCH(A986,SinglesDB!$D$1:$D$1916,0))</f>
        <v>#N/A</v>
      </c>
    </row>
    <row r="987" spans="1:5">
      <c r="A987" s="36" t="s">
        <v>1664</v>
      </c>
      <c r="B987" s="36" t="s">
        <v>1665</v>
      </c>
      <c r="C987" s="37">
        <v>1969</v>
      </c>
      <c r="D987" s="37">
        <v>987</v>
      </c>
      <c r="E987" s="44" t="e">
        <f>INDEX(SinglesDB!$B$1:B$1927,MATCH(A987,SinglesDB!$D$1:$D$1916,0))</f>
        <v>#N/A</v>
      </c>
    </row>
    <row r="988" spans="1:5">
      <c r="A988" s="36" t="s">
        <v>1758</v>
      </c>
      <c r="B988" s="36" t="s">
        <v>532</v>
      </c>
      <c r="C988" s="37">
        <v>1977</v>
      </c>
      <c r="D988" s="37">
        <v>988</v>
      </c>
      <c r="E988" s="44" t="e">
        <f>INDEX(SinglesDB!$B$1:B$1927,MATCH(A988,SinglesDB!$D$1:$D$1916,0))</f>
        <v>#N/A</v>
      </c>
    </row>
    <row r="989" spans="1:5">
      <c r="A989" s="36" t="s">
        <v>274</v>
      </c>
      <c r="B989" s="36" t="s">
        <v>556</v>
      </c>
      <c r="C989" s="37">
        <v>1981</v>
      </c>
      <c r="D989" s="37">
        <v>989</v>
      </c>
      <c r="E989" s="44" t="str">
        <f>INDEX(SinglesDB!$B$1:B$1927,MATCH(A989,SinglesDB!$D$1:$D$1916,0))</f>
        <v>2C 008-64545, 2C 008-64.545</v>
      </c>
    </row>
    <row r="990" spans="1:5">
      <c r="A990" s="36" t="s">
        <v>2093</v>
      </c>
      <c r="B990" s="36" t="s">
        <v>792</v>
      </c>
      <c r="C990" s="37">
        <v>1976</v>
      </c>
      <c r="D990" s="37">
        <v>990</v>
      </c>
      <c r="E990" s="44" t="e">
        <f>INDEX(SinglesDB!$B$1:B$1927,MATCH(A990,SinglesDB!$D$1:$D$1916,0))</f>
        <v>#N/A</v>
      </c>
    </row>
    <row r="991" spans="1:5">
      <c r="A991" s="36" t="s">
        <v>3999</v>
      </c>
      <c r="B991" s="36" t="s">
        <v>581</v>
      </c>
      <c r="C991" s="37">
        <v>2002</v>
      </c>
      <c r="D991" s="37">
        <v>991</v>
      </c>
      <c r="E991" s="44" t="e">
        <f>INDEX(SinglesDB!$B$1:B$1927,MATCH(A991,SinglesDB!$D$1:$D$1916,0))</f>
        <v>#N/A</v>
      </c>
    </row>
    <row r="992" spans="1:5">
      <c r="A992" s="36" t="s">
        <v>3998</v>
      </c>
      <c r="B992" s="36" t="s">
        <v>1779</v>
      </c>
      <c r="C992" s="37">
        <v>1980</v>
      </c>
      <c r="D992" s="37">
        <v>992</v>
      </c>
      <c r="E992" s="44" t="e">
        <f>INDEX(SinglesDB!$B$1:B$1927,MATCH(A992,SinglesDB!$D$1:$D$1916,0))</f>
        <v>#N/A</v>
      </c>
    </row>
    <row r="993" spans="1:5">
      <c r="A993" s="36" t="s">
        <v>1414</v>
      </c>
      <c r="B993" s="36" t="s">
        <v>632</v>
      </c>
      <c r="C993" s="37">
        <v>1970</v>
      </c>
      <c r="D993" s="37">
        <v>993</v>
      </c>
      <c r="E993" s="44" t="e">
        <f>INDEX(SinglesDB!$B$1:B$1927,MATCH(A993,SinglesDB!$D$1:$D$1916,0))</f>
        <v>#N/A</v>
      </c>
    </row>
    <row r="994" spans="1:5">
      <c r="A994" s="36" t="s">
        <v>1563</v>
      </c>
      <c r="B994" s="36" t="s">
        <v>1564</v>
      </c>
      <c r="C994" s="37">
        <v>1987</v>
      </c>
      <c r="D994" s="37">
        <v>994</v>
      </c>
      <c r="E994" s="44" t="e">
        <f>INDEX(SinglesDB!$B$1:B$1927,MATCH(A994,SinglesDB!$D$1:$D$1916,0))</f>
        <v>#N/A</v>
      </c>
    </row>
    <row r="995" spans="1:5">
      <c r="A995" s="36" t="s">
        <v>1527</v>
      </c>
      <c r="B995" s="36" t="s">
        <v>3997</v>
      </c>
      <c r="C995" s="37">
        <v>1967</v>
      </c>
      <c r="D995" s="37">
        <v>995</v>
      </c>
      <c r="E995" s="44" t="e">
        <f>INDEX(SinglesDB!$B$1:B$1927,MATCH(A995,SinglesDB!$D$1:$D$1916,0))</f>
        <v>#N/A</v>
      </c>
    </row>
    <row r="996" spans="1:5">
      <c r="A996" s="36" t="s">
        <v>1776</v>
      </c>
      <c r="B996" s="36" t="s">
        <v>1142</v>
      </c>
      <c r="C996" s="37">
        <v>1985</v>
      </c>
      <c r="D996" s="37">
        <v>996</v>
      </c>
      <c r="E996" s="44" t="e">
        <f>INDEX(SinglesDB!$B$1:B$1927,MATCH(A996,SinglesDB!$D$1:$D$1916,0))</f>
        <v>#N/A</v>
      </c>
    </row>
    <row r="997" spans="1:5">
      <c r="A997" s="36" t="s">
        <v>1481</v>
      </c>
      <c r="B997" s="36" t="s">
        <v>559</v>
      </c>
      <c r="C997" s="37">
        <v>1965</v>
      </c>
      <c r="D997" s="37">
        <v>997</v>
      </c>
      <c r="E997" s="44" t="e">
        <f>INDEX(SinglesDB!$B$1:B$1927,MATCH(A997,SinglesDB!$D$1:$D$1916,0))</f>
        <v>#N/A</v>
      </c>
    </row>
    <row r="998" spans="1:5">
      <c r="A998" s="36" t="s">
        <v>1673</v>
      </c>
      <c r="B998" s="36" t="s">
        <v>620</v>
      </c>
      <c r="C998" s="37">
        <v>2009</v>
      </c>
      <c r="D998" s="37">
        <v>998</v>
      </c>
      <c r="E998" s="44" t="e">
        <f>INDEX(SinglesDB!$B$1:B$1927,MATCH(A998,SinglesDB!$D$1:$D$1916,0))</f>
        <v>#N/A</v>
      </c>
    </row>
    <row r="999" spans="1:5">
      <c r="A999" s="36" t="s">
        <v>1657</v>
      </c>
      <c r="B999" s="36" t="s">
        <v>1658</v>
      </c>
      <c r="C999" s="37">
        <v>2004</v>
      </c>
      <c r="D999" s="37">
        <v>999</v>
      </c>
      <c r="E999" s="44" t="e">
        <f>INDEX(SinglesDB!$B$1:B$1927,MATCH(A999,SinglesDB!$D$1:$D$1916,0))</f>
        <v>#N/A</v>
      </c>
    </row>
    <row r="1000" spans="1:5">
      <c r="A1000" s="36" t="s">
        <v>1951</v>
      </c>
      <c r="B1000" s="36" t="s">
        <v>1952</v>
      </c>
      <c r="C1000" s="37">
        <v>1988</v>
      </c>
      <c r="D1000" s="37">
        <v>1000</v>
      </c>
      <c r="E1000" s="44" t="str">
        <f>INDEX(SinglesDB!$B$1:B$1927,MATCH(A1000,SinglesDB!$D$1:$D$1916,0))</f>
        <v>651637 7, EPC 651637 7, 12-651637-00</v>
      </c>
    </row>
    <row r="1001" spans="1:5">
      <c r="A1001" s="36" t="s">
        <v>1804</v>
      </c>
      <c r="B1001" s="36" t="s">
        <v>556</v>
      </c>
      <c r="C1001" s="37">
        <v>1968</v>
      </c>
      <c r="D1001" s="37">
        <v>1001</v>
      </c>
      <c r="E1001" s="44" t="e">
        <f>INDEX(SinglesDB!$B$1:B$1927,MATCH(A1001,SinglesDB!$D$1:$D$1916,0))</f>
        <v>#N/A</v>
      </c>
    </row>
    <row r="1002" spans="1:5">
      <c r="A1002" s="36" t="s">
        <v>3996</v>
      </c>
      <c r="B1002" s="36" t="s">
        <v>1026</v>
      </c>
      <c r="C1002" s="37">
        <v>2005</v>
      </c>
      <c r="D1002" s="37">
        <v>1002</v>
      </c>
      <c r="E1002" s="44" t="e">
        <f>INDEX(SinglesDB!$B$1:B$1927,MATCH(A1002,SinglesDB!$D$1:$D$1916,0))</f>
        <v>#N/A</v>
      </c>
    </row>
    <row r="1003" spans="1:5">
      <c r="A1003" s="36" t="s">
        <v>3995</v>
      </c>
      <c r="B1003" s="36" t="s">
        <v>861</v>
      </c>
      <c r="C1003" s="37">
        <v>2001</v>
      </c>
      <c r="D1003" s="37">
        <v>1003</v>
      </c>
      <c r="E1003" s="44" t="e">
        <f>INDEX(SinglesDB!$B$1:B$1927,MATCH(A1003,SinglesDB!$D$1:$D$1916,0))</f>
        <v>#N/A</v>
      </c>
    </row>
    <row r="1004" spans="1:5">
      <c r="A1004" s="36" t="s">
        <v>1712</v>
      </c>
      <c r="B1004" s="36" t="s">
        <v>556</v>
      </c>
      <c r="C1004" s="37">
        <v>1967</v>
      </c>
      <c r="D1004" s="37">
        <v>1004</v>
      </c>
      <c r="E1004" s="44" t="e">
        <f>INDEX(SinglesDB!$B$1:B$1927,MATCH(A1004,SinglesDB!$D$1:$D$1916,0))</f>
        <v>#N/A</v>
      </c>
    </row>
    <row r="1005" spans="1:5">
      <c r="A1005" s="36" t="s">
        <v>1442</v>
      </c>
      <c r="B1005" s="36" t="s">
        <v>1443</v>
      </c>
      <c r="C1005" s="37">
        <v>2004</v>
      </c>
      <c r="D1005" s="37">
        <v>1005</v>
      </c>
      <c r="E1005" s="44" t="e">
        <f>INDEX(SinglesDB!$B$1:B$1927,MATCH(A1005,SinglesDB!$D$1:$D$1916,0))</f>
        <v>#N/A</v>
      </c>
    </row>
    <row r="1006" spans="1:5">
      <c r="A1006" s="36" t="s">
        <v>1200</v>
      </c>
      <c r="B1006" s="36" t="s">
        <v>1201</v>
      </c>
      <c r="C1006" s="37">
        <v>2014</v>
      </c>
      <c r="D1006" s="37">
        <v>1006</v>
      </c>
      <c r="E1006" s="44" t="e">
        <f>INDEX(SinglesDB!$B$1:B$1927,MATCH(A1006,SinglesDB!$D$1:$D$1916,0))</f>
        <v>#N/A</v>
      </c>
    </row>
    <row r="1007" spans="1:5">
      <c r="A1007" s="36" t="s">
        <v>1772</v>
      </c>
      <c r="B1007" s="36" t="s">
        <v>556</v>
      </c>
      <c r="C1007" s="37">
        <v>1981</v>
      </c>
      <c r="D1007" s="37">
        <v>1007</v>
      </c>
      <c r="E1007" s="44" t="e">
        <f>INDEX(SinglesDB!$B$1:B$1927,MATCH(A1007,SinglesDB!$D$1:$D$1916,0))</f>
        <v>#N/A</v>
      </c>
    </row>
    <row r="1008" spans="1:5">
      <c r="A1008" s="36" t="s">
        <v>1557</v>
      </c>
      <c r="B1008" s="36" t="s">
        <v>1558</v>
      </c>
      <c r="C1008" s="37">
        <v>2011</v>
      </c>
      <c r="D1008" s="37">
        <v>1008</v>
      </c>
      <c r="E1008" s="44" t="e">
        <f>INDEX(SinglesDB!$B$1:B$1927,MATCH(A1008,SinglesDB!$D$1:$D$1916,0))</f>
        <v>#N/A</v>
      </c>
    </row>
    <row r="1009" spans="1:5">
      <c r="A1009" s="36" t="s">
        <v>1629</v>
      </c>
      <c r="B1009" s="36" t="s">
        <v>3994</v>
      </c>
      <c r="C1009" s="37">
        <v>2001</v>
      </c>
      <c r="D1009" s="37">
        <v>1009</v>
      </c>
      <c r="E1009" s="44" t="e">
        <f>INDEX(SinglesDB!$B$1:B$1927,MATCH(A1009,SinglesDB!$D$1:$D$1916,0))</f>
        <v>#N/A</v>
      </c>
    </row>
    <row r="1010" spans="1:5">
      <c r="A1010" s="36" t="s">
        <v>1402</v>
      </c>
      <c r="B1010" s="36" t="s">
        <v>1403</v>
      </c>
      <c r="C1010" s="37">
        <v>1971</v>
      </c>
      <c r="D1010" s="37">
        <v>1010</v>
      </c>
      <c r="E1010" s="44" t="e">
        <f>INDEX(SinglesDB!$B$1:B$1927,MATCH(A1010,SinglesDB!$D$1:$D$1916,0))</f>
        <v>#N/A</v>
      </c>
    </row>
    <row r="1011" spans="1:5">
      <c r="A1011" s="36" t="s">
        <v>1933</v>
      </c>
      <c r="B1011" s="36" t="s">
        <v>935</v>
      </c>
      <c r="C1011" s="37">
        <v>1986</v>
      </c>
      <c r="D1011" s="37">
        <v>1011</v>
      </c>
      <c r="E1011" s="44" t="e">
        <f>INDEX(SinglesDB!$B$1:B$1927,MATCH(A1011,SinglesDB!$D$1:$D$1916,0))</f>
        <v>#N/A</v>
      </c>
    </row>
    <row r="1012" spans="1:5">
      <c r="A1012" s="36" t="s">
        <v>1577</v>
      </c>
      <c r="B1012" s="36" t="s">
        <v>324</v>
      </c>
      <c r="C1012" s="37">
        <v>1997</v>
      </c>
      <c r="D1012" s="37">
        <v>1012</v>
      </c>
      <c r="E1012" s="44" t="e">
        <f>INDEX(SinglesDB!$B$1:B$1927,MATCH(A1012,SinglesDB!$D$1:$D$1916,0))</f>
        <v>#N/A</v>
      </c>
    </row>
    <row r="1013" spans="1:5">
      <c r="A1013" s="36" t="s">
        <v>3993</v>
      </c>
      <c r="B1013" s="36" t="s">
        <v>1704</v>
      </c>
      <c r="C1013" s="37">
        <v>1997</v>
      </c>
      <c r="D1013" s="37">
        <v>1013</v>
      </c>
      <c r="E1013" s="44" t="e">
        <f>INDEX(SinglesDB!$B$1:B$1927,MATCH(A1013,SinglesDB!$D$1:$D$1916,0))</f>
        <v>#N/A</v>
      </c>
    </row>
    <row r="1014" spans="1:5">
      <c r="A1014" s="36" t="s">
        <v>1855</v>
      </c>
      <c r="B1014" s="36" t="s">
        <v>1856</v>
      </c>
      <c r="C1014" s="37">
        <v>1970</v>
      </c>
      <c r="D1014" s="37">
        <v>1014</v>
      </c>
      <c r="E1014" s="44" t="e">
        <f>INDEX(SinglesDB!$B$1:B$1927,MATCH(A1014,SinglesDB!$D$1:$D$1916,0))</f>
        <v>#N/A</v>
      </c>
    </row>
    <row r="1015" spans="1:5">
      <c r="A1015" s="36" t="s">
        <v>1586</v>
      </c>
      <c r="B1015" s="36" t="s">
        <v>3992</v>
      </c>
      <c r="C1015" s="37">
        <v>1993</v>
      </c>
      <c r="D1015" s="37">
        <v>1015</v>
      </c>
      <c r="E1015" s="44" t="e">
        <f>INDEX(SinglesDB!$B$1:B$1927,MATCH(A1015,SinglesDB!$D$1:$D$1916,0))</f>
        <v>#N/A</v>
      </c>
    </row>
    <row r="1016" spans="1:5">
      <c r="A1016" s="36" t="s">
        <v>1875</v>
      </c>
      <c r="B1016" s="36" t="s">
        <v>1876</v>
      </c>
      <c r="C1016" s="37">
        <v>1972</v>
      </c>
      <c r="D1016" s="37">
        <v>1016</v>
      </c>
      <c r="E1016" s="44" t="str">
        <f>INDEX(SinglesDB!$B$1:B$1927,MATCH(A1016,SinglesDB!$D$1:$D$1916,0))</f>
        <v>WB 16.208, WB 16208</v>
      </c>
    </row>
    <row r="1017" spans="1:5">
      <c r="A1017" s="36" t="s">
        <v>1752</v>
      </c>
      <c r="B1017" s="36" t="s">
        <v>697</v>
      </c>
      <c r="C1017" s="37">
        <v>1985</v>
      </c>
      <c r="D1017" s="37">
        <v>1017</v>
      </c>
      <c r="E1017" s="44" t="e">
        <f>INDEX(SinglesDB!$B$1:B$1927,MATCH(A1017,SinglesDB!$D$1:$D$1916,0))</f>
        <v>#N/A</v>
      </c>
    </row>
    <row r="1018" spans="1:5">
      <c r="A1018" s="36" t="s">
        <v>1703</v>
      </c>
      <c r="B1018" s="36" t="s">
        <v>1704</v>
      </c>
      <c r="C1018" s="37">
        <v>1996</v>
      </c>
      <c r="D1018" s="37">
        <v>1018</v>
      </c>
      <c r="E1018" s="44" t="e">
        <f>INDEX(SinglesDB!$B$1:B$1927,MATCH(A1018,SinglesDB!$D$1:$D$1916,0))</f>
        <v>#N/A</v>
      </c>
    </row>
    <row r="1019" spans="1:5">
      <c r="A1019" s="36" t="s">
        <v>2676</v>
      </c>
      <c r="B1019" s="36" t="s">
        <v>2677</v>
      </c>
      <c r="C1019" s="37">
        <v>2015</v>
      </c>
      <c r="D1019" s="37">
        <v>1019</v>
      </c>
      <c r="E1019" s="44" t="e">
        <f>INDEX(SinglesDB!$B$1:B$1927,MATCH(A1019,SinglesDB!$D$1:$D$1916,0))</f>
        <v>#N/A</v>
      </c>
    </row>
    <row r="1020" spans="1:5">
      <c r="A1020" s="36" t="s">
        <v>1638</v>
      </c>
      <c r="B1020" s="36" t="s">
        <v>1346</v>
      </c>
      <c r="C1020" s="37">
        <v>2008</v>
      </c>
      <c r="D1020" s="37">
        <v>1020</v>
      </c>
      <c r="E1020" s="44" t="e">
        <f>INDEX(SinglesDB!$B$1:B$1927,MATCH(A1020,SinglesDB!$D$1:$D$1916,0))</f>
        <v>#N/A</v>
      </c>
    </row>
    <row r="1021" spans="1:5">
      <c r="A1021" s="36" t="s">
        <v>2224</v>
      </c>
      <c r="B1021" s="36" t="s">
        <v>1262</v>
      </c>
      <c r="C1021" s="37">
        <v>1980</v>
      </c>
      <c r="D1021" s="37">
        <v>1021</v>
      </c>
      <c r="E1021" s="44" t="e">
        <f>INDEX(SinglesDB!$B$1:B$1927,MATCH(A1021,SinglesDB!$D$1:$D$1916,0))</f>
        <v>#N/A</v>
      </c>
    </row>
    <row r="1022" spans="1:5">
      <c r="A1022" s="36" t="s">
        <v>3991</v>
      </c>
      <c r="B1022" s="36" t="s">
        <v>1160</v>
      </c>
      <c r="C1022" s="37">
        <v>1986</v>
      </c>
      <c r="D1022" s="37">
        <v>1022</v>
      </c>
      <c r="E1022" s="44" t="e">
        <f>INDEX(SinglesDB!$B$1:B$1927,MATCH(A1022,SinglesDB!$D$1:$D$1916,0))</f>
        <v>#N/A</v>
      </c>
    </row>
    <row r="1023" spans="1:5">
      <c r="A1023" s="36" t="s">
        <v>1751</v>
      </c>
      <c r="B1023" s="36" t="s">
        <v>1142</v>
      </c>
      <c r="C1023" s="37">
        <v>1994</v>
      </c>
      <c r="D1023" s="37">
        <v>1023</v>
      </c>
      <c r="E1023" s="44" t="e">
        <f>INDEX(SinglesDB!$B$1:B$1927,MATCH(A1023,SinglesDB!$D$1:$D$1916,0))</f>
        <v>#N/A</v>
      </c>
    </row>
    <row r="1024" spans="1:5">
      <c r="A1024" s="36" t="s">
        <v>2404</v>
      </c>
      <c r="B1024" s="36" t="s">
        <v>556</v>
      </c>
      <c r="C1024" s="37">
        <v>1965</v>
      </c>
      <c r="D1024" s="37">
        <v>1024</v>
      </c>
      <c r="E1024" s="44" t="e">
        <f>INDEX(SinglesDB!$B$1:B$1927,MATCH(A1024,SinglesDB!$D$1:$D$1916,0))</f>
        <v>#N/A</v>
      </c>
    </row>
    <row r="1025" spans="1:5">
      <c r="A1025" s="36" t="s">
        <v>1048</v>
      </c>
      <c r="B1025" s="36" t="s">
        <v>670</v>
      </c>
      <c r="C1025" s="37">
        <v>1966</v>
      </c>
      <c r="D1025" s="37">
        <v>1025</v>
      </c>
      <c r="E1025" s="44" t="e">
        <f>INDEX(SinglesDB!$B$1:B$1927,MATCH(A1025,SinglesDB!$D$1:$D$1916,0))</f>
        <v>#N/A</v>
      </c>
    </row>
    <row r="1026" spans="1:5">
      <c r="A1026" s="36" t="s">
        <v>1777</v>
      </c>
      <c r="B1026" s="36" t="s">
        <v>1245</v>
      </c>
      <c r="C1026" s="37">
        <v>1985</v>
      </c>
      <c r="D1026" s="37">
        <v>1026</v>
      </c>
      <c r="E1026" s="44" t="str">
        <f>INDEX(SinglesDB!$B$1:B$1927,MATCH(A1026,SinglesDB!$D$1:$D$1916,0))</f>
        <v>1A 006-20 0771 7, 006 20 0771 7</v>
      </c>
    </row>
    <row r="1027" spans="1:5">
      <c r="A1027" s="36" t="s">
        <v>1556</v>
      </c>
      <c r="B1027" s="36" t="s">
        <v>1324</v>
      </c>
      <c r="C1027" s="37">
        <v>1988</v>
      </c>
      <c r="D1027" s="37">
        <v>1027</v>
      </c>
      <c r="E1027" s="44" t="str">
        <f>INDEX(SinglesDB!$B$1:B$1927,MATCH(A1027,SinglesDB!$D$1:$D$1916,0))</f>
        <v>YZ 312, 247 608-7</v>
      </c>
    </row>
    <row r="1028" spans="1:5">
      <c r="A1028" s="36" t="s">
        <v>1869</v>
      </c>
      <c r="B1028" s="36" t="s">
        <v>1210</v>
      </c>
      <c r="C1028" s="37">
        <v>1979</v>
      </c>
      <c r="D1028" s="37">
        <v>1028</v>
      </c>
      <c r="E1028" s="44" t="e">
        <f>INDEX(SinglesDB!$B$1:B$1927,MATCH(A1028,SinglesDB!$D$1:$D$1916,0))</f>
        <v>#N/A</v>
      </c>
    </row>
    <row r="1029" spans="1:5">
      <c r="A1029" s="36" t="s">
        <v>1959</v>
      </c>
      <c r="B1029" s="36" t="s">
        <v>1814</v>
      </c>
      <c r="C1029" s="37">
        <v>1977</v>
      </c>
      <c r="D1029" s="37">
        <v>1029</v>
      </c>
      <c r="E1029" s="44" t="e">
        <f>INDEX(SinglesDB!$B$1:B$1927,MATCH(A1029,SinglesDB!$D$1:$D$1916,0))</f>
        <v>#N/A</v>
      </c>
    </row>
    <row r="1030" spans="1:5">
      <c r="A1030" s="36" t="s">
        <v>1864</v>
      </c>
      <c r="B1030" s="36" t="s">
        <v>1285</v>
      </c>
      <c r="C1030" s="37">
        <v>1982</v>
      </c>
      <c r="D1030" s="37">
        <v>1030</v>
      </c>
      <c r="E1030" s="44" t="e">
        <f>INDEX(SinglesDB!$B$1:B$1927,MATCH(A1030,SinglesDB!$D$1:$D$1916,0))</f>
        <v>#N/A</v>
      </c>
    </row>
    <row r="1031" spans="1:5">
      <c r="A1031" s="36" t="s">
        <v>1469</v>
      </c>
      <c r="B1031" s="36" t="s">
        <v>1470</v>
      </c>
      <c r="C1031" s="37">
        <v>1971</v>
      </c>
      <c r="D1031" s="37">
        <v>1031</v>
      </c>
      <c r="E1031" s="44" t="e">
        <f>INDEX(SinglesDB!$B$1:B$1927,MATCH(A1031,SinglesDB!$D$1:$D$1916,0))</f>
        <v>#N/A</v>
      </c>
    </row>
    <row r="1032" spans="1:5">
      <c r="A1032" s="36" t="s">
        <v>1840</v>
      </c>
      <c r="B1032" s="36" t="s">
        <v>1841</v>
      </c>
      <c r="C1032" s="37">
        <v>1977</v>
      </c>
      <c r="D1032" s="37">
        <v>1032</v>
      </c>
      <c r="E1032" s="44" t="e">
        <f>INDEX(SinglesDB!$B$1:B$1927,MATCH(A1032,SinglesDB!$D$1:$D$1916,0))</f>
        <v>#N/A</v>
      </c>
    </row>
    <row r="1033" spans="1:5">
      <c r="A1033" s="36" t="s">
        <v>1809</v>
      </c>
      <c r="B1033" s="36" t="s">
        <v>563</v>
      </c>
      <c r="C1033" s="37">
        <v>1979</v>
      </c>
      <c r="D1033" s="37">
        <v>1033</v>
      </c>
      <c r="E1033" s="44" t="e">
        <f>INDEX(SinglesDB!$B$1:B$1927,MATCH(A1033,SinglesDB!$D$1:$D$1916,0))</f>
        <v>#N/A</v>
      </c>
    </row>
    <row r="1034" spans="1:5">
      <c r="A1034" s="36" t="s">
        <v>1523</v>
      </c>
      <c r="B1034" s="36" t="s">
        <v>711</v>
      </c>
      <c r="C1034" s="37">
        <v>1965</v>
      </c>
      <c r="D1034" s="37">
        <v>1034</v>
      </c>
      <c r="E1034" s="44" t="e">
        <f>INDEX(SinglesDB!$B$1:B$1927,MATCH(A1034,SinglesDB!$D$1:$D$1916,0))</f>
        <v>#N/A</v>
      </c>
    </row>
    <row r="1035" spans="1:5">
      <c r="A1035" s="36" t="s">
        <v>1823</v>
      </c>
      <c r="B1035" s="36" t="s">
        <v>801</v>
      </c>
      <c r="C1035" s="37">
        <v>1972</v>
      </c>
      <c r="D1035" s="37">
        <v>1035</v>
      </c>
      <c r="E1035" s="44" t="e">
        <f>INDEX(SinglesDB!$B$1:B$1927,MATCH(A1035,SinglesDB!$D$1:$D$1916,0))</f>
        <v>#N/A</v>
      </c>
    </row>
    <row r="1036" spans="1:5">
      <c r="A1036" s="36" t="s">
        <v>1596</v>
      </c>
      <c r="B1036" s="36" t="s">
        <v>1597</v>
      </c>
      <c r="C1036" s="37">
        <v>1987</v>
      </c>
      <c r="D1036" s="37">
        <v>1036</v>
      </c>
      <c r="E1036" s="44" t="e">
        <f>INDEX(SinglesDB!$B$1:B$1927,MATCH(A1036,SinglesDB!$D$1:$D$1916,0))</f>
        <v>#N/A</v>
      </c>
    </row>
    <row r="1037" spans="1:5">
      <c r="A1037" s="36" t="s">
        <v>1834</v>
      </c>
      <c r="B1037" s="36" t="s">
        <v>1835</v>
      </c>
      <c r="C1037" s="37">
        <v>1993</v>
      </c>
      <c r="D1037" s="37">
        <v>1037</v>
      </c>
      <c r="E1037" s="44" t="e">
        <f>INDEX(SinglesDB!$B$1:B$1927,MATCH(A1037,SinglesDB!$D$1:$D$1916,0))</f>
        <v>#N/A</v>
      </c>
    </row>
    <row r="1038" spans="1:5">
      <c r="A1038" s="36" t="s">
        <v>2094</v>
      </c>
      <c r="B1038" s="36" t="s">
        <v>2095</v>
      </c>
      <c r="C1038" s="37">
        <v>1981</v>
      </c>
      <c r="D1038" s="37">
        <v>1038</v>
      </c>
      <c r="E1038" s="44" t="e">
        <f>INDEX(SinglesDB!$B$1:B$1927,MATCH(A1038,SinglesDB!$D$1:$D$1916,0))</f>
        <v>#N/A</v>
      </c>
    </row>
    <row r="1039" spans="1:5">
      <c r="A1039" s="36" t="s">
        <v>1365</v>
      </c>
      <c r="B1039" s="36" t="s">
        <v>1366</v>
      </c>
      <c r="C1039" s="37">
        <v>2010</v>
      </c>
      <c r="D1039" s="37">
        <v>1039</v>
      </c>
      <c r="E1039" s="44" t="e">
        <f>INDEX(SinglesDB!$B$1:B$1927,MATCH(A1039,SinglesDB!$D$1:$D$1916,0))</f>
        <v>#N/A</v>
      </c>
    </row>
    <row r="1040" spans="1:5">
      <c r="A1040" s="36" t="s">
        <v>947</v>
      </c>
      <c r="B1040" s="36" t="s">
        <v>948</v>
      </c>
      <c r="C1040" s="37">
        <v>2009</v>
      </c>
      <c r="D1040" s="37">
        <v>1040</v>
      </c>
      <c r="E1040" s="44" t="e">
        <f>INDEX(SinglesDB!$B$1:B$1927,MATCH(A1040,SinglesDB!$D$1:$D$1916,0))</f>
        <v>#N/A</v>
      </c>
    </row>
    <row r="1041" spans="1:5">
      <c r="A1041" s="36" t="s">
        <v>1987</v>
      </c>
      <c r="B1041" s="36" t="s">
        <v>1988</v>
      </c>
      <c r="C1041" s="37">
        <v>1982</v>
      </c>
      <c r="D1041" s="37">
        <v>1041</v>
      </c>
      <c r="E1041" s="44" t="e">
        <f>INDEX(SinglesDB!$B$1:B$1927,MATCH(A1041,SinglesDB!$D$1:$D$1916,0))</f>
        <v>#N/A</v>
      </c>
    </row>
    <row r="1042" spans="1:5">
      <c r="A1042" s="36" t="s">
        <v>1544</v>
      </c>
      <c r="B1042" s="36" t="s">
        <v>559</v>
      </c>
      <c r="C1042" s="37">
        <v>1965</v>
      </c>
      <c r="D1042" s="37">
        <v>1042</v>
      </c>
      <c r="E1042" s="44" t="e">
        <f>INDEX(SinglesDB!$B$1:B$1927,MATCH(A1042,SinglesDB!$D$1:$D$1916,0))</f>
        <v>#N/A</v>
      </c>
    </row>
    <row r="1043" spans="1:5">
      <c r="A1043" s="36" t="s">
        <v>1977</v>
      </c>
      <c r="B1043" s="36" t="s">
        <v>909</v>
      </c>
      <c r="C1043" s="37">
        <v>1979</v>
      </c>
      <c r="D1043" s="37">
        <v>1043</v>
      </c>
      <c r="E1043" s="44" t="e">
        <f>INDEX(SinglesDB!$B$1:B$1927,MATCH(A1043,SinglesDB!$D$1:$D$1916,0))</f>
        <v>#N/A</v>
      </c>
    </row>
    <row r="1044" spans="1:5">
      <c r="A1044" s="36" t="s">
        <v>522</v>
      </c>
      <c r="B1044" s="36" t="s">
        <v>1702</v>
      </c>
      <c r="C1044" s="37">
        <v>1984</v>
      </c>
      <c r="D1044" s="37">
        <v>1044</v>
      </c>
      <c r="E1044" s="44" t="str">
        <f>INDEX(SinglesDB!$B$1:B$1927,MATCH(A1044,SinglesDB!$D$1:$D$1916,0))</f>
        <v>ZB 69145</v>
      </c>
    </row>
    <row r="1045" spans="1:5">
      <c r="A1045" s="36" t="s">
        <v>244</v>
      </c>
      <c r="B1045" s="36" t="s">
        <v>243</v>
      </c>
      <c r="C1045" s="37">
        <v>1957</v>
      </c>
      <c r="D1045" s="37">
        <v>1045</v>
      </c>
      <c r="E1045" s="44" t="str">
        <f>INDEX(SinglesDB!$B$1:B$1927,MATCH(A1045,SinglesDB!$D$1:$D$1916,0))</f>
        <v>5C 006-97659, 5C 006-97 659</v>
      </c>
    </row>
    <row r="1046" spans="1:5">
      <c r="A1046" s="36" t="s">
        <v>1713</v>
      </c>
      <c r="B1046" s="36" t="s">
        <v>1128</v>
      </c>
      <c r="C1046" s="37">
        <v>1985</v>
      </c>
      <c r="D1046" s="37">
        <v>1046</v>
      </c>
      <c r="E1046" s="44" t="e">
        <f>INDEX(SinglesDB!$B$1:B$1927,MATCH(A1046,SinglesDB!$D$1:$D$1916,0))</f>
        <v>#N/A</v>
      </c>
    </row>
    <row r="1047" spans="1:5">
      <c r="A1047" s="36" t="s">
        <v>3990</v>
      </c>
      <c r="B1047" s="36" t="s">
        <v>2633</v>
      </c>
      <c r="C1047" s="37">
        <v>2012</v>
      </c>
      <c r="D1047" s="37">
        <v>1047</v>
      </c>
      <c r="E1047" s="44" t="e">
        <f>INDEX(SinglesDB!$B$1:B$1927,MATCH(A1047,SinglesDB!$D$1:$D$1916,0))</f>
        <v>#N/A</v>
      </c>
    </row>
    <row r="1048" spans="1:5">
      <c r="A1048" s="36" t="s">
        <v>1850</v>
      </c>
      <c r="B1048" s="36" t="s">
        <v>1851</v>
      </c>
      <c r="C1048" s="37">
        <v>1981</v>
      </c>
      <c r="D1048" s="37">
        <v>1048</v>
      </c>
      <c r="E1048" s="44" t="e">
        <f>INDEX(SinglesDB!$B$1:B$1927,MATCH(A1048,SinglesDB!$D$1:$D$1916,0))</f>
        <v>#N/A</v>
      </c>
    </row>
    <row r="1049" spans="1:5">
      <c r="A1049" s="36" t="s">
        <v>3403</v>
      </c>
      <c r="B1049" s="36" t="s">
        <v>287</v>
      </c>
      <c r="C1049" s="37">
        <v>1979</v>
      </c>
      <c r="D1049" s="37">
        <v>1049</v>
      </c>
      <c r="E1049" s="44" t="str">
        <f>INDEX(SinglesDB!$B$1:B$1927,MATCH(A1049,SinglesDB!$D$1:$D$1916,0))</f>
        <v>2001 919</v>
      </c>
    </row>
    <row r="1050" spans="1:5">
      <c r="A1050" s="36" t="s">
        <v>1628</v>
      </c>
      <c r="B1050" s="36" t="s">
        <v>861</v>
      </c>
      <c r="C1050" s="37">
        <v>1997</v>
      </c>
      <c r="D1050" s="37">
        <v>1050</v>
      </c>
      <c r="E1050" s="44" t="e">
        <f>INDEX(SinglesDB!$B$1:B$1927,MATCH(A1050,SinglesDB!$D$1:$D$1916,0))</f>
        <v>#N/A</v>
      </c>
    </row>
    <row r="1051" spans="1:5">
      <c r="A1051" s="36" t="s">
        <v>1935</v>
      </c>
      <c r="B1051" s="36" t="s">
        <v>1936</v>
      </c>
      <c r="C1051" s="37">
        <v>2013</v>
      </c>
      <c r="D1051" s="37">
        <v>1051</v>
      </c>
      <c r="E1051" s="44" t="e">
        <f>INDEX(SinglesDB!$B$1:B$1927,MATCH(A1051,SinglesDB!$D$1:$D$1916,0))</f>
        <v>#N/A</v>
      </c>
    </row>
    <row r="1052" spans="1:5">
      <c r="A1052" s="36" t="s">
        <v>3989</v>
      </c>
      <c r="B1052" s="36" t="s">
        <v>695</v>
      </c>
      <c r="C1052" s="37">
        <v>1990</v>
      </c>
      <c r="D1052" s="37">
        <v>1052</v>
      </c>
      <c r="E1052" s="44" t="e">
        <f>INDEX(SinglesDB!$B$1:B$1927,MATCH(A1052,SinglesDB!$D$1:$D$1916,0))</f>
        <v>#N/A</v>
      </c>
    </row>
    <row r="1053" spans="1:5">
      <c r="A1053" s="36" t="s">
        <v>2704</v>
      </c>
      <c r="B1053" s="36" t="s">
        <v>3845</v>
      </c>
      <c r="C1053" s="37">
        <v>2011</v>
      </c>
      <c r="D1053" s="37">
        <v>1053</v>
      </c>
      <c r="E1053" s="44" t="e">
        <f>INDEX(SinglesDB!$B$1:B$1927,MATCH(A1053,SinglesDB!$D$1:$D$1916,0))</f>
        <v>#N/A</v>
      </c>
    </row>
    <row r="1054" spans="1:5">
      <c r="A1054" s="36" t="s">
        <v>579</v>
      </c>
      <c r="B1054" s="36" t="s">
        <v>1194</v>
      </c>
      <c r="C1054" s="37">
        <v>1993</v>
      </c>
      <c r="D1054" s="37">
        <v>1054</v>
      </c>
      <c r="E1054" s="44" t="e">
        <f>INDEX(SinglesDB!$B$1:B$1927,MATCH(A1054,SinglesDB!$D$1:$D$1916,0))</f>
        <v>#N/A</v>
      </c>
    </row>
    <row r="1055" spans="1:5">
      <c r="A1055" s="36" t="s">
        <v>1815</v>
      </c>
      <c r="B1055" s="36" t="s">
        <v>547</v>
      </c>
      <c r="C1055" s="37">
        <v>1985</v>
      </c>
      <c r="D1055" s="37">
        <v>1055</v>
      </c>
      <c r="E1055" s="44" t="e">
        <f>INDEX(SinglesDB!$B$1:B$1927,MATCH(A1055,SinglesDB!$D$1:$D$1916,0))</f>
        <v>#N/A</v>
      </c>
    </row>
    <row r="1056" spans="1:5">
      <c r="A1056" s="36" t="s">
        <v>1920</v>
      </c>
      <c r="B1056" s="36" t="s">
        <v>1814</v>
      </c>
      <c r="C1056" s="37">
        <v>1978</v>
      </c>
      <c r="D1056" s="37">
        <v>1056</v>
      </c>
      <c r="E1056" s="44" t="e">
        <f>INDEX(SinglesDB!$B$1:B$1927,MATCH(A1056,SinglesDB!$D$1:$D$1916,0))</f>
        <v>#N/A</v>
      </c>
    </row>
    <row r="1057" spans="1:5">
      <c r="A1057" s="36" t="s">
        <v>3988</v>
      </c>
      <c r="B1057" s="36" t="s">
        <v>2183</v>
      </c>
      <c r="C1057" s="37">
        <v>1976</v>
      </c>
      <c r="D1057" s="37">
        <v>1057</v>
      </c>
      <c r="E1057" s="44" t="e">
        <f>INDEX(SinglesDB!$B$1:B$1927,MATCH(A1057,SinglesDB!$D$1:$D$1916,0))</f>
        <v>#N/A</v>
      </c>
    </row>
    <row r="1058" spans="1:5">
      <c r="A1058" s="36" t="s">
        <v>1918</v>
      </c>
      <c r="B1058" s="36" t="s">
        <v>1783</v>
      </c>
      <c r="C1058" s="37">
        <v>1985</v>
      </c>
      <c r="D1058" s="37">
        <v>1058</v>
      </c>
      <c r="E1058" s="44" t="e">
        <f>INDEX(SinglesDB!$B$1:B$1927,MATCH(A1058,SinglesDB!$D$1:$D$1916,0))</f>
        <v>#N/A</v>
      </c>
    </row>
    <row r="1059" spans="1:5">
      <c r="A1059" s="36" t="s">
        <v>1401</v>
      </c>
      <c r="B1059" s="36" t="s">
        <v>1029</v>
      </c>
      <c r="C1059" s="37">
        <v>1972</v>
      </c>
      <c r="D1059" s="37">
        <v>1059</v>
      </c>
      <c r="E1059" s="44" t="e">
        <f>INDEX(SinglesDB!$B$1:B$1927,MATCH(A1059,SinglesDB!$D$1:$D$1916,0))</f>
        <v>#N/A</v>
      </c>
    </row>
    <row r="1060" spans="1:5">
      <c r="A1060" s="36" t="s">
        <v>1911</v>
      </c>
      <c r="B1060" s="36" t="s">
        <v>1912</v>
      </c>
      <c r="C1060" s="37">
        <v>1983</v>
      </c>
      <c r="D1060" s="37">
        <v>1060</v>
      </c>
      <c r="E1060" s="44" t="e">
        <f>INDEX(SinglesDB!$B$1:B$1927,MATCH(A1060,SinglesDB!$D$1:$D$1916,0))</f>
        <v>#N/A</v>
      </c>
    </row>
    <row r="1061" spans="1:5">
      <c r="A1061" s="36" t="s">
        <v>2263</v>
      </c>
      <c r="B1061" s="36" t="s">
        <v>2181</v>
      </c>
      <c r="C1061" s="37">
        <v>2012</v>
      </c>
      <c r="D1061" s="37">
        <v>1061</v>
      </c>
      <c r="E1061" s="44" t="e">
        <f>INDEX(SinglesDB!$B$1:B$1927,MATCH(A1061,SinglesDB!$D$1:$D$1916,0))</f>
        <v>#N/A</v>
      </c>
    </row>
    <row r="1062" spans="1:5">
      <c r="A1062" s="36" t="s">
        <v>3987</v>
      </c>
      <c r="B1062" s="36" t="s">
        <v>761</v>
      </c>
      <c r="C1062" s="37">
        <v>1967</v>
      </c>
      <c r="D1062" s="37">
        <v>1062</v>
      </c>
      <c r="E1062" s="44" t="e">
        <f>INDEX(SinglesDB!$B$1:B$1927,MATCH(A1062,SinglesDB!$D$1:$D$1916,0))</f>
        <v>#N/A</v>
      </c>
    </row>
    <row r="1063" spans="1:5">
      <c r="A1063" s="36" t="s">
        <v>1787</v>
      </c>
      <c r="B1063" s="36" t="s">
        <v>826</v>
      </c>
      <c r="C1063" s="37">
        <v>2000</v>
      </c>
      <c r="D1063" s="37">
        <v>1063</v>
      </c>
      <c r="E1063" s="44" t="e">
        <f>INDEX(SinglesDB!$B$1:B$1927,MATCH(A1063,SinglesDB!$D$1:$D$1916,0))</f>
        <v>#N/A</v>
      </c>
    </row>
    <row r="1064" spans="1:5">
      <c r="A1064" s="36" t="s">
        <v>1930</v>
      </c>
      <c r="B1064" s="36" t="s">
        <v>1418</v>
      </c>
      <c r="C1064" s="37">
        <v>1993</v>
      </c>
      <c r="D1064" s="37">
        <v>1064</v>
      </c>
      <c r="E1064" s="44" t="e">
        <f>INDEX(SinglesDB!$B$1:B$1927,MATCH(A1064,SinglesDB!$D$1:$D$1916,0))</f>
        <v>#N/A</v>
      </c>
    </row>
    <row r="1065" spans="1:5">
      <c r="A1065" s="36" t="s">
        <v>1650</v>
      </c>
      <c r="B1065" s="36" t="s">
        <v>1651</v>
      </c>
      <c r="C1065" s="37">
        <v>2014</v>
      </c>
      <c r="D1065" s="37">
        <v>1065</v>
      </c>
      <c r="E1065" s="44" t="e">
        <f>INDEX(SinglesDB!$B$1:B$1927,MATCH(A1065,SinglesDB!$D$1:$D$1916,0))</f>
        <v>#N/A</v>
      </c>
    </row>
    <row r="1066" spans="1:5">
      <c r="A1066" s="36" t="s">
        <v>1929</v>
      </c>
      <c r="B1066" s="36" t="s">
        <v>344</v>
      </c>
      <c r="C1066" s="37">
        <v>1990</v>
      </c>
      <c r="D1066" s="37">
        <v>1066</v>
      </c>
      <c r="E1066" s="44" t="e">
        <f>INDEX(SinglesDB!$B$1:B$1927,MATCH(A1066,SinglesDB!$D$1:$D$1916,0))</f>
        <v>#N/A</v>
      </c>
    </row>
    <row r="1067" spans="1:5">
      <c r="A1067" s="36" t="s">
        <v>1605</v>
      </c>
      <c r="B1067" s="36" t="s">
        <v>502</v>
      </c>
      <c r="C1067" s="37">
        <v>2011</v>
      </c>
      <c r="D1067" s="37">
        <v>1067</v>
      </c>
      <c r="E1067" s="44" t="e">
        <f>INDEX(SinglesDB!$B$1:B$1927,MATCH(A1067,SinglesDB!$D$1:$D$1916,0))</f>
        <v>#N/A</v>
      </c>
    </row>
    <row r="1068" spans="1:5">
      <c r="A1068" s="36" t="s">
        <v>1618</v>
      </c>
      <c r="B1068" s="36" t="s">
        <v>3986</v>
      </c>
      <c r="C1068" s="37">
        <v>1983</v>
      </c>
      <c r="D1068" s="37">
        <v>1068</v>
      </c>
      <c r="E1068" s="44" t="e">
        <f>INDEX(SinglesDB!$B$1:B$1927,MATCH(A1068,SinglesDB!$D$1:$D$1916,0))</f>
        <v>#N/A</v>
      </c>
    </row>
    <row r="1069" spans="1:5">
      <c r="A1069" s="36" t="s">
        <v>1700</v>
      </c>
      <c r="B1069" s="36" t="s">
        <v>502</v>
      </c>
      <c r="C1069" s="37">
        <v>2005</v>
      </c>
      <c r="D1069" s="37">
        <v>1069</v>
      </c>
      <c r="E1069" s="44" t="e">
        <f>INDEX(SinglesDB!$B$1:B$1927,MATCH(A1069,SinglesDB!$D$1:$D$1916,0))</f>
        <v>#N/A</v>
      </c>
    </row>
    <row r="1070" spans="1:5">
      <c r="A1070" s="36" t="s">
        <v>1989</v>
      </c>
      <c r="B1070" s="36" t="s">
        <v>547</v>
      </c>
      <c r="C1070" s="37">
        <v>1986</v>
      </c>
      <c r="D1070" s="37">
        <v>1070</v>
      </c>
      <c r="E1070" s="44" t="e">
        <f>INDEX(SinglesDB!$B$1:B$1927,MATCH(A1070,SinglesDB!$D$1:$D$1916,0))</f>
        <v>#N/A</v>
      </c>
    </row>
    <row r="1071" spans="1:5">
      <c r="A1071" s="36" t="s">
        <v>1736</v>
      </c>
      <c r="B1071" s="36" t="s">
        <v>697</v>
      </c>
      <c r="C1071" s="37">
        <v>1985</v>
      </c>
      <c r="D1071" s="37">
        <v>1071</v>
      </c>
      <c r="E1071" s="44" t="e">
        <f>INDEX(SinglesDB!$B$1:B$1927,MATCH(A1071,SinglesDB!$D$1:$D$1916,0))</f>
        <v>#N/A</v>
      </c>
    </row>
    <row r="1072" spans="1:5">
      <c r="A1072" s="36" t="s">
        <v>2484</v>
      </c>
      <c r="B1072" s="36" t="s">
        <v>3985</v>
      </c>
      <c r="C1072" s="37">
        <v>2015</v>
      </c>
      <c r="D1072" s="37">
        <v>1072</v>
      </c>
      <c r="E1072" s="44" t="e">
        <f>INDEX(SinglesDB!$B$1:B$1927,MATCH(A1072,SinglesDB!$D$1:$D$1916,0))</f>
        <v>#N/A</v>
      </c>
    </row>
    <row r="1073" spans="1:5">
      <c r="A1073" s="36" t="s">
        <v>2156</v>
      </c>
      <c r="B1073" s="36" t="s">
        <v>1223</v>
      </c>
      <c r="C1073" s="37">
        <v>1977</v>
      </c>
      <c r="D1073" s="37">
        <v>1073</v>
      </c>
      <c r="E1073" s="44" t="e">
        <f>INDEX(SinglesDB!$B$1:B$1927,MATCH(A1073,SinglesDB!$D$1:$D$1916,0))</f>
        <v>#N/A</v>
      </c>
    </row>
    <row r="1074" spans="1:5">
      <c r="A1074" s="36" t="s">
        <v>1925</v>
      </c>
      <c r="B1074" s="36" t="s">
        <v>1926</v>
      </c>
      <c r="C1074" s="37">
        <v>1994</v>
      </c>
      <c r="D1074" s="37">
        <v>1074</v>
      </c>
      <c r="E1074" s="44" t="e">
        <f>INDEX(SinglesDB!$B$1:B$1927,MATCH(A1074,SinglesDB!$D$1:$D$1916,0))</f>
        <v>#N/A</v>
      </c>
    </row>
    <row r="1075" spans="1:5">
      <c r="A1075" s="36" t="s">
        <v>1968</v>
      </c>
      <c r="B1075" s="36" t="s">
        <v>1665</v>
      </c>
      <c r="C1075" s="37">
        <v>1974</v>
      </c>
      <c r="D1075" s="37">
        <v>1075</v>
      </c>
      <c r="E1075" s="44" t="e">
        <f>INDEX(SinglesDB!$B$1:B$1927,MATCH(A1075,SinglesDB!$D$1:$D$1916,0))</f>
        <v>#N/A</v>
      </c>
    </row>
    <row r="1076" spans="1:5">
      <c r="A1076" s="36" t="s">
        <v>3984</v>
      </c>
      <c r="B1076" s="36" t="s">
        <v>495</v>
      </c>
      <c r="C1076" s="37">
        <v>1969</v>
      </c>
      <c r="D1076" s="37">
        <v>1076</v>
      </c>
      <c r="E1076" s="44" t="e">
        <f>INDEX(SinglesDB!$B$1:B$1927,MATCH(A1076,SinglesDB!$D$1:$D$1916,0))</f>
        <v>#N/A</v>
      </c>
    </row>
    <row r="1077" spans="1:5">
      <c r="A1077" s="36" t="s">
        <v>1661</v>
      </c>
      <c r="B1077" s="36" t="s">
        <v>1662</v>
      </c>
      <c r="C1077" s="37">
        <v>1988</v>
      </c>
      <c r="D1077" s="37">
        <v>1077</v>
      </c>
      <c r="E1077" s="44" t="e">
        <f>INDEX(SinglesDB!$B$1:B$1927,MATCH(A1077,SinglesDB!$D$1:$D$1916,0))</f>
        <v>#N/A</v>
      </c>
    </row>
    <row r="1078" spans="1:5">
      <c r="A1078" s="36" t="s">
        <v>1937</v>
      </c>
      <c r="B1078" s="36" t="s">
        <v>1938</v>
      </c>
      <c r="C1078" s="37">
        <v>2000</v>
      </c>
      <c r="D1078" s="37">
        <v>1078</v>
      </c>
      <c r="E1078" s="44" t="e">
        <f>INDEX(SinglesDB!$B$1:B$1927,MATCH(A1078,SinglesDB!$D$1:$D$1916,0))</f>
        <v>#N/A</v>
      </c>
    </row>
    <row r="1079" spans="1:5">
      <c r="A1079" s="36" t="s">
        <v>1768</v>
      </c>
      <c r="B1079" s="36" t="s">
        <v>1087</v>
      </c>
      <c r="C1079" s="37">
        <v>1997</v>
      </c>
      <c r="D1079" s="37">
        <v>1079</v>
      </c>
      <c r="E1079" s="44" t="e">
        <f>INDEX(SinglesDB!$B$1:B$1927,MATCH(A1079,SinglesDB!$D$1:$D$1916,0))</f>
        <v>#N/A</v>
      </c>
    </row>
    <row r="1080" spans="1:5">
      <c r="A1080" s="36" t="s">
        <v>1640</v>
      </c>
      <c r="B1080" s="36" t="s">
        <v>532</v>
      </c>
      <c r="C1080" s="37">
        <v>1979</v>
      </c>
      <c r="D1080" s="37">
        <v>1080</v>
      </c>
      <c r="E1080" s="44" t="e">
        <f>INDEX(SinglesDB!$B$1:B$1927,MATCH(A1080,SinglesDB!$D$1:$D$1916,0))</f>
        <v>#N/A</v>
      </c>
    </row>
    <row r="1081" spans="1:5">
      <c r="A1081" s="36" t="s">
        <v>1669</v>
      </c>
      <c r="B1081" s="36" t="s">
        <v>1670</v>
      </c>
      <c r="C1081" s="37">
        <v>1974</v>
      </c>
      <c r="D1081" s="37">
        <v>1081</v>
      </c>
      <c r="E1081" s="44" t="e">
        <f>INDEX(SinglesDB!$B$1:B$1927,MATCH(A1081,SinglesDB!$D$1:$D$1916,0))</f>
        <v>#N/A</v>
      </c>
    </row>
    <row r="1082" spans="1:5">
      <c r="A1082" s="36" t="s">
        <v>1753</v>
      </c>
      <c r="B1082" s="36" t="s">
        <v>1754</v>
      </c>
      <c r="C1082" s="37">
        <v>1966</v>
      </c>
      <c r="D1082" s="37">
        <v>1082</v>
      </c>
      <c r="E1082" s="44" t="e">
        <f>INDEX(SinglesDB!$B$1:B$1927,MATCH(A1082,SinglesDB!$D$1:$D$1916,0))</f>
        <v>#N/A</v>
      </c>
    </row>
    <row r="1083" spans="1:5">
      <c r="A1083" s="36" t="s">
        <v>1885</v>
      </c>
      <c r="B1083" s="36" t="s">
        <v>477</v>
      </c>
      <c r="C1083" s="37">
        <v>1969</v>
      </c>
      <c r="D1083" s="37">
        <v>1083</v>
      </c>
      <c r="E1083" s="44" t="e">
        <f>INDEX(SinglesDB!$B$1:B$1927,MATCH(A1083,SinglesDB!$D$1:$D$1916,0))</f>
        <v>#N/A</v>
      </c>
    </row>
    <row r="1084" spans="1:5">
      <c r="A1084" s="36" t="s">
        <v>1905</v>
      </c>
      <c r="B1084" s="36" t="s">
        <v>826</v>
      </c>
      <c r="C1084" s="37">
        <v>1989</v>
      </c>
      <c r="D1084" s="37">
        <v>1084</v>
      </c>
      <c r="E1084" s="44" t="e">
        <f>INDEX(SinglesDB!$B$1:B$1927,MATCH(A1084,SinglesDB!$D$1:$D$1916,0))</f>
        <v>#N/A</v>
      </c>
    </row>
    <row r="1085" spans="1:5">
      <c r="A1085" s="36" t="s">
        <v>1666</v>
      </c>
      <c r="B1085" s="36" t="s">
        <v>1667</v>
      </c>
      <c r="C1085" s="37">
        <v>1980</v>
      </c>
      <c r="D1085" s="37">
        <v>1085</v>
      </c>
      <c r="E1085" s="44" t="e">
        <f>INDEX(SinglesDB!$B$1:B$1927,MATCH(A1085,SinglesDB!$D$1:$D$1916,0))</f>
        <v>#N/A</v>
      </c>
    </row>
    <row r="1086" spans="1:5">
      <c r="A1086" s="36" t="s">
        <v>1764</v>
      </c>
      <c r="B1086" s="36" t="s">
        <v>1765</v>
      </c>
      <c r="C1086" s="37">
        <v>1969</v>
      </c>
      <c r="D1086" s="37">
        <v>1086</v>
      </c>
      <c r="E1086" s="44" t="e">
        <f>INDEX(SinglesDB!$B$1:B$1927,MATCH(A1086,SinglesDB!$D$1:$D$1916,0))</f>
        <v>#N/A</v>
      </c>
    </row>
    <row r="1087" spans="1:5">
      <c r="A1087" s="36" t="s">
        <v>3983</v>
      </c>
      <c r="B1087" s="36" t="s">
        <v>1029</v>
      </c>
      <c r="C1087" s="37">
        <v>1972</v>
      </c>
      <c r="D1087" s="37">
        <v>1087</v>
      </c>
      <c r="E1087" s="44" t="e">
        <f>INDEX(SinglesDB!$B$1:B$1927,MATCH(A1087,SinglesDB!$D$1:$D$1916,0))</f>
        <v>#N/A</v>
      </c>
    </row>
    <row r="1088" spans="1:5">
      <c r="A1088" s="36" t="s">
        <v>1890</v>
      </c>
      <c r="B1088" s="36" t="s">
        <v>563</v>
      </c>
      <c r="C1088" s="37">
        <v>1977</v>
      </c>
      <c r="D1088" s="37">
        <v>1088</v>
      </c>
      <c r="E1088" s="44" t="e">
        <f>INDEX(SinglesDB!$B$1:B$1927,MATCH(A1088,SinglesDB!$D$1:$D$1916,0))</f>
        <v>#N/A</v>
      </c>
    </row>
    <row r="1089" spans="1:5">
      <c r="A1089" s="36" t="s">
        <v>3982</v>
      </c>
      <c r="B1089" s="36" t="s">
        <v>581</v>
      </c>
      <c r="C1089" s="37">
        <v>2016</v>
      </c>
      <c r="D1089" s="37">
        <v>1089</v>
      </c>
      <c r="E1089" s="44" t="e">
        <f>INDEX(SinglesDB!$B$1:B$1927,MATCH(A1089,SinglesDB!$D$1:$D$1916,0))</f>
        <v>#N/A</v>
      </c>
    </row>
    <row r="1090" spans="1:5">
      <c r="A1090" s="36" t="s">
        <v>1798</v>
      </c>
      <c r="B1090" s="36" t="s">
        <v>894</v>
      </c>
      <c r="C1090" s="37">
        <v>2004</v>
      </c>
      <c r="D1090" s="37">
        <v>1090</v>
      </c>
      <c r="E1090" s="44" t="e">
        <f>INDEX(SinglesDB!$B$1:B$1927,MATCH(A1090,SinglesDB!$D$1:$D$1916,0))</f>
        <v>#N/A</v>
      </c>
    </row>
    <row r="1091" spans="1:5">
      <c r="A1091" s="36" t="s">
        <v>1519</v>
      </c>
      <c r="B1091" s="36" t="s">
        <v>521</v>
      </c>
      <c r="C1091" s="37">
        <v>2005</v>
      </c>
      <c r="D1091" s="37">
        <v>1091</v>
      </c>
      <c r="E1091" s="44" t="e">
        <f>INDEX(SinglesDB!$B$1:B$1927,MATCH(A1091,SinglesDB!$D$1:$D$1916,0))</f>
        <v>#N/A</v>
      </c>
    </row>
    <row r="1092" spans="1:5">
      <c r="A1092" s="36" t="s">
        <v>1619</v>
      </c>
      <c r="B1092" s="36" t="s">
        <v>1620</v>
      </c>
      <c r="C1092" s="37">
        <v>1964</v>
      </c>
      <c r="D1092" s="37">
        <v>1092</v>
      </c>
      <c r="E1092" s="44" t="e">
        <f>INDEX(SinglesDB!$B$1:B$1927,MATCH(A1092,SinglesDB!$D$1:$D$1916,0))</f>
        <v>#N/A</v>
      </c>
    </row>
    <row r="1093" spans="1:5">
      <c r="A1093" s="36" t="s">
        <v>1998</v>
      </c>
      <c r="B1093" s="36" t="s">
        <v>1999</v>
      </c>
      <c r="C1093" s="37">
        <v>1984</v>
      </c>
      <c r="D1093" s="37">
        <v>1093</v>
      </c>
      <c r="E1093" s="44" t="e">
        <f>INDEX(SinglesDB!$B$1:B$1927,MATCH(A1093,SinglesDB!$D$1:$D$1916,0))</f>
        <v>#N/A</v>
      </c>
    </row>
    <row r="1094" spans="1:5">
      <c r="A1094" s="36" t="s">
        <v>1613</v>
      </c>
      <c r="B1094" s="36" t="s">
        <v>3777</v>
      </c>
      <c r="C1094" s="37">
        <v>1999</v>
      </c>
      <c r="D1094" s="37">
        <v>1094</v>
      </c>
      <c r="E1094" s="44" t="e">
        <f>INDEX(SinglesDB!$B$1:B$1927,MATCH(A1094,SinglesDB!$D$1:$D$1916,0))</f>
        <v>#N/A</v>
      </c>
    </row>
    <row r="1095" spans="1:5">
      <c r="A1095" s="36" t="s">
        <v>3981</v>
      </c>
      <c r="B1095" s="36" t="s">
        <v>1707</v>
      </c>
      <c r="C1095" s="37">
        <v>1971</v>
      </c>
      <c r="D1095" s="37">
        <v>1095</v>
      </c>
      <c r="E1095" s="44" t="e">
        <f>INDEX(SinglesDB!$B$1:B$1927,MATCH(A1095,SinglesDB!$D$1:$D$1916,0))</f>
        <v>#N/A</v>
      </c>
    </row>
    <row r="1096" spans="1:5">
      <c r="A1096" s="36" t="s">
        <v>1516</v>
      </c>
      <c r="B1096" s="36" t="s">
        <v>515</v>
      </c>
      <c r="C1096" s="37">
        <v>2011</v>
      </c>
      <c r="D1096" s="37">
        <v>1096</v>
      </c>
      <c r="E1096" s="44" t="e">
        <f>INDEX(SinglesDB!$B$1:B$1927,MATCH(A1096,SinglesDB!$D$1:$D$1916,0))</f>
        <v>#N/A</v>
      </c>
    </row>
    <row r="1097" spans="1:5">
      <c r="A1097" s="36" t="s">
        <v>3980</v>
      </c>
      <c r="B1097" s="36" t="s">
        <v>702</v>
      </c>
      <c r="C1097" s="37">
        <v>2010</v>
      </c>
      <c r="D1097" s="37">
        <v>1097</v>
      </c>
      <c r="E1097" s="44" t="e">
        <f>INDEX(SinglesDB!$B$1:B$1927,MATCH(A1097,SinglesDB!$D$1:$D$1916,0))</f>
        <v>#N/A</v>
      </c>
    </row>
    <row r="1098" spans="1:5">
      <c r="A1098" s="36" t="s">
        <v>3979</v>
      </c>
      <c r="B1098" s="36" t="s">
        <v>477</v>
      </c>
      <c r="C1098" s="37">
        <v>1970</v>
      </c>
      <c r="D1098" s="37">
        <v>1098</v>
      </c>
      <c r="E1098" s="44" t="e">
        <f>INDEX(SinglesDB!$B$1:B$1927,MATCH(A1098,SinglesDB!$D$1:$D$1916,0))</f>
        <v>#N/A</v>
      </c>
    </row>
    <row r="1099" spans="1:5">
      <c r="A1099" s="36" t="s">
        <v>1741</v>
      </c>
      <c r="B1099" s="36" t="s">
        <v>1742</v>
      </c>
      <c r="C1099" s="37">
        <v>2013</v>
      </c>
      <c r="D1099" s="37">
        <v>1099</v>
      </c>
      <c r="E1099" s="44" t="e">
        <f>INDEX(SinglesDB!$B$1:B$1927,MATCH(A1099,SinglesDB!$D$1:$D$1916,0))</f>
        <v>#N/A</v>
      </c>
    </row>
    <row r="1100" spans="1:5">
      <c r="A1100" s="36" t="s">
        <v>3977</v>
      </c>
      <c r="B1100" s="36" t="s">
        <v>3978</v>
      </c>
      <c r="C1100" s="37">
        <v>1992</v>
      </c>
      <c r="D1100" s="37">
        <v>1100</v>
      </c>
      <c r="E1100" s="44" t="e">
        <f>INDEX(SinglesDB!$B$1:B$1927,MATCH(A1100,SinglesDB!$D$1:$D$1916,0))</f>
        <v>#N/A</v>
      </c>
    </row>
    <row r="1101" spans="1:5">
      <c r="A1101" s="36" t="s">
        <v>1807</v>
      </c>
      <c r="B1101" s="36" t="s">
        <v>1808</v>
      </c>
      <c r="C1101" s="37">
        <v>1979</v>
      </c>
      <c r="D1101" s="37">
        <v>1101</v>
      </c>
      <c r="E1101" s="44" t="e">
        <f>INDEX(SinglesDB!$B$1:B$1927,MATCH(A1101,SinglesDB!$D$1:$D$1916,0))</f>
        <v>#N/A</v>
      </c>
    </row>
    <row r="1102" spans="1:5">
      <c r="A1102" s="36" t="s">
        <v>1996</v>
      </c>
      <c r="B1102" s="36" t="s">
        <v>889</v>
      </c>
      <c r="C1102" s="37">
        <v>1974</v>
      </c>
      <c r="D1102" s="37">
        <v>1102</v>
      </c>
      <c r="E1102" s="44" t="e">
        <f>INDEX(SinglesDB!$B$1:B$1927,MATCH(A1102,SinglesDB!$D$1:$D$1916,0))</f>
        <v>#N/A</v>
      </c>
    </row>
    <row r="1103" spans="1:5">
      <c r="A1103" s="36" t="s">
        <v>3975</v>
      </c>
      <c r="B1103" s="36" t="s">
        <v>3976</v>
      </c>
      <c r="C1103" s="37">
        <v>1999</v>
      </c>
      <c r="D1103" s="37">
        <v>1103</v>
      </c>
      <c r="E1103" s="44" t="e">
        <f>INDEX(SinglesDB!$B$1:B$1927,MATCH(A1103,SinglesDB!$D$1:$D$1916,0))</f>
        <v>#N/A</v>
      </c>
    </row>
    <row r="1104" spans="1:5">
      <c r="A1104" s="36" t="s">
        <v>1805</v>
      </c>
      <c r="B1104" s="36" t="s">
        <v>744</v>
      </c>
      <c r="C1104" s="37">
        <v>2004</v>
      </c>
      <c r="D1104" s="37">
        <v>1104</v>
      </c>
      <c r="E1104" s="44" t="e">
        <f>INDEX(SinglesDB!$B$1:B$1927,MATCH(A1104,SinglesDB!$D$1:$D$1916,0))</f>
        <v>#N/A</v>
      </c>
    </row>
    <row r="1105" spans="1:5">
      <c r="A1105" s="36" t="s">
        <v>1689</v>
      </c>
      <c r="B1105" s="36" t="s">
        <v>1690</v>
      </c>
      <c r="C1105" s="37">
        <v>1977</v>
      </c>
      <c r="D1105" s="37">
        <v>1105</v>
      </c>
      <c r="E1105" s="44" t="e">
        <f>INDEX(SinglesDB!$B$1:B$1927,MATCH(A1105,SinglesDB!$D$1:$D$1916,0))</f>
        <v>#N/A</v>
      </c>
    </row>
    <row r="1106" spans="1:5">
      <c r="A1106" s="36" t="s">
        <v>1369</v>
      </c>
      <c r="B1106" s="36" t="s">
        <v>566</v>
      </c>
      <c r="C1106" s="37">
        <v>1998</v>
      </c>
      <c r="D1106" s="37">
        <v>1106</v>
      </c>
      <c r="E1106" s="44" t="e">
        <f>INDEX(SinglesDB!$B$1:B$1927,MATCH(A1106,SinglesDB!$D$1:$D$1916,0))</f>
        <v>#N/A</v>
      </c>
    </row>
    <row r="1107" spans="1:5">
      <c r="A1107" s="36" t="s">
        <v>2120</v>
      </c>
      <c r="B1107" s="36" t="s">
        <v>2121</v>
      </c>
      <c r="C1107" s="37">
        <v>1999</v>
      </c>
      <c r="D1107" s="37">
        <v>1107</v>
      </c>
      <c r="E1107" s="44" t="e">
        <f>INDEX(SinglesDB!$B$1:B$1927,MATCH(A1107,SinglesDB!$D$1:$D$1916,0))</f>
        <v>#N/A</v>
      </c>
    </row>
    <row r="1108" spans="1:5">
      <c r="A1108" s="36" t="s">
        <v>2223</v>
      </c>
      <c r="B1108" s="36" t="s">
        <v>373</v>
      </c>
      <c r="C1108" s="37">
        <v>1978</v>
      </c>
      <c r="D1108" s="37">
        <v>1108</v>
      </c>
      <c r="E1108" s="44" t="e">
        <f>INDEX(SinglesDB!$B$1:B$1927,MATCH(A1108,SinglesDB!$D$1:$D$1916,0))</f>
        <v>#N/A</v>
      </c>
    </row>
    <row r="1109" spans="1:5">
      <c r="A1109" s="36" t="s">
        <v>3974</v>
      </c>
      <c r="B1109" s="36" t="s">
        <v>444</v>
      </c>
      <c r="C1109" s="37">
        <v>1993</v>
      </c>
      <c r="D1109" s="37">
        <v>1109</v>
      </c>
      <c r="E1109" s="44" t="e">
        <f>INDEX(SinglesDB!$B$1:B$1927,MATCH(A1109,SinglesDB!$D$1:$D$1916,0))</f>
        <v>#N/A</v>
      </c>
    </row>
    <row r="1110" spans="1:5">
      <c r="A1110" s="36" t="s">
        <v>2000</v>
      </c>
      <c r="B1110" s="36" t="s">
        <v>2001</v>
      </c>
      <c r="C1110" s="37">
        <v>1992</v>
      </c>
      <c r="D1110" s="37">
        <v>1110</v>
      </c>
      <c r="E1110" s="44" t="e">
        <f>INDEX(SinglesDB!$B$1:B$1927,MATCH(A1110,SinglesDB!$D$1:$D$1916,0))</f>
        <v>#N/A</v>
      </c>
    </row>
    <row r="1111" spans="1:5">
      <c r="A1111" s="36" t="s">
        <v>1849</v>
      </c>
      <c r="B1111" s="36" t="s">
        <v>401</v>
      </c>
      <c r="C1111" s="37">
        <v>1971</v>
      </c>
      <c r="D1111" s="37">
        <v>1111</v>
      </c>
      <c r="E1111" s="44" t="e">
        <f>INDEX(SinglesDB!$B$1:B$1927,MATCH(A1111,SinglesDB!$D$1:$D$1916,0))</f>
        <v>#N/A</v>
      </c>
    </row>
    <row r="1112" spans="1:5">
      <c r="A1112" s="36" t="s">
        <v>2126</v>
      </c>
      <c r="B1112" s="36" t="s">
        <v>2127</v>
      </c>
      <c r="C1112" s="37">
        <v>1986</v>
      </c>
      <c r="D1112" s="37">
        <v>1112</v>
      </c>
      <c r="E1112" s="44" t="e">
        <f>INDEX(SinglesDB!$B$1:B$1927,MATCH(A1112,SinglesDB!$D$1:$D$1916,0))</f>
        <v>#N/A</v>
      </c>
    </row>
    <row r="1113" spans="1:5">
      <c r="A1113" s="36" t="s">
        <v>1634</v>
      </c>
      <c r="B1113" s="36" t="s">
        <v>1635</v>
      </c>
      <c r="C1113" s="37">
        <v>1972</v>
      </c>
      <c r="D1113" s="37">
        <v>1113</v>
      </c>
      <c r="E1113" s="44" t="e">
        <f>INDEX(SinglesDB!$B$1:B$1927,MATCH(A1113,SinglesDB!$D$1:$D$1916,0))</f>
        <v>#N/A</v>
      </c>
    </row>
    <row r="1114" spans="1:5">
      <c r="A1114" s="36" t="s">
        <v>2277</v>
      </c>
      <c r="B1114" s="36" t="s">
        <v>287</v>
      </c>
      <c r="C1114" s="37">
        <v>1977</v>
      </c>
      <c r="D1114" s="37">
        <v>1114</v>
      </c>
      <c r="E1114" s="44" t="e">
        <f>INDEX(SinglesDB!$B$1:B$1927,MATCH(A1114,SinglesDB!$D$1:$D$1916,0))</f>
        <v>#N/A</v>
      </c>
    </row>
    <row r="1115" spans="1:5">
      <c r="A1115" s="36" t="s">
        <v>3973</v>
      </c>
      <c r="B1115" s="36" t="s">
        <v>393</v>
      </c>
      <c r="C1115" s="37">
        <v>1982</v>
      </c>
      <c r="D1115" s="37">
        <v>1115</v>
      </c>
      <c r="E1115" s="44" t="e">
        <f>INDEX(SinglesDB!$B$1:B$1927,MATCH(A1115,SinglesDB!$D$1:$D$1916,0))</f>
        <v>#N/A</v>
      </c>
    </row>
    <row r="1116" spans="1:5">
      <c r="A1116" s="36" t="s">
        <v>1947</v>
      </c>
      <c r="B1116" s="36" t="s">
        <v>1390</v>
      </c>
      <c r="C1116" s="37">
        <v>1969</v>
      </c>
      <c r="D1116" s="37">
        <v>1116</v>
      </c>
      <c r="E1116" s="44" t="e">
        <f>INDEX(SinglesDB!$B$1:B$1927,MATCH(A1116,SinglesDB!$D$1:$D$1916,0))</f>
        <v>#N/A</v>
      </c>
    </row>
    <row r="1117" spans="1:5">
      <c r="A1117" s="36" t="s">
        <v>2045</v>
      </c>
      <c r="B1117" s="36" t="s">
        <v>2046</v>
      </c>
      <c r="C1117" s="37">
        <v>1988</v>
      </c>
      <c r="D1117" s="37">
        <v>1117</v>
      </c>
      <c r="E1117" s="44" t="e">
        <f>INDEX(SinglesDB!$B$1:B$1927,MATCH(A1117,SinglesDB!$D$1:$D$1916,0))</f>
        <v>#N/A</v>
      </c>
    </row>
    <row r="1118" spans="1:5">
      <c r="A1118" s="36" t="s">
        <v>2190</v>
      </c>
      <c r="B1118" s="36" t="s">
        <v>1231</v>
      </c>
      <c r="C1118" s="37">
        <v>1976</v>
      </c>
      <c r="D1118" s="37">
        <v>1118</v>
      </c>
      <c r="E1118" s="44" t="e">
        <f>INDEX(SinglesDB!$B$1:B$1927,MATCH(A1118,SinglesDB!$D$1:$D$1916,0))</f>
        <v>#N/A</v>
      </c>
    </row>
    <row r="1119" spans="1:5">
      <c r="A1119" s="36" t="s">
        <v>1796</v>
      </c>
      <c r="B1119" s="36" t="s">
        <v>1208</v>
      </c>
      <c r="C1119" s="37">
        <v>1995</v>
      </c>
      <c r="D1119" s="37">
        <v>1119</v>
      </c>
      <c r="E1119" s="44" t="e">
        <f>INDEX(SinglesDB!$B$1:B$1927,MATCH(A1119,SinglesDB!$D$1:$D$1916,0))</f>
        <v>#N/A</v>
      </c>
    </row>
    <row r="1120" spans="1:5">
      <c r="A1120" s="36" t="s">
        <v>1963</v>
      </c>
      <c r="B1120" s="36" t="s">
        <v>1266</v>
      </c>
      <c r="C1120" s="37">
        <v>1981</v>
      </c>
      <c r="D1120" s="37">
        <v>1120</v>
      </c>
      <c r="E1120" s="44" t="e">
        <f>INDEX(SinglesDB!$B$1:B$1927,MATCH(A1120,SinglesDB!$D$1:$D$1916,0))</f>
        <v>#N/A</v>
      </c>
    </row>
    <row r="1121" spans="1:5">
      <c r="A1121" s="36" t="s">
        <v>2075</v>
      </c>
      <c r="B1121" s="36" t="s">
        <v>839</v>
      </c>
      <c r="C1121" s="37">
        <v>1967</v>
      </c>
      <c r="D1121" s="37">
        <v>1121</v>
      </c>
      <c r="E1121" s="44" t="e">
        <f>INDEX(SinglesDB!$B$1:B$1927,MATCH(A1121,SinglesDB!$D$1:$D$1916,0))</f>
        <v>#N/A</v>
      </c>
    </row>
    <row r="1122" spans="1:5">
      <c r="A1122" s="36" t="s">
        <v>1122</v>
      </c>
      <c r="B1122" s="36" t="s">
        <v>1128</v>
      </c>
      <c r="C1122" s="37">
        <v>1984</v>
      </c>
      <c r="D1122" s="37">
        <v>1122</v>
      </c>
      <c r="E1122" s="44" t="e">
        <f>INDEX(SinglesDB!$B$1:B$1927,MATCH(A1122,SinglesDB!$D$1:$D$1916,0))</f>
        <v>#N/A</v>
      </c>
    </row>
    <row r="1123" spans="1:5">
      <c r="A1123" s="36" t="s">
        <v>2202</v>
      </c>
      <c r="B1123" s="36" t="s">
        <v>513</v>
      </c>
      <c r="C1123" s="37">
        <v>1980</v>
      </c>
      <c r="D1123" s="37">
        <v>1123</v>
      </c>
      <c r="E1123" s="44" t="e">
        <f>INDEX(SinglesDB!$B$1:B$1927,MATCH(A1123,SinglesDB!$D$1:$D$1916,0))</f>
        <v>#N/A</v>
      </c>
    </row>
    <row r="1124" spans="1:5">
      <c r="A1124" s="36" t="s">
        <v>1847</v>
      </c>
      <c r="B1124" s="36" t="s">
        <v>1848</v>
      </c>
      <c r="C1124" s="37">
        <v>1966</v>
      </c>
      <c r="D1124" s="37">
        <v>1124</v>
      </c>
      <c r="E1124" s="44" t="e">
        <f>INDEX(SinglesDB!$B$1:B$1927,MATCH(A1124,SinglesDB!$D$1:$D$1916,0))</f>
        <v>#N/A</v>
      </c>
    </row>
    <row r="1125" spans="1:5">
      <c r="A1125" s="36" t="s">
        <v>1893</v>
      </c>
      <c r="B1125" s="36" t="s">
        <v>1894</v>
      </c>
      <c r="C1125" s="37">
        <v>1984</v>
      </c>
      <c r="D1125" s="37">
        <v>1125</v>
      </c>
      <c r="E1125" s="44" t="e">
        <f>INDEX(SinglesDB!$B$1:B$1927,MATCH(A1125,SinglesDB!$D$1:$D$1916,0))</f>
        <v>#N/A</v>
      </c>
    </row>
    <row r="1126" spans="1:5">
      <c r="A1126" s="36" t="s">
        <v>3972</v>
      </c>
      <c r="B1126" s="36" t="s">
        <v>748</v>
      </c>
      <c r="C1126" s="37">
        <v>1977</v>
      </c>
      <c r="D1126" s="37">
        <v>1126</v>
      </c>
      <c r="E1126" s="44" t="e">
        <f>INDEX(SinglesDB!$B$1:B$1927,MATCH(A1126,SinglesDB!$D$1:$D$1916,0))</f>
        <v>#N/A</v>
      </c>
    </row>
    <row r="1127" spans="1:5">
      <c r="A1127" s="36" t="s">
        <v>1773</v>
      </c>
      <c r="B1127" s="36" t="s">
        <v>803</v>
      </c>
      <c r="C1127" s="37">
        <v>2007</v>
      </c>
      <c r="D1127" s="37">
        <v>1127</v>
      </c>
      <c r="E1127" s="44" t="e">
        <f>INDEX(SinglesDB!$B$1:B$1927,MATCH(A1127,SinglesDB!$D$1:$D$1916,0))</f>
        <v>#N/A</v>
      </c>
    </row>
    <row r="1128" spans="1:5">
      <c r="A1128" s="36" t="s">
        <v>3970</v>
      </c>
      <c r="B1128" s="36" t="s">
        <v>3971</v>
      </c>
      <c r="C1128" s="37">
        <v>2015</v>
      </c>
      <c r="D1128" s="37">
        <v>1128</v>
      </c>
      <c r="E1128" s="44" t="e">
        <f>INDEX(SinglesDB!$B$1:B$1927,MATCH(A1128,SinglesDB!$D$1:$D$1916,0))</f>
        <v>#N/A</v>
      </c>
    </row>
    <row r="1129" spans="1:5">
      <c r="A1129" s="36" t="s">
        <v>1600</v>
      </c>
      <c r="B1129" s="36" t="s">
        <v>1601</v>
      </c>
      <c r="C1129" s="37">
        <v>1998</v>
      </c>
      <c r="D1129" s="37">
        <v>1129</v>
      </c>
      <c r="E1129" s="44" t="e">
        <f>INDEX(SinglesDB!$B$1:B$1927,MATCH(A1129,SinglesDB!$D$1:$D$1916,0))</f>
        <v>#N/A</v>
      </c>
    </row>
    <row r="1130" spans="1:5">
      <c r="A1130" s="36" t="s">
        <v>3968</v>
      </c>
      <c r="B1130" s="36" t="s">
        <v>3969</v>
      </c>
      <c r="C1130" s="37">
        <v>2015</v>
      </c>
      <c r="D1130" s="37">
        <v>1130</v>
      </c>
      <c r="E1130" s="44" t="e">
        <f>INDEX(SinglesDB!$B$1:B$1927,MATCH(A1130,SinglesDB!$D$1:$D$1916,0))</f>
        <v>#N/A</v>
      </c>
    </row>
    <row r="1131" spans="1:5">
      <c r="A1131" s="36" t="s">
        <v>1680</v>
      </c>
      <c r="B1131" s="36" t="s">
        <v>1413</v>
      </c>
      <c r="C1131" s="37">
        <v>2003</v>
      </c>
      <c r="D1131" s="37">
        <v>1131</v>
      </c>
      <c r="E1131" s="44" t="e">
        <f>INDEX(SinglesDB!$B$1:B$1927,MATCH(A1131,SinglesDB!$D$1:$D$1916,0))</f>
        <v>#N/A</v>
      </c>
    </row>
    <row r="1132" spans="1:5">
      <c r="A1132" s="36" t="s">
        <v>2006</v>
      </c>
      <c r="B1132" s="36" t="s">
        <v>649</v>
      </c>
      <c r="C1132" s="37">
        <v>1991</v>
      </c>
      <c r="D1132" s="37">
        <v>1132</v>
      </c>
      <c r="E1132" s="44" t="e">
        <f>INDEX(SinglesDB!$B$1:B$1927,MATCH(A1132,SinglesDB!$D$1:$D$1916,0))</f>
        <v>#N/A</v>
      </c>
    </row>
    <row r="1133" spans="1:5">
      <c r="A1133" s="36" t="s">
        <v>2085</v>
      </c>
      <c r="B1133" s="36" t="s">
        <v>2086</v>
      </c>
      <c r="C1133" s="37">
        <v>1973</v>
      </c>
      <c r="D1133" s="37">
        <v>1133</v>
      </c>
      <c r="E1133" s="44" t="str">
        <f>INDEX(SinglesDB!$B$1:B$1927,MATCH(A1133,SinglesDB!$D$1:$D$1916,0))</f>
        <v>12 593 AT, 12593 AT</v>
      </c>
    </row>
    <row r="1134" spans="1:5">
      <c r="A1134" s="36" t="s">
        <v>3967</v>
      </c>
      <c r="B1134" s="36" t="s">
        <v>821</v>
      </c>
      <c r="C1134" s="37">
        <v>2007</v>
      </c>
      <c r="D1134" s="37">
        <v>1134</v>
      </c>
      <c r="E1134" s="44" t="e">
        <f>INDEX(SinglesDB!$B$1:B$1927,MATCH(A1134,SinglesDB!$D$1:$D$1916,0))</f>
        <v>#N/A</v>
      </c>
    </row>
    <row r="1135" spans="1:5">
      <c r="A1135" s="36" t="s">
        <v>3966</v>
      </c>
      <c r="B1135" s="36" t="s">
        <v>3780</v>
      </c>
      <c r="C1135" s="37">
        <v>1996</v>
      </c>
      <c r="D1135" s="37">
        <v>1135</v>
      </c>
      <c r="E1135" s="44" t="e">
        <f>INDEX(SinglesDB!$B$1:B$1927,MATCH(A1135,SinglesDB!$D$1:$D$1916,0))</f>
        <v>#N/A</v>
      </c>
    </row>
    <row r="1136" spans="1:5">
      <c r="A1136" s="36" t="s">
        <v>2198</v>
      </c>
      <c r="B1136" s="36" t="s">
        <v>373</v>
      </c>
      <c r="C1136" s="37">
        <v>1969</v>
      </c>
      <c r="D1136" s="37">
        <v>1136</v>
      </c>
      <c r="E1136" s="44" t="e">
        <f>INDEX(SinglesDB!$B$1:B$1927,MATCH(A1136,SinglesDB!$D$1:$D$1916,0))</f>
        <v>#N/A</v>
      </c>
    </row>
    <row r="1137" spans="1:5">
      <c r="A1137" s="36" t="s">
        <v>2293</v>
      </c>
      <c r="B1137" s="36" t="s">
        <v>534</v>
      </c>
      <c r="C1137" s="37">
        <v>2015</v>
      </c>
      <c r="D1137" s="37">
        <v>1137</v>
      </c>
      <c r="E1137" s="44" t="e">
        <f>INDEX(SinglesDB!$B$1:B$1927,MATCH(A1137,SinglesDB!$D$1:$D$1916,0))</f>
        <v>#N/A</v>
      </c>
    </row>
    <row r="1138" spans="1:5">
      <c r="A1138" s="36" t="s">
        <v>1633</v>
      </c>
      <c r="B1138" s="36" t="s">
        <v>652</v>
      </c>
      <c r="C1138" s="37">
        <v>2009</v>
      </c>
      <c r="D1138" s="37">
        <v>1138</v>
      </c>
      <c r="E1138" s="44" t="e">
        <f>INDEX(SinglesDB!$B$1:B$1927,MATCH(A1138,SinglesDB!$D$1:$D$1916,0))</f>
        <v>#N/A</v>
      </c>
    </row>
    <row r="1139" spans="1:5">
      <c r="A1139" s="36" t="s">
        <v>1755</v>
      </c>
      <c r="B1139" s="36" t="s">
        <v>1756</v>
      </c>
      <c r="C1139" s="37">
        <v>1977</v>
      </c>
      <c r="D1139" s="37">
        <v>1139</v>
      </c>
      <c r="E1139" s="44" t="e">
        <f>INDEX(SinglesDB!$B$1:B$1927,MATCH(A1139,SinglesDB!$D$1:$D$1916,0))</f>
        <v>#N/A</v>
      </c>
    </row>
    <row r="1140" spans="1:5">
      <c r="A1140" s="36" t="s">
        <v>1886</v>
      </c>
      <c r="B1140" s="36" t="s">
        <v>1887</v>
      </c>
      <c r="C1140" s="37">
        <v>1983</v>
      </c>
      <c r="D1140" s="37">
        <v>1140</v>
      </c>
      <c r="E1140" s="44" t="e">
        <f>INDEX(SinglesDB!$B$1:B$1927,MATCH(A1140,SinglesDB!$D$1:$D$1916,0))</f>
        <v>#N/A</v>
      </c>
    </row>
    <row r="1141" spans="1:5">
      <c r="A1141" s="36" t="s">
        <v>1955</v>
      </c>
      <c r="B1141" s="36" t="s">
        <v>324</v>
      </c>
      <c r="C1141" s="37">
        <v>1986</v>
      </c>
      <c r="D1141" s="37">
        <v>1141</v>
      </c>
      <c r="E1141" s="44" t="str">
        <f>INDEX(SinglesDB!$B$1:B$1927,MATCH(A1141,SinglesDB!$D$1:$D$1916,0))</f>
        <v>06 2011037</v>
      </c>
    </row>
    <row r="1142" spans="1:5">
      <c r="A1142" s="36" t="s">
        <v>1842</v>
      </c>
      <c r="B1142" s="36" t="s">
        <v>306</v>
      </c>
      <c r="C1142" s="37">
        <v>1985</v>
      </c>
      <c r="D1142" s="37">
        <v>1142</v>
      </c>
      <c r="E1142" s="44" t="e">
        <f>INDEX(SinglesDB!$B$1:B$1927,MATCH(A1142,SinglesDB!$D$1:$D$1916,0))</f>
        <v>#N/A</v>
      </c>
    </row>
    <row r="1143" spans="1:5">
      <c r="A1143" s="36" t="s">
        <v>3965</v>
      </c>
      <c r="B1143" s="36" t="s">
        <v>2605</v>
      </c>
      <c r="C1143" s="37">
        <v>2016</v>
      </c>
      <c r="D1143" s="37">
        <v>1143</v>
      </c>
      <c r="E1143" s="44" t="e">
        <f>INDEX(SinglesDB!$B$1:B$1927,MATCH(A1143,SinglesDB!$D$1:$D$1916,0))</f>
        <v>#N/A</v>
      </c>
    </row>
    <row r="1144" spans="1:5">
      <c r="A1144" s="36" t="s">
        <v>3964</v>
      </c>
      <c r="B1144" s="36" t="s">
        <v>467</v>
      </c>
      <c r="C1144" s="37">
        <v>2013</v>
      </c>
      <c r="D1144" s="37">
        <v>1144</v>
      </c>
      <c r="E1144" s="44" t="e">
        <f>INDEX(SinglesDB!$B$1:B$1927,MATCH(A1144,SinglesDB!$D$1:$D$1916,0))</f>
        <v>#N/A</v>
      </c>
    </row>
    <row r="1145" spans="1:5">
      <c r="A1145" s="36" t="s">
        <v>1561</v>
      </c>
      <c r="B1145" s="36" t="s">
        <v>618</v>
      </c>
      <c r="C1145" s="37">
        <v>2010</v>
      </c>
      <c r="D1145" s="37">
        <v>1145</v>
      </c>
      <c r="E1145" s="44" t="e">
        <f>INDEX(SinglesDB!$B$1:B$1927,MATCH(A1145,SinglesDB!$D$1:$D$1916,0))</f>
        <v>#N/A</v>
      </c>
    </row>
    <row r="1146" spans="1:5">
      <c r="A1146" s="36" t="s">
        <v>2153</v>
      </c>
      <c r="B1146" s="36" t="s">
        <v>373</v>
      </c>
      <c r="C1146" s="37">
        <v>1975</v>
      </c>
      <c r="D1146" s="37">
        <v>1146</v>
      </c>
      <c r="E1146" s="44" t="e">
        <f>INDEX(SinglesDB!$B$1:B$1927,MATCH(A1146,SinglesDB!$D$1:$D$1916,0))</f>
        <v>#N/A</v>
      </c>
    </row>
    <row r="1147" spans="1:5">
      <c r="A1147" s="36" t="s">
        <v>1018</v>
      </c>
      <c r="B1147" s="36" t="s">
        <v>799</v>
      </c>
      <c r="C1147" s="37">
        <v>1983</v>
      </c>
      <c r="D1147" s="37">
        <v>1147</v>
      </c>
      <c r="E1147" s="44" t="e">
        <f>INDEX(SinglesDB!$B$1:B$1927,MATCH(A1147,SinglesDB!$D$1:$D$1916,0))</f>
        <v>#N/A</v>
      </c>
    </row>
    <row r="1148" spans="1:5">
      <c r="A1148" s="36" t="s">
        <v>1982</v>
      </c>
      <c r="B1148" s="36" t="s">
        <v>1983</v>
      </c>
      <c r="C1148" s="37">
        <v>1996</v>
      </c>
      <c r="D1148" s="37">
        <v>1148</v>
      </c>
      <c r="E1148" s="44" t="e">
        <f>INDEX(SinglesDB!$B$1:B$1927,MATCH(A1148,SinglesDB!$D$1:$D$1916,0))</f>
        <v>#N/A</v>
      </c>
    </row>
    <row r="1149" spans="1:5">
      <c r="A1149" s="36" t="s">
        <v>1697</v>
      </c>
      <c r="B1149" s="36" t="s">
        <v>1698</v>
      </c>
      <c r="C1149" s="37">
        <v>1984</v>
      </c>
      <c r="D1149" s="37">
        <v>1149</v>
      </c>
      <c r="E1149" s="44" t="e">
        <f>INDEX(SinglesDB!$B$1:B$1927,MATCH(A1149,SinglesDB!$D$1:$D$1916,0))</f>
        <v>#N/A</v>
      </c>
    </row>
    <row r="1150" spans="1:5">
      <c r="A1150" s="36" t="s">
        <v>2007</v>
      </c>
      <c r="B1150" s="36" t="s">
        <v>1754</v>
      </c>
      <c r="C1150" s="37">
        <v>1970</v>
      </c>
      <c r="D1150" s="37">
        <v>1150</v>
      </c>
      <c r="E1150" s="44" t="e">
        <f>INDEX(SinglesDB!$B$1:B$1927,MATCH(A1150,SinglesDB!$D$1:$D$1916,0))</f>
        <v>#N/A</v>
      </c>
    </row>
    <row r="1151" spans="1:5">
      <c r="A1151" s="36" t="s">
        <v>1817</v>
      </c>
      <c r="B1151" s="36" t="s">
        <v>649</v>
      </c>
      <c r="C1151" s="37">
        <v>1992</v>
      </c>
      <c r="D1151" s="37">
        <v>1151</v>
      </c>
      <c r="E1151" s="44" t="e">
        <f>INDEX(SinglesDB!$B$1:B$1927,MATCH(A1151,SinglesDB!$D$1:$D$1916,0))</f>
        <v>#N/A</v>
      </c>
    </row>
    <row r="1152" spans="1:5">
      <c r="A1152" s="36" t="s">
        <v>3963</v>
      </c>
      <c r="B1152" s="36" t="s">
        <v>764</v>
      </c>
      <c r="C1152" s="37">
        <v>2006</v>
      </c>
      <c r="D1152" s="37">
        <v>1152</v>
      </c>
      <c r="E1152" s="44" t="e">
        <f>INDEX(SinglesDB!$B$1:B$1927,MATCH(A1152,SinglesDB!$D$1:$D$1916,0))</f>
        <v>#N/A</v>
      </c>
    </row>
    <row r="1153" spans="1:5">
      <c r="A1153" s="36" t="s">
        <v>1852</v>
      </c>
      <c r="B1153" s="36" t="s">
        <v>832</v>
      </c>
      <c r="C1153" s="37">
        <v>2004</v>
      </c>
      <c r="D1153" s="37">
        <v>1153</v>
      </c>
      <c r="E1153" s="44" t="e">
        <f>INDEX(SinglesDB!$B$1:B$1927,MATCH(A1153,SinglesDB!$D$1:$D$1916,0))</f>
        <v>#N/A</v>
      </c>
    </row>
    <row r="1154" spans="1:5">
      <c r="A1154" s="36" t="s">
        <v>2338</v>
      </c>
      <c r="B1154" s="36" t="s">
        <v>1833</v>
      </c>
      <c r="C1154" s="37">
        <v>1997</v>
      </c>
      <c r="D1154" s="37">
        <v>1154</v>
      </c>
      <c r="E1154" s="44" t="e">
        <f>INDEX(SinglesDB!$B$1:B$1927,MATCH(A1154,SinglesDB!$D$1:$D$1916,0))</f>
        <v>#N/A</v>
      </c>
    </row>
    <row r="1155" spans="1:5">
      <c r="A1155" s="36" t="s">
        <v>1973</v>
      </c>
      <c r="B1155" s="36" t="s">
        <v>1974</v>
      </c>
      <c r="C1155" s="37">
        <v>1990</v>
      </c>
      <c r="D1155" s="37">
        <v>1155</v>
      </c>
      <c r="E1155" s="44" t="e">
        <f>INDEX(SinglesDB!$B$1:B$1927,MATCH(A1155,SinglesDB!$D$1:$D$1916,0))</f>
        <v>#N/A</v>
      </c>
    </row>
    <row r="1156" spans="1:5">
      <c r="A1156" s="36" t="s">
        <v>1818</v>
      </c>
      <c r="B1156" s="36" t="s">
        <v>1372</v>
      </c>
      <c r="C1156" s="37">
        <v>1985</v>
      </c>
      <c r="D1156" s="37">
        <v>1156</v>
      </c>
      <c r="E1156" s="44" t="e">
        <f>INDEX(SinglesDB!$B$1:B$1927,MATCH(A1156,SinglesDB!$D$1:$D$1916,0))</f>
        <v>#N/A</v>
      </c>
    </row>
    <row r="1157" spans="1:5">
      <c r="A1157" s="36" t="s">
        <v>1653</v>
      </c>
      <c r="B1157" s="36" t="s">
        <v>1654</v>
      </c>
      <c r="C1157" s="37">
        <v>1996</v>
      </c>
      <c r="D1157" s="37">
        <v>1157</v>
      </c>
      <c r="E1157" s="44" t="e">
        <f>INDEX(SinglesDB!$B$1:B$1927,MATCH(A1157,SinglesDB!$D$1:$D$1916,0))</f>
        <v>#N/A</v>
      </c>
    </row>
    <row r="1158" spans="1:5">
      <c r="A1158" s="36" t="s">
        <v>1820</v>
      </c>
      <c r="B1158" s="36" t="s">
        <v>1821</v>
      </c>
      <c r="C1158" s="37">
        <v>2003</v>
      </c>
      <c r="D1158" s="37">
        <v>1158</v>
      </c>
      <c r="E1158" s="44" t="e">
        <f>INDEX(SinglesDB!$B$1:B$1927,MATCH(A1158,SinglesDB!$D$1:$D$1916,0))</f>
        <v>#N/A</v>
      </c>
    </row>
    <row r="1159" spans="1:5">
      <c r="A1159" s="36" t="s">
        <v>3962</v>
      </c>
      <c r="B1159" s="36" t="s">
        <v>724</v>
      </c>
      <c r="C1159" s="37">
        <v>2002</v>
      </c>
      <c r="D1159" s="37">
        <v>1159</v>
      </c>
      <c r="E1159" s="44" t="e">
        <f>INDEX(SinglesDB!$B$1:B$1927,MATCH(A1159,SinglesDB!$D$1:$D$1916,0))</f>
        <v>#N/A</v>
      </c>
    </row>
    <row r="1160" spans="1:5">
      <c r="A1160" s="36" t="s">
        <v>2174</v>
      </c>
      <c r="B1160" s="36" t="s">
        <v>234</v>
      </c>
      <c r="C1160" s="37">
        <v>1956</v>
      </c>
      <c r="D1160" s="37">
        <v>1160</v>
      </c>
      <c r="E1160" s="44" t="e">
        <f>INDEX(SinglesDB!$B$1:B$1927,MATCH(A1160,SinglesDB!$D$1:$D$1916,0))</f>
        <v>#N/A</v>
      </c>
    </row>
    <row r="1161" spans="1:5">
      <c r="A1161" s="36" t="s">
        <v>2016</v>
      </c>
      <c r="B1161" s="36" t="s">
        <v>1707</v>
      </c>
      <c r="C1161" s="37">
        <v>1973</v>
      </c>
      <c r="D1161" s="37">
        <v>1161</v>
      </c>
      <c r="E1161" s="44" t="str">
        <f>INDEX(SinglesDB!$B$1:B$1927,MATCH(A1161,SinglesDB!$D$1:$D$1916,0))</f>
        <v>2090 264</v>
      </c>
    </row>
    <row r="1162" spans="1:5">
      <c r="A1162" s="36" t="s">
        <v>1857</v>
      </c>
      <c r="B1162" s="36" t="s">
        <v>1858</v>
      </c>
      <c r="C1162" s="37">
        <v>1992</v>
      </c>
      <c r="D1162" s="37">
        <v>1162</v>
      </c>
      <c r="E1162" s="44" t="e">
        <f>INDEX(SinglesDB!$B$1:B$1927,MATCH(A1162,SinglesDB!$D$1:$D$1916,0))</f>
        <v>#N/A</v>
      </c>
    </row>
    <row r="1163" spans="1:5">
      <c r="A1163" s="36" t="s">
        <v>1898</v>
      </c>
      <c r="B1163" s="36" t="s">
        <v>1899</v>
      </c>
      <c r="C1163" s="37">
        <v>1969</v>
      </c>
      <c r="D1163" s="37">
        <v>1163</v>
      </c>
      <c r="E1163" s="44" t="e">
        <f>INDEX(SinglesDB!$B$1:B$1927,MATCH(A1163,SinglesDB!$D$1:$D$1916,0))</f>
        <v>#N/A</v>
      </c>
    </row>
    <row r="1164" spans="1:5">
      <c r="A1164" s="36" t="s">
        <v>1636</v>
      </c>
      <c r="B1164" s="36" t="s">
        <v>1637</v>
      </c>
      <c r="C1164" s="37">
        <v>1987</v>
      </c>
      <c r="D1164" s="37">
        <v>1164</v>
      </c>
      <c r="E1164" s="44" t="e">
        <f>INDEX(SinglesDB!$B$1:B$1927,MATCH(A1164,SinglesDB!$D$1:$D$1916,0))</f>
        <v>#N/A</v>
      </c>
    </row>
    <row r="1165" spans="1:5">
      <c r="A1165" s="36" t="s">
        <v>1602</v>
      </c>
      <c r="B1165" s="36" t="s">
        <v>3961</v>
      </c>
      <c r="C1165" s="37">
        <v>1962</v>
      </c>
      <c r="D1165" s="37">
        <v>1165</v>
      </c>
      <c r="E1165" s="44" t="str">
        <f>INDEX(SinglesDB!$B$1:B$1927,MATCH(A1165,SinglesDB!$D$1:$D$1916,0))</f>
        <v>CA 281.103</v>
      </c>
    </row>
    <row r="1166" spans="1:5">
      <c r="A1166" s="36" t="s">
        <v>1799</v>
      </c>
      <c r="B1166" s="36" t="s">
        <v>1800</v>
      </c>
      <c r="C1166" s="37">
        <v>1976</v>
      </c>
      <c r="D1166" s="37">
        <v>1166</v>
      </c>
      <c r="E1166" s="44" t="e">
        <f>INDEX(SinglesDB!$B$1:B$1927,MATCH(A1166,SinglesDB!$D$1:$D$1916,0))</f>
        <v>#N/A</v>
      </c>
    </row>
    <row r="1167" spans="1:5">
      <c r="A1167" s="36" t="s">
        <v>2076</v>
      </c>
      <c r="B1167" s="36" t="s">
        <v>1266</v>
      </c>
      <c r="C1167" s="37">
        <v>1975</v>
      </c>
      <c r="D1167" s="37">
        <v>1167</v>
      </c>
      <c r="E1167" s="44" t="e">
        <f>INDEX(SinglesDB!$B$1:B$1927,MATCH(A1167,SinglesDB!$D$1:$D$1916,0))</f>
        <v>#N/A</v>
      </c>
    </row>
    <row r="1168" spans="1:5">
      <c r="A1168" s="36" t="s">
        <v>1845</v>
      </c>
      <c r="B1168" s="36" t="s">
        <v>1846</v>
      </c>
      <c r="C1168" s="37">
        <v>1989</v>
      </c>
      <c r="D1168" s="37">
        <v>1168</v>
      </c>
      <c r="E1168" s="44" t="e">
        <f>INDEX(SinglesDB!$B$1:B$1927,MATCH(A1168,SinglesDB!$D$1:$D$1916,0))</f>
        <v>#N/A</v>
      </c>
    </row>
    <row r="1169" spans="1:5">
      <c r="A1169" s="36" t="s">
        <v>2142</v>
      </c>
      <c r="B1169" s="36" t="s">
        <v>571</v>
      </c>
      <c r="C1169" s="37">
        <v>1979</v>
      </c>
      <c r="D1169" s="37">
        <v>1169</v>
      </c>
      <c r="E1169" s="44" t="str">
        <f>INDEX(SinglesDB!$B$1:B$1927,MATCH(A1169,SinglesDB!$D$1:$D$1916,0))</f>
        <v>JET 503</v>
      </c>
    </row>
    <row r="1170" spans="1:5">
      <c r="A1170" s="36" t="s">
        <v>2106</v>
      </c>
      <c r="B1170" s="36" t="s">
        <v>1308</v>
      </c>
      <c r="C1170" s="37">
        <v>1977</v>
      </c>
      <c r="D1170" s="37">
        <v>1170</v>
      </c>
      <c r="E1170" s="44" t="e">
        <f>INDEX(SinglesDB!$B$1:B$1927,MATCH(A1170,SinglesDB!$D$1:$D$1916,0))</f>
        <v>#N/A</v>
      </c>
    </row>
    <row r="1171" spans="1:5">
      <c r="A1171" s="36" t="s">
        <v>3960</v>
      </c>
      <c r="B1171" s="36" t="s">
        <v>3763</v>
      </c>
      <c r="C1171" s="37">
        <v>2014</v>
      </c>
      <c r="D1171" s="37">
        <v>1171</v>
      </c>
      <c r="E1171" s="44" t="e">
        <f>INDEX(SinglesDB!$B$1:B$1927,MATCH(A1171,SinglesDB!$D$1:$D$1916,0))</f>
        <v>#N/A</v>
      </c>
    </row>
    <row r="1172" spans="1:5">
      <c r="A1172" s="36" t="s">
        <v>2195</v>
      </c>
      <c r="B1172" s="36" t="s">
        <v>2196</v>
      </c>
      <c r="C1172" s="37">
        <v>1993</v>
      </c>
      <c r="D1172" s="37">
        <v>1172</v>
      </c>
      <c r="E1172" s="44" t="e">
        <f>INDEX(SinglesDB!$B$1:B$1927,MATCH(A1172,SinglesDB!$D$1:$D$1916,0))</f>
        <v>#N/A</v>
      </c>
    </row>
    <row r="1173" spans="1:5">
      <c r="A1173" s="36" t="s">
        <v>2091</v>
      </c>
      <c r="B1173" s="36" t="s">
        <v>1283</v>
      </c>
      <c r="C1173" s="37">
        <v>1983</v>
      </c>
      <c r="D1173" s="37">
        <v>1173</v>
      </c>
      <c r="E1173" s="44" t="e">
        <f>INDEX(SinglesDB!$B$1:B$1927,MATCH(A1173,SinglesDB!$D$1:$D$1916,0))</f>
        <v>#N/A</v>
      </c>
    </row>
    <row r="1174" spans="1:5">
      <c r="A1174" s="36" t="s">
        <v>1688</v>
      </c>
      <c r="B1174" s="36" t="s">
        <v>925</v>
      </c>
      <c r="C1174" s="37">
        <v>2004</v>
      </c>
      <c r="D1174" s="37">
        <v>1174</v>
      </c>
      <c r="E1174" s="44" t="e">
        <f>INDEX(SinglesDB!$B$1:B$1927,MATCH(A1174,SinglesDB!$D$1:$D$1916,0))</f>
        <v>#N/A</v>
      </c>
    </row>
    <row r="1175" spans="1:5">
      <c r="A1175" s="36" t="s">
        <v>1649</v>
      </c>
      <c r="B1175" s="36" t="s">
        <v>502</v>
      </c>
      <c r="C1175" s="37">
        <v>2005</v>
      </c>
      <c r="D1175" s="37">
        <v>1175</v>
      </c>
      <c r="E1175" s="44" t="e">
        <f>INDEX(SinglesDB!$B$1:B$1927,MATCH(A1175,SinglesDB!$D$1:$D$1916,0))</f>
        <v>#N/A</v>
      </c>
    </row>
    <row r="1176" spans="1:5">
      <c r="A1176" s="36" t="s">
        <v>2145</v>
      </c>
      <c r="B1176" s="36" t="s">
        <v>1231</v>
      </c>
      <c r="C1176" s="37">
        <v>1977</v>
      </c>
      <c r="D1176" s="37">
        <v>1176</v>
      </c>
      <c r="E1176" s="44" t="e">
        <f>INDEX(SinglesDB!$B$1:B$1927,MATCH(A1176,SinglesDB!$D$1:$D$1916,0))</f>
        <v>#N/A</v>
      </c>
    </row>
    <row r="1177" spans="1:5">
      <c r="A1177" s="36" t="s">
        <v>435</v>
      </c>
      <c r="B1177" s="36" t="s">
        <v>705</v>
      </c>
      <c r="C1177" s="37">
        <v>1969</v>
      </c>
      <c r="D1177" s="37">
        <v>1177</v>
      </c>
      <c r="E1177" s="44" t="str">
        <f>INDEX(SinglesDB!$B$1:B$1927,MATCH(A1177,SinglesDB!$D$1:$D$1916,0))</f>
        <v>LIB 56216</v>
      </c>
    </row>
    <row r="1178" spans="1:5">
      <c r="A1178" s="36" t="s">
        <v>1040</v>
      </c>
      <c r="B1178" s="36" t="s">
        <v>982</v>
      </c>
      <c r="C1178" s="37">
        <v>1998</v>
      </c>
      <c r="D1178" s="37">
        <v>1178</v>
      </c>
      <c r="E1178" s="44" t="e">
        <f>INDEX(SinglesDB!$B$1:B$1927,MATCH(A1178,SinglesDB!$D$1:$D$1916,0))</f>
        <v>#N/A</v>
      </c>
    </row>
    <row r="1179" spans="1:5">
      <c r="A1179" s="36" t="s">
        <v>1507</v>
      </c>
      <c r="B1179" s="36" t="s">
        <v>1508</v>
      </c>
      <c r="C1179" s="37">
        <v>2015</v>
      </c>
      <c r="D1179" s="37">
        <v>1179</v>
      </c>
      <c r="E1179" s="44" t="e">
        <f>INDEX(SinglesDB!$B$1:B$1927,MATCH(A1179,SinglesDB!$D$1:$D$1916,0))</f>
        <v>#N/A</v>
      </c>
    </row>
    <row r="1180" spans="1:5">
      <c r="A1180" s="36" t="s">
        <v>279</v>
      </c>
      <c r="B1180" s="36" t="s">
        <v>278</v>
      </c>
      <c r="C1180" s="37">
        <v>1967</v>
      </c>
      <c r="D1180" s="37">
        <v>1180</v>
      </c>
      <c r="E1180" s="44">
        <f>INDEX(SinglesDB!$B$1:B$1927,MATCH(A1180,SinglesDB!$D$1:$D$1916,0))</f>
        <v>2816</v>
      </c>
    </row>
    <row r="1181" spans="1:5">
      <c r="A1181" s="36" t="s">
        <v>2167</v>
      </c>
      <c r="B1181" s="36" t="s">
        <v>2168</v>
      </c>
      <c r="C1181" s="37">
        <v>1971</v>
      </c>
      <c r="D1181" s="37">
        <v>1181</v>
      </c>
      <c r="E1181" s="44" t="e">
        <f>INDEX(SinglesDB!$B$1:B$1927,MATCH(A1181,SinglesDB!$D$1:$D$1916,0))</f>
        <v>#N/A</v>
      </c>
    </row>
    <row r="1182" spans="1:5">
      <c r="A1182" s="36" t="s">
        <v>1711</v>
      </c>
      <c r="B1182" s="36" t="s">
        <v>566</v>
      </c>
      <c r="C1182" s="37">
        <v>1996</v>
      </c>
      <c r="D1182" s="37">
        <v>1182</v>
      </c>
      <c r="E1182" s="44" t="e">
        <f>INDEX(SinglesDB!$B$1:B$1927,MATCH(A1182,SinglesDB!$D$1:$D$1916,0))</f>
        <v>#N/A</v>
      </c>
    </row>
    <row r="1183" spans="1:5">
      <c r="A1183" s="36" t="s">
        <v>1476</v>
      </c>
      <c r="B1183" s="36" t="s">
        <v>566</v>
      </c>
      <c r="C1183" s="37">
        <v>1996</v>
      </c>
      <c r="D1183" s="37">
        <v>1183</v>
      </c>
      <c r="E1183" s="44" t="e">
        <f>INDEX(SinglesDB!$B$1:B$1927,MATCH(A1183,SinglesDB!$D$1:$D$1916,0))</f>
        <v>#N/A</v>
      </c>
    </row>
    <row r="1184" spans="1:5">
      <c r="A1184" s="36" t="s">
        <v>3959</v>
      </c>
      <c r="B1184" s="36" t="s">
        <v>516</v>
      </c>
      <c r="C1184" s="37">
        <v>1970</v>
      </c>
      <c r="D1184" s="37">
        <v>1184</v>
      </c>
      <c r="E1184" s="44" t="e">
        <f>INDEX(SinglesDB!$B$1:B$1927,MATCH(A1184,SinglesDB!$D$1:$D$1916,0))</f>
        <v>#N/A</v>
      </c>
    </row>
    <row r="1185" spans="1:5">
      <c r="A1185" s="36" t="s">
        <v>1588</v>
      </c>
      <c r="B1185" s="36" t="s">
        <v>460</v>
      </c>
      <c r="C1185" s="37">
        <v>1965</v>
      </c>
      <c r="D1185" s="37">
        <v>1185</v>
      </c>
      <c r="E1185" s="44" t="e">
        <f>INDEX(SinglesDB!$B$1:B$1927,MATCH(A1185,SinglesDB!$D$1:$D$1916,0))</f>
        <v>#N/A</v>
      </c>
    </row>
    <row r="1186" spans="1:5">
      <c r="A1186" s="36" t="s">
        <v>2081</v>
      </c>
      <c r="B1186" s="36" t="s">
        <v>3958</v>
      </c>
      <c r="C1186" s="37">
        <v>1964</v>
      </c>
      <c r="D1186" s="37">
        <v>1186</v>
      </c>
      <c r="E1186" s="44" t="e">
        <f>INDEX(SinglesDB!$B$1:B$1927,MATCH(A1186,SinglesDB!$D$1:$D$1916,0))</f>
        <v>#N/A</v>
      </c>
    </row>
    <row r="1187" spans="1:5">
      <c r="A1187" s="36" t="s">
        <v>3957</v>
      </c>
      <c r="B1187" s="36" t="s">
        <v>1448</v>
      </c>
      <c r="C1187" s="37">
        <v>1976</v>
      </c>
      <c r="D1187" s="37">
        <v>1187</v>
      </c>
      <c r="E1187" s="44" t="e">
        <f>INDEX(SinglesDB!$B$1:B$1927,MATCH(A1187,SinglesDB!$D$1:$D$1916,0))</f>
        <v>#N/A</v>
      </c>
    </row>
    <row r="1188" spans="1:5">
      <c r="A1188" s="36" t="s">
        <v>2066</v>
      </c>
      <c r="B1188" s="36" t="s">
        <v>1571</v>
      </c>
      <c r="C1188" s="37">
        <v>1983</v>
      </c>
      <c r="D1188" s="37">
        <v>1188</v>
      </c>
      <c r="E1188" s="44" t="e">
        <f>INDEX(SinglesDB!$B$1:B$1927,MATCH(A1188,SinglesDB!$D$1:$D$1916,0))</f>
        <v>#N/A</v>
      </c>
    </row>
    <row r="1189" spans="1:5">
      <c r="A1189" s="36" t="s">
        <v>1953</v>
      </c>
      <c r="B1189" s="36" t="s">
        <v>1954</v>
      </c>
      <c r="C1189" s="37">
        <v>1966</v>
      </c>
      <c r="D1189" s="37">
        <v>1189</v>
      </c>
      <c r="E1189" s="44" t="e">
        <f>INDEX(SinglesDB!$B$1:B$1927,MATCH(A1189,SinglesDB!$D$1:$D$1916,0))</f>
        <v>#N/A</v>
      </c>
    </row>
    <row r="1190" spans="1:5">
      <c r="A1190" s="36" t="s">
        <v>1750</v>
      </c>
      <c r="B1190" s="36" t="s">
        <v>469</v>
      </c>
      <c r="C1190" s="37">
        <v>1970</v>
      </c>
      <c r="D1190" s="37">
        <v>1190</v>
      </c>
      <c r="E1190" s="44" t="e">
        <f>INDEX(SinglesDB!$B$1:B$1927,MATCH(A1190,SinglesDB!$D$1:$D$1916,0))</f>
        <v>#N/A</v>
      </c>
    </row>
    <row r="1191" spans="1:5">
      <c r="A1191" s="36" t="s">
        <v>1415</v>
      </c>
      <c r="B1191" s="36" t="s">
        <v>1193</v>
      </c>
      <c r="C1191" s="37">
        <v>1973</v>
      </c>
      <c r="D1191" s="37">
        <v>1191</v>
      </c>
      <c r="E1191" s="44" t="e">
        <f>INDEX(SinglesDB!$B$1:B$1927,MATCH(A1191,SinglesDB!$D$1:$D$1916,0))</f>
        <v>#N/A</v>
      </c>
    </row>
    <row r="1192" spans="1:5">
      <c r="A1192" s="36" t="s">
        <v>3956</v>
      </c>
      <c r="B1192" s="36" t="s">
        <v>545</v>
      </c>
      <c r="C1192" s="37">
        <v>1969</v>
      </c>
      <c r="D1192" s="37">
        <v>1192</v>
      </c>
      <c r="E1192" s="44" t="e">
        <f>INDEX(SinglesDB!$B$1:B$1927,MATCH(A1192,SinglesDB!$D$1:$D$1916,0))</f>
        <v>#N/A</v>
      </c>
    </row>
    <row r="1193" spans="1:5">
      <c r="A1193" s="36" t="s">
        <v>3955</v>
      </c>
      <c r="B1193" s="36" t="s">
        <v>265</v>
      </c>
      <c r="C1193" s="37">
        <v>1973</v>
      </c>
      <c r="D1193" s="37">
        <v>1193</v>
      </c>
      <c r="E1193" s="44" t="e">
        <f>INDEX(SinglesDB!$B$1:B$1927,MATCH(A1193,SinglesDB!$D$1:$D$1916,0))</f>
        <v>#N/A</v>
      </c>
    </row>
    <row r="1194" spans="1:5">
      <c r="A1194" s="36" t="s">
        <v>2055</v>
      </c>
      <c r="B1194" s="36" t="s">
        <v>1458</v>
      </c>
      <c r="C1194" s="37">
        <v>1983</v>
      </c>
      <c r="D1194" s="37">
        <v>1194</v>
      </c>
      <c r="E1194" s="44" t="e">
        <f>INDEX(SinglesDB!$B$1:B$1927,MATCH(A1194,SinglesDB!$D$1:$D$1916,0))</f>
        <v>#N/A</v>
      </c>
    </row>
    <row r="1195" spans="1:5">
      <c r="A1195" s="36" t="s">
        <v>1870</v>
      </c>
      <c r="B1195" s="36" t="s">
        <v>1871</v>
      </c>
      <c r="C1195" s="37">
        <v>1994</v>
      </c>
      <c r="D1195" s="37">
        <v>1195</v>
      </c>
      <c r="E1195" s="44" t="e">
        <f>INDEX(SinglesDB!$B$1:B$1927,MATCH(A1195,SinglesDB!$D$1:$D$1916,0))</f>
        <v>#N/A</v>
      </c>
    </row>
    <row r="1196" spans="1:5">
      <c r="A1196" s="36" t="s">
        <v>1962</v>
      </c>
      <c r="B1196" s="36" t="s">
        <v>1157</v>
      </c>
      <c r="C1196" s="37">
        <v>2007</v>
      </c>
      <c r="D1196" s="37">
        <v>1196</v>
      </c>
      <c r="E1196" s="44" t="e">
        <f>INDEX(SinglesDB!$B$1:B$1927,MATCH(A1196,SinglesDB!$D$1:$D$1916,0))</f>
        <v>#N/A</v>
      </c>
    </row>
    <row r="1197" spans="1:5">
      <c r="A1197" s="36" t="s">
        <v>2175</v>
      </c>
      <c r="B1197" s="36" t="s">
        <v>2176</v>
      </c>
      <c r="C1197" s="37">
        <v>2005</v>
      </c>
      <c r="D1197" s="37">
        <v>1197</v>
      </c>
      <c r="E1197" s="44" t="e">
        <f>INDEX(SinglesDB!$B$1:B$1927,MATCH(A1197,SinglesDB!$D$1:$D$1916,0))</f>
        <v>#N/A</v>
      </c>
    </row>
    <row r="1198" spans="1:5">
      <c r="A1198" s="36" t="s">
        <v>1621</v>
      </c>
      <c r="B1198" s="36" t="s">
        <v>3954</v>
      </c>
      <c r="C1198" s="37">
        <v>1985</v>
      </c>
      <c r="D1198" s="37">
        <v>1198</v>
      </c>
      <c r="E1198" s="44" t="str">
        <f>INDEX(SinglesDB!$B$1:B$1927,MATCH(A1198,SinglesDB!$D$1:$D$1916,0))</f>
        <v>R 6086</v>
      </c>
    </row>
    <row r="1199" spans="1:5">
      <c r="A1199" s="36" t="s">
        <v>1487</v>
      </c>
      <c r="B1199" s="36" t="s">
        <v>3953</v>
      </c>
      <c r="C1199" s="37">
        <v>2015</v>
      </c>
      <c r="D1199" s="37">
        <v>1199</v>
      </c>
      <c r="E1199" s="44" t="e">
        <f>INDEX(SinglesDB!$B$1:B$1927,MATCH(A1199,SinglesDB!$D$1:$D$1916,0))</f>
        <v>#N/A</v>
      </c>
    </row>
    <row r="1200" spans="1:5">
      <c r="A1200" s="36" t="s">
        <v>3952</v>
      </c>
      <c r="B1200" s="36" t="s">
        <v>502</v>
      </c>
      <c r="C1200" s="37">
        <v>2002</v>
      </c>
      <c r="D1200" s="37">
        <v>1200</v>
      </c>
      <c r="E1200" s="44" t="e">
        <f>INDEX(SinglesDB!$B$1:B$1927,MATCH(A1200,SinglesDB!$D$1:$D$1916,0))</f>
        <v>#N/A</v>
      </c>
    </row>
    <row r="1201" spans="1:5">
      <c r="A1201" s="36" t="s">
        <v>1655</v>
      </c>
      <c r="B1201" s="36" t="s">
        <v>1403</v>
      </c>
      <c r="C1201" s="37">
        <v>1970</v>
      </c>
      <c r="D1201" s="37">
        <v>1201</v>
      </c>
      <c r="E1201" s="44" t="e">
        <f>INDEX(SinglesDB!$B$1:B$1927,MATCH(A1201,SinglesDB!$D$1:$D$1916,0))</f>
        <v>#N/A</v>
      </c>
    </row>
    <row r="1202" spans="1:5">
      <c r="A1202" s="36" t="s">
        <v>1910</v>
      </c>
      <c r="B1202" s="36" t="s">
        <v>1465</v>
      </c>
      <c r="C1202" s="37">
        <v>1996</v>
      </c>
      <c r="D1202" s="37">
        <v>1202</v>
      </c>
      <c r="E1202" s="44" t="e">
        <f>INDEX(SinglesDB!$B$1:B$1927,MATCH(A1202,SinglesDB!$D$1:$D$1916,0))</f>
        <v>#N/A</v>
      </c>
    </row>
    <row r="1203" spans="1:5">
      <c r="A1203" s="36" t="s">
        <v>3951</v>
      </c>
      <c r="B1203" s="36" t="s">
        <v>467</v>
      </c>
      <c r="C1203" s="37">
        <v>1975</v>
      </c>
      <c r="D1203" s="37">
        <v>1203</v>
      </c>
      <c r="E1203" s="44" t="e">
        <f>INDEX(SinglesDB!$B$1:B$1927,MATCH(A1203,SinglesDB!$D$1:$D$1916,0))</f>
        <v>#N/A</v>
      </c>
    </row>
    <row r="1204" spans="1:5">
      <c r="A1204" s="36" t="s">
        <v>1866</v>
      </c>
      <c r="B1204" s="36" t="s">
        <v>1802</v>
      </c>
      <c r="C1204" s="37">
        <v>2005</v>
      </c>
      <c r="D1204" s="37">
        <v>1204</v>
      </c>
      <c r="E1204" s="44" t="e">
        <f>INDEX(SinglesDB!$B$1:B$1927,MATCH(A1204,SinglesDB!$D$1:$D$1916,0))</f>
        <v>#N/A</v>
      </c>
    </row>
    <row r="1205" spans="1:5">
      <c r="A1205" s="36" t="s">
        <v>2065</v>
      </c>
      <c r="B1205" s="36" t="s">
        <v>1285</v>
      </c>
      <c r="C1205" s="37">
        <v>1981</v>
      </c>
      <c r="D1205" s="37">
        <v>1205</v>
      </c>
      <c r="E1205" s="44" t="e">
        <f>INDEX(SinglesDB!$B$1:B$1927,MATCH(A1205,SinglesDB!$D$1:$D$1916,0))</f>
        <v>#N/A</v>
      </c>
    </row>
    <row r="1206" spans="1:5">
      <c r="A1206" s="36" t="s">
        <v>2100</v>
      </c>
      <c r="B1206" s="36" t="s">
        <v>337</v>
      </c>
      <c r="C1206" s="37">
        <v>1979</v>
      </c>
      <c r="D1206" s="37">
        <v>1206</v>
      </c>
      <c r="E1206" s="44" t="e">
        <f>INDEX(SinglesDB!$B$1:B$1927,MATCH(A1206,SinglesDB!$D$1:$D$1916,0))</f>
        <v>#N/A</v>
      </c>
    </row>
    <row r="1207" spans="1:5">
      <c r="A1207" s="36" t="s">
        <v>1528</v>
      </c>
      <c r="B1207" s="36" t="s">
        <v>1529</v>
      </c>
      <c r="C1207" s="37">
        <v>2011</v>
      </c>
      <c r="D1207" s="37">
        <v>1207</v>
      </c>
      <c r="E1207" s="44" t="e">
        <f>INDEX(SinglesDB!$B$1:B$1927,MATCH(A1207,SinglesDB!$D$1:$D$1916,0))</f>
        <v>#N/A</v>
      </c>
    </row>
    <row r="1208" spans="1:5">
      <c r="A1208" s="36" t="s">
        <v>3950</v>
      </c>
      <c r="B1208" s="36" t="s">
        <v>1348</v>
      </c>
      <c r="C1208" s="37">
        <v>1977</v>
      </c>
      <c r="D1208" s="37">
        <v>1208</v>
      </c>
      <c r="E1208" s="44" t="e">
        <f>INDEX(SinglesDB!$B$1:B$1927,MATCH(A1208,SinglesDB!$D$1:$D$1916,0))</f>
        <v>#N/A</v>
      </c>
    </row>
    <row r="1209" spans="1:5">
      <c r="A1209" s="36" t="s">
        <v>2128</v>
      </c>
      <c r="B1209" s="36" t="s">
        <v>1019</v>
      </c>
      <c r="C1209" s="37">
        <v>1988</v>
      </c>
      <c r="D1209" s="37">
        <v>1209</v>
      </c>
      <c r="E1209" s="44" t="e">
        <f>INDEX(SinglesDB!$B$1:B$1927,MATCH(A1209,SinglesDB!$D$1:$D$1916,0))</f>
        <v>#N/A</v>
      </c>
    </row>
    <row r="1210" spans="1:5">
      <c r="A1210" s="36" t="s">
        <v>1877</v>
      </c>
      <c r="B1210" s="36" t="s">
        <v>455</v>
      </c>
      <c r="C1210" s="37">
        <v>1970</v>
      </c>
      <c r="D1210" s="37">
        <v>1210</v>
      </c>
      <c r="E1210" s="44" t="e">
        <f>INDEX(SinglesDB!$B$1:B$1927,MATCH(A1210,SinglesDB!$D$1:$D$1916,0))</f>
        <v>#N/A</v>
      </c>
    </row>
    <row r="1211" spans="1:5">
      <c r="A1211" s="36" t="s">
        <v>1966</v>
      </c>
      <c r="B1211" s="36" t="s">
        <v>556</v>
      </c>
      <c r="C1211" s="37">
        <v>1978</v>
      </c>
      <c r="D1211" s="37">
        <v>1211</v>
      </c>
      <c r="E1211" s="44" t="e">
        <f>INDEX(SinglesDB!$B$1:B$1927,MATCH(A1211,SinglesDB!$D$1:$D$1916,0))</f>
        <v>#N/A</v>
      </c>
    </row>
    <row r="1212" spans="1:5">
      <c r="A1212" s="36" t="s">
        <v>1693</v>
      </c>
      <c r="B1212" s="36" t="s">
        <v>1694</v>
      </c>
      <c r="C1212" s="37">
        <v>2014</v>
      </c>
      <c r="D1212" s="37">
        <v>1212</v>
      </c>
      <c r="E1212" s="44" t="e">
        <f>INDEX(SinglesDB!$B$1:B$1927,MATCH(A1212,SinglesDB!$D$1:$D$1916,0))</f>
        <v>#N/A</v>
      </c>
    </row>
    <row r="1213" spans="1:5">
      <c r="A1213" s="36" t="s">
        <v>2082</v>
      </c>
      <c r="B1213" s="36" t="s">
        <v>2083</v>
      </c>
      <c r="C1213" s="37">
        <v>1981</v>
      </c>
      <c r="D1213" s="37">
        <v>1213</v>
      </c>
      <c r="E1213" s="44" t="e">
        <f>INDEX(SinglesDB!$B$1:B$1927,MATCH(A1213,SinglesDB!$D$1:$D$1916,0))</f>
        <v>#N/A</v>
      </c>
    </row>
    <row r="1214" spans="1:5">
      <c r="A1214" s="36" t="s">
        <v>2658</v>
      </c>
      <c r="B1214" s="36" t="s">
        <v>375</v>
      </c>
      <c r="C1214" s="37">
        <v>1985</v>
      </c>
      <c r="D1214" s="37">
        <v>1214</v>
      </c>
      <c r="E1214" s="44" t="e">
        <f>INDEX(SinglesDB!$B$1:B$1927,MATCH(A1214,SinglesDB!$D$1:$D$1916,0))</f>
        <v>#N/A</v>
      </c>
    </row>
    <row r="1215" spans="1:5">
      <c r="A1215" s="36" t="s">
        <v>3948</v>
      </c>
      <c r="B1215" s="36" t="s">
        <v>3949</v>
      </c>
      <c r="C1215" s="37">
        <v>1999</v>
      </c>
      <c r="D1215" s="37">
        <v>1215</v>
      </c>
      <c r="E1215" s="44" t="e">
        <f>INDEX(SinglesDB!$B$1:B$1927,MATCH(A1215,SinglesDB!$D$1:$D$1916,0))</f>
        <v>#N/A</v>
      </c>
    </row>
    <row r="1216" spans="1:5">
      <c r="A1216" s="36" t="s">
        <v>2659</v>
      </c>
      <c r="B1216" s="36" t="s">
        <v>3947</v>
      </c>
      <c r="C1216" s="37">
        <v>2014</v>
      </c>
      <c r="D1216" s="37">
        <v>1216</v>
      </c>
      <c r="E1216" s="44" t="e">
        <f>INDEX(SinglesDB!$B$1:B$1927,MATCH(A1216,SinglesDB!$D$1:$D$1916,0))</f>
        <v>#N/A</v>
      </c>
    </row>
    <row r="1217" spans="1:5">
      <c r="A1217" s="36" t="s">
        <v>1972</v>
      </c>
      <c r="B1217" s="36" t="s">
        <v>358</v>
      </c>
      <c r="C1217" s="37">
        <v>1977</v>
      </c>
      <c r="D1217" s="37">
        <v>1217</v>
      </c>
      <c r="E1217" s="44" t="e">
        <f>INDEX(SinglesDB!$B$1:B$1927,MATCH(A1217,SinglesDB!$D$1:$D$1916,0))</f>
        <v>#N/A</v>
      </c>
    </row>
    <row r="1218" spans="1:5">
      <c r="A1218" s="36" t="s">
        <v>1745</v>
      </c>
      <c r="B1218" s="36" t="s">
        <v>666</v>
      </c>
      <c r="C1218" s="37">
        <v>2005</v>
      </c>
      <c r="D1218" s="37">
        <v>1218</v>
      </c>
      <c r="E1218" s="44" t="e">
        <f>INDEX(SinglesDB!$B$1:B$1927,MATCH(A1218,SinglesDB!$D$1:$D$1916,0))</f>
        <v>#N/A</v>
      </c>
    </row>
    <row r="1219" spans="1:5">
      <c r="A1219" s="36" t="s">
        <v>2189</v>
      </c>
      <c r="B1219" s="36" t="s">
        <v>1405</v>
      </c>
      <c r="C1219" s="37">
        <v>1980</v>
      </c>
      <c r="D1219" s="37">
        <v>1219</v>
      </c>
      <c r="E1219" s="44" t="e">
        <f>INDEX(SinglesDB!$B$1:B$1927,MATCH(A1219,SinglesDB!$D$1:$D$1916,0))</f>
        <v>#N/A</v>
      </c>
    </row>
    <row r="1220" spans="1:5">
      <c r="A1220" s="36" t="s">
        <v>1801</v>
      </c>
      <c r="B1220" s="36" t="s">
        <v>1802</v>
      </c>
      <c r="C1220" s="37">
        <v>2005</v>
      </c>
      <c r="D1220" s="37">
        <v>1220</v>
      </c>
      <c r="E1220" s="44" t="e">
        <f>INDEX(SinglesDB!$B$1:B$1927,MATCH(A1220,SinglesDB!$D$1:$D$1916,0))</f>
        <v>#N/A</v>
      </c>
    </row>
    <row r="1221" spans="1:5">
      <c r="A1221" s="36" t="s">
        <v>2117</v>
      </c>
      <c r="B1221" s="36" t="s">
        <v>287</v>
      </c>
      <c r="C1221" s="37">
        <v>1977</v>
      </c>
      <c r="D1221" s="37">
        <v>1221</v>
      </c>
      <c r="E1221" s="44" t="e">
        <f>INDEX(SinglesDB!$B$1:B$1927,MATCH(A1221,SinglesDB!$D$1:$D$1916,0))</f>
        <v>#N/A</v>
      </c>
    </row>
    <row r="1222" spans="1:5">
      <c r="A1222" s="36" t="s">
        <v>2063</v>
      </c>
      <c r="B1222" s="36" t="s">
        <v>287</v>
      </c>
      <c r="C1222" s="37">
        <v>1975</v>
      </c>
      <c r="D1222" s="37">
        <v>1222</v>
      </c>
      <c r="E1222" s="44" t="e">
        <f>INDEX(SinglesDB!$B$1:B$1927,MATCH(A1222,SinglesDB!$D$1:$D$1916,0))</f>
        <v>#N/A</v>
      </c>
    </row>
    <row r="1223" spans="1:5">
      <c r="A1223" s="36" t="s">
        <v>2011</v>
      </c>
      <c r="B1223" s="36" t="s">
        <v>1783</v>
      </c>
      <c r="C1223" s="37">
        <v>1989</v>
      </c>
      <c r="D1223" s="37">
        <v>1223</v>
      </c>
      <c r="E1223" s="44" t="e">
        <f>INDEX(SinglesDB!$B$1:B$1927,MATCH(A1223,SinglesDB!$D$1:$D$1916,0))</f>
        <v>#N/A</v>
      </c>
    </row>
    <row r="1224" spans="1:5">
      <c r="A1224" s="36" t="s">
        <v>1677</v>
      </c>
      <c r="B1224" s="36" t="s">
        <v>1193</v>
      </c>
      <c r="C1224" s="37">
        <v>1977</v>
      </c>
      <c r="D1224" s="37">
        <v>1224</v>
      </c>
      <c r="E1224" s="44" t="e">
        <f>INDEX(SinglesDB!$B$1:B$1927,MATCH(A1224,SinglesDB!$D$1:$D$1916,0))</f>
        <v>#N/A</v>
      </c>
    </row>
    <row r="1225" spans="1:5">
      <c r="A1225" s="36" t="s">
        <v>1888</v>
      </c>
      <c r="B1225" s="36" t="s">
        <v>1889</v>
      </c>
      <c r="C1225" s="37">
        <v>1991</v>
      </c>
      <c r="D1225" s="37">
        <v>1225</v>
      </c>
      <c r="E1225" s="44" t="e">
        <f>INDEX(SinglesDB!$B$1:B$1927,MATCH(A1225,SinglesDB!$D$1:$D$1916,0))</f>
        <v>#N/A</v>
      </c>
    </row>
    <row r="1226" spans="1:5">
      <c r="A1226" s="36" t="s">
        <v>2080</v>
      </c>
      <c r="B1226" s="36" t="s">
        <v>758</v>
      </c>
      <c r="C1226" s="37">
        <v>1979</v>
      </c>
      <c r="D1226" s="37">
        <v>1226</v>
      </c>
      <c r="E1226" s="44" t="e">
        <f>INDEX(SinglesDB!$B$1:B$1927,MATCH(A1226,SinglesDB!$D$1:$D$1916,0))</f>
        <v>#N/A</v>
      </c>
    </row>
    <row r="1227" spans="1:5">
      <c r="A1227" s="36" t="s">
        <v>2489</v>
      </c>
      <c r="B1227" s="36" t="s">
        <v>1936</v>
      </c>
      <c r="C1227" s="37">
        <v>2010</v>
      </c>
      <c r="D1227" s="37">
        <v>1227</v>
      </c>
      <c r="E1227" s="44" t="e">
        <f>INDEX(SinglesDB!$B$1:B$1927,MATCH(A1227,SinglesDB!$D$1:$D$1916,0))</f>
        <v>#N/A</v>
      </c>
    </row>
    <row r="1228" spans="1:5">
      <c r="A1228" s="36" t="s">
        <v>1946</v>
      </c>
      <c r="B1228" s="36" t="s">
        <v>563</v>
      </c>
      <c r="C1228" s="37">
        <v>1979</v>
      </c>
      <c r="D1228" s="37">
        <v>1228</v>
      </c>
      <c r="E1228" s="44" t="e">
        <f>INDEX(SinglesDB!$B$1:B$1927,MATCH(A1228,SinglesDB!$D$1:$D$1916,0))</f>
        <v>#N/A</v>
      </c>
    </row>
    <row r="1229" spans="1:5">
      <c r="A1229" s="36" t="s">
        <v>1969</v>
      </c>
      <c r="B1229" s="36" t="s">
        <v>823</v>
      </c>
      <c r="C1229" s="37">
        <v>2013</v>
      </c>
      <c r="D1229" s="37">
        <v>1229</v>
      </c>
      <c r="E1229" s="44" t="e">
        <f>INDEX(SinglesDB!$B$1:B$1927,MATCH(A1229,SinglesDB!$D$1:$D$1916,0))</f>
        <v>#N/A</v>
      </c>
    </row>
    <row r="1230" spans="1:5">
      <c r="A1230" s="36" t="s">
        <v>3946</v>
      </c>
      <c r="B1230" s="36" t="s">
        <v>1142</v>
      </c>
      <c r="C1230" s="37">
        <v>1972</v>
      </c>
      <c r="D1230" s="37">
        <v>1230</v>
      </c>
      <c r="E1230" s="44" t="e">
        <f>INDEX(SinglesDB!$B$1:B$1927,MATCH(A1230,SinglesDB!$D$1:$D$1916,0))</f>
        <v>#N/A</v>
      </c>
    </row>
    <row r="1231" spans="1:5">
      <c r="A1231" s="36" t="s">
        <v>1913</v>
      </c>
      <c r="B1231" s="36" t="s">
        <v>1914</v>
      </c>
      <c r="C1231" s="37">
        <v>2003</v>
      </c>
      <c r="D1231" s="37">
        <v>1231</v>
      </c>
      <c r="E1231" s="44" t="e">
        <f>INDEX(SinglesDB!$B$1:B$1927,MATCH(A1231,SinglesDB!$D$1:$D$1916,0))</f>
        <v>#N/A</v>
      </c>
    </row>
    <row r="1232" spans="1:5">
      <c r="A1232" s="36" t="s">
        <v>1948</v>
      </c>
      <c r="B1232" s="36" t="s">
        <v>761</v>
      </c>
      <c r="C1232" s="37">
        <v>1969</v>
      </c>
      <c r="D1232" s="37">
        <v>1232</v>
      </c>
      <c r="E1232" s="44" t="e">
        <f>INDEX(SinglesDB!$B$1:B$1927,MATCH(A1232,SinglesDB!$D$1:$D$1916,0))</f>
        <v>#N/A</v>
      </c>
    </row>
    <row r="1233" spans="1:5">
      <c r="A1233" s="36" t="s">
        <v>2135</v>
      </c>
      <c r="B1233" s="36" t="s">
        <v>444</v>
      </c>
      <c r="C1233" s="37">
        <v>1985</v>
      </c>
      <c r="D1233" s="37">
        <v>1233</v>
      </c>
      <c r="E1233" s="44" t="e">
        <f>INDEX(SinglesDB!$B$1:B$1927,MATCH(A1233,SinglesDB!$D$1:$D$1916,0))</f>
        <v>#N/A</v>
      </c>
    </row>
    <row r="1234" spans="1:5">
      <c r="A1234" s="36" t="s">
        <v>3945</v>
      </c>
      <c r="B1234" s="36" t="s">
        <v>764</v>
      </c>
      <c r="C1234" s="37">
        <v>2007</v>
      </c>
      <c r="D1234" s="37">
        <v>1234</v>
      </c>
      <c r="E1234" s="44" t="e">
        <f>INDEX(SinglesDB!$B$1:B$1927,MATCH(A1234,SinglesDB!$D$1:$D$1916,0))</f>
        <v>#N/A</v>
      </c>
    </row>
    <row r="1235" spans="1:5">
      <c r="A1235" s="36" t="s">
        <v>2177</v>
      </c>
      <c r="B1235" s="36" t="s">
        <v>321</v>
      </c>
      <c r="C1235" s="37">
        <v>1970</v>
      </c>
      <c r="D1235" s="37">
        <v>1235</v>
      </c>
      <c r="E1235" s="44" t="str">
        <f>INDEX(SinglesDB!$B$1:B$1927,MATCH(A1235,SinglesDB!$D$1:$D$1916,0))</f>
        <v>2050 039, 2 050 039</v>
      </c>
    </row>
    <row r="1236" spans="1:5">
      <c r="A1236" s="36" t="s">
        <v>222</v>
      </c>
      <c r="B1236" s="36" t="s">
        <v>516</v>
      </c>
      <c r="C1236" s="37">
        <v>1966</v>
      </c>
      <c r="D1236" s="37">
        <v>1236</v>
      </c>
      <c r="E1236" s="44" t="str">
        <f>INDEX(SinglesDB!$B$1:B$1927,MATCH(A1236,SinglesDB!$D$1:$D$1916,0))</f>
        <v>5C 006-81 149X, 5C 006-81149X</v>
      </c>
    </row>
    <row r="1237" spans="1:5">
      <c r="A1237" s="36" t="s">
        <v>2227</v>
      </c>
      <c r="B1237" s="36" t="s">
        <v>2228</v>
      </c>
      <c r="C1237" s="37">
        <v>1991</v>
      </c>
      <c r="D1237" s="37">
        <v>1237</v>
      </c>
      <c r="E1237" s="44" t="e">
        <f>INDEX(SinglesDB!$B$1:B$1927,MATCH(A1237,SinglesDB!$D$1:$D$1916,0))</f>
        <v>#N/A</v>
      </c>
    </row>
    <row r="1238" spans="1:5">
      <c r="A1238" s="36" t="s">
        <v>1674</v>
      </c>
      <c r="B1238" s="36" t="s">
        <v>809</v>
      </c>
      <c r="C1238" s="37">
        <v>2011</v>
      </c>
      <c r="D1238" s="37">
        <v>1238</v>
      </c>
      <c r="E1238" s="44" t="e">
        <f>INDEX(SinglesDB!$B$1:B$1927,MATCH(A1238,SinglesDB!$D$1:$D$1916,0))</f>
        <v>#N/A</v>
      </c>
    </row>
    <row r="1239" spans="1:5">
      <c r="A1239" s="36" t="s">
        <v>376</v>
      </c>
      <c r="B1239" s="36" t="s">
        <v>375</v>
      </c>
      <c r="C1239" s="37">
        <v>1984</v>
      </c>
      <c r="D1239" s="37">
        <v>1239</v>
      </c>
      <c r="E1239" s="44" t="str">
        <f>INDEX(SinglesDB!$B$1:B$1927,MATCH(A1239,SinglesDB!$D$1:$D$1916,0))</f>
        <v>1A 006-2001507</v>
      </c>
    </row>
    <row r="1240" spans="1:5">
      <c r="A1240" s="36" t="s">
        <v>2008</v>
      </c>
      <c r="B1240" s="36" t="s">
        <v>1277</v>
      </c>
      <c r="C1240" s="37">
        <v>1971</v>
      </c>
      <c r="D1240" s="37">
        <v>1240</v>
      </c>
      <c r="E1240" s="44" t="e">
        <f>INDEX(SinglesDB!$B$1:B$1927,MATCH(A1240,SinglesDB!$D$1:$D$1916,0))</f>
        <v>#N/A</v>
      </c>
    </row>
    <row r="1241" spans="1:5">
      <c r="A1241" s="36" t="s">
        <v>2319</v>
      </c>
      <c r="B1241" s="36" t="s">
        <v>3759</v>
      </c>
      <c r="C1241" s="37">
        <v>1992</v>
      </c>
      <c r="D1241" s="37">
        <v>1241</v>
      </c>
      <c r="E1241" s="44" t="e">
        <f>INDEX(SinglesDB!$B$1:B$1927,MATCH(A1241,SinglesDB!$D$1:$D$1916,0))</f>
        <v>#N/A</v>
      </c>
    </row>
    <row r="1242" spans="1:5">
      <c r="A1242" s="36" t="s">
        <v>280</v>
      </c>
      <c r="B1242" s="36" t="s">
        <v>1728</v>
      </c>
      <c r="C1242" s="37">
        <v>1960</v>
      </c>
      <c r="D1242" s="37">
        <v>1242</v>
      </c>
      <c r="E1242" s="44" t="str">
        <f>INDEX(SinglesDB!$B$1:B$1927,MATCH(A1242,SinglesDB!$D$1:$D$1916,0))</f>
        <v>C 21 605, 45-DW 5820</v>
      </c>
    </row>
    <row r="1243" spans="1:5">
      <c r="A1243" s="36" t="s">
        <v>1792</v>
      </c>
      <c r="B1243" s="36" t="s">
        <v>3944</v>
      </c>
      <c r="C1243" s="37">
        <v>1978</v>
      </c>
      <c r="D1243" s="37">
        <v>1243</v>
      </c>
      <c r="E1243" s="44" t="e">
        <f>INDEX(SinglesDB!$B$1:B$1927,MATCH(A1243,SinglesDB!$D$1:$D$1916,0))</f>
        <v>#N/A</v>
      </c>
    </row>
    <row r="1244" spans="1:5">
      <c r="A1244" s="36" t="s">
        <v>1793</v>
      </c>
      <c r="B1244" s="36" t="s">
        <v>3167</v>
      </c>
      <c r="C1244" s="37">
        <v>1978</v>
      </c>
      <c r="D1244" s="37">
        <v>1244</v>
      </c>
      <c r="E1244" s="44" t="str">
        <f>INDEX(SinglesDB!$B$1:B$1927,MATCH(A1244,SinglesDB!$D$1:$D$1916,0))</f>
        <v>CBS 654738 7, 654738 7, 01-654738-00</v>
      </c>
    </row>
    <row r="1245" spans="1:5">
      <c r="A1245" s="36" t="s">
        <v>1991</v>
      </c>
      <c r="B1245" s="36" t="s">
        <v>571</v>
      </c>
      <c r="C1245" s="37">
        <v>1976</v>
      </c>
      <c r="D1245" s="37">
        <v>1245</v>
      </c>
      <c r="E1245" s="44" t="e">
        <f>INDEX(SinglesDB!$B$1:B$1927,MATCH(A1245,SinglesDB!$D$1:$D$1916,0))</f>
        <v>#N/A</v>
      </c>
    </row>
    <row r="1246" spans="1:5">
      <c r="A1246" s="36" t="s">
        <v>1822</v>
      </c>
      <c r="B1246" s="36" t="s">
        <v>803</v>
      </c>
      <c r="C1246" s="37">
        <v>2007</v>
      </c>
      <c r="D1246" s="37">
        <v>1246</v>
      </c>
      <c r="E1246" s="44" t="e">
        <f>INDEX(SinglesDB!$B$1:B$1927,MATCH(A1246,SinglesDB!$D$1:$D$1916,0))</f>
        <v>#N/A</v>
      </c>
    </row>
    <row r="1247" spans="1:5">
      <c r="A1247" s="36" t="s">
        <v>2078</v>
      </c>
      <c r="B1247" s="36" t="s">
        <v>2079</v>
      </c>
      <c r="C1247" s="37">
        <v>1997</v>
      </c>
      <c r="D1247" s="37">
        <v>1247</v>
      </c>
      <c r="E1247" s="44" t="e">
        <f>INDEX(SinglesDB!$B$1:B$1927,MATCH(A1247,SinglesDB!$D$1:$D$1916,0))</f>
        <v>#N/A</v>
      </c>
    </row>
    <row r="1248" spans="1:5">
      <c r="A1248" s="36" t="s">
        <v>1256</v>
      </c>
      <c r="B1248" s="36" t="s">
        <v>901</v>
      </c>
      <c r="C1248" s="37">
        <v>2014</v>
      </c>
      <c r="D1248" s="37">
        <v>1248</v>
      </c>
      <c r="E1248" s="44" t="e">
        <f>INDEX(SinglesDB!$B$1:B$1927,MATCH(A1248,SinglesDB!$D$1:$D$1916,0))</f>
        <v>#N/A</v>
      </c>
    </row>
    <row r="1249" spans="1:5">
      <c r="A1249" s="36" t="s">
        <v>2109</v>
      </c>
      <c r="B1249" s="36" t="s">
        <v>3822</v>
      </c>
      <c r="C1249" s="37">
        <v>2004</v>
      </c>
      <c r="D1249" s="37">
        <v>1249</v>
      </c>
      <c r="E1249" s="44" t="e">
        <f>INDEX(SinglesDB!$B$1:B$1927,MATCH(A1249,SinglesDB!$D$1:$D$1916,0))</f>
        <v>#N/A</v>
      </c>
    </row>
    <row r="1250" spans="1:5">
      <c r="A1250" s="36" t="s">
        <v>1980</v>
      </c>
      <c r="B1250" s="36" t="s">
        <v>1981</v>
      </c>
      <c r="C1250" s="37">
        <v>1968</v>
      </c>
      <c r="D1250" s="37">
        <v>1250</v>
      </c>
      <c r="E1250" s="44" t="str">
        <f>INDEX(SinglesDB!$B$1:B$1927,MATCH(A1250,SinglesDB!$D$1:$D$1916,0))</f>
        <v>15 090</v>
      </c>
    </row>
    <row r="1251" spans="1:5">
      <c r="A1251" s="36" t="s">
        <v>2184</v>
      </c>
      <c r="B1251" s="36" t="s">
        <v>830</v>
      </c>
      <c r="C1251" s="37">
        <v>1978</v>
      </c>
      <c r="D1251" s="37">
        <v>1251</v>
      </c>
      <c r="E1251" s="44" t="e">
        <f>INDEX(SinglesDB!$B$1:B$1927,MATCH(A1251,SinglesDB!$D$1:$D$1916,0))</f>
        <v>#N/A</v>
      </c>
    </row>
    <row r="1252" spans="1:5">
      <c r="A1252" s="36" t="s">
        <v>1902</v>
      </c>
      <c r="B1252" s="36" t="s">
        <v>1193</v>
      </c>
      <c r="C1252" s="37">
        <v>1977</v>
      </c>
      <c r="D1252" s="37">
        <v>1252</v>
      </c>
      <c r="E1252" s="44" t="e">
        <f>INDEX(SinglesDB!$B$1:B$1927,MATCH(A1252,SinglesDB!$D$1:$D$1916,0))</f>
        <v>#N/A</v>
      </c>
    </row>
    <row r="1253" spans="1:5">
      <c r="A1253" s="36" t="s">
        <v>2251</v>
      </c>
      <c r="B1253" s="36" t="s">
        <v>373</v>
      </c>
      <c r="C1253" s="37">
        <v>1979</v>
      </c>
      <c r="D1253" s="37">
        <v>1253</v>
      </c>
      <c r="E1253" s="44" t="e">
        <f>INDEX(SinglesDB!$B$1:B$1927,MATCH(A1253,SinglesDB!$D$1:$D$1916,0))</f>
        <v>#N/A</v>
      </c>
    </row>
    <row r="1254" spans="1:5">
      <c r="A1254" s="36" t="s">
        <v>1525</v>
      </c>
      <c r="B1254" s="36" t="s">
        <v>1526</v>
      </c>
      <c r="C1254" s="37">
        <v>2000</v>
      </c>
      <c r="D1254" s="37">
        <v>1254</v>
      </c>
      <c r="E1254" s="44" t="e">
        <f>INDEX(SinglesDB!$B$1:B$1927,MATCH(A1254,SinglesDB!$D$1:$D$1916,0))</f>
        <v>#N/A</v>
      </c>
    </row>
    <row r="1255" spans="1:5">
      <c r="A1255" s="36" t="s">
        <v>1921</v>
      </c>
      <c r="B1255" s="36" t="s">
        <v>1405</v>
      </c>
      <c r="C1255" s="37">
        <v>1983</v>
      </c>
      <c r="D1255" s="37">
        <v>1255</v>
      </c>
      <c r="E1255" s="44" t="e">
        <f>INDEX(SinglesDB!$B$1:B$1927,MATCH(A1255,SinglesDB!$D$1:$D$1916,0))</f>
        <v>#N/A</v>
      </c>
    </row>
    <row r="1256" spans="1:5">
      <c r="A1256" s="36" t="s">
        <v>2138</v>
      </c>
      <c r="B1256" s="36" t="s">
        <v>417</v>
      </c>
      <c r="C1256" s="37">
        <v>1986</v>
      </c>
      <c r="D1256" s="37">
        <v>1256</v>
      </c>
      <c r="E1256" s="44" t="str">
        <f>INDEX(SinglesDB!$B$1:B$1927,MATCH(A1256,SinglesDB!$D$1:$D$1916,0))</f>
        <v>883 956-7, 883 956-7 Ⓨ</v>
      </c>
    </row>
    <row r="1257" spans="1:5">
      <c r="A1257" s="36" t="s">
        <v>3943</v>
      </c>
      <c r="B1257" s="36" t="s">
        <v>1591</v>
      </c>
      <c r="C1257" s="37">
        <v>1993</v>
      </c>
      <c r="D1257" s="37">
        <v>1257</v>
      </c>
      <c r="E1257" s="44" t="e">
        <f>INDEX(SinglesDB!$B$1:B$1927,MATCH(A1257,SinglesDB!$D$1:$D$1916,0))</f>
        <v>#N/A</v>
      </c>
    </row>
    <row r="1258" spans="1:5">
      <c r="A1258" s="36" t="s">
        <v>1927</v>
      </c>
      <c r="B1258" s="36" t="s">
        <v>1928</v>
      </c>
      <c r="C1258" s="37">
        <v>2011</v>
      </c>
      <c r="D1258" s="37">
        <v>1258</v>
      </c>
      <c r="E1258" s="44" t="e">
        <f>INDEX(SinglesDB!$B$1:B$1927,MATCH(A1258,SinglesDB!$D$1:$D$1916,0))</f>
        <v>#N/A</v>
      </c>
    </row>
    <row r="1259" spans="1:5">
      <c r="A1259" s="36" t="s">
        <v>3942</v>
      </c>
      <c r="B1259" s="36" t="s">
        <v>1157</v>
      </c>
      <c r="C1259" s="37">
        <v>2008</v>
      </c>
      <c r="D1259" s="37">
        <v>1259</v>
      </c>
      <c r="E1259" s="44" t="e">
        <f>INDEX(SinglesDB!$B$1:B$1927,MATCH(A1259,SinglesDB!$D$1:$D$1916,0))</f>
        <v>#N/A</v>
      </c>
    </row>
    <row r="1260" spans="1:5">
      <c r="A1260" s="36" t="s">
        <v>1878</v>
      </c>
      <c r="B1260" s="36" t="s">
        <v>1879</v>
      </c>
      <c r="C1260" s="37">
        <v>1991</v>
      </c>
      <c r="D1260" s="37">
        <v>1260</v>
      </c>
      <c r="E1260" s="44" t="e">
        <f>INDEX(SinglesDB!$B$1:B$1927,MATCH(A1260,SinglesDB!$D$1:$D$1916,0))</f>
        <v>#N/A</v>
      </c>
    </row>
    <row r="1261" spans="1:5">
      <c r="A1261" s="36" t="s">
        <v>2101</v>
      </c>
      <c r="B1261" s="36" t="s">
        <v>2102</v>
      </c>
      <c r="C1261" s="37">
        <v>1971</v>
      </c>
      <c r="D1261" s="37">
        <v>1261</v>
      </c>
      <c r="E1261" s="44" t="e">
        <f>INDEX(SinglesDB!$B$1:B$1927,MATCH(A1261,SinglesDB!$D$1:$D$1916,0))</f>
        <v>#N/A</v>
      </c>
    </row>
    <row r="1262" spans="1:5">
      <c r="A1262" s="36" t="s">
        <v>2020</v>
      </c>
      <c r="B1262" s="36" t="s">
        <v>773</v>
      </c>
      <c r="C1262" s="37">
        <v>1999</v>
      </c>
      <c r="D1262" s="37">
        <v>1262</v>
      </c>
      <c r="E1262" s="44" t="e">
        <f>INDEX(SinglesDB!$B$1:B$1927,MATCH(A1262,SinglesDB!$D$1:$D$1916,0))</f>
        <v>#N/A</v>
      </c>
    </row>
    <row r="1263" spans="1:5">
      <c r="A1263" s="36" t="s">
        <v>3940</v>
      </c>
      <c r="B1263" s="36" t="s">
        <v>3941</v>
      </c>
      <c r="C1263" s="37">
        <v>1992</v>
      </c>
      <c r="D1263" s="37">
        <v>1263</v>
      </c>
      <c r="E1263" s="44" t="e">
        <f>INDEX(SinglesDB!$B$1:B$1927,MATCH(A1263,SinglesDB!$D$1:$D$1916,0))</f>
        <v>#N/A</v>
      </c>
    </row>
    <row r="1264" spans="1:5">
      <c r="A1264" s="36" t="s">
        <v>1880</v>
      </c>
      <c r="B1264" s="36" t="s">
        <v>1881</v>
      </c>
      <c r="C1264" s="37">
        <v>2004</v>
      </c>
      <c r="D1264" s="37">
        <v>1264</v>
      </c>
      <c r="E1264" s="44" t="e">
        <f>INDEX(SinglesDB!$B$1:B$1927,MATCH(A1264,SinglesDB!$D$1:$D$1916,0))</f>
        <v>#N/A</v>
      </c>
    </row>
    <row r="1265" spans="1:5">
      <c r="A1265" s="36" t="s">
        <v>2057</v>
      </c>
      <c r="B1265" s="36" t="s">
        <v>705</v>
      </c>
      <c r="C1265" s="37">
        <v>1969</v>
      </c>
      <c r="D1265" s="37">
        <v>1265</v>
      </c>
      <c r="E1265" s="44" t="e">
        <f>INDEX(SinglesDB!$B$1:B$1927,MATCH(A1265,SinglesDB!$D$1:$D$1916,0))</f>
        <v>#N/A</v>
      </c>
    </row>
    <row r="1266" spans="1:5">
      <c r="A1266" s="36" t="s">
        <v>2129</v>
      </c>
      <c r="B1266" s="36" t="s">
        <v>2130</v>
      </c>
      <c r="C1266" s="37">
        <v>1991</v>
      </c>
      <c r="D1266" s="37">
        <v>1266</v>
      </c>
      <c r="E1266" s="44" t="str">
        <f>INDEX(SinglesDB!$B$1:B$1927,MATCH(A1266,SinglesDB!$D$1:$D$1916,0))</f>
        <v>657646 7, 31-657646-04</v>
      </c>
    </row>
    <row r="1267" spans="1:5">
      <c r="A1267" s="36" t="s">
        <v>1923</v>
      </c>
      <c r="B1267" s="36" t="s">
        <v>1924</v>
      </c>
      <c r="C1267" s="37">
        <v>1972</v>
      </c>
      <c r="D1267" s="37">
        <v>1267</v>
      </c>
      <c r="E1267" s="44">
        <f>INDEX(SinglesDB!$B$1:B$1927,MATCH(A1267,SinglesDB!$D$1:$D$1916,0))</f>
        <v>45145</v>
      </c>
    </row>
    <row r="1268" spans="1:5">
      <c r="A1268" s="36" t="s">
        <v>3939</v>
      </c>
      <c r="B1268" s="36" t="s">
        <v>575</v>
      </c>
      <c r="C1268" s="37">
        <v>1994</v>
      </c>
      <c r="D1268" s="37">
        <v>1268</v>
      </c>
      <c r="E1268" s="44" t="e">
        <f>INDEX(SinglesDB!$B$1:B$1927,MATCH(A1268,SinglesDB!$D$1:$D$1916,0))</f>
        <v>#N/A</v>
      </c>
    </row>
    <row r="1269" spans="1:5">
      <c r="A1269" s="36" t="s">
        <v>1931</v>
      </c>
      <c r="B1269" s="36" t="s">
        <v>523</v>
      </c>
      <c r="C1269" s="37">
        <v>2000</v>
      </c>
      <c r="D1269" s="37">
        <v>1269</v>
      </c>
      <c r="E1269" s="44" t="e">
        <f>INDEX(SinglesDB!$B$1:B$1927,MATCH(A1269,SinglesDB!$D$1:$D$1916,0))</f>
        <v>#N/A</v>
      </c>
    </row>
    <row r="1270" spans="1:5">
      <c r="A1270" s="36" t="s">
        <v>1737</v>
      </c>
      <c r="B1270" s="36" t="s">
        <v>1738</v>
      </c>
      <c r="C1270" s="37">
        <v>2012</v>
      </c>
      <c r="D1270" s="37">
        <v>1270</v>
      </c>
      <c r="E1270" s="44" t="e">
        <f>INDEX(SinglesDB!$B$1:B$1927,MATCH(A1270,SinglesDB!$D$1:$D$1916,0))</f>
        <v>#N/A</v>
      </c>
    </row>
    <row r="1271" spans="1:5">
      <c r="A1271" s="36" t="s">
        <v>1932</v>
      </c>
      <c r="B1271" s="36" t="s">
        <v>705</v>
      </c>
      <c r="C1271" s="37">
        <v>1970</v>
      </c>
      <c r="D1271" s="37">
        <v>1271</v>
      </c>
      <c r="E1271" s="44" t="e">
        <f>INDEX(SinglesDB!$B$1:B$1927,MATCH(A1271,SinglesDB!$D$1:$D$1916,0))</f>
        <v>#N/A</v>
      </c>
    </row>
    <row r="1272" spans="1:5">
      <c r="A1272" s="36" t="s">
        <v>1900</v>
      </c>
      <c r="B1272" s="36" t="s">
        <v>1901</v>
      </c>
      <c r="C1272" s="37">
        <v>1970</v>
      </c>
      <c r="D1272" s="37">
        <v>1272</v>
      </c>
      <c r="E1272" s="44" t="e">
        <f>INDEX(SinglesDB!$B$1:B$1927,MATCH(A1272,SinglesDB!$D$1:$D$1916,0))</f>
        <v>#N/A</v>
      </c>
    </row>
    <row r="1273" spans="1:5">
      <c r="A1273" s="36" t="s">
        <v>2036</v>
      </c>
      <c r="B1273" s="36" t="s">
        <v>1654</v>
      </c>
      <c r="C1273" s="37">
        <v>1988</v>
      </c>
      <c r="D1273" s="37">
        <v>1273</v>
      </c>
      <c r="E1273" s="44" t="e">
        <f>INDEX(SinglesDB!$B$1:B$1927,MATCH(A1273,SinglesDB!$D$1:$D$1916,0))</f>
        <v>#N/A</v>
      </c>
    </row>
    <row r="1274" spans="1:5">
      <c r="A1274" s="36" t="s">
        <v>1922</v>
      </c>
      <c r="B1274" s="36" t="s">
        <v>346</v>
      </c>
      <c r="C1274" s="37">
        <v>1985</v>
      </c>
      <c r="D1274" s="37">
        <v>1274</v>
      </c>
      <c r="E1274" s="44" t="e">
        <f>INDEX(SinglesDB!$B$1:B$1927,MATCH(A1274,SinglesDB!$D$1:$D$1916,0))</f>
        <v>#N/A</v>
      </c>
    </row>
    <row r="1275" spans="1:5">
      <c r="A1275" s="36" t="s">
        <v>1861</v>
      </c>
      <c r="B1275" s="36" t="s">
        <v>1862</v>
      </c>
      <c r="C1275" s="37">
        <v>2007</v>
      </c>
      <c r="D1275" s="37">
        <v>1275</v>
      </c>
      <c r="E1275" s="44" t="e">
        <f>INDEX(SinglesDB!$B$1:B$1927,MATCH(A1275,SinglesDB!$D$1:$D$1916,0))</f>
        <v>#N/A</v>
      </c>
    </row>
    <row r="1276" spans="1:5">
      <c r="A1276" s="36" t="s">
        <v>1895</v>
      </c>
      <c r="B1276" s="36" t="s">
        <v>1896</v>
      </c>
      <c r="C1276" s="37">
        <v>2008</v>
      </c>
      <c r="D1276" s="37">
        <v>1276</v>
      </c>
      <c r="E1276" s="44" t="e">
        <f>INDEX(SinglesDB!$B$1:B$1927,MATCH(A1276,SinglesDB!$D$1:$D$1916,0))</f>
        <v>#N/A</v>
      </c>
    </row>
    <row r="1277" spans="1:5">
      <c r="A1277" s="36" t="s">
        <v>1830</v>
      </c>
      <c r="B1277" s="36" t="s">
        <v>1194</v>
      </c>
      <c r="C1277" s="37">
        <v>1990</v>
      </c>
      <c r="D1277" s="37">
        <v>1277</v>
      </c>
      <c r="E1277" s="44" t="e">
        <f>INDEX(SinglesDB!$B$1:B$1927,MATCH(A1277,SinglesDB!$D$1:$D$1916,0))</f>
        <v>#N/A</v>
      </c>
    </row>
    <row r="1278" spans="1:5">
      <c r="A1278" s="36" t="s">
        <v>1760</v>
      </c>
      <c r="B1278" s="36" t="s">
        <v>1761</v>
      </c>
      <c r="C1278" s="37">
        <v>1976</v>
      </c>
      <c r="D1278" s="37">
        <v>1278</v>
      </c>
      <c r="E1278" s="44" t="e">
        <f>INDEX(SinglesDB!$B$1:B$1927,MATCH(A1278,SinglesDB!$D$1:$D$1916,0))</f>
        <v>#N/A</v>
      </c>
    </row>
    <row r="1279" spans="1:5">
      <c r="A1279" s="36" t="s">
        <v>1567</v>
      </c>
      <c r="B1279" s="36" t="s">
        <v>1971</v>
      </c>
      <c r="C1279" s="37">
        <v>1976</v>
      </c>
      <c r="D1279" s="37">
        <v>1279</v>
      </c>
      <c r="E1279" s="44" t="e">
        <f>INDEX(SinglesDB!$B$1:B$1927,MATCH(A1279,SinglesDB!$D$1:$D$1916,0))</f>
        <v>#N/A</v>
      </c>
    </row>
    <row r="1280" spans="1:5">
      <c r="A1280" s="36" t="s">
        <v>2104</v>
      </c>
      <c r="B1280" s="36" t="s">
        <v>853</v>
      </c>
      <c r="C1280" s="37">
        <v>2001</v>
      </c>
      <c r="D1280" s="37">
        <v>1280</v>
      </c>
      <c r="E1280" s="44" t="e">
        <f>INDEX(SinglesDB!$B$1:B$1927,MATCH(A1280,SinglesDB!$D$1:$D$1916,0))</f>
        <v>#N/A</v>
      </c>
    </row>
    <row r="1281" spans="1:5">
      <c r="A1281" s="36" t="s">
        <v>2199</v>
      </c>
      <c r="B1281" s="36" t="s">
        <v>2200</v>
      </c>
      <c r="C1281" s="37">
        <v>2007</v>
      </c>
      <c r="D1281" s="37">
        <v>1281</v>
      </c>
      <c r="E1281" s="44" t="e">
        <f>INDEX(SinglesDB!$B$1:B$1927,MATCH(A1281,SinglesDB!$D$1:$D$1916,0))</f>
        <v>#N/A</v>
      </c>
    </row>
    <row r="1282" spans="1:5">
      <c r="A1282" s="36" t="s">
        <v>2092</v>
      </c>
      <c r="B1282" s="36" t="s">
        <v>803</v>
      </c>
      <c r="C1282" s="37">
        <v>1998</v>
      </c>
      <c r="D1282" s="37">
        <v>1282</v>
      </c>
      <c r="E1282" s="44" t="e">
        <f>INDEX(SinglesDB!$B$1:B$1927,MATCH(A1282,SinglesDB!$D$1:$D$1916,0))</f>
        <v>#N/A</v>
      </c>
    </row>
    <row r="1283" spans="1:5">
      <c r="A1283" s="36" t="s">
        <v>1919</v>
      </c>
      <c r="B1283" s="36" t="s">
        <v>662</v>
      </c>
      <c r="C1283" s="37">
        <v>1966</v>
      </c>
      <c r="D1283" s="37">
        <v>1283</v>
      </c>
      <c r="E1283" s="44" t="e">
        <f>INDEX(SinglesDB!$B$1:B$1927,MATCH(A1283,SinglesDB!$D$1:$D$1916,0))</f>
        <v>#N/A</v>
      </c>
    </row>
    <row r="1284" spans="1:5">
      <c r="A1284" s="36" t="s">
        <v>2113</v>
      </c>
      <c r="B1284" s="36" t="s">
        <v>2114</v>
      </c>
      <c r="C1284" s="37">
        <v>2013</v>
      </c>
      <c r="D1284" s="37">
        <v>1284</v>
      </c>
      <c r="E1284" s="44" t="e">
        <f>INDEX(SinglesDB!$B$1:B$1927,MATCH(A1284,SinglesDB!$D$1:$D$1916,0))</f>
        <v>#N/A</v>
      </c>
    </row>
    <row r="1285" spans="1:5">
      <c r="A1285" s="36" t="s">
        <v>2208</v>
      </c>
      <c r="B1285" s="36" t="s">
        <v>559</v>
      </c>
      <c r="C1285" s="37">
        <v>1963</v>
      </c>
      <c r="D1285" s="37">
        <v>1285</v>
      </c>
      <c r="E1285" s="44" t="str">
        <f>INDEX(SinglesDB!$B$1:B$1927,MATCH(A1285,SinglesDB!$D$1:$D$1916,0))</f>
        <v>GEP 8882</v>
      </c>
    </row>
    <row r="1286" spans="1:5">
      <c r="A1286" s="36" t="s">
        <v>2039</v>
      </c>
      <c r="B1286" s="36" t="s">
        <v>523</v>
      </c>
      <c r="C1286" s="37">
        <v>2004</v>
      </c>
      <c r="D1286" s="37">
        <v>1286</v>
      </c>
      <c r="E1286" s="44" t="e">
        <f>INDEX(SinglesDB!$B$1:B$1927,MATCH(A1286,SinglesDB!$D$1:$D$1916,0))</f>
        <v>#N/A</v>
      </c>
    </row>
    <row r="1287" spans="1:5">
      <c r="A1287" s="36" t="s">
        <v>1853</v>
      </c>
      <c r="B1287" s="36" t="s">
        <v>826</v>
      </c>
      <c r="C1287" s="37">
        <v>2008</v>
      </c>
      <c r="D1287" s="37">
        <v>1287</v>
      </c>
      <c r="E1287" s="44" t="e">
        <f>INDEX(SinglesDB!$B$1:B$1927,MATCH(A1287,SinglesDB!$D$1:$D$1916,0))</f>
        <v>#N/A</v>
      </c>
    </row>
    <row r="1288" spans="1:5">
      <c r="A1288" s="36" t="s">
        <v>3938</v>
      </c>
      <c r="B1288" s="36" t="s">
        <v>1993</v>
      </c>
      <c r="C1288" s="37">
        <v>2015</v>
      </c>
      <c r="D1288" s="37">
        <v>1288</v>
      </c>
      <c r="E1288" s="44" t="e">
        <f>INDEX(SinglesDB!$B$1:B$1927,MATCH(A1288,SinglesDB!$D$1:$D$1916,0))</f>
        <v>#N/A</v>
      </c>
    </row>
    <row r="1289" spans="1:5">
      <c r="A1289" s="36" t="s">
        <v>1816</v>
      </c>
      <c r="B1289" s="36" t="s">
        <v>1081</v>
      </c>
      <c r="C1289" s="37">
        <v>2008</v>
      </c>
      <c r="D1289" s="37">
        <v>1289</v>
      </c>
      <c r="E1289" s="44" t="e">
        <f>INDEX(SinglesDB!$B$1:B$1927,MATCH(A1289,SinglesDB!$D$1:$D$1916,0))</f>
        <v>#N/A</v>
      </c>
    </row>
    <row r="1290" spans="1:5">
      <c r="A1290" s="36" t="s">
        <v>973</v>
      </c>
      <c r="B1290" s="36" t="s">
        <v>3937</v>
      </c>
      <c r="C1290" s="37">
        <v>2006</v>
      </c>
      <c r="D1290" s="37">
        <v>1290</v>
      </c>
      <c r="E1290" s="44" t="str">
        <f>INDEX(SinglesDB!$B$1:B$1927,MATCH(A1290,SinglesDB!$D$1:$D$1916,0))</f>
        <v>CBS 8091</v>
      </c>
    </row>
    <row r="1291" spans="1:5">
      <c r="A1291" s="36" t="s">
        <v>3935</v>
      </c>
      <c r="B1291" s="36" t="s">
        <v>3936</v>
      </c>
      <c r="C1291" s="37">
        <v>1980</v>
      </c>
      <c r="D1291" s="37">
        <v>1291</v>
      </c>
      <c r="E1291" s="44" t="e">
        <f>INDEX(SinglesDB!$B$1:B$1927,MATCH(A1291,SinglesDB!$D$1:$D$1916,0))</f>
        <v>#N/A</v>
      </c>
    </row>
    <row r="1292" spans="1:5">
      <c r="A1292" s="36" t="s">
        <v>1732</v>
      </c>
      <c r="B1292" s="36" t="s">
        <v>843</v>
      </c>
      <c r="C1292" s="37">
        <v>2008</v>
      </c>
      <c r="D1292" s="37">
        <v>1292</v>
      </c>
      <c r="E1292" s="44" t="e">
        <f>INDEX(SinglesDB!$B$1:B$1927,MATCH(A1292,SinglesDB!$D$1:$D$1916,0))</f>
        <v>#N/A</v>
      </c>
    </row>
    <row r="1293" spans="1:5">
      <c r="A1293" s="36" t="s">
        <v>1827</v>
      </c>
      <c r="B1293" s="36" t="s">
        <v>1828</v>
      </c>
      <c r="C1293" s="37">
        <v>2009</v>
      </c>
      <c r="D1293" s="37">
        <v>1293</v>
      </c>
      <c r="E1293" s="44" t="e">
        <f>INDEX(SinglesDB!$B$1:B$1927,MATCH(A1293,SinglesDB!$D$1:$D$1916,0))</f>
        <v>#N/A</v>
      </c>
    </row>
    <row r="1294" spans="1:5">
      <c r="A1294" s="36" t="s">
        <v>3934</v>
      </c>
      <c r="B1294" s="36" t="s">
        <v>502</v>
      </c>
      <c r="C1294" s="37">
        <v>2002</v>
      </c>
      <c r="D1294" s="37">
        <v>1294</v>
      </c>
      <c r="E1294" s="44" t="e">
        <f>INDEX(SinglesDB!$B$1:B$1927,MATCH(A1294,SinglesDB!$D$1:$D$1916,0))</f>
        <v>#N/A</v>
      </c>
    </row>
    <row r="1295" spans="1:5">
      <c r="A1295" s="36" t="s">
        <v>1984</v>
      </c>
      <c r="B1295" s="36" t="s">
        <v>1723</v>
      </c>
      <c r="C1295" s="37">
        <v>1999</v>
      </c>
      <c r="D1295" s="37">
        <v>1295</v>
      </c>
      <c r="E1295" s="44" t="e">
        <f>INDEX(SinglesDB!$B$1:B$1927,MATCH(A1295,SinglesDB!$D$1:$D$1916,0))</f>
        <v>#N/A</v>
      </c>
    </row>
    <row r="1296" spans="1:5">
      <c r="A1296" s="36" t="s">
        <v>1831</v>
      </c>
      <c r="B1296" s="36" t="s">
        <v>744</v>
      </c>
      <c r="C1296" s="37">
        <v>2009</v>
      </c>
      <c r="D1296" s="37">
        <v>1296</v>
      </c>
      <c r="E1296" s="44" t="e">
        <f>INDEX(SinglesDB!$B$1:B$1927,MATCH(A1296,SinglesDB!$D$1:$D$1916,0))</f>
        <v>#N/A</v>
      </c>
    </row>
    <row r="1297" spans="1:5">
      <c r="A1297" s="36" t="s">
        <v>1949</v>
      </c>
      <c r="B1297" s="36" t="s">
        <v>1950</v>
      </c>
      <c r="C1297" s="37">
        <v>1976</v>
      </c>
      <c r="D1297" s="37">
        <v>1297</v>
      </c>
      <c r="E1297" s="44" t="e">
        <f>INDEX(SinglesDB!$B$1:B$1927,MATCH(A1297,SinglesDB!$D$1:$D$1916,0))</f>
        <v>#N/A</v>
      </c>
    </row>
    <row r="1298" spans="1:5">
      <c r="A1298" s="36" t="s">
        <v>1944</v>
      </c>
      <c r="B1298" s="36" t="s">
        <v>556</v>
      </c>
      <c r="C1298" s="37">
        <v>1969</v>
      </c>
      <c r="D1298" s="37">
        <v>1298</v>
      </c>
      <c r="E1298" s="44" t="str">
        <f>INDEX(SinglesDB!$B$1:B$1927,MATCH(A1298,SinglesDB!$D$1:$D$1916,0))</f>
        <v>15 138 AT, AT 15 138</v>
      </c>
    </row>
    <row r="1299" spans="1:5">
      <c r="A1299" s="36" t="s">
        <v>1483</v>
      </c>
      <c r="B1299" s="36" t="s">
        <v>3933</v>
      </c>
      <c r="C1299" s="37">
        <v>2013</v>
      </c>
      <c r="D1299" s="37">
        <v>1299</v>
      </c>
      <c r="E1299" s="44" t="e">
        <f>INDEX(SinglesDB!$B$1:B$1927,MATCH(A1299,SinglesDB!$D$1:$D$1916,0))</f>
        <v>#N/A</v>
      </c>
    </row>
    <row r="1300" spans="1:5">
      <c r="A1300" s="36" t="s">
        <v>2218</v>
      </c>
      <c r="B1300" s="36" t="s">
        <v>1682</v>
      </c>
      <c r="C1300" s="37">
        <v>1970</v>
      </c>
      <c r="D1300" s="37">
        <v>1300</v>
      </c>
      <c r="E1300" s="44" t="e">
        <f>INDEX(SinglesDB!$B$1:B$1927,MATCH(A1300,SinglesDB!$D$1:$D$1916,0))</f>
        <v>#N/A</v>
      </c>
    </row>
    <row r="1301" spans="1:5">
      <c r="A1301" s="36" t="s">
        <v>1442</v>
      </c>
      <c r="B1301" s="36" t="s">
        <v>1357</v>
      </c>
      <c r="C1301" s="37">
        <v>1965</v>
      </c>
      <c r="D1301" s="37">
        <v>1301</v>
      </c>
      <c r="E1301" s="44" t="e">
        <f>INDEX(SinglesDB!$B$1:B$1927,MATCH(A1301,SinglesDB!$D$1:$D$1916,0))</f>
        <v>#N/A</v>
      </c>
    </row>
    <row r="1302" spans="1:5">
      <c r="A1302" s="36" t="s">
        <v>1960</v>
      </c>
      <c r="B1302" s="36" t="s">
        <v>3932</v>
      </c>
      <c r="C1302" s="37">
        <v>1995</v>
      </c>
      <c r="D1302" s="37">
        <v>1302</v>
      </c>
      <c r="E1302" s="44" t="e">
        <f>INDEX(SinglesDB!$B$1:B$1927,MATCH(A1302,SinglesDB!$D$1:$D$1916,0))</f>
        <v>#N/A</v>
      </c>
    </row>
    <row r="1303" spans="1:5">
      <c r="A1303" s="36" t="s">
        <v>2326</v>
      </c>
      <c r="B1303" s="36" t="s">
        <v>2327</v>
      </c>
      <c r="C1303" s="37">
        <v>1987</v>
      </c>
      <c r="D1303" s="37">
        <v>1303</v>
      </c>
      <c r="E1303" s="44" t="e">
        <f>INDEX(SinglesDB!$B$1:B$1927,MATCH(A1303,SinglesDB!$D$1:$D$1916,0))</f>
        <v>#N/A</v>
      </c>
    </row>
    <row r="1304" spans="1:5">
      <c r="A1304" s="36" t="s">
        <v>2225</v>
      </c>
      <c r="B1304" s="36" t="s">
        <v>1779</v>
      </c>
      <c r="C1304" s="37">
        <v>1971</v>
      </c>
      <c r="D1304" s="37">
        <v>1304</v>
      </c>
      <c r="E1304" s="44" t="str">
        <f>INDEX(SinglesDB!$B$1:B$1927,MATCH(A1304,SinglesDB!$D$1:$D$1916,0))</f>
        <v>6014 041</v>
      </c>
    </row>
    <row r="1305" spans="1:5">
      <c r="A1305" s="36" t="s">
        <v>3931</v>
      </c>
      <c r="B1305" s="36" t="s">
        <v>3875</v>
      </c>
      <c r="C1305" s="37">
        <v>1977</v>
      </c>
      <c r="D1305" s="37">
        <v>1305</v>
      </c>
      <c r="E1305" s="44" t="e">
        <f>INDEX(SinglesDB!$B$1:B$1927,MATCH(A1305,SinglesDB!$D$1:$D$1916,0))</f>
        <v>#N/A</v>
      </c>
    </row>
    <row r="1306" spans="1:5">
      <c r="A1306" s="36" t="s">
        <v>2250</v>
      </c>
      <c r="B1306" s="36" t="s">
        <v>337</v>
      </c>
      <c r="C1306" s="37">
        <v>1979</v>
      </c>
      <c r="D1306" s="37">
        <v>1306</v>
      </c>
      <c r="E1306" s="44" t="e">
        <f>INDEX(SinglesDB!$B$1:B$1927,MATCH(A1306,SinglesDB!$D$1:$D$1916,0))</f>
        <v>#N/A</v>
      </c>
    </row>
    <row r="1307" spans="1:5">
      <c r="A1307" s="36" t="s">
        <v>2041</v>
      </c>
      <c r="B1307" s="36" t="s">
        <v>2042</v>
      </c>
      <c r="C1307" s="37">
        <v>1975</v>
      </c>
      <c r="D1307" s="37">
        <v>1307</v>
      </c>
      <c r="E1307" s="44" t="e">
        <f>INDEX(SinglesDB!$B$1:B$1927,MATCH(A1307,SinglesDB!$D$1:$D$1916,0))</f>
        <v>#N/A</v>
      </c>
    </row>
    <row r="1308" spans="1:5">
      <c r="A1308" s="36" t="s">
        <v>2131</v>
      </c>
      <c r="B1308" s="36" t="s">
        <v>541</v>
      </c>
      <c r="C1308" s="37">
        <v>1984</v>
      </c>
      <c r="D1308" s="37">
        <v>1308</v>
      </c>
      <c r="E1308" s="44" t="str">
        <f>INDEX(SinglesDB!$B$1:B$1927,MATCH(A1308,SinglesDB!$D$1:$D$1916,0))</f>
        <v>106 155, 106 155-100</v>
      </c>
    </row>
    <row r="1309" spans="1:5">
      <c r="A1309" s="36" t="s">
        <v>2279</v>
      </c>
      <c r="B1309" s="36" t="s">
        <v>2280</v>
      </c>
      <c r="C1309" s="37">
        <v>1989</v>
      </c>
      <c r="D1309" s="37">
        <v>1309</v>
      </c>
      <c r="E1309" s="44" t="e">
        <f>INDEX(SinglesDB!$B$1:B$1927,MATCH(A1309,SinglesDB!$D$1:$D$1916,0))</f>
        <v>#N/A</v>
      </c>
    </row>
    <row r="1310" spans="1:5">
      <c r="A1310" s="36" t="s">
        <v>1859</v>
      </c>
      <c r="B1310" s="36" t="s">
        <v>1860</v>
      </c>
      <c r="C1310" s="37">
        <v>1994</v>
      </c>
      <c r="D1310" s="37">
        <v>1310</v>
      </c>
      <c r="E1310" s="44" t="e">
        <f>INDEX(SinglesDB!$B$1:B$1927,MATCH(A1310,SinglesDB!$D$1:$D$1916,0))</f>
        <v>#N/A</v>
      </c>
    </row>
    <row r="1311" spans="1:5">
      <c r="A1311" s="36" t="s">
        <v>2107</v>
      </c>
      <c r="B1311" s="36" t="s">
        <v>3930</v>
      </c>
      <c r="C1311" s="37">
        <v>1981</v>
      </c>
      <c r="D1311" s="37">
        <v>1311</v>
      </c>
      <c r="E1311" s="44" t="e">
        <f>INDEX(SinglesDB!$B$1:B$1927,MATCH(A1311,SinglesDB!$D$1:$D$1916,0))</f>
        <v>#N/A</v>
      </c>
    </row>
    <row r="1312" spans="1:5">
      <c r="A1312" s="36" t="s">
        <v>1986</v>
      </c>
      <c r="B1312" s="36" t="s">
        <v>1742</v>
      </c>
      <c r="C1312" s="37">
        <v>2002</v>
      </c>
      <c r="D1312" s="37">
        <v>1312</v>
      </c>
      <c r="E1312" s="44" t="e">
        <f>INDEX(SinglesDB!$B$1:B$1927,MATCH(A1312,SinglesDB!$D$1:$D$1916,0))</f>
        <v>#N/A</v>
      </c>
    </row>
    <row r="1313" spans="1:5">
      <c r="A1313" s="36" t="s">
        <v>1791</v>
      </c>
      <c r="B1313" s="36" t="s">
        <v>563</v>
      </c>
      <c r="C1313" s="37">
        <v>1974</v>
      </c>
      <c r="D1313" s="37">
        <v>1313</v>
      </c>
      <c r="E1313" s="44" t="e">
        <f>INDEX(SinglesDB!$B$1:B$1927,MATCH(A1313,SinglesDB!$D$1:$D$1916,0))</f>
        <v>#N/A</v>
      </c>
    </row>
    <row r="1314" spans="1:5">
      <c r="A1314" s="36" t="s">
        <v>1172</v>
      </c>
      <c r="B1314" s="36" t="s">
        <v>2154</v>
      </c>
      <c r="C1314" s="37">
        <v>1984</v>
      </c>
      <c r="D1314" s="37">
        <v>1314</v>
      </c>
      <c r="E1314" s="44" t="e">
        <f>INDEX(SinglesDB!$B$1:B$1927,MATCH(A1314,SinglesDB!$D$1:$D$1916,0))</f>
        <v>#N/A</v>
      </c>
    </row>
    <row r="1315" spans="1:5">
      <c r="A1315" s="36" t="s">
        <v>2187</v>
      </c>
      <c r="B1315" s="36" t="s">
        <v>407</v>
      </c>
      <c r="C1315" s="37">
        <v>1990</v>
      </c>
      <c r="D1315" s="37">
        <v>1315</v>
      </c>
      <c r="E1315" s="44" t="e">
        <f>INDEX(SinglesDB!$B$1:B$1927,MATCH(A1315,SinglesDB!$D$1:$D$1916,0))</f>
        <v>#N/A</v>
      </c>
    </row>
    <row r="1316" spans="1:5">
      <c r="A1316" s="36" t="s">
        <v>2009</v>
      </c>
      <c r="B1316" s="36" t="s">
        <v>2010</v>
      </c>
      <c r="C1316" s="37">
        <v>1972</v>
      </c>
      <c r="D1316" s="37">
        <v>1316</v>
      </c>
      <c r="E1316" s="44" t="e">
        <f>INDEX(SinglesDB!$B$1:B$1927,MATCH(A1316,SinglesDB!$D$1:$D$1916,0))</f>
        <v>#N/A</v>
      </c>
    </row>
    <row r="1317" spans="1:5">
      <c r="A1317" s="36" t="s">
        <v>3929</v>
      </c>
      <c r="B1317" s="36" t="s">
        <v>602</v>
      </c>
      <c r="C1317" s="37">
        <v>1966</v>
      </c>
      <c r="D1317" s="37">
        <v>1317</v>
      </c>
      <c r="E1317" s="44" t="e">
        <f>INDEX(SinglesDB!$B$1:B$1927,MATCH(A1317,SinglesDB!$D$1:$D$1916,0))</f>
        <v>#N/A</v>
      </c>
    </row>
    <row r="1318" spans="1:5">
      <c r="A1318" s="36" t="s">
        <v>1759</v>
      </c>
      <c r="B1318" s="36" t="s">
        <v>566</v>
      </c>
      <c r="C1318" s="37">
        <v>1998</v>
      </c>
      <c r="D1318" s="37">
        <v>1318</v>
      </c>
      <c r="E1318" s="44" t="e">
        <f>INDEX(SinglesDB!$B$1:B$1927,MATCH(A1318,SinglesDB!$D$1:$D$1916,0))</f>
        <v>#N/A</v>
      </c>
    </row>
    <row r="1319" spans="1:5">
      <c r="A1319" s="36" t="s">
        <v>2029</v>
      </c>
      <c r="B1319" s="36" t="s">
        <v>2030</v>
      </c>
      <c r="C1319" s="37">
        <v>1981</v>
      </c>
      <c r="D1319" s="37">
        <v>1319</v>
      </c>
      <c r="E1319" s="44" t="e">
        <f>INDEX(SinglesDB!$B$1:B$1927,MATCH(A1319,SinglesDB!$D$1:$D$1916,0))</f>
        <v>#N/A</v>
      </c>
    </row>
    <row r="1320" spans="1:5">
      <c r="A1320" s="36" t="s">
        <v>2155</v>
      </c>
      <c r="B1320" s="36" t="s">
        <v>1181</v>
      </c>
      <c r="C1320" s="37">
        <v>1989</v>
      </c>
      <c r="D1320" s="37">
        <v>1320</v>
      </c>
      <c r="E1320" s="44" t="e">
        <f>INDEX(SinglesDB!$B$1:B$1927,MATCH(A1320,SinglesDB!$D$1:$D$1916,0))</f>
        <v>#N/A</v>
      </c>
    </row>
    <row r="1321" spans="1:5">
      <c r="A1321" s="36" t="s">
        <v>3927</v>
      </c>
      <c r="B1321" s="36" t="s">
        <v>3928</v>
      </c>
      <c r="C1321" s="37">
        <v>2015</v>
      </c>
      <c r="D1321" s="37">
        <v>1321</v>
      </c>
      <c r="E1321" s="44" t="e">
        <f>INDEX(SinglesDB!$B$1:B$1927,MATCH(A1321,SinglesDB!$D$1:$D$1916,0))</f>
        <v>#N/A</v>
      </c>
    </row>
    <row r="1322" spans="1:5">
      <c r="A1322" s="36" t="s">
        <v>3926</v>
      </c>
      <c r="B1322" s="36" t="s">
        <v>863</v>
      </c>
      <c r="C1322" s="37">
        <v>1971</v>
      </c>
      <c r="D1322" s="37">
        <v>1322</v>
      </c>
      <c r="E1322" s="44" t="e">
        <f>INDEX(SinglesDB!$B$1:B$1927,MATCH(A1322,SinglesDB!$D$1:$D$1916,0))</f>
        <v>#N/A</v>
      </c>
    </row>
    <row r="1323" spans="1:5">
      <c r="A1323" s="36" t="s">
        <v>2254</v>
      </c>
      <c r="B1323" s="36" t="s">
        <v>2255</v>
      </c>
      <c r="C1323" s="37">
        <v>1994</v>
      </c>
      <c r="D1323" s="37">
        <v>1323</v>
      </c>
      <c r="E1323" s="44" t="e">
        <f>INDEX(SinglesDB!$B$1:B$1927,MATCH(A1323,SinglesDB!$D$1:$D$1916,0))</f>
        <v>#N/A</v>
      </c>
    </row>
    <row r="1324" spans="1:5">
      <c r="A1324" s="36" t="s">
        <v>3925</v>
      </c>
      <c r="B1324" s="36" t="s">
        <v>2570</v>
      </c>
      <c r="C1324" s="37">
        <v>2015</v>
      </c>
      <c r="D1324" s="37">
        <v>1324</v>
      </c>
      <c r="E1324" s="44" t="e">
        <f>INDEX(SinglesDB!$B$1:B$1927,MATCH(A1324,SinglesDB!$D$1:$D$1916,0))</f>
        <v>#N/A</v>
      </c>
    </row>
    <row r="1325" spans="1:5">
      <c r="A1325" s="36" t="s">
        <v>2096</v>
      </c>
      <c r="B1325" s="36" t="s">
        <v>513</v>
      </c>
      <c r="C1325" s="37">
        <v>1992</v>
      </c>
      <c r="D1325" s="37">
        <v>1325</v>
      </c>
      <c r="E1325" s="44" t="e">
        <f>INDEX(SinglesDB!$B$1:B$1927,MATCH(A1325,SinglesDB!$D$1:$D$1916,0))</f>
        <v>#N/A</v>
      </c>
    </row>
    <row r="1326" spans="1:5">
      <c r="A1326" s="36" t="s">
        <v>2062</v>
      </c>
      <c r="B1326" s="36" t="s">
        <v>1765</v>
      </c>
      <c r="C1326" s="37">
        <v>1969</v>
      </c>
      <c r="D1326" s="37">
        <v>1326</v>
      </c>
      <c r="E1326" s="44" t="e">
        <f>INDEX(SinglesDB!$B$1:B$1927,MATCH(A1326,SinglesDB!$D$1:$D$1916,0))</f>
        <v>#N/A</v>
      </c>
    </row>
    <row r="1327" spans="1:5">
      <c r="A1327" s="36" t="s">
        <v>2398</v>
      </c>
      <c r="B1327" s="36" t="s">
        <v>505</v>
      </c>
      <c r="C1327" s="37">
        <v>1993</v>
      </c>
      <c r="D1327" s="37">
        <v>1327</v>
      </c>
      <c r="E1327" s="44" t="e">
        <f>INDEX(SinglesDB!$B$1:B$1927,MATCH(A1327,SinglesDB!$D$1:$D$1916,0))</f>
        <v>#N/A</v>
      </c>
    </row>
    <row r="1328" spans="1:5">
      <c r="A1328" s="36" t="s">
        <v>3923</v>
      </c>
      <c r="B1328" s="36" t="s">
        <v>3924</v>
      </c>
      <c r="C1328" s="37">
        <v>1996</v>
      </c>
      <c r="D1328" s="37">
        <v>1328</v>
      </c>
      <c r="E1328" s="44" t="e">
        <f>INDEX(SinglesDB!$B$1:B$1927,MATCH(A1328,SinglesDB!$D$1:$D$1916,0))</f>
        <v>#N/A</v>
      </c>
    </row>
    <row r="1329" spans="1:5">
      <c r="A1329" s="36" t="s">
        <v>2294</v>
      </c>
      <c r="B1329" s="36" t="s">
        <v>2295</v>
      </c>
      <c r="C1329" s="37">
        <v>1992</v>
      </c>
      <c r="D1329" s="37">
        <v>1329</v>
      </c>
      <c r="E1329" s="44" t="e">
        <f>INDEX(SinglesDB!$B$1:B$1927,MATCH(A1329,SinglesDB!$D$1:$D$1916,0))</f>
        <v>#N/A</v>
      </c>
    </row>
    <row r="1330" spans="1:5">
      <c r="A1330" s="36" t="s">
        <v>2157</v>
      </c>
      <c r="B1330" s="36" t="s">
        <v>3922</v>
      </c>
      <c r="C1330" s="37">
        <v>2009</v>
      </c>
      <c r="D1330" s="37">
        <v>1330</v>
      </c>
      <c r="E1330" s="44" t="e">
        <f>INDEX(SinglesDB!$B$1:B$1927,MATCH(A1330,SinglesDB!$D$1:$D$1916,0))</f>
        <v>#N/A</v>
      </c>
    </row>
    <row r="1331" spans="1:5">
      <c r="A1331" s="36" t="s">
        <v>2132</v>
      </c>
      <c r="B1331" s="36" t="s">
        <v>366</v>
      </c>
      <c r="C1331" s="37">
        <v>1991</v>
      </c>
      <c r="D1331" s="37">
        <v>1331</v>
      </c>
      <c r="E1331" s="44" t="e">
        <f>INDEX(SinglesDB!$B$1:B$1927,MATCH(A1331,SinglesDB!$D$1:$D$1916,0))</f>
        <v>#N/A</v>
      </c>
    </row>
    <row r="1332" spans="1:5">
      <c r="A1332" s="36" t="s">
        <v>2324</v>
      </c>
      <c r="B1332" s="36" t="s">
        <v>2325</v>
      </c>
      <c r="C1332" s="37">
        <v>1972</v>
      </c>
      <c r="D1332" s="37">
        <v>1332</v>
      </c>
      <c r="E1332" s="44" t="e">
        <f>INDEX(SinglesDB!$B$1:B$1927,MATCH(A1332,SinglesDB!$D$1:$D$1916,0))</f>
        <v>#N/A</v>
      </c>
    </row>
    <row r="1333" spans="1:5">
      <c r="A1333" s="36" t="s">
        <v>2380</v>
      </c>
      <c r="B1333" s="36" t="s">
        <v>2327</v>
      </c>
      <c r="C1333" s="37">
        <v>1986</v>
      </c>
      <c r="D1333" s="37">
        <v>1333</v>
      </c>
      <c r="E1333" s="44" t="e">
        <f>INDEX(SinglesDB!$B$1:B$1927,MATCH(A1333,SinglesDB!$D$1:$D$1916,0))</f>
        <v>#N/A</v>
      </c>
    </row>
    <row r="1334" spans="1:5">
      <c r="A1334" s="36" t="s">
        <v>1699</v>
      </c>
      <c r="B1334" s="36" t="s">
        <v>566</v>
      </c>
      <c r="C1334" s="37">
        <v>1999</v>
      </c>
      <c r="D1334" s="37">
        <v>1334</v>
      </c>
      <c r="E1334" s="44" t="e">
        <f>INDEX(SinglesDB!$B$1:B$1927,MATCH(A1334,SinglesDB!$D$1:$D$1916,0))</f>
        <v>#N/A</v>
      </c>
    </row>
    <row r="1335" spans="1:5">
      <c r="A1335" s="36" t="s">
        <v>2034</v>
      </c>
      <c r="B1335" s="36" t="s">
        <v>2035</v>
      </c>
      <c r="C1335" s="37">
        <v>1964</v>
      </c>
      <c r="D1335" s="37">
        <v>1335</v>
      </c>
      <c r="E1335" s="44" t="e">
        <f>INDEX(SinglesDB!$B$1:B$1927,MATCH(A1335,SinglesDB!$D$1:$D$1916,0))</f>
        <v>#N/A</v>
      </c>
    </row>
    <row r="1336" spans="1:5">
      <c r="A1336" s="36" t="s">
        <v>2108</v>
      </c>
      <c r="B1336" s="36" t="s">
        <v>1287</v>
      </c>
      <c r="C1336" s="37">
        <v>1998</v>
      </c>
      <c r="D1336" s="37">
        <v>1336</v>
      </c>
      <c r="E1336" s="44" t="e">
        <f>INDEX(SinglesDB!$B$1:B$1927,MATCH(A1336,SinglesDB!$D$1:$D$1916,0))</f>
        <v>#N/A</v>
      </c>
    </row>
    <row r="1337" spans="1:5">
      <c r="A1337" s="36" t="s">
        <v>2072</v>
      </c>
      <c r="B1337" s="36" t="s">
        <v>2073</v>
      </c>
      <c r="C1337" s="37">
        <v>1972</v>
      </c>
      <c r="D1337" s="37">
        <v>1337</v>
      </c>
      <c r="E1337" s="44" t="e">
        <f>INDEX(SinglesDB!$B$1:B$1927,MATCH(A1337,SinglesDB!$D$1:$D$1916,0))</f>
        <v>#N/A</v>
      </c>
    </row>
    <row r="1338" spans="1:5">
      <c r="A1338" s="36" t="s">
        <v>2004</v>
      </c>
      <c r="B1338" s="36" t="s">
        <v>571</v>
      </c>
      <c r="C1338" s="37">
        <v>1975</v>
      </c>
      <c r="D1338" s="37">
        <v>1338</v>
      </c>
      <c r="E1338" s="44" t="e">
        <f>INDEX(SinglesDB!$B$1:B$1927,MATCH(A1338,SinglesDB!$D$1:$D$1916,0))</f>
        <v>#N/A</v>
      </c>
    </row>
    <row r="1339" spans="1:5">
      <c r="A1339" s="36" t="s">
        <v>1614</v>
      </c>
      <c r="B1339" s="36" t="s">
        <v>618</v>
      </c>
      <c r="C1339" s="37">
        <v>2013</v>
      </c>
      <c r="D1339" s="37">
        <v>1339</v>
      </c>
      <c r="E1339" s="44" t="e">
        <f>INDEX(SinglesDB!$B$1:B$1927,MATCH(A1339,SinglesDB!$D$1:$D$1916,0))</f>
        <v>#N/A</v>
      </c>
    </row>
    <row r="1340" spans="1:5">
      <c r="A1340" s="36" t="s">
        <v>1720</v>
      </c>
      <c r="B1340" s="36" t="s">
        <v>1687</v>
      </c>
      <c r="C1340" s="37">
        <v>2013</v>
      </c>
      <c r="D1340" s="37">
        <v>1340</v>
      </c>
      <c r="E1340" s="44" t="e">
        <f>INDEX(SinglesDB!$B$1:B$1927,MATCH(A1340,SinglesDB!$D$1:$D$1916,0))</f>
        <v>#N/A</v>
      </c>
    </row>
    <row r="1341" spans="1:5">
      <c r="A1341" s="36" t="s">
        <v>2392</v>
      </c>
      <c r="B1341" s="36" t="s">
        <v>628</v>
      </c>
      <c r="C1341" s="37">
        <v>1984</v>
      </c>
      <c r="D1341" s="37">
        <v>1341</v>
      </c>
      <c r="E1341" s="44" t="e">
        <f>INDEX(SinglesDB!$B$1:B$1927,MATCH(A1341,SinglesDB!$D$1:$D$1916,0))</f>
        <v>#N/A</v>
      </c>
    </row>
    <row r="1342" spans="1:5">
      <c r="A1342" s="36" t="s">
        <v>1739</v>
      </c>
      <c r="B1342" s="36" t="s">
        <v>1740</v>
      </c>
      <c r="C1342" s="37">
        <v>2013</v>
      </c>
      <c r="D1342" s="37">
        <v>1342</v>
      </c>
      <c r="E1342" s="44" t="e">
        <f>INDEX(SinglesDB!$B$1:B$1927,MATCH(A1342,SinglesDB!$D$1:$D$1916,0))</f>
        <v>#N/A</v>
      </c>
    </row>
    <row r="1343" spans="1:5">
      <c r="A1343" s="36" t="s">
        <v>2711</v>
      </c>
      <c r="B1343" s="36" t="s">
        <v>516</v>
      </c>
      <c r="C1343" s="37">
        <v>1966</v>
      </c>
      <c r="D1343" s="37">
        <v>1343</v>
      </c>
      <c r="E1343" s="44" t="e">
        <f>INDEX(SinglesDB!$B$1:B$1927,MATCH(A1343,SinglesDB!$D$1:$D$1916,0))</f>
        <v>#N/A</v>
      </c>
    </row>
    <row r="1344" spans="1:5">
      <c r="A1344" s="36" t="s">
        <v>1533</v>
      </c>
      <c r="B1344" s="36" t="s">
        <v>826</v>
      </c>
      <c r="C1344" s="37">
        <v>2011</v>
      </c>
      <c r="D1344" s="37">
        <v>1344</v>
      </c>
      <c r="E1344" s="44" t="e">
        <f>INDEX(SinglesDB!$B$1:B$1927,MATCH(A1344,SinglesDB!$D$1:$D$1916,0))</f>
        <v>#N/A</v>
      </c>
    </row>
    <row r="1345" spans="1:5">
      <c r="A1345" s="36" t="s">
        <v>2582</v>
      </c>
      <c r="B1345" s="36" t="s">
        <v>2583</v>
      </c>
      <c r="C1345" s="37">
        <v>1965</v>
      </c>
      <c r="D1345" s="37">
        <v>1345</v>
      </c>
      <c r="E1345" s="44" t="e">
        <f>INDEX(SinglesDB!$B$1:B$1927,MATCH(A1345,SinglesDB!$D$1:$D$1916,0))</f>
        <v>#N/A</v>
      </c>
    </row>
    <row r="1346" spans="1:5">
      <c r="A1346" s="36" t="s">
        <v>2144</v>
      </c>
      <c r="B1346" s="36" t="s">
        <v>337</v>
      </c>
      <c r="C1346" s="37">
        <v>1996</v>
      </c>
      <c r="D1346" s="37">
        <v>1346</v>
      </c>
      <c r="E1346" s="44" t="e">
        <f>INDEX(SinglesDB!$B$1:B$1927,MATCH(A1346,SinglesDB!$D$1:$D$1916,0))</f>
        <v>#N/A</v>
      </c>
    </row>
    <row r="1347" spans="1:5">
      <c r="A1347" s="36" t="s">
        <v>2185</v>
      </c>
      <c r="B1347" s="36" t="s">
        <v>1357</v>
      </c>
      <c r="C1347" s="37">
        <v>1987</v>
      </c>
      <c r="D1347" s="37">
        <v>1347</v>
      </c>
      <c r="E1347" s="44" t="e">
        <f>INDEX(SinglesDB!$B$1:B$1927,MATCH(A1347,SinglesDB!$D$1:$D$1916,0))</f>
        <v>#N/A</v>
      </c>
    </row>
    <row r="1348" spans="1:5">
      <c r="A1348" s="36" t="s">
        <v>1771</v>
      </c>
      <c r="B1348" s="36" t="s">
        <v>234</v>
      </c>
      <c r="C1348" s="37">
        <v>1972</v>
      </c>
      <c r="D1348" s="37">
        <v>1348</v>
      </c>
      <c r="E1348" s="44" t="e">
        <f>INDEX(SinglesDB!$B$1:B$1927,MATCH(A1348,SinglesDB!$D$1:$D$1916,0))</f>
        <v>#N/A</v>
      </c>
    </row>
    <row r="1349" spans="1:5">
      <c r="A1349" s="36" t="s">
        <v>2670</v>
      </c>
      <c r="B1349" s="36" t="s">
        <v>1095</v>
      </c>
      <c r="C1349" s="37">
        <v>1984</v>
      </c>
      <c r="D1349" s="37">
        <v>1349</v>
      </c>
      <c r="E1349" s="44" t="e">
        <f>INDEX(SinglesDB!$B$1:B$1927,MATCH(A1349,SinglesDB!$D$1:$D$1916,0))</f>
        <v>#N/A</v>
      </c>
    </row>
    <row r="1350" spans="1:5">
      <c r="A1350" s="36" t="s">
        <v>1997</v>
      </c>
      <c r="B1350" s="36" t="s">
        <v>1194</v>
      </c>
      <c r="C1350" s="37">
        <v>1996</v>
      </c>
      <c r="D1350" s="37">
        <v>1350</v>
      </c>
      <c r="E1350" s="44" t="e">
        <f>INDEX(SinglesDB!$B$1:B$1927,MATCH(A1350,SinglesDB!$D$1:$D$1916,0))</f>
        <v>#N/A</v>
      </c>
    </row>
    <row r="1351" spans="1:5">
      <c r="A1351" s="36" t="s">
        <v>2231</v>
      </c>
      <c r="B1351" s="36" t="s">
        <v>773</v>
      </c>
      <c r="C1351" s="37">
        <v>2000</v>
      </c>
      <c r="D1351" s="37">
        <v>1351</v>
      </c>
      <c r="E1351" s="44" t="e">
        <f>INDEX(SinglesDB!$B$1:B$1927,MATCH(A1351,SinglesDB!$D$1:$D$1916,0))</f>
        <v>#N/A</v>
      </c>
    </row>
    <row r="1352" spans="1:5">
      <c r="A1352" s="36" t="s">
        <v>3921</v>
      </c>
      <c r="B1352" s="36" t="s">
        <v>1903</v>
      </c>
      <c r="C1352" s="37">
        <v>1991</v>
      </c>
      <c r="D1352" s="37">
        <v>1352</v>
      </c>
      <c r="E1352" s="44" t="e">
        <f>INDEX(SinglesDB!$B$1:B$1927,MATCH(A1352,SinglesDB!$D$1:$D$1916,0))</f>
        <v>#N/A</v>
      </c>
    </row>
    <row r="1353" spans="1:5">
      <c r="A1353" s="36" t="s">
        <v>408</v>
      </c>
      <c r="B1353" s="36" t="s">
        <v>816</v>
      </c>
      <c r="C1353" s="37">
        <v>2005</v>
      </c>
      <c r="D1353" s="37">
        <v>1353</v>
      </c>
      <c r="E1353" s="44" t="str">
        <f>INDEX(SinglesDB!$B$1:B$1927,MATCH(A1353,SinglesDB!$D$1:$D$1916,0))</f>
        <v>92.9478-7</v>
      </c>
    </row>
    <row r="1354" spans="1:5">
      <c r="A1354" s="36" t="s">
        <v>2103</v>
      </c>
      <c r="B1354" s="36" t="s">
        <v>1194</v>
      </c>
      <c r="C1354" s="37">
        <v>1986</v>
      </c>
      <c r="D1354" s="37">
        <v>1354</v>
      </c>
      <c r="E1354" s="44" t="e">
        <f>INDEX(SinglesDB!$B$1:B$1927,MATCH(A1354,SinglesDB!$D$1:$D$1916,0))</f>
        <v>#N/A</v>
      </c>
    </row>
    <row r="1355" spans="1:5">
      <c r="A1355" s="36" t="s">
        <v>2140</v>
      </c>
      <c r="B1355" s="36" t="s">
        <v>2141</v>
      </c>
      <c r="C1355" s="37">
        <v>1974</v>
      </c>
      <c r="D1355" s="37">
        <v>1355</v>
      </c>
      <c r="E1355" s="44" t="e">
        <f>INDEX(SinglesDB!$B$1:B$1927,MATCH(A1355,SinglesDB!$D$1:$D$1916,0))</f>
        <v>#N/A</v>
      </c>
    </row>
    <row r="1356" spans="1:5">
      <c r="A1356" s="36" t="s">
        <v>2646</v>
      </c>
      <c r="B1356" s="36" t="s">
        <v>2019</v>
      </c>
      <c r="C1356" s="37">
        <v>1984</v>
      </c>
      <c r="D1356" s="37">
        <v>1356</v>
      </c>
      <c r="E1356" s="44" t="e">
        <f>INDEX(SinglesDB!$B$1:B$1927,MATCH(A1356,SinglesDB!$D$1:$D$1916,0))</f>
        <v>#N/A</v>
      </c>
    </row>
    <row r="1357" spans="1:5">
      <c r="A1357" s="36" t="s">
        <v>1790</v>
      </c>
      <c r="B1357" s="36" t="s">
        <v>566</v>
      </c>
      <c r="C1357" s="37">
        <v>1994</v>
      </c>
      <c r="D1357" s="37">
        <v>1357</v>
      </c>
      <c r="E1357" s="44" t="e">
        <f>INDEX(SinglesDB!$B$1:B$1927,MATCH(A1357,SinglesDB!$D$1:$D$1916,0))</f>
        <v>#N/A</v>
      </c>
    </row>
    <row r="1358" spans="1:5">
      <c r="A1358" s="36" t="s">
        <v>2450</v>
      </c>
      <c r="B1358" s="36" t="s">
        <v>344</v>
      </c>
      <c r="C1358" s="37">
        <v>1982</v>
      </c>
      <c r="D1358" s="37">
        <v>1358</v>
      </c>
      <c r="E1358" s="44" t="str">
        <f>INDEX(SinglesDB!$B$1:B$1927,MATCH(A1358,SinglesDB!$D$1:$D$1916,0))</f>
        <v>25.9980-7</v>
      </c>
    </row>
    <row r="1359" spans="1:5">
      <c r="A1359" s="36" t="s">
        <v>1995</v>
      </c>
      <c r="B1359" s="36" t="s">
        <v>821</v>
      </c>
      <c r="C1359" s="37">
        <v>2013</v>
      </c>
      <c r="D1359" s="37">
        <v>1359</v>
      </c>
      <c r="E1359" s="44" t="e">
        <f>INDEX(SinglesDB!$B$1:B$1927,MATCH(A1359,SinglesDB!$D$1:$D$1916,0))</f>
        <v>#N/A</v>
      </c>
    </row>
    <row r="1360" spans="1:5">
      <c r="A1360" s="36" t="s">
        <v>1943</v>
      </c>
      <c r="B1360" s="36" t="s">
        <v>1390</v>
      </c>
      <c r="C1360" s="37">
        <v>1969</v>
      </c>
      <c r="D1360" s="37">
        <v>1360</v>
      </c>
      <c r="E1360" s="44" t="e">
        <f>INDEX(SinglesDB!$B$1:B$1927,MATCH(A1360,SinglesDB!$D$1:$D$1916,0))</f>
        <v>#N/A</v>
      </c>
    </row>
    <row r="1361" spans="1:5">
      <c r="A1361" s="36" t="s">
        <v>3920</v>
      </c>
      <c r="B1361" s="36" t="s">
        <v>920</v>
      </c>
      <c r="C1361" s="37">
        <v>2004</v>
      </c>
      <c r="D1361" s="37">
        <v>1361</v>
      </c>
      <c r="E1361" s="44" t="e">
        <f>INDEX(SinglesDB!$B$1:B$1927,MATCH(A1361,SinglesDB!$D$1:$D$1916,0))</f>
        <v>#N/A</v>
      </c>
    </row>
    <row r="1362" spans="1:5">
      <c r="A1362" s="36" t="s">
        <v>1964</v>
      </c>
      <c r="B1362" s="36" t="s">
        <v>1110</v>
      </c>
      <c r="C1362" s="37">
        <v>2010</v>
      </c>
      <c r="D1362" s="37">
        <v>1362</v>
      </c>
      <c r="E1362" s="44" t="e">
        <f>INDEX(SinglesDB!$B$1:B$1927,MATCH(A1362,SinglesDB!$D$1:$D$1916,0))</f>
        <v>#N/A</v>
      </c>
    </row>
    <row r="1363" spans="1:5">
      <c r="A1363" s="36" t="s">
        <v>2598</v>
      </c>
      <c r="B1363" s="36" t="s">
        <v>1157</v>
      </c>
      <c r="C1363" s="37">
        <v>2011</v>
      </c>
      <c r="D1363" s="37">
        <v>1363</v>
      </c>
      <c r="E1363" s="44" t="e">
        <f>INDEX(SinglesDB!$B$1:B$1927,MATCH(A1363,SinglesDB!$D$1:$D$1916,0))</f>
        <v>#N/A</v>
      </c>
    </row>
    <row r="1364" spans="1:5">
      <c r="A1364" s="36" t="s">
        <v>2064</v>
      </c>
      <c r="B1364" s="36" t="s">
        <v>1262</v>
      </c>
      <c r="C1364" s="37">
        <v>1967</v>
      </c>
      <c r="D1364" s="37">
        <v>1364</v>
      </c>
      <c r="E1364" s="44" t="e">
        <f>INDEX(SinglesDB!$B$1:B$1927,MATCH(A1364,SinglesDB!$D$1:$D$1916,0))</f>
        <v>#N/A</v>
      </c>
    </row>
    <row r="1365" spans="1:5">
      <c r="A1365" s="36" t="s">
        <v>3919</v>
      </c>
      <c r="B1365" s="36" t="s">
        <v>575</v>
      </c>
      <c r="C1365" s="37">
        <v>1987</v>
      </c>
      <c r="D1365" s="37">
        <v>1365</v>
      </c>
      <c r="E1365" s="44" t="e">
        <f>INDEX(SinglesDB!$B$1:B$1927,MATCH(A1365,SinglesDB!$D$1:$D$1916,0))</f>
        <v>#N/A</v>
      </c>
    </row>
    <row r="1366" spans="1:5">
      <c r="A1366" s="36" t="s">
        <v>2348</v>
      </c>
      <c r="B1366" s="36" t="s">
        <v>2349</v>
      </c>
      <c r="C1366" s="37">
        <v>1986</v>
      </c>
      <c r="D1366" s="37">
        <v>1366</v>
      </c>
      <c r="E1366" s="44" t="e">
        <f>INDEX(SinglesDB!$B$1:B$1927,MATCH(A1366,SinglesDB!$D$1:$D$1916,0))</f>
        <v>#N/A</v>
      </c>
    </row>
    <row r="1367" spans="1:5">
      <c r="A1367" s="36" t="s">
        <v>2148</v>
      </c>
      <c r="B1367" s="36" t="s">
        <v>3834</v>
      </c>
      <c r="C1367" s="37">
        <v>2003</v>
      </c>
      <c r="D1367" s="37">
        <v>1367</v>
      </c>
      <c r="E1367" s="44" t="e">
        <f>INDEX(SinglesDB!$B$1:B$1927,MATCH(A1367,SinglesDB!$D$1:$D$1916,0))</f>
        <v>#N/A</v>
      </c>
    </row>
    <row r="1368" spans="1:5">
      <c r="A1368" s="36" t="s">
        <v>2496</v>
      </c>
      <c r="B1368" s="36" t="s">
        <v>559</v>
      </c>
      <c r="C1368" s="37">
        <v>1964</v>
      </c>
      <c r="D1368" s="37">
        <v>1368</v>
      </c>
      <c r="E1368" s="44" t="e">
        <f>INDEX(SinglesDB!$B$1:B$1927,MATCH(A1368,SinglesDB!$D$1:$D$1916,0))</f>
        <v>#N/A</v>
      </c>
    </row>
    <row r="1369" spans="1:5">
      <c r="A1369" s="36" t="s">
        <v>2162</v>
      </c>
      <c r="B1369" s="36" t="s">
        <v>2163</v>
      </c>
      <c r="C1369" s="37">
        <v>1976</v>
      </c>
      <c r="D1369" s="37">
        <v>1369</v>
      </c>
      <c r="E1369" s="44" t="str">
        <f>INDEX(SinglesDB!$B$1:B$1927,MATCH(A1369,SinglesDB!$D$1:$D$1916,0))</f>
        <v>2089 006</v>
      </c>
    </row>
    <row r="1370" spans="1:5">
      <c r="A1370" s="36" t="s">
        <v>3917</v>
      </c>
      <c r="B1370" s="36" t="s">
        <v>3918</v>
      </c>
      <c r="C1370" s="37">
        <v>2014</v>
      </c>
      <c r="D1370" s="37">
        <v>1370</v>
      </c>
      <c r="E1370" s="44" t="e">
        <f>INDEX(SinglesDB!$B$1:B$1927,MATCH(A1370,SinglesDB!$D$1:$D$1916,0))</f>
        <v>#N/A</v>
      </c>
    </row>
    <row r="1371" spans="1:5">
      <c r="A1371" s="36" t="s">
        <v>2087</v>
      </c>
      <c r="B1371" s="36" t="s">
        <v>2088</v>
      </c>
      <c r="C1371" s="37">
        <v>1983</v>
      </c>
      <c r="D1371" s="37">
        <v>1371</v>
      </c>
      <c r="E1371" s="44" t="e">
        <f>INDEX(SinglesDB!$B$1:B$1927,MATCH(A1371,SinglesDB!$D$1:$D$1916,0))</f>
        <v>#N/A</v>
      </c>
    </row>
    <row r="1372" spans="1:5">
      <c r="A1372" s="36" t="s">
        <v>1939</v>
      </c>
      <c r="B1372" s="36" t="s">
        <v>1940</v>
      </c>
      <c r="C1372" s="37">
        <v>2010</v>
      </c>
      <c r="D1372" s="37">
        <v>1372</v>
      </c>
      <c r="E1372" s="44" t="e">
        <f>INDEX(SinglesDB!$B$1:B$1927,MATCH(A1372,SinglesDB!$D$1:$D$1916,0))</f>
        <v>#N/A</v>
      </c>
    </row>
    <row r="1373" spans="1:5">
      <c r="A1373" s="36" t="s">
        <v>1957</v>
      </c>
      <c r="B1373" s="36" t="s">
        <v>1958</v>
      </c>
      <c r="C1373" s="37">
        <v>2014</v>
      </c>
      <c r="D1373" s="37">
        <v>1373</v>
      </c>
      <c r="E1373" s="44" t="e">
        <f>INDEX(SinglesDB!$B$1:B$1927,MATCH(A1373,SinglesDB!$D$1:$D$1916,0))</f>
        <v>#N/A</v>
      </c>
    </row>
    <row r="1374" spans="1:5">
      <c r="A1374" s="36" t="s">
        <v>2143</v>
      </c>
      <c r="B1374" s="36" t="s">
        <v>523</v>
      </c>
      <c r="C1374" s="37">
        <v>1988</v>
      </c>
      <c r="D1374" s="37">
        <v>1374</v>
      </c>
      <c r="E1374" s="44" t="e">
        <f>INDEX(SinglesDB!$B$1:B$1927,MATCH(A1374,SinglesDB!$D$1:$D$1916,0))</f>
        <v>#N/A</v>
      </c>
    </row>
    <row r="1375" spans="1:5">
      <c r="A1375" s="36" t="s">
        <v>2188</v>
      </c>
      <c r="B1375" s="36" t="s">
        <v>1465</v>
      </c>
      <c r="C1375" s="37">
        <v>2004</v>
      </c>
      <c r="D1375" s="37">
        <v>1375</v>
      </c>
      <c r="E1375" s="44" t="e">
        <f>INDEX(SinglesDB!$B$1:B$1927,MATCH(A1375,SinglesDB!$D$1:$D$1916,0))</f>
        <v>#N/A</v>
      </c>
    </row>
    <row r="1376" spans="1:5">
      <c r="A1376" s="36" t="s">
        <v>2164</v>
      </c>
      <c r="B1376" s="36" t="s">
        <v>513</v>
      </c>
      <c r="C1376" s="37">
        <v>1987</v>
      </c>
      <c r="D1376" s="37">
        <v>1376</v>
      </c>
      <c r="E1376" s="44" t="e">
        <f>INDEX(SinglesDB!$B$1:B$1927,MATCH(A1376,SinglesDB!$D$1:$D$1916,0))</f>
        <v>#N/A</v>
      </c>
    </row>
    <row r="1377" spans="1:5">
      <c r="A1377" s="36" t="s">
        <v>2047</v>
      </c>
      <c r="B1377" s="36" t="s">
        <v>2048</v>
      </c>
      <c r="C1377" s="37">
        <v>1969</v>
      </c>
      <c r="D1377" s="37">
        <v>1377</v>
      </c>
      <c r="E1377" s="44" t="str">
        <f>INDEX(SinglesDB!$B$1:B$1927,MATCH(A1377,SinglesDB!$D$1:$D$1916,0))</f>
        <v>74-0174</v>
      </c>
    </row>
    <row r="1378" spans="1:5">
      <c r="A1378" s="36" t="s">
        <v>3916</v>
      </c>
      <c r="B1378" s="36" t="s">
        <v>575</v>
      </c>
      <c r="C1378" s="37">
        <v>1981</v>
      </c>
      <c r="D1378" s="37">
        <v>1378</v>
      </c>
      <c r="E1378" s="44" t="e">
        <f>INDEX(SinglesDB!$B$1:B$1927,MATCH(A1378,SinglesDB!$D$1:$D$1916,0))</f>
        <v>#N/A</v>
      </c>
    </row>
    <row r="1379" spans="1:5">
      <c r="A1379" s="36" t="s">
        <v>2370</v>
      </c>
      <c r="B1379" s="36" t="s">
        <v>1735</v>
      </c>
      <c r="C1379" s="37">
        <v>1989</v>
      </c>
      <c r="D1379" s="37">
        <v>1379</v>
      </c>
      <c r="E1379" s="44" t="e">
        <f>INDEX(SinglesDB!$B$1:B$1927,MATCH(A1379,SinglesDB!$D$1:$D$1916,0))</f>
        <v>#N/A</v>
      </c>
    </row>
    <row r="1380" spans="1:5">
      <c r="A1380" s="36" t="s">
        <v>2283</v>
      </c>
      <c r="B1380" s="36" t="s">
        <v>2284</v>
      </c>
      <c r="C1380" s="37">
        <v>1990</v>
      </c>
      <c r="D1380" s="37">
        <v>1380</v>
      </c>
      <c r="E1380" s="44" t="str">
        <f>INDEX(SinglesDB!$B$1:B$1927,MATCH(A1380,SinglesDB!$D$1:$D$1916,0))</f>
        <v>A8742</v>
      </c>
    </row>
    <row r="1381" spans="1:5">
      <c r="A1381" s="36" t="s">
        <v>3915</v>
      </c>
      <c r="B1381" s="36" t="s">
        <v>523</v>
      </c>
      <c r="C1381" s="37">
        <v>2004</v>
      </c>
      <c r="D1381" s="37">
        <v>1381</v>
      </c>
      <c r="E1381" s="44" t="e">
        <f>INDEX(SinglesDB!$B$1:B$1927,MATCH(A1381,SinglesDB!$D$1:$D$1916,0))</f>
        <v>#N/A</v>
      </c>
    </row>
    <row r="1382" spans="1:5">
      <c r="A1382" s="36" t="s">
        <v>533</v>
      </c>
      <c r="B1382" s="36" t="s">
        <v>1443</v>
      </c>
      <c r="C1382" s="37">
        <v>2004</v>
      </c>
      <c r="D1382" s="37">
        <v>1382</v>
      </c>
      <c r="E1382" s="44" t="e">
        <f>INDEX(SinglesDB!$B$1:B$1927,MATCH(A1382,SinglesDB!$D$1:$D$1916,0))</f>
        <v>#N/A</v>
      </c>
    </row>
    <row r="1383" spans="1:5">
      <c r="A1383" s="36" t="s">
        <v>2492</v>
      </c>
      <c r="B1383" s="36" t="s">
        <v>2493</v>
      </c>
      <c r="C1383" s="37">
        <v>1990</v>
      </c>
      <c r="D1383" s="37">
        <v>1383</v>
      </c>
      <c r="E1383" s="44" t="e">
        <f>INDEX(SinglesDB!$B$1:B$1927,MATCH(A1383,SinglesDB!$D$1:$D$1916,0))</f>
        <v>#N/A</v>
      </c>
    </row>
    <row r="1384" spans="1:5">
      <c r="A1384" s="36" t="s">
        <v>2027</v>
      </c>
      <c r="B1384" s="36" t="s">
        <v>1552</v>
      </c>
      <c r="C1384" s="37">
        <v>2007</v>
      </c>
      <c r="D1384" s="37">
        <v>1384</v>
      </c>
      <c r="E1384" s="44" t="e">
        <f>INDEX(SinglesDB!$B$1:B$1927,MATCH(A1384,SinglesDB!$D$1:$D$1916,0))</f>
        <v>#N/A</v>
      </c>
    </row>
    <row r="1385" spans="1:5">
      <c r="A1385" s="36" t="s">
        <v>1965</v>
      </c>
      <c r="B1385" s="36" t="s">
        <v>256</v>
      </c>
      <c r="C1385" s="37">
        <v>1970</v>
      </c>
      <c r="D1385" s="37">
        <v>1385</v>
      </c>
      <c r="E1385" s="44" t="e">
        <f>INDEX(SinglesDB!$B$1:B$1927,MATCH(A1385,SinglesDB!$D$1:$D$1916,0))</f>
        <v>#N/A</v>
      </c>
    </row>
    <row r="1386" spans="1:5">
      <c r="A1386" s="36" t="s">
        <v>2197</v>
      </c>
      <c r="B1386" s="36" t="s">
        <v>1208</v>
      </c>
      <c r="C1386" s="37">
        <v>1998</v>
      </c>
      <c r="D1386" s="37">
        <v>1386</v>
      </c>
      <c r="E1386" s="44" t="e">
        <f>INDEX(SinglesDB!$B$1:B$1927,MATCH(A1386,SinglesDB!$D$1:$D$1916,0))</f>
        <v>#N/A</v>
      </c>
    </row>
    <row r="1387" spans="1:5">
      <c r="A1387" s="36" t="s">
        <v>2014</v>
      </c>
      <c r="B1387" s="36" t="s">
        <v>401</v>
      </c>
      <c r="C1387" s="37">
        <v>1971</v>
      </c>
      <c r="D1387" s="37">
        <v>1387</v>
      </c>
      <c r="E1387" s="44" t="e">
        <f>INDEX(SinglesDB!$B$1:B$1927,MATCH(A1387,SinglesDB!$D$1:$D$1916,0))</f>
        <v>#N/A</v>
      </c>
    </row>
    <row r="1388" spans="1:5">
      <c r="A1388" s="36" t="s">
        <v>3914</v>
      </c>
      <c r="B1388" s="36" t="s">
        <v>1465</v>
      </c>
      <c r="C1388" s="37">
        <v>1993</v>
      </c>
      <c r="D1388" s="37">
        <v>1388</v>
      </c>
      <c r="E1388" s="44" t="e">
        <f>INDEX(SinglesDB!$B$1:B$1927,MATCH(A1388,SinglesDB!$D$1:$D$1916,0))</f>
        <v>#N/A</v>
      </c>
    </row>
    <row r="1389" spans="1:5">
      <c r="A1389" s="36" t="s">
        <v>3912</v>
      </c>
      <c r="B1389" s="36" t="s">
        <v>3913</v>
      </c>
      <c r="C1389" s="37">
        <v>1973</v>
      </c>
      <c r="D1389" s="37">
        <v>1389</v>
      </c>
      <c r="E1389" s="44" t="e">
        <f>INDEX(SinglesDB!$B$1:B$1927,MATCH(A1389,SinglesDB!$D$1:$D$1916,0))</f>
        <v>#N/A</v>
      </c>
    </row>
    <row r="1390" spans="1:5">
      <c r="A1390" s="36" t="s">
        <v>2506</v>
      </c>
      <c r="B1390" s="36" t="s">
        <v>2507</v>
      </c>
      <c r="C1390" s="37">
        <v>1976</v>
      </c>
      <c r="D1390" s="37">
        <v>1390</v>
      </c>
      <c r="E1390" s="44" t="str">
        <f>INDEX(SinglesDB!$B$1:B$1927,MATCH(A1390,SinglesDB!$D$1:$D$1916,0))</f>
        <v>6078 802</v>
      </c>
    </row>
    <row r="1391" spans="1:5">
      <c r="A1391" s="36" t="s">
        <v>2307</v>
      </c>
      <c r="B1391" s="36" t="s">
        <v>2308</v>
      </c>
      <c r="C1391" s="37">
        <v>1977</v>
      </c>
      <c r="D1391" s="37">
        <v>1391</v>
      </c>
      <c r="E1391" s="44" t="e">
        <f>INDEX(SinglesDB!$B$1:B$1927,MATCH(A1391,SinglesDB!$D$1:$D$1916,0))</f>
        <v>#N/A</v>
      </c>
    </row>
    <row r="1392" spans="1:5">
      <c r="A1392" s="36" t="s">
        <v>1863</v>
      </c>
      <c r="B1392" s="36" t="s">
        <v>513</v>
      </c>
      <c r="C1392" s="37">
        <v>2008</v>
      </c>
      <c r="D1392" s="37">
        <v>1392</v>
      </c>
      <c r="E1392" s="44" t="e">
        <f>INDEX(SinglesDB!$B$1:B$1927,MATCH(A1392,SinglesDB!$D$1:$D$1916,0))</f>
        <v>#N/A</v>
      </c>
    </row>
    <row r="1393" spans="1:5">
      <c r="A1393" s="36" t="s">
        <v>3910</v>
      </c>
      <c r="B1393" s="36" t="s">
        <v>3911</v>
      </c>
      <c r="C1393" s="37">
        <v>1996</v>
      </c>
      <c r="D1393" s="37">
        <v>1393</v>
      </c>
      <c r="E1393" s="44" t="e">
        <f>INDEX(SinglesDB!$B$1:B$1927,MATCH(A1393,SinglesDB!$D$1:$D$1916,0))</f>
        <v>#N/A</v>
      </c>
    </row>
    <row r="1394" spans="1:5">
      <c r="A1394" s="36" t="s">
        <v>2067</v>
      </c>
      <c r="B1394" s="36" t="s">
        <v>819</v>
      </c>
      <c r="C1394" s="37">
        <v>1992</v>
      </c>
      <c r="D1394" s="37">
        <v>1394</v>
      </c>
      <c r="E1394" s="44" t="e">
        <f>INDEX(SinglesDB!$B$1:B$1927,MATCH(A1394,SinglesDB!$D$1:$D$1916,0))</f>
        <v>#N/A</v>
      </c>
    </row>
    <row r="1395" spans="1:5">
      <c r="A1395" s="36" t="s">
        <v>2002</v>
      </c>
      <c r="B1395" s="36" t="s">
        <v>2003</v>
      </c>
      <c r="C1395" s="37">
        <v>2002</v>
      </c>
      <c r="D1395" s="37">
        <v>1395</v>
      </c>
      <c r="E1395" s="44" t="e">
        <f>INDEX(SinglesDB!$B$1:B$1927,MATCH(A1395,SinglesDB!$D$1:$D$1916,0))</f>
        <v>#N/A</v>
      </c>
    </row>
    <row r="1396" spans="1:5">
      <c r="A1396" s="36" t="s">
        <v>2356</v>
      </c>
      <c r="B1396" s="36" t="s">
        <v>792</v>
      </c>
      <c r="C1396" s="37">
        <v>1975</v>
      </c>
      <c r="D1396" s="37">
        <v>1396</v>
      </c>
      <c r="E1396" s="44" t="e">
        <f>INDEX(SinglesDB!$B$1:B$1927,MATCH(A1396,SinglesDB!$D$1:$D$1916,0))</f>
        <v>#N/A</v>
      </c>
    </row>
    <row r="1397" spans="1:5">
      <c r="A1397" s="36" t="s">
        <v>2515</v>
      </c>
      <c r="B1397" s="36" t="s">
        <v>2516</v>
      </c>
      <c r="C1397" s="37">
        <v>1998</v>
      </c>
      <c r="D1397" s="37">
        <v>1397</v>
      </c>
      <c r="E1397" s="44" t="e">
        <f>INDEX(SinglesDB!$B$1:B$1927,MATCH(A1397,SinglesDB!$D$1:$D$1916,0))</f>
        <v>#N/A</v>
      </c>
    </row>
    <row r="1398" spans="1:5">
      <c r="A1398" s="36" t="s">
        <v>3909</v>
      </c>
      <c r="B1398" s="36" t="s">
        <v>3893</v>
      </c>
      <c r="C1398" s="37">
        <v>2016</v>
      </c>
      <c r="D1398" s="37">
        <v>1398</v>
      </c>
      <c r="E1398" s="44" t="e">
        <f>INDEX(SinglesDB!$B$1:B$1927,MATCH(A1398,SinglesDB!$D$1:$D$1916,0))</f>
        <v>#N/A</v>
      </c>
    </row>
    <row r="1399" spans="1:5">
      <c r="A1399" s="36" t="s">
        <v>2133</v>
      </c>
      <c r="B1399" s="36" t="s">
        <v>735</v>
      </c>
      <c r="C1399" s="37">
        <v>2013</v>
      </c>
      <c r="D1399" s="37">
        <v>1399</v>
      </c>
      <c r="E1399" s="44" t="e">
        <f>INDEX(SinglesDB!$B$1:B$1927,MATCH(A1399,SinglesDB!$D$1:$D$1916,0))</f>
        <v>#N/A</v>
      </c>
    </row>
    <row r="1400" spans="1:5">
      <c r="A1400" s="36" t="s">
        <v>2354</v>
      </c>
      <c r="B1400" s="36" t="s">
        <v>3908</v>
      </c>
      <c r="C1400" s="37">
        <v>1984</v>
      </c>
      <c r="D1400" s="37">
        <v>1400</v>
      </c>
      <c r="E1400" s="44" t="e">
        <f>INDEX(SinglesDB!$B$1:B$1927,MATCH(A1400,SinglesDB!$D$1:$D$1916,0))</f>
        <v>#N/A</v>
      </c>
    </row>
    <row r="1401" spans="1:5">
      <c r="A1401" s="36" t="s">
        <v>2059</v>
      </c>
      <c r="B1401" s="36" t="s">
        <v>2060</v>
      </c>
      <c r="C1401" s="37">
        <v>1977</v>
      </c>
      <c r="D1401" s="37">
        <v>1401</v>
      </c>
      <c r="E1401" s="44" t="e">
        <f>INDEX(SinglesDB!$B$1:B$1927,MATCH(A1401,SinglesDB!$D$1:$D$1916,0))</f>
        <v>#N/A</v>
      </c>
    </row>
    <row r="1402" spans="1:5">
      <c r="A1402" s="36" t="s">
        <v>2024</v>
      </c>
      <c r="B1402" s="36" t="s">
        <v>709</v>
      </c>
      <c r="C1402" s="37">
        <v>1978</v>
      </c>
      <c r="D1402" s="37">
        <v>1402</v>
      </c>
      <c r="E1402" s="44" t="e">
        <f>INDEX(SinglesDB!$B$1:B$1927,MATCH(A1402,SinglesDB!$D$1:$D$1916,0))</f>
        <v>#N/A</v>
      </c>
    </row>
    <row r="1403" spans="1:5">
      <c r="A1403" s="36" t="s">
        <v>2222</v>
      </c>
      <c r="B1403" s="36" t="s">
        <v>3858</v>
      </c>
      <c r="C1403" s="37">
        <v>1996</v>
      </c>
      <c r="D1403" s="37">
        <v>1403</v>
      </c>
      <c r="E1403" s="44" t="e">
        <f>INDEX(SinglesDB!$B$1:B$1927,MATCH(A1403,SinglesDB!$D$1:$D$1916,0))</f>
        <v>#N/A</v>
      </c>
    </row>
    <row r="1404" spans="1:5">
      <c r="A1404" s="36" t="s">
        <v>2207</v>
      </c>
      <c r="B1404" s="36" t="s">
        <v>460</v>
      </c>
      <c r="C1404" s="37">
        <v>1980</v>
      </c>
      <c r="D1404" s="37">
        <v>1404</v>
      </c>
      <c r="E1404" s="44" t="e">
        <f>INDEX(SinglesDB!$B$1:B$1927,MATCH(A1404,SinglesDB!$D$1:$D$1916,0))</f>
        <v>#N/A</v>
      </c>
    </row>
    <row r="1405" spans="1:5">
      <c r="A1405" s="36" t="s">
        <v>2058</v>
      </c>
      <c r="B1405" s="36" t="s">
        <v>234</v>
      </c>
      <c r="C1405" s="37">
        <v>1972</v>
      </c>
      <c r="D1405" s="37">
        <v>1405</v>
      </c>
      <c r="E1405" s="44" t="e">
        <f>INDEX(SinglesDB!$B$1:B$1927,MATCH(A1405,SinglesDB!$D$1:$D$1916,0))</f>
        <v>#N/A</v>
      </c>
    </row>
    <row r="1406" spans="1:5">
      <c r="A1406" s="36" t="s">
        <v>2214</v>
      </c>
      <c r="B1406" s="36" t="s">
        <v>2215</v>
      </c>
      <c r="C1406" s="37">
        <v>1973</v>
      </c>
      <c r="D1406" s="37">
        <v>1406</v>
      </c>
      <c r="E1406" s="44" t="e">
        <f>INDEX(SinglesDB!$B$1:B$1927,MATCH(A1406,SinglesDB!$D$1:$D$1916,0))</f>
        <v>#N/A</v>
      </c>
    </row>
    <row r="1407" spans="1:5">
      <c r="A1407" s="36" t="s">
        <v>3907</v>
      </c>
      <c r="B1407" s="36" t="s">
        <v>751</v>
      </c>
      <c r="C1407" s="37">
        <v>2016</v>
      </c>
      <c r="D1407" s="37">
        <v>1407</v>
      </c>
      <c r="E1407" s="44" t="e">
        <f>INDEX(SinglesDB!$B$1:B$1927,MATCH(A1407,SinglesDB!$D$1:$D$1916,0))</f>
        <v>#N/A</v>
      </c>
    </row>
    <row r="1408" spans="1:5">
      <c r="A1408" s="36" t="s">
        <v>1695</v>
      </c>
      <c r="B1408" s="36" t="s">
        <v>1696</v>
      </c>
      <c r="C1408" s="37">
        <v>1976</v>
      </c>
      <c r="D1408" s="37">
        <v>1408</v>
      </c>
      <c r="E1408" s="44" t="e">
        <f>INDEX(SinglesDB!$B$1:B$1927,MATCH(A1408,SinglesDB!$D$1:$D$1916,0))</f>
        <v>#N/A</v>
      </c>
    </row>
    <row r="1409" spans="1:5">
      <c r="A1409" s="36" t="s">
        <v>3906</v>
      </c>
      <c r="B1409" s="36" t="s">
        <v>575</v>
      </c>
      <c r="C1409" s="37">
        <v>1983</v>
      </c>
      <c r="D1409" s="37">
        <v>1409</v>
      </c>
      <c r="E1409" s="44" t="e">
        <f>INDEX(SinglesDB!$B$1:B$1927,MATCH(A1409,SinglesDB!$D$1:$D$1916,0))</f>
        <v>#N/A</v>
      </c>
    </row>
    <row r="1410" spans="1:5">
      <c r="A1410" s="36" t="s">
        <v>2501</v>
      </c>
      <c r="B1410" s="36" t="s">
        <v>2502</v>
      </c>
      <c r="C1410" s="37">
        <v>2008</v>
      </c>
      <c r="D1410" s="37">
        <v>1410</v>
      </c>
      <c r="E1410" s="44" t="e">
        <f>INDEX(SinglesDB!$B$1:B$1927,MATCH(A1410,SinglesDB!$D$1:$D$1916,0))</f>
        <v>#N/A</v>
      </c>
    </row>
    <row r="1411" spans="1:5">
      <c r="A1411" s="36" t="s">
        <v>3904</v>
      </c>
      <c r="B1411" s="36" t="s">
        <v>3905</v>
      </c>
      <c r="C1411" s="37">
        <v>2016</v>
      </c>
      <c r="D1411" s="37">
        <v>1411</v>
      </c>
      <c r="E1411" s="44" t="e">
        <f>INDEX(SinglesDB!$B$1:B$1927,MATCH(A1411,SinglesDB!$D$1:$D$1916,0))</f>
        <v>#N/A</v>
      </c>
    </row>
    <row r="1412" spans="1:5">
      <c r="A1412" s="36" t="s">
        <v>3902</v>
      </c>
      <c r="B1412" s="36" t="s">
        <v>3903</v>
      </c>
      <c r="C1412" s="37">
        <v>1967</v>
      </c>
      <c r="D1412" s="37">
        <v>1412</v>
      </c>
      <c r="E1412" s="44" t="e">
        <f>INDEX(SinglesDB!$B$1:B$1927,MATCH(A1412,SinglesDB!$D$1:$D$1916,0))</f>
        <v>#N/A</v>
      </c>
    </row>
    <row r="1413" spans="1:5">
      <c r="A1413" s="36" t="s">
        <v>2393</v>
      </c>
      <c r="B1413" s="36" t="s">
        <v>776</v>
      </c>
      <c r="C1413" s="37">
        <v>1989</v>
      </c>
      <c r="D1413" s="37">
        <v>1413</v>
      </c>
      <c r="E1413" s="44" t="e">
        <f>INDEX(SinglesDB!$B$1:B$1927,MATCH(A1413,SinglesDB!$D$1:$D$1916,0))</f>
        <v>#N/A</v>
      </c>
    </row>
    <row r="1414" spans="1:5">
      <c r="A1414" s="36" t="s">
        <v>2371</v>
      </c>
      <c r="B1414" s="36" t="s">
        <v>1735</v>
      </c>
      <c r="C1414" s="37">
        <v>1992</v>
      </c>
      <c r="D1414" s="37">
        <v>1414</v>
      </c>
      <c r="E1414" s="44" t="e">
        <f>INDEX(SinglesDB!$B$1:B$1927,MATCH(A1414,SinglesDB!$D$1:$D$1916,0))</f>
        <v>#N/A</v>
      </c>
    </row>
    <row r="1415" spans="1:5">
      <c r="A1415" s="36" t="s">
        <v>1616</v>
      </c>
      <c r="B1415" s="36" t="s">
        <v>1617</v>
      </c>
      <c r="C1415" s="37">
        <v>2013</v>
      </c>
      <c r="D1415" s="37">
        <v>1415</v>
      </c>
      <c r="E1415" s="44" t="e">
        <f>INDEX(SinglesDB!$B$1:B$1927,MATCH(A1415,SinglesDB!$D$1:$D$1916,0))</f>
        <v>#N/A</v>
      </c>
    </row>
    <row r="1416" spans="1:5">
      <c r="A1416" s="36" t="s">
        <v>2387</v>
      </c>
      <c r="B1416" s="36" t="s">
        <v>1157</v>
      </c>
      <c r="C1416" s="37">
        <v>2008</v>
      </c>
      <c r="D1416" s="37">
        <v>1416</v>
      </c>
      <c r="E1416" s="44" t="e">
        <f>INDEX(SinglesDB!$B$1:B$1927,MATCH(A1416,SinglesDB!$D$1:$D$1916,0))</f>
        <v>#N/A</v>
      </c>
    </row>
    <row r="1417" spans="1:5">
      <c r="A1417" s="36" t="s">
        <v>2321</v>
      </c>
      <c r="B1417" s="36" t="s">
        <v>2322</v>
      </c>
      <c r="C1417" s="37">
        <v>1993</v>
      </c>
      <c r="D1417" s="37">
        <v>1417</v>
      </c>
      <c r="E1417" s="44" t="e">
        <f>INDEX(SinglesDB!$B$1:B$1927,MATCH(A1417,SinglesDB!$D$1:$D$1916,0))</f>
        <v>#N/A</v>
      </c>
    </row>
    <row r="1418" spans="1:5">
      <c r="A1418" s="36" t="s">
        <v>2298</v>
      </c>
      <c r="B1418" s="36" t="s">
        <v>2299</v>
      </c>
      <c r="C1418" s="37">
        <v>1986</v>
      </c>
      <c r="D1418" s="37">
        <v>1418</v>
      </c>
      <c r="E1418" s="44" t="e">
        <f>INDEX(SinglesDB!$B$1:B$1927,MATCH(A1418,SinglesDB!$D$1:$D$1916,0))</f>
        <v>#N/A</v>
      </c>
    </row>
    <row r="1419" spans="1:5">
      <c r="A1419" s="36" t="s">
        <v>2226</v>
      </c>
      <c r="B1419" s="36" t="s">
        <v>549</v>
      </c>
      <c r="C1419" s="37">
        <v>1988</v>
      </c>
      <c r="D1419" s="37">
        <v>1419</v>
      </c>
      <c r="E1419" s="44" t="str">
        <f>INDEX(SinglesDB!$B$1:B$1927,MATCH(A1419,SinglesDB!$D$1:$D$1916,0))</f>
        <v>CBS 651603 7</v>
      </c>
    </row>
    <row r="1420" spans="1:5">
      <c r="A1420" s="36" t="s">
        <v>2248</v>
      </c>
      <c r="B1420" s="36" t="s">
        <v>556</v>
      </c>
      <c r="C1420" s="37">
        <v>1966</v>
      </c>
      <c r="D1420" s="37">
        <v>1420</v>
      </c>
      <c r="E1420" s="44" t="e">
        <f>INDEX(SinglesDB!$B$1:B$1927,MATCH(A1420,SinglesDB!$D$1:$D$1916,0))</f>
        <v>#N/A</v>
      </c>
    </row>
    <row r="1421" spans="1:5">
      <c r="A1421" s="36" t="s">
        <v>1691</v>
      </c>
      <c r="B1421" s="36" t="s">
        <v>1692</v>
      </c>
      <c r="C1421" s="37">
        <v>2014</v>
      </c>
      <c r="D1421" s="37">
        <v>1421</v>
      </c>
      <c r="E1421" s="44" t="e">
        <f>INDEX(SinglesDB!$B$1:B$1927,MATCH(A1421,SinglesDB!$D$1:$D$1916,0))</f>
        <v>#N/A</v>
      </c>
    </row>
    <row r="1422" spans="1:5">
      <c r="A1422" s="36" t="s">
        <v>2169</v>
      </c>
      <c r="B1422" s="36" t="s">
        <v>477</v>
      </c>
      <c r="C1422" s="37">
        <v>1967</v>
      </c>
      <c r="D1422" s="37">
        <v>1422</v>
      </c>
      <c r="E1422" s="44" t="e">
        <f>INDEX(SinglesDB!$B$1:B$1927,MATCH(A1422,SinglesDB!$D$1:$D$1916,0))</f>
        <v>#N/A</v>
      </c>
    </row>
    <row r="1423" spans="1:5">
      <c r="A1423" s="36" t="s">
        <v>2049</v>
      </c>
      <c r="B1423" s="36" t="s">
        <v>2050</v>
      </c>
      <c r="C1423" s="37">
        <v>1977</v>
      </c>
      <c r="D1423" s="37">
        <v>1423</v>
      </c>
      <c r="E1423" s="44" t="e">
        <f>INDEX(SinglesDB!$B$1:B$1927,MATCH(A1423,SinglesDB!$D$1:$D$1916,0))</f>
        <v>#N/A</v>
      </c>
    </row>
    <row r="1424" spans="1:5">
      <c r="A1424" s="36" t="s">
        <v>1956</v>
      </c>
      <c r="B1424" s="36" t="s">
        <v>545</v>
      </c>
      <c r="C1424" s="37">
        <v>1987</v>
      </c>
      <c r="D1424" s="37">
        <v>1424</v>
      </c>
      <c r="E1424" s="44" t="str">
        <f>INDEX(SinglesDB!$B$1:B$1927,MATCH(A1424,SinglesDB!$D$1:$D$1916,0))</f>
        <v>928 398-7</v>
      </c>
    </row>
    <row r="1425" spans="1:5">
      <c r="A1425" s="36" t="s">
        <v>1660</v>
      </c>
      <c r="B1425" s="36" t="s">
        <v>892</v>
      </c>
      <c r="C1425" s="37">
        <v>2013</v>
      </c>
      <c r="D1425" s="37">
        <v>1425</v>
      </c>
      <c r="E1425" s="44" t="e">
        <f>INDEX(SinglesDB!$B$1:B$1927,MATCH(A1425,SinglesDB!$D$1:$D$1916,0))</f>
        <v>#N/A</v>
      </c>
    </row>
    <row r="1426" spans="1:5">
      <c r="A1426" s="36" t="s">
        <v>3901</v>
      </c>
      <c r="B1426" s="36" t="s">
        <v>526</v>
      </c>
      <c r="C1426" s="37">
        <v>1969</v>
      </c>
      <c r="D1426" s="37">
        <v>1426</v>
      </c>
      <c r="E1426" s="44" t="e">
        <f>INDEX(SinglesDB!$B$1:B$1927,MATCH(A1426,SinglesDB!$D$1:$D$1916,0))</f>
        <v>#N/A</v>
      </c>
    </row>
    <row r="1427" spans="1:5">
      <c r="A1427" s="36" t="s">
        <v>1764</v>
      </c>
      <c r="B1427" s="36" t="s">
        <v>2012</v>
      </c>
      <c r="C1427" s="37">
        <v>1957</v>
      </c>
      <c r="D1427" s="37">
        <v>1427</v>
      </c>
      <c r="E1427" s="44" t="e">
        <f>INDEX(SinglesDB!$B$1:B$1927,MATCH(A1427,SinglesDB!$D$1:$D$1916,0))</f>
        <v>#N/A</v>
      </c>
    </row>
    <row r="1428" spans="1:5">
      <c r="A1428" s="36" t="s">
        <v>2365</v>
      </c>
      <c r="B1428" s="36" t="s">
        <v>497</v>
      </c>
      <c r="C1428" s="37">
        <v>1979</v>
      </c>
      <c r="D1428" s="37">
        <v>1428</v>
      </c>
      <c r="E1428" s="44" t="e">
        <f>INDEX(SinglesDB!$B$1:B$1927,MATCH(A1428,SinglesDB!$D$1:$D$1916,0))</f>
        <v>#N/A</v>
      </c>
    </row>
    <row r="1429" spans="1:5">
      <c r="A1429" s="36" t="s">
        <v>2355</v>
      </c>
      <c r="B1429" s="36" t="s">
        <v>2245</v>
      </c>
      <c r="C1429" s="37">
        <v>2011</v>
      </c>
      <c r="D1429" s="37">
        <v>1429</v>
      </c>
      <c r="E1429" s="44" t="e">
        <f>INDEX(SinglesDB!$B$1:B$1927,MATCH(A1429,SinglesDB!$D$1:$D$1916,0))</f>
        <v>#N/A</v>
      </c>
    </row>
    <row r="1430" spans="1:5">
      <c r="A1430" s="36" t="s">
        <v>2386</v>
      </c>
      <c r="B1430" s="36" t="s">
        <v>407</v>
      </c>
      <c r="C1430" s="37">
        <v>1986</v>
      </c>
      <c r="D1430" s="37">
        <v>1430</v>
      </c>
      <c r="E1430" s="44" t="e">
        <f>INDEX(SinglesDB!$B$1:B$1927,MATCH(A1430,SinglesDB!$D$1:$D$1916,0))</f>
        <v>#N/A</v>
      </c>
    </row>
    <row r="1431" spans="1:5">
      <c r="A1431" s="36" t="s">
        <v>2249</v>
      </c>
      <c r="B1431" s="36" t="s">
        <v>477</v>
      </c>
      <c r="C1431" s="37">
        <v>1971</v>
      </c>
      <c r="D1431" s="37">
        <v>1431</v>
      </c>
      <c r="E1431" s="44" t="e">
        <f>INDEX(SinglesDB!$B$1:B$1927,MATCH(A1431,SinglesDB!$D$1:$D$1916,0))</f>
        <v>#N/A</v>
      </c>
    </row>
    <row r="1432" spans="1:5">
      <c r="A1432" s="36" t="s">
        <v>3899</v>
      </c>
      <c r="B1432" s="36" t="s">
        <v>3900</v>
      </c>
      <c r="C1432" s="37">
        <v>1983</v>
      </c>
      <c r="D1432" s="37">
        <v>1432</v>
      </c>
      <c r="E1432" s="44" t="e">
        <f>INDEX(SinglesDB!$B$1:B$1927,MATCH(A1432,SinglesDB!$D$1:$D$1916,0))</f>
        <v>#N/A</v>
      </c>
    </row>
    <row r="1433" spans="1:5">
      <c r="A1433" s="36" t="s">
        <v>2122</v>
      </c>
      <c r="B1433" s="36" t="s">
        <v>2123</v>
      </c>
      <c r="C1433" s="37">
        <v>1980</v>
      </c>
      <c r="D1433" s="37">
        <v>1433</v>
      </c>
      <c r="E1433" s="44" t="e">
        <f>INDEX(SinglesDB!$B$1:B$1927,MATCH(A1433,SinglesDB!$D$1:$D$1916,0))</f>
        <v>#N/A</v>
      </c>
    </row>
    <row r="1434" spans="1:5">
      <c r="A1434" s="36" t="s">
        <v>1990</v>
      </c>
      <c r="B1434" s="36" t="s">
        <v>460</v>
      </c>
      <c r="C1434" s="37">
        <v>1956</v>
      </c>
      <c r="D1434" s="37">
        <v>1434</v>
      </c>
      <c r="E1434" s="44" t="e">
        <f>INDEX(SinglesDB!$B$1:B$1927,MATCH(A1434,SinglesDB!$D$1:$D$1916,0))</f>
        <v>#N/A</v>
      </c>
    </row>
    <row r="1435" spans="1:5">
      <c r="A1435" s="36" t="s">
        <v>3898</v>
      </c>
      <c r="B1435" s="36" t="s">
        <v>652</v>
      </c>
      <c r="C1435" s="37">
        <v>2004</v>
      </c>
      <c r="D1435" s="37">
        <v>1435</v>
      </c>
      <c r="E1435" s="44" t="e">
        <f>INDEX(SinglesDB!$B$1:B$1927,MATCH(A1435,SinglesDB!$D$1:$D$1916,0))</f>
        <v>#N/A</v>
      </c>
    </row>
    <row r="1436" spans="1:5">
      <c r="A1436" s="36" t="s">
        <v>2449</v>
      </c>
      <c r="B1436" s="36" t="s">
        <v>1253</v>
      </c>
      <c r="C1436" s="37">
        <v>1970</v>
      </c>
      <c r="D1436" s="37">
        <v>1436</v>
      </c>
      <c r="E1436" s="44" t="e">
        <f>INDEX(SinglesDB!$B$1:B$1927,MATCH(A1436,SinglesDB!$D$1:$D$1916,0))</f>
        <v>#N/A</v>
      </c>
    </row>
    <row r="1437" spans="1:5">
      <c r="A1437" s="36" t="s">
        <v>2440</v>
      </c>
      <c r="B1437" s="36" t="s">
        <v>552</v>
      </c>
      <c r="C1437" s="37">
        <v>1970</v>
      </c>
      <c r="D1437" s="37">
        <v>1437</v>
      </c>
      <c r="E1437" s="44" t="e">
        <f>INDEX(SinglesDB!$B$1:B$1927,MATCH(A1437,SinglesDB!$D$1:$D$1916,0))</f>
        <v>#N/A</v>
      </c>
    </row>
    <row r="1438" spans="1:5">
      <c r="A1438" s="36" t="s">
        <v>2258</v>
      </c>
      <c r="B1438" s="36" t="s">
        <v>556</v>
      </c>
      <c r="C1438" s="37">
        <v>1966</v>
      </c>
      <c r="D1438" s="37">
        <v>1438</v>
      </c>
      <c r="E1438" s="44" t="e">
        <f>INDEX(SinglesDB!$B$1:B$1927,MATCH(A1438,SinglesDB!$D$1:$D$1916,0))</f>
        <v>#N/A</v>
      </c>
    </row>
    <row r="1439" spans="1:5">
      <c r="A1439" s="36" t="s">
        <v>3897</v>
      </c>
      <c r="B1439" s="36" t="s">
        <v>3851</v>
      </c>
      <c r="C1439" s="37">
        <v>2014</v>
      </c>
      <c r="D1439" s="37">
        <v>1439</v>
      </c>
      <c r="E1439" s="44" t="e">
        <f>INDEX(SinglesDB!$B$1:B$1927,MATCH(A1439,SinglesDB!$D$1:$D$1916,0))</f>
        <v>#N/A</v>
      </c>
    </row>
    <row r="1440" spans="1:5">
      <c r="A1440" s="36" t="s">
        <v>2097</v>
      </c>
      <c r="B1440" s="36" t="s">
        <v>2098</v>
      </c>
      <c r="C1440" s="37">
        <v>1960</v>
      </c>
      <c r="D1440" s="37">
        <v>1440</v>
      </c>
      <c r="E1440" s="44" t="e">
        <f>INDEX(SinglesDB!$B$1:B$1927,MATCH(A1440,SinglesDB!$D$1:$D$1916,0))</f>
        <v>#N/A</v>
      </c>
    </row>
    <row r="1441" spans="1:5">
      <c r="A1441" s="36" t="s">
        <v>2497</v>
      </c>
      <c r="B1441" s="36" t="s">
        <v>2470</v>
      </c>
      <c r="C1441" s="37">
        <v>1974</v>
      </c>
      <c r="D1441" s="37">
        <v>1441</v>
      </c>
      <c r="E1441" s="44" t="e">
        <f>INDEX(SinglesDB!$B$1:B$1927,MATCH(A1441,SinglesDB!$D$1:$D$1916,0))</f>
        <v>#N/A</v>
      </c>
    </row>
    <row r="1442" spans="1:5">
      <c r="A1442" s="36" t="s">
        <v>1574</v>
      </c>
      <c r="B1442" s="36" t="s">
        <v>843</v>
      </c>
      <c r="C1442" s="37">
        <v>2014</v>
      </c>
      <c r="D1442" s="37">
        <v>1442</v>
      </c>
      <c r="E1442" s="44" t="e">
        <f>INDEX(SinglesDB!$B$1:B$1927,MATCH(A1442,SinglesDB!$D$1:$D$1916,0))</f>
        <v>#N/A</v>
      </c>
    </row>
    <row r="1443" spans="1:5">
      <c r="A1443" s="36" t="s">
        <v>3895</v>
      </c>
      <c r="B1443" s="36" t="s">
        <v>3896</v>
      </c>
      <c r="C1443" s="37">
        <v>2015</v>
      </c>
      <c r="D1443" s="37">
        <v>1443</v>
      </c>
      <c r="E1443" s="44" t="e">
        <f>INDEX(SinglesDB!$B$1:B$1927,MATCH(A1443,SinglesDB!$D$1:$D$1916,0))</f>
        <v>#N/A</v>
      </c>
    </row>
    <row r="1444" spans="1:5">
      <c r="A1444" s="36" t="s">
        <v>2379</v>
      </c>
      <c r="B1444" s="36" t="s">
        <v>839</v>
      </c>
      <c r="C1444" s="37">
        <v>1968</v>
      </c>
      <c r="D1444" s="37">
        <v>1444</v>
      </c>
      <c r="E1444" s="44" t="e">
        <f>INDEX(SinglesDB!$B$1:B$1927,MATCH(A1444,SinglesDB!$D$1:$D$1916,0))</f>
        <v>#N/A</v>
      </c>
    </row>
    <row r="1445" spans="1:5">
      <c r="A1445" s="36" t="s">
        <v>1873</v>
      </c>
      <c r="B1445" s="36" t="s">
        <v>523</v>
      </c>
      <c r="C1445" s="37">
        <v>2004</v>
      </c>
      <c r="D1445" s="37">
        <v>1445</v>
      </c>
      <c r="E1445" s="44" t="e">
        <f>INDEX(SinglesDB!$B$1:B$1927,MATCH(A1445,SinglesDB!$D$1:$D$1916,0))</f>
        <v>#N/A</v>
      </c>
    </row>
    <row r="1446" spans="1:5">
      <c r="A1446" s="36" t="s">
        <v>2461</v>
      </c>
      <c r="B1446" s="36" t="s">
        <v>1019</v>
      </c>
      <c r="C1446" s="37">
        <v>1987</v>
      </c>
      <c r="D1446" s="37">
        <v>1446</v>
      </c>
      <c r="E1446" s="44" t="e">
        <f>INDEX(SinglesDB!$B$1:B$1927,MATCH(A1446,SinglesDB!$D$1:$D$1916,0))</f>
        <v>#N/A</v>
      </c>
    </row>
    <row r="1447" spans="1:5">
      <c r="A1447" s="36" t="s">
        <v>2056</v>
      </c>
      <c r="B1447" s="36" t="s">
        <v>246</v>
      </c>
      <c r="C1447" s="37">
        <v>1963</v>
      </c>
      <c r="D1447" s="37">
        <v>1447</v>
      </c>
      <c r="E1447" s="44" t="e">
        <f>INDEX(SinglesDB!$B$1:B$1927,MATCH(A1447,SinglesDB!$D$1:$D$1916,0))</f>
        <v>#N/A</v>
      </c>
    </row>
    <row r="1448" spans="1:5">
      <c r="A1448" s="36" t="s">
        <v>2640</v>
      </c>
      <c r="B1448" s="36" t="s">
        <v>2641</v>
      </c>
      <c r="C1448" s="37">
        <v>1993</v>
      </c>
      <c r="D1448" s="37">
        <v>1448</v>
      </c>
      <c r="E1448" s="44" t="e">
        <f>INDEX(SinglesDB!$B$1:B$1927,MATCH(A1448,SinglesDB!$D$1:$D$1916,0))</f>
        <v>#N/A</v>
      </c>
    </row>
    <row r="1449" spans="1:5">
      <c r="A1449" s="36" t="s">
        <v>2238</v>
      </c>
      <c r="B1449" s="36" t="s">
        <v>2239</v>
      </c>
      <c r="C1449" s="37">
        <v>1975</v>
      </c>
      <c r="D1449" s="37">
        <v>1449</v>
      </c>
      <c r="E1449" s="44" t="e">
        <f>INDEX(SinglesDB!$B$1:B$1927,MATCH(A1449,SinglesDB!$D$1:$D$1916,0))</f>
        <v>#N/A</v>
      </c>
    </row>
    <row r="1450" spans="1:5">
      <c r="A1450" s="36" t="s">
        <v>3894</v>
      </c>
      <c r="B1450" s="36" t="s">
        <v>586</v>
      </c>
      <c r="C1450" s="37">
        <v>2002</v>
      </c>
      <c r="D1450" s="37">
        <v>1450</v>
      </c>
      <c r="E1450" s="44" t="e">
        <f>INDEX(SinglesDB!$B$1:B$1927,MATCH(A1450,SinglesDB!$D$1:$D$1916,0))</f>
        <v>#N/A</v>
      </c>
    </row>
    <row r="1451" spans="1:5">
      <c r="A1451" s="36" t="s">
        <v>2435</v>
      </c>
      <c r="B1451" s="36" t="s">
        <v>1124</v>
      </c>
      <c r="C1451" s="37">
        <v>1979</v>
      </c>
      <c r="D1451" s="37">
        <v>1451</v>
      </c>
      <c r="E1451" s="44" t="e">
        <f>INDEX(SinglesDB!$B$1:B$1927,MATCH(A1451,SinglesDB!$D$1:$D$1916,0))</f>
        <v>#N/A</v>
      </c>
    </row>
    <row r="1452" spans="1:5">
      <c r="A1452" s="36" t="s">
        <v>3892</v>
      </c>
      <c r="B1452" s="36" t="s">
        <v>3893</v>
      </c>
      <c r="C1452" s="37">
        <v>2016</v>
      </c>
      <c r="D1452" s="37">
        <v>1452</v>
      </c>
      <c r="E1452" s="44" t="e">
        <f>INDEX(SinglesDB!$B$1:B$1927,MATCH(A1452,SinglesDB!$D$1:$D$1916,0))</f>
        <v>#N/A</v>
      </c>
    </row>
    <row r="1453" spans="1:5">
      <c r="A1453" s="36" t="s">
        <v>2256</v>
      </c>
      <c r="B1453" s="36" t="s">
        <v>2257</v>
      </c>
      <c r="C1453" s="37">
        <v>1994</v>
      </c>
      <c r="D1453" s="37">
        <v>1453</v>
      </c>
      <c r="E1453" s="44" t="e">
        <f>INDEX(SinglesDB!$B$1:B$1927,MATCH(A1453,SinglesDB!$D$1:$D$1916,0))</f>
        <v>#N/A</v>
      </c>
    </row>
    <row r="1454" spans="1:5">
      <c r="A1454" s="36" t="s">
        <v>1379</v>
      </c>
      <c r="B1454" s="36" t="s">
        <v>3891</v>
      </c>
      <c r="C1454" s="37">
        <v>2014</v>
      </c>
      <c r="D1454" s="37">
        <v>1454</v>
      </c>
      <c r="E1454" s="44" t="e">
        <f>INDEX(SinglesDB!$B$1:B$1927,MATCH(A1454,SinglesDB!$D$1:$D$1916,0))</f>
        <v>#N/A</v>
      </c>
    </row>
    <row r="1455" spans="1:5">
      <c r="A1455" s="36" t="s">
        <v>1942</v>
      </c>
      <c r="B1455" s="36" t="s">
        <v>826</v>
      </c>
      <c r="C1455" s="37">
        <v>2012</v>
      </c>
      <c r="D1455" s="37">
        <v>1455</v>
      </c>
      <c r="E1455" s="44" t="e">
        <f>INDEX(SinglesDB!$B$1:B$1927,MATCH(A1455,SinglesDB!$D$1:$D$1916,0))</f>
        <v>#N/A</v>
      </c>
    </row>
    <row r="1456" spans="1:5">
      <c r="A1456" s="36" t="s">
        <v>1806</v>
      </c>
      <c r="B1456" s="36" t="s">
        <v>3890</v>
      </c>
      <c r="C1456" s="37">
        <v>2013</v>
      </c>
      <c r="D1456" s="37">
        <v>1456</v>
      </c>
      <c r="E1456" s="44" t="e">
        <f>INDEX(SinglesDB!$B$1:B$1927,MATCH(A1456,SinglesDB!$D$1:$D$1916,0))</f>
        <v>#N/A</v>
      </c>
    </row>
    <row r="1457" spans="1:5">
      <c r="A1457" s="36" t="s">
        <v>1975</v>
      </c>
      <c r="B1457" s="36" t="s">
        <v>559</v>
      </c>
      <c r="C1457" s="37">
        <v>1967</v>
      </c>
      <c r="D1457" s="37">
        <v>1457</v>
      </c>
      <c r="E1457" s="44" t="e">
        <f>INDEX(SinglesDB!$B$1:B$1927,MATCH(A1457,SinglesDB!$D$1:$D$1916,0))</f>
        <v>#N/A</v>
      </c>
    </row>
    <row r="1458" spans="1:5">
      <c r="A1458" s="36" t="s">
        <v>2270</v>
      </c>
      <c r="B1458" s="36" t="s">
        <v>2271</v>
      </c>
      <c r="C1458" s="37">
        <v>1979</v>
      </c>
      <c r="D1458" s="37">
        <v>1458</v>
      </c>
      <c r="E1458" s="44" t="e">
        <f>INDEX(SinglesDB!$B$1:B$1927,MATCH(A1458,SinglesDB!$D$1:$D$1916,0))</f>
        <v>#N/A</v>
      </c>
    </row>
    <row r="1459" spans="1:5">
      <c r="A1459" s="36" t="s">
        <v>2068</v>
      </c>
      <c r="B1459" s="36" t="s">
        <v>2069</v>
      </c>
      <c r="C1459" s="37">
        <v>1982</v>
      </c>
      <c r="D1459" s="37">
        <v>1459</v>
      </c>
      <c r="E1459" s="44" t="e">
        <f>INDEX(SinglesDB!$B$1:B$1927,MATCH(A1459,SinglesDB!$D$1:$D$1916,0))</f>
        <v>#N/A</v>
      </c>
    </row>
    <row r="1460" spans="1:5">
      <c r="A1460" s="36" t="s">
        <v>2409</v>
      </c>
      <c r="B1460" s="36" t="s">
        <v>1266</v>
      </c>
      <c r="C1460" s="37">
        <v>1975</v>
      </c>
      <c r="D1460" s="37">
        <v>1460</v>
      </c>
      <c r="E1460" s="44" t="e">
        <f>INDEX(SinglesDB!$B$1:B$1927,MATCH(A1460,SinglesDB!$D$1:$D$1916,0))</f>
        <v>#N/A</v>
      </c>
    </row>
    <row r="1461" spans="1:5">
      <c r="A1461" s="36" t="s">
        <v>2328</v>
      </c>
      <c r="B1461" s="36" t="s">
        <v>2172</v>
      </c>
      <c r="C1461" s="37">
        <v>2004</v>
      </c>
      <c r="D1461" s="37">
        <v>1461</v>
      </c>
      <c r="E1461" s="44" t="e">
        <f>INDEX(SinglesDB!$B$1:B$1927,MATCH(A1461,SinglesDB!$D$1:$D$1916,0))</f>
        <v>#N/A</v>
      </c>
    </row>
    <row r="1462" spans="1:5">
      <c r="A1462" s="36" t="s">
        <v>2243</v>
      </c>
      <c r="B1462" s="36" t="s">
        <v>549</v>
      </c>
      <c r="C1462" s="37">
        <v>1988</v>
      </c>
      <c r="D1462" s="37">
        <v>1462</v>
      </c>
      <c r="E1462" s="44" t="e">
        <f>INDEX(SinglesDB!$B$1:B$1927,MATCH(A1462,SinglesDB!$D$1:$D$1916,0))</f>
        <v>#N/A</v>
      </c>
    </row>
    <row r="1463" spans="1:5">
      <c r="A1463" s="36" t="s">
        <v>1961</v>
      </c>
      <c r="B1463" s="36" t="s">
        <v>832</v>
      </c>
      <c r="C1463" s="37">
        <v>2005</v>
      </c>
      <c r="D1463" s="37">
        <v>1463</v>
      </c>
      <c r="E1463" s="44" t="e">
        <f>INDEX(SinglesDB!$B$1:B$1927,MATCH(A1463,SinglesDB!$D$1:$D$1916,0))</f>
        <v>#N/A</v>
      </c>
    </row>
    <row r="1464" spans="1:5">
      <c r="A1464" s="36" t="s">
        <v>1985</v>
      </c>
      <c r="B1464" s="36" t="s">
        <v>1489</v>
      </c>
      <c r="C1464" s="37">
        <v>1999</v>
      </c>
      <c r="D1464" s="37">
        <v>1464</v>
      </c>
      <c r="E1464" s="44" t="e">
        <f>INDEX(SinglesDB!$B$1:B$1927,MATCH(A1464,SinglesDB!$D$1:$D$1916,0))</f>
        <v>#N/A</v>
      </c>
    </row>
    <row r="1465" spans="1:5">
      <c r="A1465" s="36" t="s">
        <v>2464</v>
      </c>
      <c r="B1465" s="36" t="s">
        <v>2465</v>
      </c>
      <c r="C1465" s="37">
        <v>1974</v>
      </c>
      <c r="D1465" s="37">
        <v>1465</v>
      </c>
      <c r="E1465" s="44" t="e">
        <f>INDEX(SinglesDB!$B$1:B$1927,MATCH(A1465,SinglesDB!$D$1:$D$1916,0))</f>
        <v>#N/A</v>
      </c>
    </row>
    <row r="1466" spans="1:5">
      <c r="A1466" s="36" t="s">
        <v>2394</v>
      </c>
      <c r="B1466" s="36" t="s">
        <v>2395</v>
      </c>
      <c r="C1466" s="37">
        <v>2003</v>
      </c>
      <c r="D1466" s="37">
        <v>1466</v>
      </c>
      <c r="E1466" s="44" t="e">
        <f>INDEX(SinglesDB!$B$1:B$1927,MATCH(A1466,SinglesDB!$D$1:$D$1916,0))</f>
        <v>#N/A</v>
      </c>
    </row>
    <row r="1467" spans="1:5">
      <c r="A1467" s="36" t="s">
        <v>3888</v>
      </c>
      <c r="B1467" s="36" t="s">
        <v>3889</v>
      </c>
      <c r="C1467" s="37">
        <v>2008</v>
      </c>
      <c r="D1467" s="37">
        <v>1467</v>
      </c>
      <c r="E1467" s="44" t="e">
        <f>INDEX(SinglesDB!$B$1:B$1927,MATCH(A1467,SinglesDB!$D$1:$D$1916,0))</f>
        <v>#N/A</v>
      </c>
    </row>
    <row r="1468" spans="1:5">
      <c r="A1468" s="36" t="s">
        <v>3887</v>
      </c>
      <c r="B1468" s="36" t="s">
        <v>649</v>
      </c>
      <c r="C1468" s="37">
        <v>1987</v>
      </c>
      <c r="D1468" s="37">
        <v>1468</v>
      </c>
      <c r="E1468" s="44" t="e">
        <f>INDEX(SinglesDB!$B$1:B$1927,MATCH(A1468,SinglesDB!$D$1:$D$1916,0))</f>
        <v>#N/A</v>
      </c>
    </row>
    <row r="1469" spans="1:5">
      <c r="A1469" s="36" t="s">
        <v>2179</v>
      </c>
      <c r="B1469" s="36" t="s">
        <v>744</v>
      </c>
      <c r="C1469" s="37">
        <v>2005</v>
      </c>
      <c r="D1469" s="37">
        <v>1469</v>
      </c>
      <c r="E1469" s="44" t="e">
        <f>INDEX(SinglesDB!$B$1:B$1927,MATCH(A1469,SinglesDB!$D$1:$D$1916,0))</f>
        <v>#N/A</v>
      </c>
    </row>
    <row r="1470" spans="1:5">
      <c r="A1470" s="36" t="s">
        <v>2282</v>
      </c>
      <c r="B1470" s="36" t="s">
        <v>502</v>
      </c>
      <c r="C1470" s="37">
        <v>2011</v>
      </c>
      <c r="D1470" s="37">
        <v>1470</v>
      </c>
      <c r="E1470" s="44" t="e">
        <f>INDEX(SinglesDB!$B$1:B$1927,MATCH(A1470,SinglesDB!$D$1:$D$1916,0))</f>
        <v>#N/A</v>
      </c>
    </row>
    <row r="1471" spans="1:5">
      <c r="A1471" s="36" t="s">
        <v>2061</v>
      </c>
      <c r="B1471" s="36" t="s">
        <v>523</v>
      </c>
      <c r="C1471" s="37">
        <v>2009</v>
      </c>
      <c r="D1471" s="37">
        <v>1471</v>
      </c>
      <c r="E1471" s="44" t="e">
        <f>INDEX(SinglesDB!$B$1:B$1927,MATCH(A1471,SinglesDB!$D$1:$D$1916,0))</f>
        <v>#N/A</v>
      </c>
    </row>
    <row r="1472" spans="1:5">
      <c r="A1472" s="36" t="s">
        <v>2369</v>
      </c>
      <c r="B1472" s="36" t="s">
        <v>287</v>
      </c>
      <c r="C1472" s="37">
        <v>1981</v>
      </c>
      <c r="D1472" s="37">
        <v>1472</v>
      </c>
      <c r="E1472" s="44" t="e">
        <f>INDEX(SinglesDB!$B$1:B$1927,MATCH(A1472,SinglesDB!$D$1:$D$1916,0))</f>
        <v>#N/A</v>
      </c>
    </row>
    <row r="1473" spans="1:5">
      <c r="A1473" s="36" t="s">
        <v>2053</v>
      </c>
      <c r="B1473" s="36" t="s">
        <v>2054</v>
      </c>
      <c r="C1473" s="37">
        <v>1995</v>
      </c>
      <c r="D1473" s="37">
        <v>1473</v>
      </c>
      <c r="E1473" s="44" t="e">
        <f>INDEX(SinglesDB!$B$1:B$1927,MATCH(A1473,SinglesDB!$D$1:$D$1916,0))</f>
        <v>#N/A</v>
      </c>
    </row>
    <row r="1474" spans="1:5">
      <c r="A1474" s="36" t="s">
        <v>1906</v>
      </c>
      <c r="B1474" s="36" t="s">
        <v>583</v>
      </c>
      <c r="C1474" s="37">
        <v>2012</v>
      </c>
      <c r="D1474" s="37">
        <v>1474</v>
      </c>
      <c r="E1474" s="44" t="e">
        <f>INDEX(SinglesDB!$B$1:B$1927,MATCH(A1474,SinglesDB!$D$1:$D$1916,0))</f>
        <v>#N/A</v>
      </c>
    </row>
    <row r="1475" spans="1:5">
      <c r="A1475" s="36" t="s">
        <v>3885</v>
      </c>
      <c r="B1475" s="36" t="s">
        <v>3886</v>
      </c>
      <c r="C1475" s="37">
        <v>1987</v>
      </c>
      <c r="D1475" s="37">
        <v>1475</v>
      </c>
      <c r="E1475" s="44" t="e">
        <f>INDEX(SinglesDB!$B$1:B$1927,MATCH(A1475,SinglesDB!$D$1:$D$1916,0))</f>
        <v>#N/A</v>
      </c>
    </row>
    <row r="1476" spans="1:5">
      <c r="A1476" s="36" t="s">
        <v>3884</v>
      </c>
      <c r="B1476" s="36" t="s">
        <v>927</v>
      </c>
      <c r="C1476" s="37">
        <v>1970</v>
      </c>
      <c r="D1476" s="37">
        <v>1476</v>
      </c>
      <c r="E1476" s="44" t="e">
        <f>INDEX(SinglesDB!$B$1:B$1927,MATCH(A1476,SinglesDB!$D$1:$D$1916,0))</f>
        <v>#N/A</v>
      </c>
    </row>
    <row r="1477" spans="1:5">
      <c r="A1477" s="36" t="s">
        <v>3883</v>
      </c>
      <c r="B1477" s="36" t="s">
        <v>3725</v>
      </c>
      <c r="C1477" s="37">
        <v>1998</v>
      </c>
      <c r="D1477" s="37">
        <v>1477</v>
      </c>
      <c r="E1477" s="44" t="e">
        <f>INDEX(SinglesDB!$B$1:B$1927,MATCH(A1477,SinglesDB!$D$1:$D$1916,0))</f>
        <v>#N/A</v>
      </c>
    </row>
    <row r="1478" spans="1:5">
      <c r="A1478" s="36" t="s">
        <v>2441</v>
      </c>
      <c r="B1478" s="36" t="s">
        <v>346</v>
      </c>
      <c r="C1478" s="37">
        <v>1996</v>
      </c>
      <c r="D1478" s="37">
        <v>1478</v>
      </c>
      <c r="E1478" s="44" t="e">
        <f>INDEX(SinglesDB!$B$1:B$1927,MATCH(A1478,SinglesDB!$D$1:$D$1916,0))</f>
        <v>#N/A</v>
      </c>
    </row>
    <row r="1479" spans="1:5">
      <c r="A1479" s="36" t="s">
        <v>2244</v>
      </c>
      <c r="B1479" s="36" t="s">
        <v>2245</v>
      </c>
      <c r="C1479" s="37">
        <v>2011</v>
      </c>
      <c r="D1479" s="37">
        <v>1479</v>
      </c>
      <c r="E1479" s="44" t="e">
        <f>INDEX(SinglesDB!$B$1:B$1927,MATCH(A1479,SinglesDB!$D$1:$D$1916,0))</f>
        <v>#N/A</v>
      </c>
    </row>
    <row r="1480" spans="1:5">
      <c r="A1480" s="36" t="s">
        <v>2191</v>
      </c>
      <c r="B1480" s="36" t="s">
        <v>2192</v>
      </c>
      <c r="C1480" s="37">
        <v>1980</v>
      </c>
      <c r="D1480" s="37">
        <v>1480</v>
      </c>
      <c r="E1480" s="44" t="e">
        <f>INDEX(SinglesDB!$B$1:B$1927,MATCH(A1480,SinglesDB!$D$1:$D$1916,0))</f>
        <v>#N/A</v>
      </c>
    </row>
    <row r="1481" spans="1:5">
      <c r="A1481" s="36" t="s">
        <v>2031</v>
      </c>
      <c r="B1481" s="36" t="s">
        <v>2032</v>
      </c>
      <c r="C1481" s="37">
        <v>2006</v>
      </c>
      <c r="D1481" s="37">
        <v>1481</v>
      </c>
      <c r="E1481" s="44" t="e">
        <f>INDEX(SinglesDB!$B$1:B$1927,MATCH(A1481,SinglesDB!$D$1:$D$1916,0))</f>
        <v>#N/A</v>
      </c>
    </row>
    <row r="1482" spans="1:5">
      <c r="A1482" s="36" t="s">
        <v>2427</v>
      </c>
      <c r="B1482" s="36" t="s">
        <v>1474</v>
      </c>
      <c r="C1482" s="37">
        <v>1987</v>
      </c>
      <c r="D1482" s="37">
        <v>1482</v>
      </c>
      <c r="E1482" s="44" t="e">
        <f>INDEX(SinglesDB!$B$1:B$1927,MATCH(A1482,SinglesDB!$D$1:$D$1916,0))</f>
        <v>#N/A</v>
      </c>
    </row>
    <row r="1483" spans="1:5">
      <c r="A1483" s="36" t="s">
        <v>3882</v>
      </c>
      <c r="B1483" s="36" t="s">
        <v>2150</v>
      </c>
      <c r="C1483" s="37">
        <v>1990</v>
      </c>
      <c r="D1483" s="37">
        <v>1483</v>
      </c>
      <c r="E1483" s="44" t="e">
        <f>INDEX(SinglesDB!$B$1:B$1927,MATCH(A1483,SinglesDB!$D$1:$D$1916,0))</f>
        <v>#N/A</v>
      </c>
    </row>
    <row r="1484" spans="1:5">
      <c r="A1484" s="36" t="s">
        <v>2092</v>
      </c>
      <c r="B1484" s="36" t="s">
        <v>2178</v>
      </c>
      <c r="C1484" s="37">
        <v>2004</v>
      </c>
      <c r="D1484" s="37">
        <v>1484</v>
      </c>
      <c r="E1484" s="44" t="e">
        <f>INDEX(SinglesDB!$B$1:B$1927,MATCH(A1484,SinglesDB!$D$1:$D$1916,0))</f>
        <v>#N/A</v>
      </c>
    </row>
    <row r="1485" spans="1:5">
      <c r="A1485" s="36" t="s">
        <v>2469</v>
      </c>
      <c r="B1485" s="36" t="s">
        <v>2470</v>
      </c>
      <c r="C1485" s="37">
        <v>1975</v>
      </c>
      <c r="D1485" s="37">
        <v>1485</v>
      </c>
      <c r="E1485" s="44" t="e">
        <f>INDEX(SinglesDB!$B$1:B$1927,MATCH(A1485,SinglesDB!$D$1:$D$1916,0))</f>
        <v>#N/A</v>
      </c>
    </row>
    <row r="1486" spans="1:5">
      <c r="A1486" s="36" t="s">
        <v>2458</v>
      </c>
      <c r="B1486" s="36" t="s">
        <v>2459</v>
      </c>
      <c r="C1486" s="37">
        <v>1966</v>
      </c>
      <c r="D1486" s="37">
        <v>1486</v>
      </c>
      <c r="E1486" s="44" t="str">
        <f>INDEX(SinglesDB!$B$1:B$1927,MATCH(A1486,SinglesDB!$D$1:$D$1916,0))</f>
        <v>66-1002</v>
      </c>
    </row>
    <row r="1487" spans="1:5">
      <c r="A1487" s="36" t="s">
        <v>2124</v>
      </c>
      <c r="B1487" s="36" t="s">
        <v>2125</v>
      </c>
      <c r="C1487" s="37">
        <v>1984</v>
      </c>
      <c r="D1487" s="37">
        <v>1487</v>
      </c>
      <c r="E1487" s="44" t="e">
        <f>INDEX(SinglesDB!$B$1:B$1927,MATCH(A1487,SinglesDB!$D$1:$D$1916,0))</f>
        <v>#N/A</v>
      </c>
    </row>
    <row r="1488" spans="1:5">
      <c r="A1488" s="36" t="s">
        <v>2219</v>
      </c>
      <c r="B1488" s="36" t="s">
        <v>401</v>
      </c>
      <c r="C1488" s="37">
        <v>1972</v>
      </c>
      <c r="D1488" s="37">
        <v>1488</v>
      </c>
      <c r="E1488" s="44" t="str">
        <f>INDEX(SinglesDB!$B$1:B$1927,MATCH(A1488,SinglesDB!$D$1:$D$1916,0))</f>
        <v>2050 179</v>
      </c>
    </row>
    <row r="1489" spans="1:5">
      <c r="A1489" s="36" t="s">
        <v>2311</v>
      </c>
      <c r="B1489" s="36" t="s">
        <v>1500</v>
      </c>
      <c r="C1489" s="37">
        <v>1980</v>
      </c>
      <c r="D1489" s="37">
        <v>1489</v>
      </c>
      <c r="E1489" s="44" t="e">
        <f>INDEX(SinglesDB!$B$1:B$1927,MATCH(A1489,SinglesDB!$D$1:$D$1916,0))</f>
        <v>#N/A</v>
      </c>
    </row>
    <row r="1490" spans="1:5">
      <c r="A1490" s="36" t="s">
        <v>2316</v>
      </c>
      <c r="B1490" s="36" t="s">
        <v>2317</v>
      </c>
      <c r="C1490" s="37">
        <v>1986</v>
      </c>
      <c r="D1490" s="37">
        <v>1490</v>
      </c>
      <c r="E1490" s="44" t="e">
        <f>INDEX(SinglesDB!$B$1:B$1927,MATCH(A1490,SinglesDB!$D$1:$D$1916,0))</f>
        <v>#N/A</v>
      </c>
    </row>
    <row r="1491" spans="1:5">
      <c r="A1491" s="36" t="s">
        <v>2149</v>
      </c>
      <c r="B1491" s="36" t="s">
        <v>502</v>
      </c>
      <c r="C1491" s="37">
        <v>2006</v>
      </c>
      <c r="D1491" s="37">
        <v>1491</v>
      </c>
      <c r="E1491" s="44" t="e">
        <f>INDEX(SinglesDB!$B$1:B$1927,MATCH(A1491,SinglesDB!$D$1:$D$1916,0))</f>
        <v>#N/A</v>
      </c>
    </row>
    <row r="1492" spans="1:5">
      <c r="A1492" s="36" t="s">
        <v>3881</v>
      </c>
      <c r="B1492" s="36" t="s">
        <v>2729</v>
      </c>
      <c r="C1492" s="37">
        <v>1992</v>
      </c>
      <c r="D1492" s="37">
        <v>1492</v>
      </c>
      <c r="E1492" s="44" t="e">
        <f>INDEX(SinglesDB!$B$1:B$1927,MATCH(A1492,SinglesDB!$D$1:$D$1916,0))</f>
        <v>#N/A</v>
      </c>
    </row>
    <row r="1493" spans="1:5">
      <c r="A1493" s="36" t="s">
        <v>2451</v>
      </c>
      <c r="B1493" s="36" t="s">
        <v>1682</v>
      </c>
      <c r="C1493" s="37">
        <v>1973</v>
      </c>
      <c r="D1493" s="37">
        <v>1493</v>
      </c>
      <c r="E1493" s="44" t="e">
        <f>INDEX(SinglesDB!$B$1:B$1927,MATCH(A1493,SinglesDB!$D$1:$D$1916,0))</f>
        <v>#N/A</v>
      </c>
    </row>
    <row r="1494" spans="1:5">
      <c r="A1494" s="36" t="s">
        <v>1743</v>
      </c>
      <c r="B1494" s="36" t="s">
        <v>1744</v>
      </c>
      <c r="C1494" s="37">
        <v>1970</v>
      </c>
      <c r="D1494" s="37">
        <v>1494</v>
      </c>
      <c r="E1494" s="44" t="e">
        <f>INDEX(SinglesDB!$B$1:B$1927,MATCH(A1494,SinglesDB!$D$1:$D$1916,0))</f>
        <v>#N/A</v>
      </c>
    </row>
    <row r="1495" spans="1:5">
      <c r="A1495" s="36" t="s">
        <v>950</v>
      </c>
      <c r="B1495" s="36" t="s">
        <v>643</v>
      </c>
      <c r="C1495" s="37">
        <v>1992</v>
      </c>
      <c r="D1495" s="37">
        <v>1495</v>
      </c>
      <c r="E1495" s="44" t="e">
        <f>INDEX(SinglesDB!$B$1:B$1927,MATCH(A1495,SinglesDB!$D$1:$D$1916,0))</f>
        <v>#N/A</v>
      </c>
    </row>
    <row r="1496" spans="1:5">
      <c r="A1496" s="36" t="s">
        <v>2713</v>
      </c>
      <c r="B1496" s="36" t="s">
        <v>358</v>
      </c>
      <c r="C1496" s="37">
        <v>1971</v>
      </c>
      <c r="D1496" s="37">
        <v>1496</v>
      </c>
      <c r="E1496" s="44" t="e">
        <f>INDEX(SinglesDB!$B$1:B$1927,MATCH(A1496,SinglesDB!$D$1:$D$1916,0))</f>
        <v>#N/A</v>
      </c>
    </row>
    <row r="1497" spans="1:5">
      <c r="A1497" s="36" t="s">
        <v>2425</v>
      </c>
      <c r="B1497" s="36" t="s">
        <v>2426</v>
      </c>
      <c r="C1497" s="37">
        <v>1982</v>
      </c>
      <c r="D1497" s="37">
        <v>1497</v>
      </c>
      <c r="E1497" s="44" t="e">
        <f>INDEX(SinglesDB!$B$1:B$1927,MATCH(A1497,SinglesDB!$D$1:$D$1916,0))</f>
        <v>#N/A</v>
      </c>
    </row>
    <row r="1498" spans="1:5">
      <c r="A1498" s="36" t="s">
        <v>3879</v>
      </c>
      <c r="B1498" s="36" t="s">
        <v>3880</v>
      </c>
      <c r="C1498" s="37">
        <v>1989</v>
      </c>
      <c r="D1498" s="37">
        <v>1498</v>
      </c>
      <c r="E1498" s="44" t="e">
        <f>INDEX(SinglesDB!$B$1:B$1927,MATCH(A1498,SinglesDB!$D$1:$D$1916,0))</f>
        <v>#N/A</v>
      </c>
    </row>
    <row r="1499" spans="1:5">
      <c r="A1499" s="36" t="s">
        <v>2015</v>
      </c>
      <c r="B1499" s="36" t="s">
        <v>502</v>
      </c>
      <c r="C1499" s="37">
        <v>2009</v>
      </c>
      <c r="D1499" s="37">
        <v>1499</v>
      </c>
      <c r="E1499" s="44" t="e">
        <f>INDEX(SinglesDB!$B$1:B$1927,MATCH(A1499,SinglesDB!$D$1:$D$1916,0))</f>
        <v>#N/A</v>
      </c>
    </row>
    <row r="1500" spans="1:5">
      <c r="A1500" s="36" t="s">
        <v>2291</v>
      </c>
      <c r="B1500" s="36" t="s">
        <v>549</v>
      </c>
      <c r="C1500" s="37">
        <v>1986</v>
      </c>
      <c r="D1500" s="37">
        <v>1500</v>
      </c>
      <c r="E1500" s="44" t="e">
        <f>INDEX(SinglesDB!$B$1:B$1927,MATCH(A1500,SinglesDB!$D$1:$D$1916,0))</f>
        <v>#N/A</v>
      </c>
    </row>
    <row r="1501" spans="1:5">
      <c r="A1501" s="36" t="s">
        <v>2040</v>
      </c>
      <c r="B1501" s="36" t="s">
        <v>559</v>
      </c>
      <c r="C1501" s="37">
        <v>1966</v>
      </c>
      <c r="D1501" s="37">
        <v>1501</v>
      </c>
      <c r="E1501" s="44" t="e">
        <f>INDEX(SinglesDB!$B$1:B$1927,MATCH(A1501,SinglesDB!$D$1:$D$1916,0))</f>
        <v>#N/A</v>
      </c>
    </row>
    <row r="1502" spans="1:5">
      <c r="A1502" s="36" t="s">
        <v>2385</v>
      </c>
      <c r="B1502" s="36" t="s">
        <v>559</v>
      </c>
      <c r="C1502" s="37">
        <v>1966</v>
      </c>
      <c r="D1502" s="37">
        <v>1502</v>
      </c>
      <c r="E1502" s="44" t="e">
        <f>INDEX(SinglesDB!$B$1:B$1927,MATCH(A1502,SinglesDB!$D$1:$D$1916,0))</f>
        <v>#N/A</v>
      </c>
    </row>
    <row r="1503" spans="1:5">
      <c r="A1503" s="36" t="s">
        <v>2300</v>
      </c>
      <c r="B1503" s="36" t="s">
        <v>319</v>
      </c>
      <c r="C1503" s="37">
        <v>1991</v>
      </c>
      <c r="D1503" s="37">
        <v>1503</v>
      </c>
      <c r="E1503" s="44" t="e">
        <f>INDEX(SinglesDB!$B$1:B$1927,MATCH(A1503,SinglesDB!$D$1:$D$1916,0))</f>
        <v>#N/A</v>
      </c>
    </row>
    <row r="1504" spans="1:5">
      <c r="A1504" s="36" t="s">
        <v>414</v>
      </c>
      <c r="B1504" s="36" t="s">
        <v>413</v>
      </c>
      <c r="C1504" s="37">
        <v>1972</v>
      </c>
      <c r="D1504" s="37">
        <v>1504</v>
      </c>
      <c r="E1504" s="44" t="e">
        <f>INDEX(SinglesDB!$B$1:B$1927,MATCH(A1504,SinglesDB!$D$1:$D$1916,0))</f>
        <v>#N/A</v>
      </c>
    </row>
    <row r="1505" spans="1:5">
      <c r="A1505" s="36" t="s">
        <v>2337</v>
      </c>
      <c r="B1505" s="36" t="s">
        <v>792</v>
      </c>
      <c r="C1505" s="37">
        <v>1980</v>
      </c>
      <c r="D1505" s="37">
        <v>1505</v>
      </c>
      <c r="E1505" s="44" t="e">
        <f>INDEX(SinglesDB!$B$1:B$1927,MATCH(A1505,SinglesDB!$D$1:$D$1916,0))</f>
        <v>#N/A</v>
      </c>
    </row>
    <row r="1506" spans="1:5">
      <c r="A1506" s="36" t="s">
        <v>2599</v>
      </c>
      <c r="B1506" s="36" t="s">
        <v>1936</v>
      </c>
      <c r="C1506" s="37">
        <v>2013</v>
      </c>
      <c r="D1506" s="37">
        <v>1506</v>
      </c>
      <c r="E1506" s="44" t="e">
        <f>INDEX(SinglesDB!$B$1:B$1927,MATCH(A1506,SinglesDB!$D$1:$D$1916,0))</f>
        <v>#N/A</v>
      </c>
    </row>
    <row r="1507" spans="1:5">
      <c r="A1507" s="36" t="s">
        <v>1913</v>
      </c>
      <c r="B1507" s="36" t="s">
        <v>727</v>
      </c>
      <c r="C1507" s="37">
        <v>1971</v>
      </c>
      <c r="D1507" s="37">
        <v>1507</v>
      </c>
      <c r="E1507" s="44" t="e">
        <f>INDEX(SinglesDB!$B$1:B$1927,MATCH(A1507,SinglesDB!$D$1:$D$1916,0))</f>
        <v>#N/A</v>
      </c>
    </row>
    <row r="1508" spans="1:5">
      <c r="A1508" s="36" t="s">
        <v>2146</v>
      </c>
      <c r="B1508" s="36" t="s">
        <v>2147</v>
      </c>
      <c r="C1508" s="37">
        <v>1985</v>
      </c>
      <c r="D1508" s="37">
        <v>1508</v>
      </c>
      <c r="E1508" s="44" t="e">
        <f>INDEX(SinglesDB!$B$1:B$1927,MATCH(A1508,SinglesDB!$D$1:$D$1916,0))</f>
        <v>#N/A</v>
      </c>
    </row>
    <row r="1509" spans="1:5">
      <c r="A1509" s="36" t="s">
        <v>1915</v>
      </c>
      <c r="B1509" s="36" t="s">
        <v>1916</v>
      </c>
      <c r="C1509" s="37">
        <v>1979</v>
      </c>
      <c r="D1509" s="37">
        <v>1509</v>
      </c>
      <c r="E1509" s="44" t="e">
        <f>INDEX(SinglesDB!$B$1:B$1927,MATCH(A1509,SinglesDB!$D$1:$D$1916,0))</f>
        <v>#N/A</v>
      </c>
    </row>
    <row r="1510" spans="1:5">
      <c r="A1510" s="36" t="s">
        <v>1934</v>
      </c>
      <c r="B1510" s="36" t="s">
        <v>1321</v>
      </c>
      <c r="C1510" s="37">
        <v>2009</v>
      </c>
      <c r="D1510" s="37">
        <v>1510</v>
      </c>
      <c r="E1510" s="44" t="e">
        <f>INDEX(SinglesDB!$B$1:B$1927,MATCH(A1510,SinglesDB!$D$1:$D$1916,0))</f>
        <v>#N/A</v>
      </c>
    </row>
    <row r="1511" spans="1:5">
      <c r="A1511" s="36" t="s">
        <v>2111</v>
      </c>
      <c r="B1511" s="36" t="s">
        <v>2112</v>
      </c>
      <c r="C1511" s="37">
        <v>1992</v>
      </c>
      <c r="D1511" s="37">
        <v>1511</v>
      </c>
      <c r="E1511" s="44" t="e">
        <f>INDEX(SinglesDB!$B$1:B$1927,MATCH(A1511,SinglesDB!$D$1:$D$1916,0))</f>
        <v>#N/A</v>
      </c>
    </row>
    <row r="1512" spans="1:5">
      <c r="A1512" s="36" t="s">
        <v>579</v>
      </c>
      <c r="B1512" s="36" t="s">
        <v>898</v>
      </c>
      <c r="C1512" s="37">
        <v>1970</v>
      </c>
      <c r="D1512" s="37">
        <v>1512</v>
      </c>
      <c r="E1512" s="44" t="e">
        <f>INDEX(SinglesDB!$B$1:B$1927,MATCH(A1512,SinglesDB!$D$1:$D$1916,0))</f>
        <v>#N/A</v>
      </c>
    </row>
    <row r="1513" spans="1:5">
      <c r="A1513" s="36" t="s">
        <v>1797</v>
      </c>
      <c r="B1513" s="36" t="s">
        <v>566</v>
      </c>
      <c r="C1513" s="37">
        <v>1994</v>
      </c>
      <c r="D1513" s="37">
        <v>1513</v>
      </c>
      <c r="E1513" s="44" t="e">
        <f>INDEX(SinglesDB!$B$1:B$1927,MATCH(A1513,SinglesDB!$D$1:$D$1916,0))</f>
        <v>#N/A</v>
      </c>
    </row>
    <row r="1514" spans="1:5">
      <c r="A1514" s="36" t="s">
        <v>420</v>
      </c>
      <c r="B1514" s="36" t="s">
        <v>401</v>
      </c>
      <c r="C1514" s="37">
        <v>1979</v>
      </c>
      <c r="D1514" s="37">
        <v>1514</v>
      </c>
      <c r="E1514" s="44" t="str">
        <f>INDEX(SinglesDB!$B$1:B$1927,MATCH(A1514,SinglesDB!$D$1:$D$1916,0))</f>
        <v>6012 968</v>
      </c>
    </row>
    <row r="1515" spans="1:5">
      <c r="A1515" s="36" t="s">
        <v>2077</v>
      </c>
      <c r="B1515" s="36" t="s">
        <v>1160</v>
      </c>
      <c r="C1515" s="37">
        <v>1984</v>
      </c>
      <c r="D1515" s="37">
        <v>1515</v>
      </c>
      <c r="E1515" s="44" t="e">
        <f>INDEX(SinglesDB!$B$1:B$1927,MATCH(A1515,SinglesDB!$D$1:$D$1916,0))</f>
        <v>#N/A</v>
      </c>
    </row>
    <row r="1516" spans="1:5">
      <c r="A1516" s="36" t="s">
        <v>2022</v>
      </c>
      <c r="B1516" s="36" t="s">
        <v>2023</v>
      </c>
      <c r="C1516" s="37">
        <v>1975</v>
      </c>
      <c r="D1516" s="37">
        <v>1516</v>
      </c>
      <c r="E1516" s="44" t="str">
        <f>INDEX(SinglesDB!$B$1:B$1927,MATCH(A1516,SinglesDB!$D$1:$D$1916,0))</f>
        <v>4C006-05812</v>
      </c>
    </row>
    <row r="1517" spans="1:5">
      <c r="A1517" s="36" t="s">
        <v>2334</v>
      </c>
      <c r="B1517" s="36" t="s">
        <v>403</v>
      </c>
      <c r="C1517" s="37">
        <v>1977</v>
      </c>
      <c r="D1517" s="37">
        <v>1517</v>
      </c>
      <c r="E1517" s="44" t="e">
        <f>INDEX(SinglesDB!$B$1:B$1927,MATCH(A1517,SinglesDB!$D$1:$D$1916,0))</f>
        <v>#N/A</v>
      </c>
    </row>
    <row r="1518" spans="1:5">
      <c r="A1518" s="36" t="s">
        <v>2315</v>
      </c>
      <c r="B1518" s="36" t="s">
        <v>1405</v>
      </c>
      <c r="C1518" s="37">
        <v>1973</v>
      </c>
      <c r="D1518" s="37">
        <v>1518</v>
      </c>
      <c r="E1518" s="44" t="e">
        <f>INDEX(SinglesDB!$B$1:B$1927,MATCH(A1518,SinglesDB!$D$1:$D$1916,0))</f>
        <v>#N/A</v>
      </c>
    </row>
    <row r="1519" spans="1:5">
      <c r="A1519" s="36" t="s">
        <v>2339</v>
      </c>
      <c r="B1519" s="36" t="s">
        <v>306</v>
      </c>
      <c r="C1519" s="37">
        <v>1985</v>
      </c>
      <c r="D1519" s="37">
        <v>1519</v>
      </c>
      <c r="E1519" s="44" t="e">
        <f>INDEX(SinglesDB!$B$1:B$1927,MATCH(A1519,SinglesDB!$D$1:$D$1916,0))</f>
        <v>#N/A</v>
      </c>
    </row>
    <row r="1520" spans="1:5">
      <c r="A1520" s="36" t="s">
        <v>1970</v>
      </c>
      <c r="B1520" s="36" t="s">
        <v>1029</v>
      </c>
      <c r="C1520" s="37">
        <v>1971</v>
      </c>
      <c r="D1520" s="37">
        <v>1520</v>
      </c>
      <c r="E1520" s="44" t="e">
        <f>INDEX(SinglesDB!$B$1:B$1927,MATCH(A1520,SinglesDB!$D$1:$D$1916,0))</f>
        <v>#N/A</v>
      </c>
    </row>
    <row r="1521" spans="1:5">
      <c r="A1521" s="36" t="s">
        <v>2397</v>
      </c>
      <c r="B1521" s="36" t="s">
        <v>599</v>
      </c>
      <c r="C1521" s="37">
        <v>1999</v>
      </c>
      <c r="D1521" s="37">
        <v>1521</v>
      </c>
      <c r="E1521" s="44" t="e">
        <f>INDEX(SinglesDB!$B$1:B$1927,MATCH(A1521,SinglesDB!$D$1:$D$1916,0))</f>
        <v>#N/A</v>
      </c>
    </row>
    <row r="1522" spans="1:5">
      <c r="A1522" s="36" t="s">
        <v>2186</v>
      </c>
      <c r="B1522" s="36" t="s">
        <v>1107</v>
      </c>
      <c r="C1522" s="37">
        <v>1995</v>
      </c>
      <c r="D1522" s="37">
        <v>1522</v>
      </c>
      <c r="E1522" s="44" t="e">
        <f>INDEX(SinglesDB!$B$1:B$1927,MATCH(A1522,SinglesDB!$D$1:$D$1916,0))</f>
        <v>#N/A</v>
      </c>
    </row>
    <row r="1523" spans="1:5">
      <c r="A1523" s="36" t="s">
        <v>3877</v>
      </c>
      <c r="B1523" s="36" t="s">
        <v>3878</v>
      </c>
      <c r="C1523" s="37">
        <v>1996</v>
      </c>
      <c r="D1523" s="37">
        <v>1523</v>
      </c>
      <c r="E1523" s="44" t="e">
        <f>INDEX(SinglesDB!$B$1:B$1927,MATCH(A1523,SinglesDB!$D$1:$D$1916,0))</f>
        <v>#N/A</v>
      </c>
    </row>
    <row r="1524" spans="1:5">
      <c r="A1524" s="36" t="s">
        <v>2043</v>
      </c>
      <c r="B1524" s="36" t="s">
        <v>2044</v>
      </c>
      <c r="C1524" s="37">
        <v>1986</v>
      </c>
      <c r="D1524" s="37">
        <v>1524</v>
      </c>
      <c r="E1524" s="44" t="e">
        <f>INDEX(SinglesDB!$B$1:B$1927,MATCH(A1524,SinglesDB!$D$1:$D$1916,0))</f>
        <v>#N/A</v>
      </c>
    </row>
    <row r="1525" spans="1:5">
      <c r="A1525" s="36" t="s">
        <v>2529</v>
      </c>
      <c r="B1525" s="36" t="s">
        <v>337</v>
      </c>
      <c r="C1525" s="37">
        <v>1979</v>
      </c>
      <c r="D1525" s="37">
        <v>1525</v>
      </c>
      <c r="E1525" s="44" t="e">
        <f>INDEX(SinglesDB!$B$1:B$1927,MATCH(A1525,SinglesDB!$D$1:$D$1916,0))</f>
        <v>#N/A</v>
      </c>
    </row>
    <row r="1526" spans="1:5">
      <c r="A1526" s="36" t="s">
        <v>3876</v>
      </c>
      <c r="B1526" s="36" t="s">
        <v>558</v>
      </c>
      <c r="C1526" s="37">
        <v>2006</v>
      </c>
      <c r="D1526" s="37">
        <v>1526</v>
      </c>
      <c r="E1526" s="44" t="e">
        <f>INDEX(SinglesDB!$B$1:B$1927,MATCH(A1526,SinglesDB!$D$1:$D$1916,0))</f>
        <v>#N/A</v>
      </c>
    </row>
    <row r="1527" spans="1:5">
      <c r="A1527" s="36" t="s">
        <v>2422</v>
      </c>
      <c r="B1527" s="36" t="s">
        <v>1124</v>
      </c>
      <c r="C1527" s="37">
        <v>1980</v>
      </c>
      <c r="D1527" s="37">
        <v>1527</v>
      </c>
      <c r="E1527" s="44" t="e">
        <f>INDEX(SinglesDB!$B$1:B$1927,MATCH(A1527,SinglesDB!$D$1:$D$1916,0))</f>
        <v>#N/A</v>
      </c>
    </row>
    <row r="1528" spans="1:5">
      <c r="A1528" s="36" t="s">
        <v>2571</v>
      </c>
      <c r="B1528" s="36" t="s">
        <v>2572</v>
      </c>
      <c r="C1528" s="37">
        <v>1975</v>
      </c>
      <c r="D1528" s="37">
        <v>1528</v>
      </c>
      <c r="E1528" s="44" t="e">
        <f>INDEX(SinglesDB!$B$1:B$1927,MATCH(A1528,SinglesDB!$D$1:$D$1916,0))</f>
        <v>#N/A</v>
      </c>
    </row>
    <row r="1529" spans="1:5">
      <c r="A1529" s="36" t="s">
        <v>2360</v>
      </c>
      <c r="B1529" s="36" t="s">
        <v>1103</v>
      </c>
      <c r="C1529" s="37">
        <v>1977</v>
      </c>
      <c r="D1529" s="37">
        <v>1529</v>
      </c>
      <c r="E1529" s="44" t="e">
        <f>INDEX(SinglesDB!$B$1:B$1927,MATCH(A1529,SinglesDB!$D$1:$D$1916,0))</f>
        <v>#N/A</v>
      </c>
    </row>
    <row r="1530" spans="1:5">
      <c r="A1530" s="36" t="s">
        <v>3874</v>
      </c>
      <c r="B1530" s="36" t="s">
        <v>3875</v>
      </c>
      <c r="C1530" s="37">
        <v>1977</v>
      </c>
      <c r="D1530" s="37">
        <v>1530</v>
      </c>
      <c r="E1530" s="44" t="e">
        <f>INDEX(SinglesDB!$B$1:B$1927,MATCH(A1530,SinglesDB!$D$1:$D$1916,0))</f>
        <v>#N/A</v>
      </c>
    </row>
    <row r="1531" spans="1:5">
      <c r="A1531" s="36" t="s">
        <v>2052</v>
      </c>
      <c r="B1531" s="36" t="s">
        <v>758</v>
      </c>
      <c r="C1531" s="37">
        <v>1984</v>
      </c>
      <c r="D1531" s="37">
        <v>1531</v>
      </c>
      <c r="E1531" s="44" t="e">
        <f>INDEX(SinglesDB!$B$1:B$1927,MATCH(A1531,SinglesDB!$D$1:$D$1916,0))</f>
        <v>#N/A</v>
      </c>
    </row>
    <row r="1532" spans="1:5">
      <c r="A1532" s="36" t="s">
        <v>2522</v>
      </c>
      <c r="B1532" s="36" t="s">
        <v>2523</v>
      </c>
      <c r="C1532" s="37">
        <v>1978</v>
      </c>
      <c r="D1532" s="37">
        <v>1532</v>
      </c>
      <c r="E1532" s="44" t="e">
        <f>INDEX(SinglesDB!$B$1:B$1927,MATCH(A1532,SinglesDB!$D$1:$D$1916,0))</f>
        <v>#N/A</v>
      </c>
    </row>
    <row r="1533" spans="1:5">
      <c r="A1533" s="36" t="s">
        <v>3873</v>
      </c>
      <c r="B1533" s="36" t="s">
        <v>586</v>
      </c>
      <c r="C1533" s="37">
        <v>2002</v>
      </c>
      <c r="D1533" s="37">
        <v>1533</v>
      </c>
      <c r="E1533" s="44" t="e">
        <f>INDEX(SinglesDB!$B$1:B$1927,MATCH(A1533,SinglesDB!$D$1:$D$1916,0))</f>
        <v>#N/A</v>
      </c>
    </row>
    <row r="1534" spans="1:5">
      <c r="A1534" s="36" t="s">
        <v>2563</v>
      </c>
      <c r="B1534" s="36" t="s">
        <v>373</v>
      </c>
      <c r="C1534" s="37">
        <v>1987</v>
      </c>
      <c r="D1534" s="37">
        <v>1534</v>
      </c>
      <c r="E1534" s="44" t="e">
        <f>INDEX(SinglesDB!$B$1:B$1927,MATCH(A1534,SinglesDB!$D$1:$D$1916,0))</f>
        <v>#N/A</v>
      </c>
    </row>
    <row r="1535" spans="1:5">
      <c r="A1535" s="36" t="s">
        <v>2363</v>
      </c>
      <c r="B1535" s="36" t="s">
        <v>2364</v>
      </c>
      <c r="C1535" s="37">
        <v>1992</v>
      </c>
      <c r="D1535" s="37">
        <v>1535</v>
      </c>
      <c r="E1535" s="44" t="e">
        <f>INDEX(SinglesDB!$B$1:B$1927,MATCH(A1535,SinglesDB!$D$1:$D$1916,0))</f>
        <v>#N/A</v>
      </c>
    </row>
    <row r="1536" spans="1:5">
      <c r="A1536" s="36" t="s">
        <v>2637</v>
      </c>
      <c r="B1536" s="36" t="s">
        <v>2638</v>
      </c>
      <c r="C1536" s="37">
        <v>1980</v>
      </c>
      <c r="D1536" s="37">
        <v>1536</v>
      </c>
      <c r="E1536" s="44" t="e">
        <f>INDEX(SinglesDB!$B$1:B$1927,MATCH(A1536,SinglesDB!$D$1:$D$1916,0))</f>
        <v>#N/A</v>
      </c>
    </row>
    <row r="1537" spans="1:5">
      <c r="A1537" s="36" t="s">
        <v>1867</v>
      </c>
      <c r="B1537" s="36" t="s">
        <v>1868</v>
      </c>
      <c r="C1537" s="37">
        <v>1975</v>
      </c>
      <c r="D1537" s="37">
        <v>1537</v>
      </c>
      <c r="E1537" s="44" t="e">
        <f>INDEX(SinglesDB!$B$1:B$1927,MATCH(A1537,SinglesDB!$D$1:$D$1916,0))</f>
        <v>#N/A</v>
      </c>
    </row>
    <row r="1538" spans="1:5">
      <c r="A1538" s="36" t="s">
        <v>2296</v>
      </c>
      <c r="B1538" s="36" t="s">
        <v>2297</v>
      </c>
      <c r="C1538" s="37">
        <v>1976</v>
      </c>
      <c r="D1538" s="37">
        <v>1538</v>
      </c>
      <c r="E1538" s="44" t="e">
        <f>INDEX(SinglesDB!$B$1:B$1927,MATCH(A1538,SinglesDB!$D$1:$D$1916,0))</f>
        <v>#N/A</v>
      </c>
    </row>
    <row r="1539" spans="1:5">
      <c r="A1539" s="36" t="s">
        <v>3872</v>
      </c>
      <c r="B1539" s="36" t="s">
        <v>3832</v>
      </c>
      <c r="C1539" s="37">
        <v>2013</v>
      </c>
      <c r="D1539" s="37">
        <v>1539</v>
      </c>
      <c r="E1539" s="44" t="e">
        <f>INDEX(SinglesDB!$B$1:B$1927,MATCH(A1539,SinglesDB!$D$1:$D$1916,0))</f>
        <v>#N/A</v>
      </c>
    </row>
    <row r="1540" spans="1:5">
      <c r="A1540" s="36" t="s">
        <v>2285</v>
      </c>
      <c r="B1540" s="36" t="s">
        <v>1321</v>
      </c>
      <c r="C1540" s="37">
        <v>1999</v>
      </c>
      <c r="D1540" s="37">
        <v>1540</v>
      </c>
      <c r="E1540" s="44" t="e">
        <f>INDEX(SinglesDB!$B$1:B$1927,MATCH(A1540,SinglesDB!$D$1:$D$1916,0))</f>
        <v>#N/A</v>
      </c>
    </row>
    <row r="1541" spans="1:5">
      <c r="A1541" s="36" t="s">
        <v>2260</v>
      </c>
      <c r="B1541" s="36" t="s">
        <v>3777</v>
      </c>
      <c r="C1541" s="37">
        <v>1997</v>
      </c>
      <c r="D1541" s="37">
        <v>1541</v>
      </c>
      <c r="E1541" s="44" t="e">
        <f>INDEX(SinglesDB!$B$1:B$1927,MATCH(A1541,SinglesDB!$D$1:$D$1916,0))</f>
        <v>#N/A</v>
      </c>
    </row>
    <row r="1542" spans="1:5">
      <c r="A1542" s="36" t="s">
        <v>3871</v>
      </c>
      <c r="B1542" s="36" t="s">
        <v>559</v>
      </c>
      <c r="C1542" s="37">
        <v>1967</v>
      </c>
      <c r="D1542" s="37">
        <v>1542</v>
      </c>
      <c r="E1542" s="44" t="e">
        <f>INDEX(SinglesDB!$B$1:B$1927,MATCH(A1542,SinglesDB!$D$1:$D$1916,0))</f>
        <v>#N/A</v>
      </c>
    </row>
    <row r="1543" spans="1:5">
      <c r="A1543" s="36" t="s">
        <v>1803</v>
      </c>
      <c r="B1543" s="36" t="s">
        <v>3870</v>
      </c>
      <c r="C1543" s="37">
        <v>2013</v>
      </c>
      <c r="D1543" s="37">
        <v>1543</v>
      </c>
      <c r="E1543" s="44" t="e">
        <f>INDEX(SinglesDB!$B$1:B$1927,MATCH(A1543,SinglesDB!$D$1:$D$1916,0))</f>
        <v>#N/A</v>
      </c>
    </row>
    <row r="1544" spans="1:5">
      <c r="A1544" s="36" t="s">
        <v>2660</v>
      </c>
      <c r="B1544" s="36" t="s">
        <v>2507</v>
      </c>
      <c r="C1544" s="37">
        <v>1973</v>
      </c>
      <c r="D1544" s="37">
        <v>1544</v>
      </c>
      <c r="E1544" s="44" t="str">
        <f>INDEX(SinglesDB!$B$1:B$1927,MATCH(A1544,SinglesDB!$D$1:$D$1916,0))</f>
        <v>006-20 3975 7</v>
      </c>
    </row>
    <row r="1545" spans="1:5">
      <c r="A1545" s="36" t="s">
        <v>2631</v>
      </c>
      <c r="B1545" s="36" t="s">
        <v>321</v>
      </c>
      <c r="C1545" s="37">
        <v>1979</v>
      </c>
      <c r="D1545" s="37">
        <v>1545</v>
      </c>
      <c r="E1545" s="44" t="e">
        <f>INDEX(SinglesDB!$B$1:B$1927,MATCH(A1545,SinglesDB!$D$1:$D$1916,0))</f>
        <v>#N/A</v>
      </c>
    </row>
    <row r="1546" spans="1:5">
      <c r="A1546" s="36" t="s">
        <v>1883</v>
      </c>
      <c r="B1546" s="36" t="s">
        <v>1884</v>
      </c>
      <c r="C1546" s="37">
        <v>2002</v>
      </c>
      <c r="D1546" s="37">
        <v>1546</v>
      </c>
      <c r="E1546" s="44" t="e">
        <f>INDEX(SinglesDB!$B$1:B$1927,MATCH(A1546,SinglesDB!$D$1:$D$1916,0))</f>
        <v>#N/A</v>
      </c>
    </row>
    <row r="1547" spans="1:5">
      <c r="A1547" s="36" t="s">
        <v>2171</v>
      </c>
      <c r="B1547" s="36" t="s">
        <v>2172</v>
      </c>
      <c r="C1547" s="37">
        <v>2002</v>
      </c>
      <c r="D1547" s="37">
        <v>1547</v>
      </c>
      <c r="E1547" s="44" t="e">
        <f>INDEX(SinglesDB!$B$1:B$1927,MATCH(A1547,SinglesDB!$D$1:$D$1916,0))</f>
        <v>#N/A</v>
      </c>
    </row>
    <row r="1548" spans="1:5">
      <c r="A1548" s="36" t="s">
        <v>2209</v>
      </c>
      <c r="B1548" s="36" t="s">
        <v>3517</v>
      </c>
      <c r="C1548" s="37">
        <v>1976</v>
      </c>
      <c r="D1548" s="37">
        <v>1548</v>
      </c>
      <c r="E1548" s="44" t="str">
        <f>INDEX(SinglesDB!$B$1:B$1927,MATCH(A1548,SinglesDB!$D$1:$D$1916,0))</f>
        <v>GWB 0350</v>
      </c>
    </row>
    <row r="1549" spans="1:5">
      <c r="A1549" s="36" t="s">
        <v>2335</v>
      </c>
      <c r="B1549" s="36" t="s">
        <v>556</v>
      </c>
      <c r="C1549" s="37">
        <v>1964</v>
      </c>
      <c r="D1549" s="37">
        <v>1549</v>
      </c>
      <c r="E1549" s="44" t="e">
        <f>INDEX(SinglesDB!$B$1:B$1927,MATCH(A1549,SinglesDB!$D$1:$D$1916,0))</f>
        <v>#N/A</v>
      </c>
    </row>
    <row r="1550" spans="1:5">
      <c r="A1550" s="36" t="s">
        <v>2472</v>
      </c>
      <c r="B1550" s="36" t="s">
        <v>287</v>
      </c>
      <c r="C1550" s="37">
        <v>1979</v>
      </c>
      <c r="D1550" s="37">
        <v>1550</v>
      </c>
      <c r="E1550" s="44" t="str">
        <f>INDEX(SinglesDB!$B$1:B$1927,MATCH(A1550,SinglesDB!$D$1:$D$1916,0))</f>
        <v>2200 131</v>
      </c>
    </row>
    <row r="1551" spans="1:5">
      <c r="A1551" s="36" t="s">
        <v>2466</v>
      </c>
      <c r="B1551" s="36" t="s">
        <v>2467</v>
      </c>
      <c r="C1551" s="37">
        <v>1974</v>
      </c>
      <c r="D1551" s="37">
        <v>1551</v>
      </c>
      <c r="E1551" s="44" t="e">
        <f>INDEX(SinglesDB!$B$1:B$1927,MATCH(A1551,SinglesDB!$D$1:$D$1916,0))</f>
        <v>#N/A</v>
      </c>
    </row>
    <row r="1552" spans="1:5">
      <c r="A1552" s="36" t="s">
        <v>2288</v>
      </c>
      <c r="B1552" s="36" t="s">
        <v>234</v>
      </c>
      <c r="C1552" s="37">
        <v>1960</v>
      </c>
      <c r="D1552" s="37">
        <v>1552</v>
      </c>
      <c r="E1552" s="44" t="e">
        <f>INDEX(SinglesDB!$B$1:B$1927,MATCH(A1552,SinglesDB!$D$1:$D$1916,0))</f>
        <v>#N/A</v>
      </c>
    </row>
    <row r="1553" spans="1:5">
      <c r="A1553" s="36" t="s">
        <v>2477</v>
      </c>
      <c r="B1553" s="36" t="s">
        <v>803</v>
      </c>
      <c r="C1553" s="37">
        <v>2011</v>
      </c>
      <c r="D1553" s="37">
        <v>1553</v>
      </c>
      <c r="E1553" s="44" t="e">
        <f>INDEX(SinglesDB!$B$1:B$1927,MATCH(A1553,SinglesDB!$D$1:$D$1916,0))</f>
        <v>#N/A</v>
      </c>
    </row>
    <row r="1554" spans="1:5">
      <c r="A1554" s="36" t="s">
        <v>2490</v>
      </c>
      <c r="B1554" s="36" t="s">
        <v>460</v>
      </c>
      <c r="C1554" s="37">
        <v>1966</v>
      </c>
      <c r="D1554" s="37">
        <v>1554</v>
      </c>
      <c r="E1554" s="44" t="str">
        <f>INDEX(SinglesDB!$B$1:B$1927,MATCH(A1554,SinglesDB!$D$1:$D$1916,0))</f>
        <v>REP 14148, 14148</v>
      </c>
    </row>
    <row r="1555" spans="1:5">
      <c r="A1555" s="36" t="s">
        <v>2105</v>
      </c>
      <c r="B1555" s="36" t="s">
        <v>727</v>
      </c>
      <c r="C1555" s="37">
        <v>1969</v>
      </c>
      <c r="D1555" s="37">
        <v>1555</v>
      </c>
      <c r="E1555" s="44" t="e">
        <f>INDEX(SinglesDB!$B$1:B$1927,MATCH(A1555,SinglesDB!$D$1:$D$1916,0))</f>
        <v>#N/A</v>
      </c>
    </row>
    <row r="1556" spans="1:5">
      <c r="A1556" s="36" t="s">
        <v>2261</v>
      </c>
      <c r="B1556" s="36" t="s">
        <v>2262</v>
      </c>
      <c r="C1556" s="37">
        <v>1997</v>
      </c>
      <c r="D1556" s="37">
        <v>1556</v>
      </c>
      <c r="E1556" s="44" t="e">
        <f>INDEX(SinglesDB!$B$1:B$1927,MATCH(A1556,SinglesDB!$D$1:$D$1916,0))</f>
        <v>#N/A</v>
      </c>
    </row>
    <row r="1557" spans="1:5">
      <c r="A1557" s="36" t="s">
        <v>2217</v>
      </c>
      <c r="B1557" s="36" t="s">
        <v>3869</v>
      </c>
      <c r="C1557" s="37">
        <v>2007</v>
      </c>
      <c r="D1557" s="37">
        <v>1557</v>
      </c>
      <c r="E1557" s="44" t="e">
        <f>INDEX(SinglesDB!$B$1:B$1927,MATCH(A1557,SinglesDB!$D$1:$D$1916,0))</f>
        <v>#N/A</v>
      </c>
    </row>
    <row r="1558" spans="1:5">
      <c r="A1558" s="36" t="s">
        <v>3867</v>
      </c>
      <c r="B1558" s="36" t="s">
        <v>3868</v>
      </c>
      <c r="C1558" s="37">
        <v>2003</v>
      </c>
      <c r="D1558" s="37">
        <v>1558</v>
      </c>
      <c r="E1558" s="44" t="e">
        <f>INDEX(SinglesDB!$B$1:B$1927,MATCH(A1558,SinglesDB!$D$1:$D$1916,0))</f>
        <v>#N/A</v>
      </c>
    </row>
    <row r="1559" spans="1:5">
      <c r="A1559" s="36" t="s">
        <v>2374</v>
      </c>
      <c r="B1559" s="36" t="s">
        <v>2375</v>
      </c>
      <c r="C1559" s="37">
        <v>1977</v>
      </c>
      <c r="D1559" s="37">
        <v>1559</v>
      </c>
      <c r="E1559" s="44" t="e">
        <f>INDEX(SinglesDB!$B$1:B$1927,MATCH(A1559,SinglesDB!$D$1:$D$1916,0))</f>
        <v>#N/A</v>
      </c>
    </row>
    <row r="1560" spans="1:5">
      <c r="A1560" s="36" t="s">
        <v>2118</v>
      </c>
      <c r="B1560" s="36" t="s">
        <v>2119</v>
      </c>
      <c r="C1560" s="37">
        <v>1979</v>
      </c>
      <c r="D1560" s="37">
        <v>1560</v>
      </c>
      <c r="E1560" s="44" t="e">
        <f>INDEX(SinglesDB!$B$1:B$1927,MATCH(A1560,SinglesDB!$D$1:$D$1916,0))</f>
        <v>#N/A</v>
      </c>
    </row>
    <row r="1561" spans="1:5">
      <c r="A1561" s="36" t="s">
        <v>2350</v>
      </c>
      <c r="B1561" s="36" t="s">
        <v>2351</v>
      </c>
      <c r="C1561" s="37">
        <v>1991</v>
      </c>
      <c r="D1561" s="37">
        <v>1561</v>
      </c>
      <c r="E1561" s="44" t="e">
        <f>INDEX(SinglesDB!$B$1:B$1927,MATCH(A1561,SinglesDB!$D$1:$D$1916,0))</f>
        <v>#N/A</v>
      </c>
    </row>
    <row r="1562" spans="1:5">
      <c r="A1562" s="36" t="s">
        <v>2026</v>
      </c>
      <c r="B1562" s="36" t="s">
        <v>1081</v>
      </c>
      <c r="C1562" s="37">
        <v>1998</v>
      </c>
      <c r="D1562" s="37">
        <v>1562</v>
      </c>
      <c r="E1562" s="44" t="e">
        <f>INDEX(SinglesDB!$B$1:B$1927,MATCH(A1562,SinglesDB!$D$1:$D$1916,0))</f>
        <v>#N/A</v>
      </c>
    </row>
    <row r="1563" spans="1:5">
      <c r="A1563" s="36" t="s">
        <v>2286</v>
      </c>
      <c r="B1563" s="36" t="s">
        <v>835</v>
      </c>
      <c r="C1563" s="37">
        <v>1966</v>
      </c>
      <c r="D1563" s="37">
        <v>1563</v>
      </c>
      <c r="E1563" s="44" t="str">
        <f>INDEX(SinglesDB!$B$1:B$1927,MATCH(A1563,SinglesDB!$D$1:$D$1916,0))</f>
        <v>45-9698</v>
      </c>
    </row>
    <row r="1564" spans="1:5">
      <c r="A1564" s="36" t="s">
        <v>2134</v>
      </c>
      <c r="B1564" s="36" t="s">
        <v>559</v>
      </c>
      <c r="C1564" s="37">
        <v>1965</v>
      </c>
      <c r="D1564" s="37">
        <v>1564</v>
      </c>
      <c r="E1564" s="44" t="e">
        <f>INDEX(SinglesDB!$B$1:B$1927,MATCH(A1564,SinglesDB!$D$1:$D$1916,0))</f>
        <v>#N/A</v>
      </c>
    </row>
    <row r="1565" spans="1:5">
      <c r="A1565" s="36" t="s">
        <v>3866</v>
      </c>
      <c r="B1565" s="36" t="s">
        <v>495</v>
      </c>
      <c r="C1565" s="37">
        <v>1971</v>
      </c>
      <c r="D1565" s="37">
        <v>1565</v>
      </c>
      <c r="E1565" s="44" t="e">
        <f>INDEX(SinglesDB!$B$1:B$1927,MATCH(A1565,SinglesDB!$D$1:$D$1916,0))</f>
        <v>#N/A</v>
      </c>
    </row>
    <row r="1566" spans="1:5">
      <c r="A1566" s="36" t="s">
        <v>2033</v>
      </c>
      <c r="B1566" s="36" t="s">
        <v>502</v>
      </c>
      <c r="C1566" s="37">
        <v>2008</v>
      </c>
      <c r="D1566" s="37">
        <v>1566</v>
      </c>
      <c r="E1566" s="44" t="e">
        <f>INDEX(SinglesDB!$B$1:B$1927,MATCH(A1566,SinglesDB!$D$1:$D$1916,0))</f>
        <v>#N/A</v>
      </c>
    </row>
    <row r="1567" spans="1:5">
      <c r="A1567" s="36" t="s">
        <v>1843</v>
      </c>
      <c r="B1567" s="36" t="s">
        <v>1844</v>
      </c>
      <c r="C1567" s="37">
        <v>2012</v>
      </c>
      <c r="D1567" s="37">
        <v>1567</v>
      </c>
      <c r="E1567" s="44" t="e">
        <f>INDEX(SinglesDB!$B$1:B$1927,MATCH(A1567,SinglesDB!$D$1:$D$1916,0))</f>
        <v>#N/A</v>
      </c>
    </row>
    <row r="1568" spans="1:5">
      <c r="A1568" s="36" t="s">
        <v>1904</v>
      </c>
      <c r="B1568" s="36" t="s">
        <v>843</v>
      </c>
      <c r="C1568" s="37">
        <v>2014</v>
      </c>
      <c r="D1568" s="37">
        <v>1568</v>
      </c>
      <c r="E1568" s="44" t="e">
        <f>INDEX(SinglesDB!$B$1:B$1927,MATCH(A1568,SinglesDB!$D$1:$D$1916,0))</f>
        <v>#N/A</v>
      </c>
    </row>
    <row r="1569" spans="1:5">
      <c r="A1569" s="36" t="s">
        <v>1994</v>
      </c>
      <c r="B1569" s="36" t="s">
        <v>632</v>
      </c>
      <c r="C1569" s="37">
        <v>1968</v>
      </c>
      <c r="D1569" s="37">
        <v>1569</v>
      </c>
      <c r="E1569" s="44" t="e">
        <f>INDEX(SinglesDB!$B$1:B$1927,MATCH(A1569,SinglesDB!$D$1:$D$1916,0))</f>
        <v>#N/A</v>
      </c>
    </row>
    <row r="1570" spans="1:5">
      <c r="A1570" s="36" t="s">
        <v>2642</v>
      </c>
      <c r="B1570" s="36" t="s">
        <v>3865</v>
      </c>
      <c r="C1570" s="37">
        <v>2002</v>
      </c>
      <c r="D1570" s="37">
        <v>1570</v>
      </c>
      <c r="E1570" s="44" t="e">
        <f>INDEX(SinglesDB!$B$1:B$1927,MATCH(A1570,SinglesDB!$D$1:$D$1916,0))</f>
        <v>#N/A</v>
      </c>
    </row>
    <row r="1571" spans="1:5">
      <c r="A1571" s="36" t="s">
        <v>2252</v>
      </c>
      <c r="B1571" s="36" t="s">
        <v>599</v>
      </c>
      <c r="C1571" s="37">
        <v>2001</v>
      </c>
      <c r="D1571" s="37">
        <v>1571</v>
      </c>
      <c r="E1571" s="44" t="e">
        <f>INDEX(SinglesDB!$B$1:B$1927,MATCH(A1571,SinglesDB!$D$1:$D$1916,0))</f>
        <v>#N/A</v>
      </c>
    </row>
    <row r="1572" spans="1:5">
      <c r="A1572" s="36" t="s">
        <v>2616</v>
      </c>
      <c r="B1572" s="36" t="s">
        <v>2617</v>
      </c>
      <c r="C1572" s="37">
        <v>1982</v>
      </c>
      <c r="D1572" s="37">
        <v>1572</v>
      </c>
      <c r="E1572" s="44" t="e">
        <f>INDEX(SinglesDB!$B$1:B$1927,MATCH(A1572,SinglesDB!$D$1:$D$1916,0))</f>
        <v>#N/A</v>
      </c>
    </row>
    <row r="1573" spans="1:5">
      <c r="A1573" s="36" t="s">
        <v>2357</v>
      </c>
      <c r="B1573" s="36" t="s">
        <v>613</v>
      </c>
      <c r="C1573" s="37">
        <v>1997</v>
      </c>
      <c r="D1573" s="37">
        <v>1573</v>
      </c>
      <c r="E1573" s="44" t="e">
        <f>INDEX(SinglesDB!$B$1:B$1927,MATCH(A1573,SinglesDB!$D$1:$D$1916,0))</f>
        <v>#N/A</v>
      </c>
    </row>
    <row r="1574" spans="1:5">
      <c r="A1574" s="36" t="s">
        <v>2302</v>
      </c>
      <c r="B1574" s="36" t="s">
        <v>2303</v>
      </c>
      <c r="C1574" s="37">
        <v>1967</v>
      </c>
      <c r="D1574" s="37">
        <v>1574</v>
      </c>
      <c r="E1574" s="44" t="e">
        <f>INDEX(SinglesDB!$B$1:B$1927,MATCH(A1574,SinglesDB!$D$1:$D$1916,0))</f>
        <v>#N/A</v>
      </c>
    </row>
    <row r="1575" spans="1:5">
      <c r="A1575" s="36" t="s">
        <v>338</v>
      </c>
      <c r="B1575" s="36" t="s">
        <v>337</v>
      </c>
      <c r="C1575" s="37">
        <v>1983</v>
      </c>
      <c r="D1575" s="37">
        <v>1575</v>
      </c>
      <c r="E1575" s="44" t="str">
        <f>INDEX(SinglesDB!$B$1:B$1927,MATCH(A1575,SinglesDB!$D$1:$D$1916,0))</f>
        <v>EPC 651100 7</v>
      </c>
    </row>
    <row r="1576" spans="1:5">
      <c r="A1576" s="36" t="s">
        <v>2204</v>
      </c>
      <c r="B1576" s="36" t="s">
        <v>1081</v>
      </c>
      <c r="C1576" s="37">
        <v>1998</v>
      </c>
      <c r="D1576" s="37">
        <v>1576</v>
      </c>
      <c r="E1576" s="44" t="e">
        <f>INDEX(SinglesDB!$B$1:B$1927,MATCH(A1576,SinglesDB!$D$1:$D$1916,0))</f>
        <v>#N/A</v>
      </c>
    </row>
    <row r="1577" spans="1:5">
      <c r="A1577" s="36" t="s">
        <v>2752</v>
      </c>
      <c r="B1577" s="36" t="s">
        <v>2753</v>
      </c>
      <c r="C1577" s="37">
        <v>1967</v>
      </c>
      <c r="D1577" s="37">
        <v>1577</v>
      </c>
      <c r="E1577" s="44" t="e">
        <f>INDEX(SinglesDB!$B$1:B$1927,MATCH(A1577,SinglesDB!$D$1:$D$1916,0))</f>
        <v>#N/A</v>
      </c>
    </row>
    <row r="1578" spans="1:5">
      <c r="A1578" s="36" t="s">
        <v>2613</v>
      </c>
      <c r="B1578" s="36" t="s">
        <v>839</v>
      </c>
      <c r="C1578" s="37">
        <v>1965</v>
      </c>
      <c r="D1578" s="37">
        <v>1578</v>
      </c>
      <c r="E1578" s="44" t="e">
        <f>INDEX(SinglesDB!$B$1:B$1927,MATCH(A1578,SinglesDB!$D$1:$D$1916,0))</f>
        <v>#N/A</v>
      </c>
    </row>
    <row r="1579" spans="1:5">
      <c r="A1579" s="36" t="s">
        <v>1941</v>
      </c>
      <c r="B1579" s="36" t="s">
        <v>1794</v>
      </c>
      <c r="C1579" s="37">
        <v>1978</v>
      </c>
      <c r="D1579" s="37">
        <v>1579</v>
      </c>
      <c r="E1579" s="44" t="e">
        <f>INDEX(SinglesDB!$B$1:B$1927,MATCH(A1579,SinglesDB!$D$1:$D$1916,0))</f>
        <v>#N/A</v>
      </c>
    </row>
    <row r="1580" spans="1:5">
      <c r="A1580" s="36" t="s">
        <v>2304</v>
      </c>
      <c r="B1580" s="36" t="s">
        <v>1363</v>
      </c>
      <c r="C1580" s="37">
        <v>1968</v>
      </c>
      <c r="D1580" s="37">
        <v>1580</v>
      </c>
      <c r="E1580" s="44" t="e">
        <f>INDEX(SinglesDB!$B$1:B$1927,MATCH(A1580,SinglesDB!$D$1:$D$1916,0))</f>
        <v>#N/A</v>
      </c>
    </row>
    <row r="1581" spans="1:5">
      <c r="A1581" s="36" t="s">
        <v>2234</v>
      </c>
      <c r="B1581" s="36" t="s">
        <v>2235</v>
      </c>
      <c r="C1581" s="37">
        <v>1988</v>
      </c>
      <c r="D1581" s="37">
        <v>1581</v>
      </c>
      <c r="E1581" s="44" t="e">
        <f>INDEX(SinglesDB!$B$1:B$1927,MATCH(A1581,SinglesDB!$D$1:$D$1916,0))</f>
        <v>#N/A</v>
      </c>
    </row>
    <row r="1582" spans="1:5">
      <c r="A1582" s="36" t="s">
        <v>3864</v>
      </c>
      <c r="B1582" s="36" t="s">
        <v>3776</v>
      </c>
      <c r="C1582" s="37">
        <v>2009</v>
      </c>
      <c r="D1582" s="37">
        <v>1582</v>
      </c>
      <c r="E1582" s="44" t="e">
        <f>INDEX(SinglesDB!$B$1:B$1927,MATCH(A1582,SinglesDB!$D$1:$D$1916,0))</f>
        <v>#N/A</v>
      </c>
    </row>
    <row r="1583" spans="1:5">
      <c r="A1583" s="36" t="s">
        <v>2278</v>
      </c>
      <c r="B1583" s="36" t="s">
        <v>329</v>
      </c>
      <c r="C1583" s="37">
        <v>1979</v>
      </c>
      <c r="D1583" s="37">
        <v>1583</v>
      </c>
      <c r="E1583" s="44" t="e">
        <f>INDEX(SinglesDB!$B$1:B$1927,MATCH(A1583,SinglesDB!$D$1:$D$1916,0))</f>
        <v>#N/A</v>
      </c>
    </row>
    <row r="1584" spans="1:5">
      <c r="A1584" s="36" t="s">
        <v>3863</v>
      </c>
      <c r="B1584" s="36" t="s">
        <v>686</v>
      </c>
      <c r="C1584" s="37">
        <v>2015</v>
      </c>
      <c r="D1584" s="37">
        <v>1584</v>
      </c>
      <c r="E1584" s="44" t="e">
        <f>INDEX(SinglesDB!$B$1:B$1927,MATCH(A1584,SinglesDB!$D$1:$D$1916,0))</f>
        <v>#N/A</v>
      </c>
    </row>
    <row r="1585" spans="1:5">
      <c r="A1585" s="36" t="s">
        <v>2361</v>
      </c>
      <c r="B1585" s="36" t="s">
        <v>2362</v>
      </c>
      <c r="C1585" s="37">
        <v>1979</v>
      </c>
      <c r="D1585" s="37">
        <v>1585</v>
      </c>
      <c r="E1585" s="44" t="e">
        <f>INDEX(SinglesDB!$B$1:B$1927,MATCH(A1585,SinglesDB!$D$1:$D$1916,0))</f>
        <v>#N/A</v>
      </c>
    </row>
    <row r="1586" spans="1:5">
      <c r="A1586" s="36" t="s">
        <v>2454</v>
      </c>
      <c r="B1586" s="36" t="s">
        <v>298</v>
      </c>
      <c r="C1586" s="37">
        <v>1993</v>
      </c>
      <c r="D1586" s="37">
        <v>1586</v>
      </c>
      <c r="E1586" s="44" t="e">
        <f>INDEX(SinglesDB!$B$1:B$1927,MATCH(A1586,SinglesDB!$D$1:$D$1916,0))</f>
        <v>#N/A</v>
      </c>
    </row>
    <row r="1587" spans="1:5">
      <c r="A1587" s="36" t="s">
        <v>2173</v>
      </c>
      <c r="B1587" s="36" t="s">
        <v>744</v>
      </c>
      <c r="C1587" s="37">
        <v>1999</v>
      </c>
      <c r="D1587" s="37">
        <v>1587</v>
      </c>
      <c r="E1587" s="44" t="e">
        <f>INDEX(SinglesDB!$B$1:B$1927,MATCH(A1587,SinglesDB!$D$1:$D$1916,0))</f>
        <v>#N/A</v>
      </c>
    </row>
    <row r="1588" spans="1:5">
      <c r="A1588" s="36" t="s">
        <v>3862</v>
      </c>
      <c r="B1588" s="36" t="s">
        <v>1150</v>
      </c>
      <c r="C1588" s="37">
        <v>1987</v>
      </c>
      <c r="D1588" s="37">
        <v>1588</v>
      </c>
      <c r="E1588" s="44" t="e">
        <f>INDEX(SinglesDB!$B$1:B$1927,MATCH(A1588,SinglesDB!$D$1:$D$1916,0))</f>
        <v>#N/A</v>
      </c>
    </row>
    <row r="1589" spans="1:5">
      <c r="A1589" s="36" t="s">
        <v>2275</v>
      </c>
      <c r="B1589" s="36" t="s">
        <v>2276</v>
      </c>
      <c r="C1589" s="37">
        <v>2014</v>
      </c>
      <c r="D1589" s="37">
        <v>1589</v>
      </c>
      <c r="E1589" s="44" t="e">
        <f>INDEX(SinglesDB!$B$1:B$1927,MATCH(A1589,SinglesDB!$D$1:$D$1916,0))</f>
        <v>#N/A</v>
      </c>
    </row>
    <row r="1590" spans="1:5">
      <c r="A1590" s="36" t="s">
        <v>3861</v>
      </c>
      <c r="B1590" s="36" t="s">
        <v>2003</v>
      </c>
      <c r="C1590" s="37">
        <v>2004</v>
      </c>
      <c r="D1590" s="37">
        <v>1590</v>
      </c>
      <c r="E1590" s="44" t="e">
        <f>INDEX(SinglesDB!$B$1:B$1927,MATCH(A1590,SinglesDB!$D$1:$D$1916,0))</f>
        <v>#N/A</v>
      </c>
    </row>
    <row r="1591" spans="1:5">
      <c r="A1591" s="36" t="s">
        <v>2428</v>
      </c>
      <c r="B1591" s="36" t="s">
        <v>1194</v>
      </c>
      <c r="C1591" s="37">
        <v>1988</v>
      </c>
      <c r="D1591" s="37">
        <v>1591</v>
      </c>
      <c r="E1591" s="44" t="e">
        <f>INDEX(SinglesDB!$B$1:B$1927,MATCH(A1591,SinglesDB!$D$1:$D$1916,0))</f>
        <v>#N/A</v>
      </c>
    </row>
    <row r="1592" spans="1:5">
      <c r="A1592" s="36" t="s">
        <v>2310</v>
      </c>
      <c r="B1592" s="36" t="s">
        <v>670</v>
      </c>
      <c r="C1592" s="37">
        <v>1969</v>
      </c>
      <c r="D1592" s="37">
        <v>1592</v>
      </c>
      <c r="E1592" s="44" t="e">
        <f>INDEX(SinglesDB!$B$1:B$1927,MATCH(A1592,SinglesDB!$D$1:$D$1916,0))</f>
        <v>#N/A</v>
      </c>
    </row>
    <row r="1593" spans="1:5">
      <c r="A1593" s="36" t="s">
        <v>2653</v>
      </c>
      <c r="B1593" s="36" t="s">
        <v>556</v>
      </c>
      <c r="C1593" s="37">
        <v>1966</v>
      </c>
      <c r="D1593" s="37">
        <v>1593</v>
      </c>
      <c r="E1593" s="44" t="e">
        <f>INDEX(SinglesDB!$B$1:B$1927,MATCH(A1593,SinglesDB!$D$1:$D$1916,0))</f>
        <v>#N/A</v>
      </c>
    </row>
    <row r="1594" spans="1:5">
      <c r="A1594" s="36" t="s">
        <v>2213</v>
      </c>
      <c r="B1594" s="36" t="s">
        <v>645</v>
      </c>
      <c r="C1594" s="37">
        <v>1974</v>
      </c>
      <c r="D1594" s="37">
        <v>1594</v>
      </c>
      <c r="E1594" s="44" t="e">
        <f>INDEX(SinglesDB!$B$1:B$1927,MATCH(A1594,SinglesDB!$D$1:$D$1916,0))</f>
        <v>#N/A</v>
      </c>
    </row>
    <row r="1595" spans="1:5">
      <c r="A1595" s="36" t="s">
        <v>2588</v>
      </c>
      <c r="B1595" s="36" t="s">
        <v>319</v>
      </c>
      <c r="C1595" s="37">
        <v>1992</v>
      </c>
      <c r="D1595" s="37">
        <v>1595</v>
      </c>
      <c r="E1595" s="44" t="str">
        <f>INDEX(SinglesDB!$B$1:B$1927,MATCH(A1595,SinglesDB!$D$1:$D$1916,0))</f>
        <v>115 091, GENS 7</v>
      </c>
    </row>
    <row r="1596" spans="1:5">
      <c r="A1596" s="36" t="s">
        <v>3860</v>
      </c>
      <c r="B1596" s="36" t="s">
        <v>909</v>
      </c>
      <c r="C1596" s="37">
        <v>1980</v>
      </c>
      <c r="D1596" s="37">
        <v>1596</v>
      </c>
      <c r="E1596" s="44" t="e">
        <f>INDEX(SinglesDB!$B$1:B$1927,MATCH(A1596,SinglesDB!$D$1:$D$1916,0))</f>
        <v>#N/A</v>
      </c>
    </row>
    <row r="1597" spans="1:5">
      <c r="A1597" s="36" t="s">
        <v>2346</v>
      </c>
      <c r="B1597" s="36" t="s">
        <v>547</v>
      </c>
      <c r="C1597" s="37">
        <v>1985</v>
      </c>
      <c r="D1597" s="37">
        <v>1597</v>
      </c>
      <c r="E1597" s="44" t="e">
        <f>INDEX(SinglesDB!$B$1:B$1927,MATCH(A1597,SinglesDB!$D$1:$D$1916,0))</f>
        <v>#N/A</v>
      </c>
    </row>
    <row r="1598" spans="1:5">
      <c r="A1598" s="36" t="s">
        <v>3859</v>
      </c>
      <c r="B1598" s="36" t="s">
        <v>497</v>
      </c>
      <c r="C1598" s="37">
        <v>1977</v>
      </c>
      <c r="D1598" s="37">
        <v>1598</v>
      </c>
      <c r="E1598" s="44" t="e">
        <f>INDEX(SinglesDB!$B$1:B$1927,MATCH(A1598,SinglesDB!$D$1:$D$1916,0))</f>
        <v>#N/A</v>
      </c>
    </row>
    <row r="1599" spans="1:5">
      <c r="A1599" s="36" t="s">
        <v>2419</v>
      </c>
      <c r="B1599" s="36" t="s">
        <v>1876</v>
      </c>
      <c r="C1599" s="37">
        <v>1978</v>
      </c>
      <c r="D1599" s="37">
        <v>1599</v>
      </c>
      <c r="E1599" s="44" t="e">
        <f>INDEX(SinglesDB!$B$1:B$1927,MATCH(A1599,SinglesDB!$D$1:$D$1916,0))</f>
        <v>#N/A</v>
      </c>
    </row>
    <row r="1600" spans="1:5">
      <c r="A1600" s="36" t="s">
        <v>2620</v>
      </c>
      <c r="B1600" s="36" t="s">
        <v>1936</v>
      </c>
      <c r="C1600" s="37">
        <v>2010</v>
      </c>
      <c r="D1600" s="37">
        <v>1600</v>
      </c>
      <c r="E1600" s="44" t="e">
        <f>INDEX(SinglesDB!$B$1:B$1927,MATCH(A1600,SinglesDB!$D$1:$D$1916,0))</f>
        <v>#N/A</v>
      </c>
    </row>
    <row r="1601" spans="1:5">
      <c r="A1601" s="36" t="s">
        <v>2608</v>
      </c>
      <c r="B1601" s="36" t="s">
        <v>3858</v>
      </c>
      <c r="C1601" s="37">
        <v>1975</v>
      </c>
      <c r="D1601" s="37">
        <v>1601</v>
      </c>
      <c r="E1601" s="44" t="e">
        <f>INDEX(SinglesDB!$B$1:B$1927,MATCH(A1601,SinglesDB!$D$1:$D$1916,0))</f>
        <v>#N/A</v>
      </c>
    </row>
    <row r="1602" spans="1:5">
      <c r="A1602" s="36" t="s">
        <v>2524</v>
      </c>
      <c r="B1602" s="36" t="s">
        <v>504</v>
      </c>
      <c r="C1602" s="37">
        <v>1987</v>
      </c>
      <c r="D1602" s="37">
        <v>1602</v>
      </c>
      <c r="E1602" s="44" t="e">
        <f>INDEX(SinglesDB!$B$1:B$1927,MATCH(A1602,SinglesDB!$D$1:$D$1916,0))</f>
        <v>#N/A</v>
      </c>
    </row>
    <row r="1603" spans="1:5">
      <c r="A1603" s="36" t="s">
        <v>949</v>
      </c>
      <c r="B1603" s="36" t="s">
        <v>502</v>
      </c>
      <c r="C1603" s="37">
        <v>2008</v>
      </c>
      <c r="D1603" s="37">
        <v>1603</v>
      </c>
      <c r="E1603" s="44" t="e">
        <f>INDEX(SinglesDB!$B$1:B$1927,MATCH(A1603,SinglesDB!$D$1:$D$1916,0))</f>
        <v>#N/A</v>
      </c>
    </row>
    <row r="1604" spans="1:5">
      <c r="A1604" s="36" t="s">
        <v>2376</v>
      </c>
      <c r="B1604" s="36" t="s">
        <v>417</v>
      </c>
      <c r="C1604" s="37">
        <v>1987</v>
      </c>
      <c r="D1604" s="37">
        <v>1604</v>
      </c>
      <c r="E1604" s="44" t="e">
        <f>INDEX(SinglesDB!$B$1:B$1927,MATCH(A1604,SinglesDB!$D$1:$D$1916,0))</f>
        <v>#N/A</v>
      </c>
    </row>
    <row r="1605" spans="1:5">
      <c r="A1605" s="36" t="s">
        <v>2480</v>
      </c>
      <c r="B1605" s="36" t="s">
        <v>2481</v>
      </c>
      <c r="C1605" s="37">
        <v>1979</v>
      </c>
      <c r="D1605" s="37">
        <v>1605</v>
      </c>
      <c r="E1605" s="44" t="e">
        <f>INDEX(SinglesDB!$B$1:B$1927,MATCH(A1605,SinglesDB!$D$1:$D$1916,0))</f>
        <v>#N/A</v>
      </c>
    </row>
    <row r="1606" spans="1:5">
      <c r="A1606" s="36" t="s">
        <v>2432</v>
      </c>
      <c r="B1606" s="36" t="s">
        <v>705</v>
      </c>
      <c r="C1606" s="37">
        <v>1969</v>
      </c>
      <c r="D1606" s="37">
        <v>1606</v>
      </c>
      <c r="E1606" s="44" t="e">
        <f>INDEX(SinglesDB!$B$1:B$1927,MATCH(A1606,SinglesDB!$D$1:$D$1916,0))</f>
        <v>#N/A</v>
      </c>
    </row>
    <row r="1607" spans="1:5">
      <c r="A1607" s="36" t="s">
        <v>2392</v>
      </c>
      <c r="B1607" s="36" t="s">
        <v>556</v>
      </c>
      <c r="C1607" s="37">
        <v>1978</v>
      </c>
      <c r="D1607" s="37">
        <v>1607</v>
      </c>
      <c r="E1607" s="44" t="e">
        <f>INDEX(SinglesDB!$B$1:B$1927,MATCH(A1607,SinglesDB!$D$1:$D$1916,0))</f>
        <v>#N/A</v>
      </c>
    </row>
    <row r="1608" spans="1:5">
      <c r="A1608" s="36" t="s">
        <v>2399</v>
      </c>
      <c r="B1608" s="36" t="s">
        <v>1095</v>
      </c>
      <c r="C1608" s="37">
        <v>1984</v>
      </c>
      <c r="D1608" s="37">
        <v>1608</v>
      </c>
      <c r="E1608" s="44" t="e">
        <f>INDEX(SinglesDB!$B$1:B$1927,MATCH(A1608,SinglesDB!$D$1:$D$1916,0))</f>
        <v>#N/A</v>
      </c>
    </row>
    <row r="1609" spans="1:5">
      <c r="A1609" s="36" t="s">
        <v>3857</v>
      </c>
      <c r="B1609" s="36" t="s">
        <v>3725</v>
      </c>
      <c r="C1609" s="37">
        <v>1987</v>
      </c>
      <c r="D1609" s="37">
        <v>1609</v>
      </c>
      <c r="E1609" s="44" t="e">
        <f>INDEX(SinglesDB!$B$1:B$1927,MATCH(A1609,SinglesDB!$D$1:$D$1916,0))</f>
        <v>#N/A</v>
      </c>
    </row>
    <row r="1610" spans="1:5">
      <c r="A1610" s="36" t="s">
        <v>2630</v>
      </c>
      <c r="B1610" s="36" t="s">
        <v>839</v>
      </c>
      <c r="C1610" s="37">
        <v>1972</v>
      </c>
      <c r="D1610" s="37">
        <v>1610</v>
      </c>
      <c r="E1610" s="44" t="e">
        <f>INDEX(SinglesDB!$B$1:B$1927,MATCH(A1610,SinglesDB!$D$1:$D$1916,0))</f>
        <v>#N/A</v>
      </c>
    </row>
    <row r="1611" spans="1:5">
      <c r="A1611" s="36" t="s">
        <v>2742</v>
      </c>
      <c r="B1611" s="36" t="s">
        <v>1194</v>
      </c>
      <c r="C1611" s="37">
        <v>1987</v>
      </c>
      <c r="D1611" s="37">
        <v>1611</v>
      </c>
      <c r="E1611" s="44" t="e">
        <f>INDEX(SinglesDB!$B$1:B$1927,MATCH(A1611,SinglesDB!$D$1:$D$1916,0))</f>
        <v>#N/A</v>
      </c>
    </row>
    <row r="1612" spans="1:5">
      <c r="A1612" s="36" t="s">
        <v>2272</v>
      </c>
      <c r="B1612" s="36" t="s">
        <v>1262</v>
      </c>
      <c r="C1612" s="37">
        <v>1964</v>
      </c>
      <c r="D1612" s="37">
        <v>1612</v>
      </c>
      <c r="E1612" s="44" t="str">
        <f>INDEX(SinglesDB!$B$1:B$1927,MATCH(A1612,SinglesDB!$D$1:$D$1916,0))</f>
        <v>DV 14998</v>
      </c>
    </row>
    <row r="1613" spans="1:5">
      <c r="A1613" s="36" t="s">
        <v>3856</v>
      </c>
      <c r="B1613" s="36" t="s">
        <v>1936</v>
      </c>
      <c r="C1613" s="37">
        <v>2016</v>
      </c>
      <c r="D1613" s="37">
        <v>1613</v>
      </c>
      <c r="E1613" s="44" t="e">
        <f>INDEX(SinglesDB!$B$1:B$1927,MATCH(A1613,SinglesDB!$D$1:$D$1916,0))</f>
        <v>#N/A</v>
      </c>
    </row>
    <row r="1614" spans="1:5">
      <c r="A1614" s="36" t="s">
        <v>2253</v>
      </c>
      <c r="B1614" s="36" t="s">
        <v>583</v>
      </c>
      <c r="C1614" s="37">
        <v>2014</v>
      </c>
      <c r="D1614" s="37">
        <v>1614</v>
      </c>
      <c r="E1614" s="44" t="e">
        <f>INDEX(SinglesDB!$B$1:B$1927,MATCH(A1614,SinglesDB!$D$1:$D$1916,0))</f>
        <v>#N/A</v>
      </c>
    </row>
    <row r="1615" spans="1:5">
      <c r="A1615" s="36" t="s">
        <v>2715</v>
      </c>
      <c r="B1615" s="36" t="s">
        <v>1410</v>
      </c>
      <c r="C1615" s="37">
        <v>1982</v>
      </c>
      <c r="D1615" s="37">
        <v>1615</v>
      </c>
      <c r="E1615" s="44" t="e">
        <f>INDEX(SinglesDB!$B$1:B$1927,MATCH(A1615,SinglesDB!$D$1:$D$1916,0))</f>
        <v>#N/A</v>
      </c>
    </row>
    <row r="1616" spans="1:5">
      <c r="A1616" s="36" t="s">
        <v>2525</v>
      </c>
      <c r="B1616" s="36" t="s">
        <v>1581</v>
      </c>
      <c r="C1616" s="37">
        <v>1992</v>
      </c>
      <c r="D1616" s="37">
        <v>1616</v>
      </c>
      <c r="E1616" s="44" t="e">
        <f>INDEX(SinglesDB!$B$1:B$1927,MATCH(A1616,SinglesDB!$D$1:$D$1916,0))</f>
        <v>#N/A</v>
      </c>
    </row>
    <row r="1617" spans="1:5">
      <c r="A1617" s="36" t="s">
        <v>2420</v>
      </c>
      <c r="B1617" s="36" t="s">
        <v>2421</v>
      </c>
      <c r="C1617" s="37">
        <v>2009</v>
      </c>
      <c r="D1617" s="37">
        <v>1617</v>
      </c>
      <c r="E1617" s="44" t="e">
        <f>INDEX(SinglesDB!$B$1:B$1927,MATCH(A1617,SinglesDB!$D$1:$D$1916,0))</f>
        <v>#N/A</v>
      </c>
    </row>
    <row r="1618" spans="1:5">
      <c r="A1618" s="36" t="s">
        <v>2707</v>
      </c>
      <c r="B1618" s="36" t="s">
        <v>2046</v>
      </c>
      <c r="C1618" s="37">
        <v>1990</v>
      </c>
      <c r="D1618" s="37">
        <v>1618</v>
      </c>
      <c r="E1618" s="44" t="e">
        <f>INDEX(SinglesDB!$B$1:B$1927,MATCH(A1618,SinglesDB!$D$1:$D$1916,0))</f>
        <v>#N/A</v>
      </c>
    </row>
    <row r="1619" spans="1:5">
      <c r="A1619" s="36" t="s">
        <v>3855</v>
      </c>
      <c r="B1619" s="36" t="s">
        <v>1884</v>
      </c>
      <c r="C1619" s="37">
        <v>2002</v>
      </c>
      <c r="D1619" s="37">
        <v>1619</v>
      </c>
      <c r="E1619" s="44" t="e">
        <f>INDEX(SinglesDB!$B$1:B$1927,MATCH(A1619,SinglesDB!$D$1:$D$1916,0))</f>
        <v>#N/A</v>
      </c>
    </row>
    <row r="1620" spans="1:5">
      <c r="A1620" s="36" t="s">
        <v>2561</v>
      </c>
      <c r="B1620" s="36" t="s">
        <v>2562</v>
      </c>
      <c r="C1620" s="37">
        <v>1982</v>
      </c>
      <c r="D1620" s="37">
        <v>1620</v>
      </c>
      <c r="E1620" s="44" t="str">
        <f>INDEX(SinglesDB!$B$1:B$1927,MATCH(A1620,SinglesDB!$D$1:$D$1916,0))</f>
        <v>103 890</v>
      </c>
    </row>
    <row r="1621" spans="1:5">
      <c r="A1621" s="36" t="s">
        <v>2203</v>
      </c>
      <c r="B1621" s="36" t="s">
        <v>337</v>
      </c>
      <c r="C1621" s="37">
        <v>1993</v>
      </c>
      <c r="D1621" s="37">
        <v>1621</v>
      </c>
      <c r="E1621" s="44" t="e">
        <f>INDEX(SinglesDB!$B$1:B$1927,MATCH(A1621,SinglesDB!$D$1:$D$1916,0))</f>
        <v>#N/A</v>
      </c>
    </row>
    <row r="1622" spans="1:5">
      <c r="A1622" s="36" t="s">
        <v>3853</v>
      </c>
      <c r="B1622" s="36" t="s">
        <v>3854</v>
      </c>
      <c r="C1622" s="37">
        <v>2016</v>
      </c>
      <c r="D1622" s="37">
        <v>1622</v>
      </c>
      <c r="E1622" s="44" t="e">
        <f>INDEX(SinglesDB!$B$1:B$1927,MATCH(A1622,SinglesDB!$D$1:$D$1916,0))</f>
        <v>#N/A</v>
      </c>
    </row>
    <row r="1623" spans="1:5">
      <c r="A1623" s="36" t="s">
        <v>2498</v>
      </c>
      <c r="B1623" s="36" t="s">
        <v>841</v>
      </c>
      <c r="C1623" s="37">
        <v>1978</v>
      </c>
      <c r="D1623" s="37">
        <v>1623</v>
      </c>
      <c r="E1623" s="44" t="e">
        <f>INDEX(SinglesDB!$B$1:B$1927,MATCH(A1623,SinglesDB!$D$1:$D$1916,0))</f>
        <v>#N/A</v>
      </c>
    </row>
    <row r="1624" spans="1:5">
      <c r="A1624" s="36" t="s">
        <v>2241</v>
      </c>
      <c r="B1624" s="36" t="s">
        <v>556</v>
      </c>
      <c r="C1624" s="37">
        <v>1969</v>
      </c>
      <c r="D1624" s="37">
        <v>1624</v>
      </c>
      <c r="E1624" s="44" t="e">
        <f>INDEX(SinglesDB!$B$1:B$1927,MATCH(A1624,SinglesDB!$D$1:$D$1916,0))</f>
        <v>#N/A</v>
      </c>
    </row>
    <row r="1625" spans="1:5">
      <c r="A1625" s="36" t="s">
        <v>3218</v>
      </c>
      <c r="B1625" s="36" t="s">
        <v>630</v>
      </c>
      <c r="C1625" s="37">
        <v>1994</v>
      </c>
      <c r="D1625" s="37">
        <v>1625</v>
      </c>
      <c r="E1625" s="44" t="e">
        <f>INDEX(SinglesDB!$B$1:B$1927,MATCH(A1625,SinglesDB!$D$1:$D$1916,0))</f>
        <v>#N/A</v>
      </c>
    </row>
    <row r="1626" spans="1:5">
      <c r="A1626" s="36" t="s">
        <v>2266</v>
      </c>
      <c r="B1626" s="36" t="s">
        <v>984</v>
      </c>
      <c r="C1626" s="37">
        <v>1974</v>
      </c>
      <c r="D1626" s="37">
        <v>1626</v>
      </c>
      <c r="E1626" s="44" t="e">
        <f>INDEX(SinglesDB!$B$1:B$1927,MATCH(A1626,SinglesDB!$D$1:$D$1916,0))</f>
        <v>#N/A</v>
      </c>
    </row>
    <row r="1627" spans="1:5">
      <c r="A1627" s="36" t="s">
        <v>2377</v>
      </c>
      <c r="B1627" s="36" t="s">
        <v>2378</v>
      </c>
      <c r="C1627" s="37">
        <v>2009</v>
      </c>
      <c r="D1627" s="37">
        <v>1627</v>
      </c>
      <c r="E1627" s="44" t="e">
        <f>INDEX(SinglesDB!$B$1:B$1927,MATCH(A1627,SinglesDB!$D$1:$D$1916,0))</f>
        <v>#N/A</v>
      </c>
    </row>
    <row r="1628" spans="1:5">
      <c r="A1628" s="36" t="s">
        <v>2259</v>
      </c>
      <c r="B1628" s="36" t="s">
        <v>670</v>
      </c>
      <c r="C1628" s="37">
        <v>1966</v>
      </c>
      <c r="D1628" s="37">
        <v>1628</v>
      </c>
      <c r="E1628" s="44" t="e">
        <f>INDEX(SinglesDB!$B$1:B$1927,MATCH(A1628,SinglesDB!$D$1:$D$1916,0))</f>
        <v>#N/A</v>
      </c>
    </row>
    <row r="1629" spans="1:5">
      <c r="A1629" s="36" t="s">
        <v>2290</v>
      </c>
      <c r="B1629" s="36" t="s">
        <v>604</v>
      </c>
      <c r="C1629" s="37">
        <v>1985</v>
      </c>
      <c r="D1629" s="37">
        <v>1629</v>
      </c>
      <c r="E1629" s="44" t="e">
        <f>INDEX(SinglesDB!$B$1:B$1927,MATCH(A1629,SinglesDB!$D$1:$D$1916,0))</f>
        <v>#N/A</v>
      </c>
    </row>
    <row r="1630" spans="1:5">
      <c r="A1630" s="36" t="s">
        <v>2090</v>
      </c>
      <c r="B1630" s="36" t="s">
        <v>526</v>
      </c>
      <c r="C1630" s="37">
        <v>1972</v>
      </c>
      <c r="D1630" s="37">
        <v>1630</v>
      </c>
      <c r="E1630" s="44" t="e">
        <f>INDEX(SinglesDB!$B$1:B$1927,MATCH(A1630,SinglesDB!$D$1:$D$1916,0))</f>
        <v>#N/A</v>
      </c>
    </row>
    <row r="1631" spans="1:5">
      <c r="A1631" s="36" t="s">
        <v>1920</v>
      </c>
      <c r="B1631" s="36" t="s">
        <v>1967</v>
      </c>
      <c r="C1631" s="37">
        <v>1968</v>
      </c>
      <c r="D1631" s="37">
        <v>1631</v>
      </c>
      <c r="E1631" s="44" t="e">
        <f>INDEX(SinglesDB!$B$1:B$1927,MATCH(A1631,SinglesDB!$D$1:$D$1916,0))</f>
        <v>#N/A</v>
      </c>
    </row>
    <row r="1632" spans="1:5">
      <c r="A1632" s="36" t="s">
        <v>3852</v>
      </c>
      <c r="B1632" s="36" t="s">
        <v>467</v>
      </c>
      <c r="C1632" s="37">
        <v>1976</v>
      </c>
      <c r="D1632" s="37">
        <v>1632</v>
      </c>
      <c r="E1632" s="44" t="e">
        <f>INDEX(SinglesDB!$B$1:B$1927,MATCH(A1632,SinglesDB!$D$1:$D$1916,0))</f>
        <v>#N/A</v>
      </c>
    </row>
    <row r="1633" spans="1:5">
      <c r="A1633" s="36" t="s">
        <v>2246</v>
      </c>
      <c r="B1633" s="36" t="s">
        <v>2247</v>
      </c>
      <c r="C1633" s="37">
        <v>1965</v>
      </c>
      <c r="D1633" s="37">
        <v>1633</v>
      </c>
      <c r="E1633" s="44" t="str">
        <f>INDEX(SinglesDB!$B$1:B$1927,MATCH(A1633,SinglesDB!$D$1:$D$1916,0))</f>
        <v>45-9646</v>
      </c>
    </row>
    <row r="1634" spans="1:5">
      <c r="A1634" s="36" t="s">
        <v>2580</v>
      </c>
      <c r="B1634" s="36" t="s">
        <v>998</v>
      </c>
      <c r="C1634" s="37">
        <v>1984</v>
      </c>
      <c r="D1634" s="37">
        <v>1634</v>
      </c>
      <c r="E1634" s="44" t="e">
        <f>INDEX(SinglesDB!$B$1:B$1927,MATCH(A1634,SinglesDB!$D$1:$D$1916,0))</f>
        <v>#N/A</v>
      </c>
    </row>
    <row r="1635" spans="1:5">
      <c r="A1635" s="36" t="s">
        <v>2717</v>
      </c>
      <c r="B1635" s="36" t="s">
        <v>2001</v>
      </c>
      <c r="C1635" s="37">
        <v>1990</v>
      </c>
      <c r="D1635" s="37">
        <v>1635</v>
      </c>
      <c r="E1635" s="44" t="e">
        <f>INDEX(SinglesDB!$B$1:B$1927,MATCH(A1635,SinglesDB!$D$1:$D$1916,0))</f>
        <v>#N/A</v>
      </c>
    </row>
    <row r="1636" spans="1:5">
      <c r="A1636" s="36" t="s">
        <v>2436</v>
      </c>
      <c r="B1636" s="36" t="s">
        <v>2437</v>
      </c>
      <c r="C1636" s="37">
        <v>1983</v>
      </c>
      <c r="D1636" s="37">
        <v>1636</v>
      </c>
      <c r="E1636" s="44" t="e">
        <f>INDEX(SinglesDB!$B$1:B$1927,MATCH(A1636,SinglesDB!$D$1:$D$1916,0))</f>
        <v>#N/A</v>
      </c>
    </row>
    <row r="1637" spans="1:5">
      <c r="A1637" s="36" t="s">
        <v>2292</v>
      </c>
      <c r="B1637" s="36" t="s">
        <v>513</v>
      </c>
      <c r="C1637" s="37">
        <v>1995</v>
      </c>
      <c r="D1637" s="37">
        <v>1637</v>
      </c>
      <c r="E1637" s="44" t="e">
        <f>INDEX(SinglesDB!$B$1:B$1927,MATCH(A1637,SinglesDB!$D$1:$D$1916,0))</f>
        <v>#N/A</v>
      </c>
    </row>
    <row r="1638" spans="1:5">
      <c r="A1638" s="36" t="s">
        <v>3850</v>
      </c>
      <c r="B1638" s="36" t="s">
        <v>3851</v>
      </c>
      <c r="C1638" s="37">
        <v>2009</v>
      </c>
      <c r="D1638" s="37">
        <v>1638</v>
      </c>
      <c r="E1638" s="44" t="e">
        <f>INDEX(SinglesDB!$B$1:B$1927,MATCH(A1638,SinglesDB!$D$1:$D$1916,0))</f>
        <v>#N/A</v>
      </c>
    </row>
    <row r="1639" spans="1:5">
      <c r="A1639" s="36" t="s">
        <v>2504</v>
      </c>
      <c r="B1639" s="36" t="s">
        <v>2505</v>
      </c>
      <c r="C1639" s="37">
        <v>1979</v>
      </c>
      <c r="D1639" s="37">
        <v>1639</v>
      </c>
      <c r="E1639" s="44" t="e">
        <f>INDEX(SinglesDB!$B$1:B$1927,MATCH(A1639,SinglesDB!$D$1:$D$1916,0))</f>
        <v>#N/A</v>
      </c>
    </row>
    <row r="1640" spans="1:5">
      <c r="A1640" s="36" t="s">
        <v>2136</v>
      </c>
      <c r="B1640" s="36" t="s">
        <v>2137</v>
      </c>
      <c r="C1640" s="37">
        <v>2014</v>
      </c>
      <c r="D1640" s="37">
        <v>1640</v>
      </c>
      <c r="E1640" s="44" t="e">
        <f>INDEX(SinglesDB!$B$1:B$1927,MATCH(A1640,SinglesDB!$D$1:$D$1916,0))</f>
        <v>#N/A</v>
      </c>
    </row>
    <row r="1641" spans="1:5">
      <c r="A1641" s="36" t="s">
        <v>1882</v>
      </c>
      <c r="B1641" s="36" t="s">
        <v>519</v>
      </c>
      <c r="C1641" s="37">
        <v>2014</v>
      </c>
      <c r="D1641" s="37">
        <v>1641</v>
      </c>
      <c r="E1641" s="44" t="e">
        <f>INDEX(SinglesDB!$B$1:B$1927,MATCH(A1641,SinglesDB!$D$1:$D$1916,0))</f>
        <v>#N/A</v>
      </c>
    </row>
    <row r="1642" spans="1:5">
      <c r="A1642" s="36" t="s">
        <v>2405</v>
      </c>
      <c r="B1642" s="36" t="s">
        <v>1107</v>
      </c>
      <c r="C1642" s="37">
        <v>1991</v>
      </c>
      <c r="D1642" s="37">
        <v>1642</v>
      </c>
      <c r="E1642" s="44" t="e">
        <f>INDEX(SinglesDB!$B$1:B$1927,MATCH(A1642,SinglesDB!$D$1:$D$1916,0))</f>
        <v>#N/A</v>
      </c>
    </row>
    <row r="1643" spans="1:5">
      <c r="A1643" s="36" t="s">
        <v>2115</v>
      </c>
      <c r="B1643" s="36" t="s">
        <v>3849</v>
      </c>
      <c r="C1643" s="37">
        <v>1999</v>
      </c>
      <c r="D1643" s="37">
        <v>1643</v>
      </c>
      <c r="E1643" s="44" t="e">
        <f>INDEX(SinglesDB!$B$1:B$1927,MATCH(A1643,SinglesDB!$D$1:$D$1916,0))</f>
        <v>#N/A</v>
      </c>
    </row>
    <row r="1644" spans="1:5">
      <c r="A1644" s="36" t="s">
        <v>2212</v>
      </c>
      <c r="B1644" s="36" t="s">
        <v>337</v>
      </c>
      <c r="C1644" s="37">
        <v>1983</v>
      </c>
      <c r="D1644" s="37">
        <v>1644</v>
      </c>
      <c r="E1644" s="44" t="e">
        <f>INDEX(SinglesDB!$B$1:B$1927,MATCH(A1644,SinglesDB!$D$1:$D$1916,0))</f>
        <v>#N/A</v>
      </c>
    </row>
    <row r="1645" spans="1:5">
      <c r="A1645" s="36" t="s">
        <v>3848</v>
      </c>
      <c r="B1645" s="36" t="s">
        <v>2181</v>
      </c>
      <c r="C1645" s="37">
        <v>2013</v>
      </c>
      <c r="D1645" s="37">
        <v>1645</v>
      </c>
      <c r="E1645" s="44" t="e">
        <f>INDEX(SinglesDB!$B$1:B$1927,MATCH(A1645,SinglesDB!$D$1:$D$1916,0))</f>
        <v>#N/A</v>
      </c>
    </row>
    <row r="1646" spans="1:5">
      <c r="A1646" s="36" t="s">
        <v>1817</v>
      </c>
      <c r="B1646" s="36" t="s">
        <v>2577</v>
      </c>
      <c r="C1646" s="37">
        <v>1984</v>
      </c>
      <c r="D1646" s="37">
        <v>1646</v>
      </c>
      <c r="E1646" s="44" t="e">
        <f>INDEX(SinglesDB!$B$1:B$1927,MATCH(A1646,SinglesDB!$D$1:$D$1916,0))</f>
        <v>#N/A</v>
      </c>
    </row>
    <row r="1647" spans="1:5">
      <c r="A1647" s="36" t="s">
        <v>2747</v>
      </c>
      <c r="B1647" s="36" t="s">
        <v>2570</v>
      </c>
      <c r="C1647" s="37">
        <v>2015</v>
      </c>
      <c r="D1647" s="37">
        <v>1647</v>
      </c>
      <c r="E1647" s="44" t="e">
        <f>INDEX(SinglesDB!$B$1:B$1927,MATCH(A1647,SinglesDB!$D$1:$D$1916,0))</f>
        <v>#N/A</v>
      </c>
    </row>
    <row r="1648" spans="1:5">
      <c r="A1648" s="36" t="s">
        <v>2478</v>
      </c>
      <c r="B1648" s="36" t="s">
        <v>2479</v>
      </c>
      <c r="C1648" s="37">
        <v>1975</v>
      </c>
      <c r="D1648" s="37">
        <v>1648</v>
      </c>
      <c r="E1648" s="44" t="e">
        <f>INDEX(SinglesDB!$B$1:B$1927,MATCH(A1648,SinglesDB!$D$1:$D$1916,0))</f>
        <v>#N/A</v>
      </c>
    </row>
    <row r="1649" spans="1:5">
      <c r="A1649" s="36" t="s">
        <v>2236</v>
      </c>
      <c r="B1649" s="36" t="s">
        <v>2237</v>
      </c>
      <c r="C1649" s="37">
        <v>1966</v>
      </c>
      <c r="D1649" s="37">
        <v>1649</v>
      </c>
      <c r="E1649" s="44" t="e">
        <f>INDEX(SinglesDB!$B$1:B$1927,MATCH(A1649,SinglesDB!$D$1:$D$1916,0))</f>
        <v>#N/A</v>
      </c>
    </row>
    <row r="1650" spans="1:5">
      <c r="A1650" s="36" t="s">
        <v>2229</v>
      </c>
      <c r="B1650" s="36" t="s">
        <v>2230</v>
      </c>
      <c r="C1650" s="37">
        <v>1999</v>
      </c>
      <c r="D1650" s="37">
        <v>1650</v>
      </c>
      <c r="E1650" s="44" t="e">
        <f>INDEX(SinglesDB!$B$1:B$1927,MATCH(A1650,SinglesDB!$D$1:$D$1916,0))</f>
        <v>#N/A</v>
      </c>
    </row>
    <row r="1651" spans="1:5">
      <c r="A1651" s="36" t="s">
        <v>2089</v>
      </c>
      <c r="B1651" s="36" t="s">
        <v>346</v>
      </c>
      <c r="C1651" s="37">
        <v>1995</v>
      </c>
      <c r="D1651" s="37">
        <v>1651</v>
      </c>
      <c r="E1651" s="44" t="e">
        <f>INDEX(SinglesDB!$B$1:B$1927,MATCH(A1651,SinglesDB!$D$1:$D$1916,0))</f>
        <v>#N/A</v>
      </c>
    </row>
    <row r="1652" spans="1:5">
      <c r="A1652" s="36" t="s">
        <v>2487</v>
      </c>
      <c r="B1652" s="36" t="s">
        <v>2488</v>
      </c>
      <c r="C1652" s="37">
        <v>1979</v>
      </c>
      <c r="D1652" s="37">
        <v>1652</v>
      </c>
      <c r="E1652" s="44" t="str">
        <f>INDEX(SinglesDB!$B$1:B$1927,MATCH(A1652,SinglesDB!$D$1:$D$1916,0))</f>
        <v>EPC 7737</v>
      </c>
    </row>
    <row r="1653" spans="1:5">
      <c r="A1653" s="36" t="s">
        <v>2667</v>
      </c>
      <c r="B1653" s="36" t="s">
        <v>1397</v>
      </c>
      <c r="C1653" s="37">
        <v>1985</v>
      </c>
      <c r="D1653" s="37">
        <v>1653</v>
      </c>
      <c r="E1653" s="44" t="e">
        <f>INDEX(SinglesDB!$B$1:B$1927,MATCH(A1653,SinglesDB!$D$1:$D$1916,0))</f>
        <v>#N/A</v>
      </c>
    </row>
    <row r="1654" spans="1:5">
      <c r="A1654" s="36" t="s">
        <v>2240</v>
      </c>
      <c r="B1654" s="36" t="s">
        <v>586</v>
      </c>
      <c r="C1654" s="37">
        <v>2009</v>
      </c>
      <c r="D1654" s="37">
        <v>1654</v>
      </c>
      <c r="E1654" s="44" t="e">
        <f>INDEX(SinglesDB!$B$1:B$1927,MATCH(A1654,SinglesDB!$D$1:$D$1916,0))</f>
        <v>#N/A</v>
      </c>
    </row>
    <row r="1655" spans="1:5">
      <c r="A1655" s="36" t="s">
        <v>3846</v>
      </c>
      <c r="B1655" s="36" t="s">
        <v>3847</v>
      </c>
      <c r="C1655" s="37">
        <v>1994</v>
      </c>
      <c r="D1655" s="37">
        <v>1655</v>
      </c>
      <c r="E1655" s="44" t="e">
        <f>INDEX(SinglesDB!$B$1:B$1927,MATCH(A1655,SinglesDB!$D$1:$D$1916,0))</f>
        <v>#N/A</v>
      </c>
    </row>
    <row r="1656" spans="1:5">
      <c r="A1656" s="36" t="s">
        <v>3844</v>
      </c>
      <c r="B1656" s="36" t="s">
        <v>3845</v>
      </c>
      <c r="C1656" s="37">
        <v>2011</v>
      </c>
      <c r="D1656" s="37">
        <v>1656</v>
      </c>
      <c r="E1656" s="44" t="e">
        <f>INDEX(SinglesDB!$B$1:B$1927,MATCH(A1656,SinglesDB!$D$1:$D$1916,0))</f>
        <v>#N/A</v>
      </c>
    </row>
    <row r="1657" spans="1:5">
      <c r="A1657" s="36" t="s">
        <v>3843</v>
      </c>
      <c r="B1657" s="36" t="s">
        <v>1047</v>
      </c>
      <c r="C1657" s="37">
        <v>1980</v>
      </c>
      <c r="D1657" s="37">
        <v>1657</v>
      </c>
      <c r="E1657" s="44" t="e">
        <f>INDEX(SinglesDB!$B$1:B$1927,MATCH(A1657,SinglesDB!$D$1:$D$1916,0))</f>
        <v>#N/A</v>
      </c>
    </row>
    <row r="1658" spans="1:5">
      <c r="A1658" s="36" t="s">
        <v>3842</v>
      </c>
      <c r="B1658" s="36" t="s">
        <v>575</v>
      </c>
      <c r="C1658" s="37">
        <v>1987</v>
      </c>
      <c r="D1658" s="37">
        <v>1658</v>
      </c>
      <c r="E1658" s="44" t="e">
        <f>INDEX(SinglesDB!$B$1:B$1927,MATCH(A1658,SinglesDB!$D$1:$D$1916,0))</f>
        <v>#N/A</v>
      </c>
    </row>
    <row r="1659" spans="1:5">
      <c r="A1659" s="36" t="s">
        <v>2585</v>
      </c>
      <c r="B1659" s="36" t="s">
        <v>1124</v>
      </c>
      <c r="C1659" s="37">
        <v>1971</v>
      </c>
      <c r="D1659" s="37">
        <v>1659</v>
      </c>
      <c r="E1659" s="44" t="e">
        <f>INDEX(SinglesDB!$B$1:B$1927,MATCH(A1659,SinglesDB!$D$1:$D$1916,0))</f>
        <v>#N/A</v>
      </c>
    </row>
    <row r="1660" spans="1:5">
      <c r="A1660" s="36" t="s">
        <v>2287</v>
      </c>
      <c r="B1660" s="36" t="s">
        <v>3841</v>
      </c>
      <c r="C1660" s="37">
        <v>1983</v>
      </c>
      <c r="D1660" s="37">
        <v>1660</v>
      </c>
      <c r="E1660" s="44" t="e">
        <f>INDEX(SinglesDB!$B$1:B$1927,MATCH(A1660,SinglesDB!$D$1:$D$1916,0))</f>
        <v>#N/A</v>
      </c>
    </row>
    <row r="1661" spans="1:5">
      <c r="A1661" s="36" t="s">
        <v>2579</v>
      </c>
      <c r="B1661" s="36" t="s">
        <v>1690</v>
      </c>
      <c r="C1661" s="37">
        <v>1974</v>
      </c>
      <c r="D1661" s="37">
        <v>1661</v>
      </c>
      <c r="E1661" s="44" t="e">
        <f>INDEX(SinglesDB!$B$1:B$1927,MATCH(A1661,SinglesDB!$D$1:$D$1916,0))</f>
        <v>#N/A</v>
      </c>
    </row>
    <row r="1662" spans="1:5">
      <c r="A1662" s="36" t="s">
        <v>1592</v>
      </c>
      <c r="B1662" s="36" t="s">
        <v>2475</v>
      </c>
      <c r="C1662" s="37">
        <v>2006</v>
      </c>
      <c r="D1662" s="37">
        <v>1662</v>
      </c>
      <c r="E1662" s="44" t="e">
        <f>INDEX(SinglesDB!$B$1:B$1927,MATCH(A1662,SinglesDB!$D$1:$D$1916,0))</f>
        <v>#N/A</v>
      </c>
    </row>
    <row r="1663" spans="1:5">
      <c r="A1663" s="36" t="s">
        <v>884</v>
      </c>
      <c r="B1663" s="36" t="s">
        <v>2761</v>
      </c>
      <c r="C1663" s="37">
        <v>2012</v>
      </c>
      <c r="D1663" s="37">
        <v>1663</v>
      </c>
      <c r="E1663" s="44" t="e">
        <f>INDEX(SinglesDB!$B$1:B$1927,MATCH(A1663,SinglesDB!$D$1:$D$1916,0))</f>
        <v>#N/A</v>
      </c>
    </row>
    <row r="1664" spans="1:5">
      <c r="A1664" s="36" t="s">
        <v>2158</v>
      </c>
      <c r="B1664" s="36" t="s">
        <v>2159</v>
      </c>
      <c r="C1664" s="37">
        <v>1967</v>
      </c>
      <c r="D1664" s="37">
        <v>1664</v>
      </c>
      <c r="E1664" s="44" t="e">
        <f>INDEX(SinglesDB!$B$1:B$1927,MATCH(A1664,SinglesDB!$D$1:$D$1916,0))</f>
        <v>#N/A</v>
      </c>
    </row>
    <row r="1665" spans="1:5">
      <c r="A1665" s="36" t="s">
        <v>2741</v>
      </c>
      <c r="B1665" s="36" t="s">
        <v>3840</v>
      </c>
      <c r="C1665" s="37">
        <v>1996</v>
      </c>
      <c r="D1665" s="37">
        <v>1665</v>
      </c>
      <c r="E1665" s="44" t="e">
        <f>INDEX(SinglesDB!$B$1:B$1927,MATCH(A1665,SinglesDB!$D$1:$D$1916,0))</f>
        <v>#N/A</v>
      </c>
    </row>
    <row r="1666" spans="1:5">
      <c r="A1666" s="36" t="s">
        <v>2596</v>
      </c>
      <c r="B1666" s="36" t="s">
        <v>1876</v>
      </c>
      <c r="C1666" s="37">
        <v>1973</v>
      </c>
      <c r="D1666" s="37">
        <v>1666</v>
      </c>
      <c r="E1666" s="44" t="e">
        <f>INDEX(SinglesDB!$B$1:B$1927,MATCH(A1666,SinglesDB!$D$1:$D$1916,0))</f>
        <v>#N/A</v>
      </c>
    </row>
    <row r="1667" spans="1:5">
      <c r="A1667" s="36" t="s">
        <v>3839</v>
      </c>
      <c r="B1667" s="36" t="s">
        <v>1142</v>
      </c>
      <c r="C1667" s="37">
        <v>1971</v>
      </c>
      <c r="D1667" s="37">
        <v>1667</v>
      </c>
      <c r="E1667" s="44" t="e">
        <f>INDEX(SinglesDB!$B$1:B$1927,MATCH(A1667,SinglesDB!$D$1:$D$1916,0))</f>
        <v>#N/A</v>
      </c>
    </row>
    <row r="1668" spans="1:5">
      <c r="A1668" s="36" t="s">
        <v>2320</v>
      </c>
      <c r="B1668" s="36" t="s">
        <v>1196</v>
      </c>
      <c r="C1668" s="37">
        <v>1976</v>
      </c>
      <c r="D1668" s="37">
        <v>1668</v>
      </c>
      <c r="E1668" s="44" t="e">
        <f>INDEX(SinglesDB!$B$1:B$1927,MATCH(A1668,SinglesDB!$D$1:$D$1916,0))</f>
        <v>#N/A</v>
      </c>
    </row>
    <row r="1669" spans="1:5">
      <c r="A1669" s="36" t="s">
        <v>2396</v>
      </c>
      <c r="B1669" s="36" t="s">
        <v>758</v>
      </c>
      <c r="C1669" s="37">
        <v>1973</v>
      </c>
      <c r="D1669" s="37">
        <v>1669</v>
      </c>
      <c r="E1669" s="44" t="e">
        <f>INDEX(SinglesDB!$B$1:B$1927,MATCH(A1669,SinglesDB!$D$1:$D$1916,0))</f>
        <v>#N/A</v>
      </c>
    </row>
    <row r="1670" spans="1:5">
      <c r="A1670" s="36" t="s">
        <v>2281</v>
      </c>
      <c r="B1670" s="36" t="s">
        <v>2003</v>
      </c>
      <c r="C1670" s="37">
        <v>2002</v>
      </c>
      <c r="D1670" s="37">
        <v>1670</v>
      </c>
      <c r="E1670" s="44" t="e">
        <f>INDEX(SinglesDB!$B$1:B$1927,MATCH(A1670,SinglesDB!$D$1:$D$1916,0))</f>
        <v>#N/A</v>
      </c>
    </row>
    <row r="1671" spans="1:5">
      <c r="A1671" s="36" t="s">
        <v>3838</v>
      </c>
      <c r="B1671" s="36" t="s">
        <v>751</v>
      </c>
      <c r="C1671" s="37">
        <v>1988</v>
      </c>
      <c r="D1671" s="37">
        <v>1671</v>
      </c>
      <c r="E1671" s="44" t="e">
        <f>INDEX(SinglesDB!$B$1:B$1927,MATCH(A1671,SinglesDB!$D$1:$D$1916,0))</f>
        <v>#N/A</v>
      </c>
    </row>
    <row r="1672" spans="1:5">
      <c r="A1672" s="36" t="s">
        <v>2476</v>
      </c>
      <c r="B1672" s="36" t="s">
        <v>803</v>
      </c>
      <c r="C1672" s="37">
        <v>2007</v>
      </c>
      <c r="D1672" s="37">
        <v>1672</v>
      </c>
      <c r="E1672" s="44" t="e">
        <f>INDEX(SinglesDB!$B$1:B$1927,MATCH(A1672,SinglesDB!$D$1:$D$1916,0))</f>
        <v>#N/A</v>
      </c>
    </row>
    <row r="1673" spans="1:5">
      <c r="A1673" s="36" t="s">
        <v>3837</v>
      </c>
      <c r="B1673" s="36" t="s">
        <v>1936</v>
      </c>
      <c r="C1673" s="37">
        <v>2012</v>
      </c>
      <c r="D1673" s="37">
        <v>1673</v>
      </c>
      <c r="E1673" s="44" t="e">
        <f>INDEX(SinglesDB!$B$1:B$1927,MATCH(A1673,SinglesDB!$D$1:$D$1916,0))</f>
        <v>#N/A</v>
      </c>
    </row>
    <row r="1674" spans="1:5">
      <c r="A1674" s="36" t="s">
        <v>2463</v>
      </c>
      <c r="B1674" s="36" t="s">
        <v>887</v>
      </c>
      <c r="C1674" s="37">
        <v>1984</v>
      </c>
      <c r="D1674" s="37">
        <v>1674</v>
      </c>
      <c r="E1674" s="44" t="e">
        <f>INDEX(SinglesDB!$B$1:B$1927,MATCH(A1674,SinglesDB!$D$1:$D$1916,0))</f>
        <v>#N/A</v>
      </c>
    </row>
    <row r="1675" spans="1:5">
      <c r="A1675" s="36" t="s">
        <v>3835</v>
      </c>
      <c r="B1675" s="36" t="s">
        <v>3836</v>
      </c>
      <c r="C1675" s="37">
        <v>2011</v>
      </c>
      <c r="D1675" s="37">
        <v>1675</v>
      </c>
      <c r="E1675" s="44" t="e">
        <f>INDEX(SinglesDB!$B$1:B$1927,MATCH(A1675,SinglesDB!$D$1:$D$1916,0))</f>
        <v>#N/A</v>
      </c>
    </row>
    <row r="1676" spans="1:5">
      <c r="A1676" s="36" t="s">
        <v>2758</v>
      </c>
      <c r="B1676" s="36" t="s">
        <v>1157</v>
      </c>
      <c r="C1676" s="37">
        <v>2011</v>
      </c>
      <c r="D1676" s="37">
        <v>1676</v>
      </c>
      <c r="E1676" s="44" t="e">
        <f>INDEX(SinglesDB!$B$1:B$1927,MATCH(A1676,SinglesDB!$D$1:$D$1916,0))</f>
        <v>#N/A</v>
      </c>
    </row>
    <row r="1677" spans="1:5">
      <c r="A1677" s="36" t="s">
        <v>2443</v>
      </c>
      <c r="B1677" s="36" t="s">
        <v>1262</v>
      </c>
      <c r="C1677" s="37">
        <v>1966</v>
      </c>
      <c r="D1677" s="37">
        <v>1677</v>
      </c>
      <c r="E1677" s="44" t="e">
        <f>INDEX(SinglesDB!$B$1:B$1927,MATCH(A1677,SinglesDB!$D$1:$D$1916,0))</f>
        <v>#N/A</v>
      </c>
    </row>
    <row r="1678" spans="1:5">
      <c r="A1678" s="36" t="s">
        <v>2210</v>
      </c>
      <c r="B1678" s="36" t="s">
        <v>2211</v>
      </c>
      <c r="C1678" s="37">
        <v>1981</v>
      </c>
      <c r="D1678" s="37">
        <v>1678</v>
      </c>
      <c r="E1678" s="44" t="e">
        <f>INDEX(SinglesDB!$B$1:B$1927,MATCH(A1678,SinglesDB!$D$1:$D$1916,0))</f>
        <v>#N/A</v>
      </c>
    </row>
    <row r="1679" spans="1:5">
      <c r="A1679" s="36" t="s">
        <v>2600</v>
      </c>
      <c r="B1679" s="36" t="s">
        <v>1988</v>
      </c>
      <c r="C1679" s="37">
        <v>1976</v>
      </c>
      <c r="D1679" s="37">
        <v>1679</v>
      </c>
      <c r="E1679" s="44" t="e">
        <f>INDEX(SinglesDB!$B$1:B$1927,MATCH(A1679,SinglesDB!$D$1:$D$1916,0))</f>
        <v>#N/A</v>
      </c>
    </row>
    <row r="1680" spans="1:5">
      <c r="A1680" s="36" t="s">
        <v>2535</v>
      </c>
      <c r="B1680" s="36" t="s">
        <v>2536</v>
      </c>
      <c r="C1680" s="37">
        <v>2011</v>
      </c>
      <c r="D1680" s="37">
        <v>1680</v>
      </c>
      <c r="E1680" s="44" t="e">
        <f>INDEX(SinglesDB!$B$1:B$1927,MATCH(A1680,SinglesDB!$D$1:$D$1916,0))</f>
        <v>#N/A</v>
      </c>
    </row>
    <row r="1681" spans="1:5">
      <c r="A1681" s="36" t="s">
        <v>2448</v>
      </c>
      <c r="B1681" s="36" t="s">
        <v>552</v>
      </c>
      <c r="C1681" s="37">
        <v>1966</v>
      </c>
      <c r="D1681" s="37">
        <v>1681</v>
      </c>
      <c r="E1681" s="44" t="e">
        <f>INDEX(SinglesDB!$B$1:B$1927,MATCH(A1681,SinglesDB!$D$1:$D$1916,0))</f>
        <v>#N/A</v>
      </c>
    </row>
    <row r="1682" spans="1:5">
      <c r="A1682" s="36" t="s">
        <v>2473</v>
      </c>
      <c r="B1682" s="36" t="s">
        <v>2474</v>
      </c>
      <c r="C1682" s="37">
        <v>1996</v>
      </c>
      <c r="D1682" s="37">
        <v>1682</v>
      </c>
      <c r="E1682" s="44" t="e">
        <f>INDEX(SinglesDB!$B$1:B$1927,MATCH(A1682,SinglesDB!$D$1:$D$1916,0))</f>
        <v>#N/A</v>
      </c>
    </row>
    <row r="1683" spans="1:5">
      <c r="A1683" s="36" t="s">
        <v>2508</v>
      </c>
      <c r="B1683" s="36" t="s">
        <v>417</v>
      </c>
      <c r="C1683" s="37">
        <v>1981</v>
      </c>
      <c r="D1683" s="37">
        <v>1683</v>
      </c>
      <c r="E1683" s="44" t="e">
        <f>INDEX(SinglesDB!$B$1:B$1927,MATCH(A1683,SinglesDB!$D$1:$D$1916,0))</f>
        <v>#N/A</v>
      </c>
    </row>
    <row r="1684" spans="1:5">
      <c r="A1684" s="36" t="s">
        <v>2644</v>
      </c>
      <c r="B1684" s="36" t="s">
        <v>559</v>
      </c>
      <c r="C1684" s="37">
        <v>1963</v>
      </c>
      <c r="D1684" s="37">
        <v>1684</v>
      </c>
      <c r="E1684" s="44" t="e">
        <f>INDEX(SinglesDB!$B$1:B$1927,MATCH(A1684,SinglesDB!$D$1:$D$1916,0))</f>
        <v>#N/A</v>
      </c>
    </row>
    <row r="1685" spans="1:5">
      <c r="A1685" s="36" t="s">
        <v>2455</v>
      </c>
      <c r="B1685" s="36" t="s">
        <v>295</v>
      </c>
      <c r="C1685" s="37">
        <v>1980</v>
      </c>
      <c r="D1685" s="37">
        <v>1685</v>
      </c>
      <c r="E1685" s="44" t="e">
        <f>INDEX(SinglesDB!$B$1:B$1927,MATCH(A1685,SinglesDB!$D$1:$D$1916,0))</f>
        <v>#N/A</v>
      </c>
    </row>
    <row r="1686" spans="1:5">
      <c r="A1686" s="36" t="s">
        <v>2434</v>
      </c>
      <c r="B1686" s="36" t="s">
        <v>1285</v>
      </c>
      <c r="C1686" s="37">
        <v>1983</v>
      </c>
      <c r="D1686" s="37">
        <v>1686</v>
      </c>
      <c r="E1686" s="44" t="e">
        <f>INDEX(SinglesDB!$B$1:B$1927,MATCH(A1686,SinglesDB!$D$1:$D$1916,0))</f>
        <v>#N/A</v>
      </c>
    </row>
    <row r="1687" spans="1:5">
      <c r="A1687" s="36" t="s">
        <v>2433</v>
      </c>
      <c r="B1687" s="36" t="s">
        <v>256</v>
      </c>
      <c r="C1687" s="37">
        <v>1973</v>
      </c>
      <c r="D1687" s="37">
        <v>1687</v>
      </c>
      <c r="E1687" s="44" t="e">
        <f>INDEX(SinglesDB!$B$1:B$1927,MATCH(A1687,SinglesDB!$D$1:$D$1916,0))</f>
        <v>#N/A</v>
      </c>
    </row>
    <row r="1688" spans="1:5">
      <c r="A1688" s="36" t="s">
        <v>2423</v>
      </c>
      <c r="B1688" s="36" t="s">
        <v>837</v>
      </c>
      <c r="C1688" s="37">
        <v>1995</v>
      </c>
      <c r="D1688" s="37">
        <v>1688</v>
      </c>
      <c r="E1688" s="44" t="e">
        <f>INDEX(SinglesDB!$B$1:B$1927,MATCH(A1688,SinglesDB!$D$1:$D$1916,0))</f>
        <v>#N/A</v>
      </c>
    </row>
    <row r="1689" spans="1:5">
      <c r="A1689" s="36" t="s">
        <v>2442</v>
      </c>
      <c r="B1689" s="36" t="s">
        <v>3834</v>
      </c>
      <c r="C1689" s="37">
        <v>2010</v>
      </c>
      <c r="D1689" s="37">
        <v>1689</v>
      </c>
      <c r="E1689" s="44" t="e">
        <f>INDEX(SinglesDB!$B$1:B$1927,MATCH(A1689,SinglesDB!$D$1:$D$1916,0))</f>
        <v>#N/A</v>
      </c>
    </row>
    <row r="1690" spans="1:5">
      <c r="A1690" s="36" t="s">
        <v>2543</v>
      </c>
      <c r="B1690" s="36" t="s">
        <v>287</v>
      </c>
      <c r="C1690" s="37">
        <v>1977</v>
      </c>
      <c r="D1690" s="37">
        <v>1690</v>
      </c>
      <c r="E1690" s="44" t="str">
        <f>INDEX(SinglesDB!$B$1:B$1927,MATCH(A1690,SinglesDB!$D$1:$D$1916,0))</f>
        <v>2001 742</v>
      </c>
    </row>
    <row r="1691" spans="1:5">
      <c r="A1691" s="36" t="s">
        <v>3833</v>
      </c>
      <c r="B1691" s="36" t="s">
        <v>801</v>
      </c>
      <c r="C1691" s="37">
        <v>1972</v>
      </c>
      <c r="D1691" s="37">
        <v>1691</v>
      </c>
      <c r="E1691" s="44" t="e">
        <f>INDEX(SinglesDB!$B$1:B$1927,MATCH(A1691,SinglesDB!$D$1:$D$1916,0))</f>
        <v>#N/A</v>
      </c>
    </row>
    <row r="1692" spans="1:5">
      <c r="A1692" s="36" t="s">
        <v>2581</v>
      </c>
      <c r="B1692" s="36" t="s">
        <v>434</v>
      </c>
      <c r="C1692" s="37">
        <v>1986</v>
      </c>
      <c r="D1692" s="37">
        <v>1692</v>
      </c>
      <c r="E1692" s="44" t="e">
        <f>INDEX(SinglesDB!$B$1:B$1927,MATCH(A1692,SinglesDB!$D$1:$D$1916,0))</f>
        <v>#N/A</v>
      </c>
    </row>
    <row r="1693" spans="1:5">
      <c r="A1693" s="36" t="s">
        <v>2344</v>
      </c>
      <c r="B1693" s="36" t="s">
        <v>407</v>
      </c>
      <c r="C1693" s="37">
        <v>1987</v>
      </c>
      <c r="D1693" s="37">
        <v>1693</v>
      </c>
      <c r="E1693" s="44" t="e">
        <f>INDEX(SinglesDB!$B$1:B$1927,MATCH(A1693,SinglesDB!$D$1:$D$1916,0))</f>
        <v>#N/A</v>
      </c>
    </row>
    <row r="1694" spans="1:5">
      <c r="A1694" s="36" t="s">
        <v>3831</v>
      </c>
      <c r="B1694" s="36" t="s">
        <v>3832</v>
      </c>
      <c r="C1694" s="37">
        <v>2010</v>
      </c>
      <c r="D1694" s="37">
        <v>1694</v>
      </c>
      <c r="E1694" s="44" t="e">
        <f>INDEX(SinglesDB!$B$1:B$1927,MATCH(A1694,SinglesDB!$D$1:$D$1916,0))</f>
        <v>#N/A</v>
      </c>
    </row>
    <row r="1695" spans="1:5">
      <c r="A1695" s="36" t="s">
        <v>2594</v>
      </c>
      <c r="B1695" s="36" t="s">
        <v>1306</v>
      </c>
      <c r="C1695" s="37">
        <v>1967</v>
      </c>
      <c r="D1695" s="37">
        <v>1695</v>
      </c>
      <c r="E1695" s="44" t="e">
        <f>INDEX(SinglesDB!$B$1:B$1927,MATCH(A1695,SinglesDB!$D$1:$D$1916,0))</f>
        <v>#N/A</v>
      </c>
    </row>
    <row r="1696" spans="1:5">
      <c r="A1696" s="36" t="s">
        <v>3829</v>
      </c>
      <c r="B1696" s="36" t="s">
        <v>3830</v>
      </c>
      <c r="C1696" s="37">
        <v>1973</v>
      </c>
      <c r="D1696" s="37">
        <v>1696</v>
      </c>
      <c r="E1696" s="44" t="e">
        <f>INDEX(SinglesDB!$B$1:B$1927,MATCH(A1696,SinglesDB!$D$1:$D$1916,0))</f>
        <v>#N/A</v>
      </c>
    </row>
    <row r="1697" spans="1:5">
      <c r="A1697" s="36" t="s">
        <v>2513</v>
      </c>
      <c r="B1697" s="36" t="s">
        <v>2514</v>
      </c>
      <c r="C1697" s="37">
        <v>2009</v>
      </c>
      <c r="D1697" s="37">
        <v>1697</v>
      </c>
      <c r="E1697" s="44" t="e">
        <f>INDEX(SinglesDB!$B$1:B$1927,MATCH(A1697,SinglesDB!$D$1:$D$1916,0))</f>
        <v>#N/A</v>
      </c>
    </row>
    <row r="1698" spans="1:5">
      <c r="A1698" s="36" t="s">
        <v>1907</v>
      </c>
      <c r="B1698" s="36" t="s">
        <v>1908</v>
      </c>
      <c r="C1698" s="37">
        <v>2013</v>
      </c>
      <c r="D1698" s="37">
        <v>1698</v>
      </c>
      <c r="E1698" s="44" t="e">
        <f>INDEX(SinglesDB!$B$1:B$1927,MATCH(A1698,SinglesDB!$D$1:$D$1916,0))</f>
        <v>#N/A</v>
      </c>
    </row>
    <row r="1699" spans="1:5">
      <c r="A1699" s="36" t="s">
        <v>2242</v>
      </c>
      <c r="B1699" s="36" t="s">
        <v>3828</v>
      </c>
      <c r="C1699" s="37">
        <v>1982</v>
      </c>
      <c r="D1699" s="37">
        <v>1699</v>
      </c>
      <c r="E1699" s="44" t="e">
        <f>INDEX(SinglesDB!$B$1:B$1927,MATCH(A1699,SinglesDB!$D$1:$D$1916,0))</f>
        <v>#N/A</v>
      </c>
    </row>
    <row r="1700" spans="1:5">
      <c r="A1700" s="36" t="s">
        <v>3827</v>
      </c>
      <c r="B1700" s="36" t="s">
        <v>495</v>
      </c>
      <c r="C1700" s="37">
        <v>1971</v>
      </c>
      <c r="D1700" s="37">
        <v>1700</v>
      </c>
      <c r="E1700" s="44" t="e">
        <f>INDEX(SinglesDB!$B$1:B$1927,MATCH(A1700,SinglesDB!$D$1:$D$1916,0))</f>
        <v>#N/A</v>
      </c>
    </row>
    <row r="1701" spans="1:5">
      <c r="A1701" s="36" t="s">
        <v>3826</v>
      </c>
      <c r="B1701" s="36" t="s">
        <v>1448</v>
      </c>
      <c r="C1701" s="37">
        <v>1974</v>
      </c>
      <c r="D1701" s="37">
        <v>1701</v>
      </c>
      <c r="E1701" s="44" t="e">
        <f>INDEX(SinglesDB!$B$1:B$1927,MATCH(A1701,SinglesDB!$D$1:$D$1916,0))</f>
        <v>#N/A</v>
      </c>
    </row>
    <row r="1702" spans="1:5">
      <c r="A1702" s="36" t="s">
        <v>2182</v>
      </c>
      <c r="B1702" s="36" t="s">
        <v>2183</v>
      </c>
      <c r="C1702" s="37">
        <v>1980</v>
      </c>
      <c r="D1702" s="37">
        <v>1702</v>
      </c>
      <c r="E1702" s="44" t="e">
        <f>INDEX(SinglesDB!$B$1:B$1927,MATCH(A1702,SinglesDB!$D$1:$D$1916,0))</f>
        <v>#N/A</v>
      </c>
    </row>
    <row r="1703" spans="1:5">
      <c r="A1703" s="36" t="s">
        <v>2205</v>
      </c>
      <c r="B1703" s="36" t="s">
        <v>519</v>
      </c>
      <c r="C1703" s="37">
        <v>2006</v>
      </c>
      <c r="D1703" s="37">
        <v>1703</v>
      </c>
      <c r="E1703" s="44" t="e">
        <f>INDEX(SinglesDB!$B$1:B$1927,MATCH(A1703,SinglesDB!$D$1:$D$1916,0))</f>
        <v>#N/A</v>
      </c>
    </row>
    <row r="1704" spans="1:5">
      <c r="A1704" s="36" t="s">
        <v>2736</v>
      </c>
      <c r="B1704" s="36" t="s">
        <v>2474</v>
      </c>
      <c r="C1704" s="37">
        <v>2005</v>
      </c>
      <c r="D1704" s="37">
        <v>1704</v>
      </c>
      <c r="E1704" s="44" t="e">
        <f>INDEX(SinglesDB!$B$1:B$1927,MATCH(A1704,SinglesDB!$D$1:$D$1916,0))</f>
        <v>#N/A</v>
      </c>
    </row>
    <row r="1705" spans="1:5">
      <c r="A1705" s="36" t="s">
        <v>2610</v>
      </c>
      <c r="B1705" s="36" t="s">
        <v>319</v>
      </c>
      <c r="C1705" s="37">
        <v>1986</v>
      </c>
      <c r="D1705" s="37">
        <v>1705</v>
      </c>
      <c r="E1705" s="44" t="e">
        <f>INDEX(SinglesDB!$B$1:B$1927,MATCH(A1705,SinglesDB!$D$1:$D$1916,0))</f>
        <v>#N/A</v>
      </c>
    </row>
    <row r="1706" spans="1:5">
      <c r="A1706" s="36" t="s">
        <v>2411</v>
      </c>
      <c r="B1706" s="36" t="s">
        <v>2412</v>
      </c>
      <c r="C1706" s="37">
        <v>1982</v>
      </c>
      <c r="D1706" s="37">
        <v>1706</v>
      </c>
      <c r="E1706" s="44" t="e">
        <f>INDEX(SinglesDB!$B$1:B$1927,MATCH(A1706,SinglesDB!$D$1:$D$1916,0))</f>
        <v>#N/A</v>
      </c>
    </row>
    <row r="1707" spans="1:5">
      <c r="A1707" s="36" t="s">
        <v>2584</v>
      </c>
      <c r="B1707" s="36" t="s">
        <v>1514</v>
      </c>
      <c r="C1707" s="37">
        <v>1987</v>
      </c>
      <c r="D1707" s="37">
        <v>1707</v>
      </c>
      <c r="E1707" s="44" t="e">
        <f>INDEX(SinglesDB!$B$1:B$1927,MATCH(A1707,SinglesDB!$D$1:$D$1916,0))</f>
        <v>#N/A</v>
      </c>
    </row>
    <row r="1708" spans="1:5">
      <c r="A1708" s="36" t="s">
        <v>3824</v>
      </c>
      <c r="B1708" s="36" t="s">
        <v>3825</v>
      </c>
      <c r="C1708" s="37">
        <v>2015</v>
      </c>
      <c r="D1708" s="37">
        <v>1708</v>
      </c>
      <c r="E1708" s="44" t="e">
        <f>INDEX(SinglesDB!$B$1:B$1927,MATCH(A1708,SinglesDB!$D$1:$D$1916,0))</f>
        <v>#N/A</v>
      </c>
    </row>
    <row r="1709" spans="1:5">
      <c r="A1709" s="36" t="s">
        <v>2232</v>
      </c>
      <c r="B1709" s="36" t="s">
        <v>2233</v>
      </c>
      <c r="C1709" s="37">
        <v>1983</v>
      </c>
      <c r="D1709" s="37">
        <v>1709</v>
      </c>
      <c r="E1709" s="44" t="e">
        <f>INDEX(SinglesDB!$B$1:B$1927,MATCH(A1709,SinglesDB!$D$1:$D$1916,0))</f>
        <v>#N/A</v>
      </c>
    </row>
    <row r="1710" spans="1:5">
      <c r="A1710" s="36" t="s">
        <v>2414</v>
      </c>
      <c r="B1710" s="36" t="s">
        <v>2415</v>
      </c>
      <c r="C1710" s="37">
        <v>1998</v>
      </c>
      <c r="D1710" s="37">
        <v>1710</v>
      </c>
      <c r="E1710" s="44" t="e">
        <f>INDEX(SinglesDB!$B$1:B$1927,MATCH(A1710,SinglesDB!$D$1:$D$1916,0))</f>
        <v>#N/A</v>
      </c>
    </row>
    <row r="1711" spans="1:5">
      <c r="A1711" s="36" t="s">
        <v>2418</v>
      </c>
      <c r="B1711" s="36" t="s">
        <v>1841</v>
      </c>
      <c r="C1711" s="37">
        <v>1975</v>
      </c>
      <c r="D1711" s="37">
        <v>1711</v>
      </c>
      <c r="E1711" s="44" t="str">
        <f>INDEX(SinglesDB!$B$1:B$1927,MATCH(A1711,SinglesDB!$D$1:$D$1916,0))</f>
        <v>880 294-7</v>
      </c>
    </row>
    <row r="1712" spans="1:5">
      <c r="A1712" s="36" t="s">
        <v>3013</v>
      </c>
      <c r="B1712" s="36" t="s">
        <v>305</v>
      </c>
      <c r="C1712" s="37">
        <v>1978</v>
      </c>
      <c r="D1712" s="37">
        <v>1712</v>
      </c>
      <c r="E1712" s="44" t="str">
        <f>INDEX(SinglesDB!$B$1:B$1927,MATCH(A1712,SinglesDB!$D$1:$D$1916,0))</f>
        <v>5C 006-61408</v>
      </c>
    </row>
    <row r="1713" spans="1:5">
      <c r="A1713" s="36" t="s">
        <v>2388</v>
      </c>
      <c r="B1713" s="36" t="s">
        <v>2389</v>
      </c>
      <c r="C1713" s="37">
        <v>1972</v>
      </c>
      <c r="D1713" s="37">
        <v>1713</v>
      </c>
      <c r="E1713" s="44" t="e">
        <f>INDEX(SinglesDB!$B$1:B$1927,MATCH(A1713,SinglesDB!$D$1:$D$1916,0))</f>
        <v>#N/A</v>
      </c>
    </row>
    <row r="1714" spans="1:5">
      <c r="A1714" s="36" t="s">
        <v>2678</v>
      </c>
      <c r="B1714" s="36" t="s">
        <v>2679</v>
      </c>
      <c r="C1714" s="37">
        <v>2000</v>
      </c>
      <c r="D1714" s="37">
        <v>1714</v>
      </c>
      <c r="E1714" s="44" t="e">
        <f>INDEX(SinglesDB!$B$1:B$1927,MATCH(A1714,SinglesDB!$D$1:$D$1916,0))</f>
        <v>#N/A</v>
      </c>
    </row>
    <row r="1715" spans="1:5">
      <c r="A1715" s="36" t="s">
        <v>2575</v>
      </c>
      <c r="B1715" s="36" t="s">
        <v>1124</v>
      </c>
      <c r="C1715" s="37">
        <v>1972</v>
      </c>
      <c r="D1715" s="37">
        <v>1715</v>
      </c>
      <c r="E1715" s="44" t="e">
        <f>INDEX(SinglesDB!$B$1:B$1927,MATCH(A1715,SinglesDB!$D$1:$D$1916,0))</f>
        <v>#N/A</v>
      </c>
    </row>
    <row r="1716" spans="1:5">
      <c r="A1716" s="36" t="s">
        <v>2273</v>
      </c>
      <c r="B1716" s="36" t="s">
        <v>2274</v>
      </c>
      <c r="C1716" s="37">
        <v>2008</v>
      </c>
      <c r="D1716" s="37">
        <v>1716</v>
      </c>
      <c r="E1716" s="44" t="e">
        <f>INDEX(SinglesDB!$B$1:B$1927,MATCH(A1716,SinglesDB!$D$1:$D$1916,0))</f>
        <v>#N/A</v>
      </c>
    </row>
    <row r="1717" spans="1:5">
      <c r="A1717" s="36" t="s">
        <v>3823</v>
      </c>
      <c r="B1717" s="36" t="s">
        <v>795</v>
      </c>
      <c r="C1717" s="37">
        <v>2002</v>
      </c>
      <c r="D1717" s="37">
        <v>1717</v>
      </c>
      <c r="E1717" s="44" t="e">
        <f>INDEX(SinglesDB!$B$1:B$1927,MATCH(A1717,SinglesDB!$D$1:$D$1916,0))</f>
        <v>#N/A</v>
      </c>
    </row>
    <row r="1718" spans="1:5">
      <c r="A1718" s="36" t="s">
        <v>1578</v>
      </c>
      <c r="B1718" s="36" t="s">
        <v>1579</v>
      </c>
      <c r="C1718" s="37">
        <v>2014</v>
      </c>
      <c r="D1718" s="37">
        <v>1718</v>
      </c>
      <c r="E1718" s="44" t="e">
        <f>INDEX(SinglesDB!$B$1:B$1927,MATCH(A1718,SinglesDB!$D$1:$D$1916,0))</f>
        <v>#N/A</v>
      </c>
    </row>
    <row r="1719" spans="1:5">
      <c r="A1719" s="36" t="s">
        <v>2373</v>
      </c>
      <c r="B1719" s="36" t="s">
        <v>2677</v>
      </c>
      <c r="C1719" s="37">
        <v>2016</v>
      </c>
      <c r="D1719" s="37">
        <v>1719</v>
      </c>
      <c r="E1719" s="44" t="e">
        <f>INDEX(SinglesDB!$B$1:B$1927,MATCH(A1719,SinglesDB!$D$1:$D$1916,0))</f>
        <v>#N/A</v>
      </c>
    </row>
    <row r="1720" spans="1:5">
      <c r="A1720" s="36" t="s">
        <v>3821</v>
      </c>
      <c r="B1720" s="36" t="s">
        <v>3822</v>
      </c>
      <c r="C1720" s="37">
        <v>2000</v>
      </c>
      <c r="D1720" s="37">
        <v>1720</v>
      </c>
      <c r="E1720" s="44" t="e">
        <f>INDEX(SinglesDB!$B$1:B$1927,MATCH(A1720,SinglesDB!$D$1:$D$1916,0))</f>
        <v>#N/A</v>
      </c>
    </row>
    <row r="1721" spans="1:5">
      <c r="A1721" s="36" t="s">
        <v>251</v>
      </c>
      <c r="B1721" s="36" t="s">
        <v>2663</v>
      </c>
      <c r="C1721" s="37">
        <v>1979</v>
      </c>
      <c r="D1721" s="37">
        <v>1721</v>
      </c>
      <c r="E1721" s="44" t="str">
        <f>INDEX(SinglesDB!$B$1:B$1927,MATCH(A1721,SinglesDB!$D$1:$D$1916,0))</f>
        <v>ELK 12327, ELK,12.327.</v>
      </c>
    </row>
    <row r="1722" spans="1:5">
      <c r="A1722" s="36" t="s">
        <v>1391</v>
      </c>
      <c r="B1722" s="36" t="s">
        <v>2161</v>
      </c>
      <c r="C1722" s="37">
        <v>2012</v>
      </c>
      <c r="D1722" s="37">
        <v>1722</v>
      </c>
      <c r="E1722" s="44" t="e">
        <f>INDEX(SinglesDB!$B$1:B$1927,MATCH(A1722,SinglesDB!$D$1:$D$1916,0))</f>
        <v>#N/A</v>
      </c>
    </row>
    <row r="1723" spans="1:5">
      <c r="A1723" s="36" t="s">
        <v>2471</v>
      </c>
      <c r="B1723" s="36" t="s">
        <v>625</v>
      </c>
      <c r="C1723" s="37">
        <v>2011</v>
      </c>
      <c r="D1723" s="37">
        <v>1723</v>
      </c>
      <c r="E1723" s="44" t="e">
        <f>INDEX(SinglesDB!$B$1:B$1927,MATCH(A1723,SinglesDB!$D$1:$D$1916,0))</f>
        <v>#N/A</v>
      </c>
    </row>
    <row r="1724" spans="1:5">
      <c r="A1724" s="36" t="s">
        <v>2621</v>
      </c>
      <c r="B1724" s="36" t="s">
        <v>415</v>
      </c>
      <c r="C1724" s="37">
        <v>1974</v>
      </c>
      <c r="D1724" s="37">
        <v>1724</v>
      </c>
      <c r="E1724" s="44" t="str">
        <f>INDEX(SinglesDB!$B$1:B$1927,MATCH(A1724,SinglesDB!$D$1:$D$1916,0))</f>
        <v>5C 006-94740</v>
      </c>
    </row>
    <row r="1725" spans="1:5">
      <c r="A1725" s="36" t="s">
        <v>3819</v>
      </c>
      <c r="B1725" s="36" t="s">
        <v>3820</v>
      </c>
      <c r="C1725" s="37">
        <v>1970</v>
      </c>
      <c r="D1725" s="37">
        <v>1725</v>
      </c>
      <c r="E1725" s="44" t="e">
        <f>INDEX(SinglesDB!$B$1:B$1927,MATCH(A1725,SinglesDB!$D$1:$D$1916,0))</f>
        <v>#N/A</v>
      </c>
    </row>
    <row r="1726" spans="1:5">
      <c r="A1726" s="36" t="s">
        <v>3818</v>
      </c>
      <c r="B1726" s="36" t="s">
        <v>1881</v>
      </c>
      <c r="C1726" s="37">
        <v>2015</v>
      </c>
      <c r="D1726" s="37">
        <v>1726</v>
      </c>
      <c r="E1726" s="44" t="e">
        <f>INDEX(SinglesDB!$B$1:B$1927,MATCH(A1726,SinglesDB!$D$1:$D$1916,0))</f>
        <v>#N/A</v>
      </c>
    </row>
    <row r="1727" spans="1:5">
      <c r="A1727" s="36" t="s">
        <v>2586</v>
      </c>
      <c r="B1727" s="36" t="s">
        <v>287</v>
      </c>
      <c r="C1727" s="37">
        <v>1975</v>
      </c>
      <c r="D1727" s="37">
        <v>1727</v>
      </c>
      <c r="E1727" s="44" t="e">
        <f>INDEX(SinglesDB!$B$1:B$1927,MATCH(A1727,SinglesDB!$D$1:$D$1916,0))</f>
        <v>#N/A</v>
      </c>
    </row>
    <row r="1728" spans="1:5">
      <c r="A1728" s="36" t="s">
        <v>2725</v>
      </c>
      <c r="B1728" s="36" t="s">
        <v>3817</v>
      </c>
      <c r="C1728" s="37">
        <v>1996</v>
      </c>
      <c r="D1728" s="37">
        <v>1728</v>
      </c>
      <c r="E1728" s="44" t="e">
        <f>INDEX(SinglesDB!$B$1:B$1927,MATCH(A1728,SinglesDB!$D$1:$D$1916,0))</f>
        <v>#N/A</v>
      </c>
    </row>
    <row r="1729" spans="1:5">
      <c r="A1729" s="36" t="s">
        <v>2368</v>
      </c>
      <c r="B1729" s="36" t="s">
        <v>937</v>
      </c>
      <c r="C1729" s="37">
        <v>1981</v>
      </c>
      <c r="D1729" s="37">
        <v>1729</v>
      </c>
      <c r="E1729" s="44" t="e">
        <f>INDEX(SinglesDB!$B$1:B$1927,MATCH(A1729,SinglesDB!$D$1:$D$1916,0))</f>
        <v>#N/A</v>
      </c>
    </row>
    <row r="1730" spans="1:5">
      <c r="A1730" s="36" t="s">
        <v>2632</v>
      </c>
      <c r="B1730" s="36" t="s">
        <v>909</v>
      </c>
      <c r="C1730" s="37">
        <v>1979</v>
      </c>
      <c r="D1730" s="37">
        <v>1730</v>
      </c>
      <c r="E1730" s="44" t="e">
        <f>INDEX(SinglesDB!$B$1:B$1927,MATCH(A1730,SinglesDB!$D$1:$D$1916,0))</f>
        <v>#N/A</v>
      </c>
    </row>
    <row r="1731" spans="1:5">
      <c r="A1731" s="36" t="s">
        <v>2657</v>
      </c>
      <c r="B1731" s="36" t="s">
        <v>976</v>
      </c>
      <c r="C1731" s="37">
        <v>2013</v>
      </c>
      <c r="D1731" s="37">
        <v>1731</v>
      </c>
      <c r="E1731" s="44" t="e">
        <f>INDEX(SinglesDB!$B$1:B$1927,MATCH(A1731,SinglesDB!$D$1:$D$1916,0))</f>
        <v>#N/A</v>
      </c>
    </row>
    <row r="1732" spans="1:5">
      <c r="A1732" s="36" t="s">
        <v>3816</v>
      </c>
      <c r="B1732" s="36" t="s">
        <v>311</v>
      </c>
      <c r="C1732" s="37">
        <v>1972</v>
      </c>
      <c r="D1732" s="37">
        <v>1732</v>
      </c>
      <c r="E1732" s="44" t="e">
        <f>INDEX(SinglesDB!$B$1:B$1927,MATCH(A1732,SinglesDB!$D$1:$D$1916,0))</f>
        <v>#N/A</v>
      </c>
    </row>
    <row r="1733" spans="1:5">
      <c r="A1733" s="36" t="s">
        <v>3815</v>
      </c>
      <c r="B1733" s="36" t="s">
        <v>511</v>
      </c>
      <c r="C1733" s="37">
        <v>1997</v>
      </c>
      <c r="D1733" s="37">
        <v>1733</v>
      </c>
      <c r="E1733" s="44" t="e">
        <f>INDEX(SinglesDB!$B$1:B$1927,MATCH(A1733,SinglesDB!$D$1:$D$1916,0))</f>
        <v>#N/A</v>
      </c>
    </row>
    <row r="1734" spans="1:5">
      <c r="A1734" s="36" t="s">
        <v>2220</v>
      </c>
      <c r="B1734" s="36" t="s">
        <v>2221</v>
      </c>
      <c r="C1734" s="37">
        <v>1973</v>
      </c>
      <c r="D1734" s="37">
        <v>1734</v>
      </c>
      <c r="E1734" s="44" t="e">
        <f>INDEX(SinglesDB!$B$1:B$1927,MATCH(A1734,SinglesDB!$D$1:$D$1916,0))</f>
        <v>#N/A</v>
      </c>
    </row>
    <row r="1735" spans="1:5">
      <c r="A1735" s="36" t="s">
        <v>3814</v>
      </c>
      <c r="B1735" s="36" t="s">
        <v>3784</v>
      </c>
      <c r="C1735" s="37">
        <v>2005</v>
      </c>
      <c r="D1735" s="37">
        <v>1735</v>
      </c>
      <c r="E1735" s="44" t="e">
        <f>INDEX(SinglesDB!$B$1:B$1927,MATCH(A1735,SinglesDB!$D$1:$D$1916,0))</f>
        <v>#N/A</v>
      </c>
    </row>
    <row r="1736" spans="1:5">
      <c r="A1736" s="36" t="s">
        <v>3813</v>
      </c>
      <c r="B1736" s="36" t="s">
        <v>467</v>
      </c>
      <c r="C1736" s="37">
        <v>2016</v>
      </c>
      <c r="D1736" s="37">
        <v>1736</v>
      </c>
      <c r="E1736" s="44" t="e">
        <f>INDEX(SinglesDB!$B$1:B$1927,MATCH(A1736,SinglesDB!$D$1:$D$1916,0))</f>
        <v>#N/A</v>
      </c>
    </row>
    <row r="1737" spans="1:5">
      <c r="A1737" s="36" t="s">
        <v>2318</v>
      </c>
      <c r="B1737" s="36" t="s">
        <v>792</v>
      </c>
      <c r="C1737" s="37">
        <v>1987</v>
      </c>
      <c r="D1737" s="37">
        <v>1737</v>
      </c>
      <c r="E1737" s="44" t="e">
        <f>INDEX(SinglesDB!$B$1:B$1927,MATCH(A1737,SinglesDB!$D$1:$D$1916,0))</f>
        <v>#N/A</v>
      </c>
    </row>
    <row r="1738" spans="1:5">
      <c r="A1738" s="36" t="s">
        <v>3812</v>
      </c>
      <c r="B1738" s="36" t="s">
        <v>1033</v>
      </c>
      <c r="C1738" s="37">
        <v>2016</v>
      </c>
      <c r="D1738" s="37">
        <v>1738</v>
      </c>
      <c r="E1738" s="44" t="e">
        <f>INDEX(SinglesDB!$B$1:B$1927,MATCH(A1738,SinglesDB!$D$1:$D$1916,0))</f>
        <v>#N/A</v>
      </c>
    </row>
    <row r="1739" spans="1:5">
      <c r="A1739" s="36" t="s">
        <v>2576</v>
      </c>
      <c r="B1739" s="36" t="s">
        <v>3811</v>
      </c>
      <c r="C1739" s="37">
        <v>2006</v>
      </c>
      <c r="D1739" s="37">
        <v>1739</v>
      </c>
      <c r="E1739" s="44" t="e">
        <f>INDEX(SinglesDB!$B$1:B$1927,MATCH(A1739,SinglesDB!$D$1:$D$1916,0))</f>
        <v>#N/A</v>
      </c>
    </row>
    <row r="1740" spans="1:5">
      <c r="A1740" s="36" t="s">
        <v>2347</v>
      </c>
      <c r="B1740" s="36" t="s">
        <v>1142</v>
      </c>
      <c r="C1740" s="37">
        <v>1994</v>
      </c>
      <c r="D1740" s="37">
        <v>1740</v>
      </c>
      <c r="E1740" s="44" t="e">
        <f>INDEX(SinglesDB!$B$1:B$1927,MATCH(A1740,SinglesDB!$D$1:$D$1916,0))</f>
        <v>#N/A</v>
      </c>
    </row>
    <row r="1741" spans="1:5">
      <c r="A1741" s="36" t="s">
        <v>2656</v>
      </c>
      <c r="B1741" s="36" t="s">
        <v>373</v>
      </c>
      <c r="C1741" s="37">
        <v>1969</v>
      </c>
      <c r="D1741" s="37">
        <v>1741</v>
      </c>
      <c r="E1741" s="44" t="e">
        <f>INDEX(SinglesDB!$B$1:B$1927,MATCH(A1741,SinglesDB!$D$1:$D$1916,0))</f>
        <v>#N/A</v>
      </c>
    </row>
    <row r="1742" spans="1:5">
      <c r="A1742" s="36" t="s">
        <v>3810</v>
      </c>
      <c r="B1742" s="36" t="s">
        <v>2734</v>
      </c>
      <c r="C1742" s="37">
        <v>1973</v>
      </c>
      <c r="D1742" s="37">
        <v>1742</v>
      </c>
      <c r="E1742" s="44" t="e">
        <f>INDEX(SinglesDB!$B$1:B$1927,MATCH(A1742,SinglesDB!$D$1:$D$1916,0))</f>
        <v>#N/A</v>
      </c>
    </row>
    <row r="1743" spans="1:5">
      <c r="A1743" s="36" t="s">
        <v>3809</v>
      </c>
      <c r="B1743" s="36" t="s">
        <v>684</v>
      </c>
      <c r="C1743" s="37">
        <v>1994</v>
      </c>
      <c r="D1743" s="37">
        <v>1743</v>
      </c>
      <c r="E1743" s="44" t="e">
        <f>INDEX(SinglesDB!$B$1:B$1927,MATCH(A1743,SinglesDB!$D$1:$D$1916,0))</f>
        <v>#N/A</v>
      </c>
    </row>
    <row r="1744" spans="1:5">
      <c r="A1744" s="36" t="s">
        <v>2666</v>
      </c>
      <c r="B1744" s="36" t="s">
        <v>1704</v>
      </c>
      <c r="C1744" s="37">
        <v>1994</v>
      </c>
      <c r="D1744" s="37">
        <v>1744</v>
      </c>
      <c r="E1744" s="44" t="e">
        <f>INDEX(SinglesDB!$B$1:B$1927,MATCH(A1744,SinglesDB!$D$1:$D$1916,0))</f>
        <v>#N/A</v>
      </c>
    </row>
    <row r="1745" spans="1:5">
      <c r="A1745" s="36" t="s">
        <v>3808</v>
      </c>
      <c r="B1745" s="36" t="s">
        <v>795</v>
      </c>
      <c r="C1745" s="37">
        <v>2000</v>
      </c>
      <c r="D1745" s="37">
        <v>1745</v>
      </c>
      <c r="E1745" s="44" t="e">
        <f>INDEX(SinglesDB!$B$1:B$1927,MATCH(A1745,SinglesDB!$D$1:$D$1916,0))</f>
        <v>#N/A</v>
      </c>
    </row>
    <row r="1746" spans="1:5">
      <c r="A1746" s="36" t="s">
        <v>3807</v>
      </c>
      <c r="B1746" s="36" t="s">
        <v>287</v>
      </c>
      <c r="C1746" s="37">
        <v>1980</v>
      </c>
      <c r="D1746" s="37">
        <v>1746</v>
      </c>
      <c r="E1746" s="44" t="str">
        <f>INDEX(SinglesDB!$B$1:B$1927,MATCH(A1746,SinglesDB!$D$1:$D$1916,0))</f>
        <v>2002 012</v>
      </c>
    </row>
    <row r="1747" spans="1:5">
      <c r="A1747" s="36" t="s">
        <v>3806</v>
      </c>
      <c r="B1747" s="36" t="s">
        <v>2457</v>
      </c>
      <c r="C1747" s="37">
        <v>1982</v>
      </c>
      <c r="D1747" s="37">
        <v>1747</v>
      </c>
      <c r="E1747" s="44" t="e">
        <f>INDEX(SinglesDB!$B$1:B$1927,MATCH(A1747,SinglesDB!$D$1:$D$1916,0))</f>
        <v>#N/A</v>
      </c>
    </row>
    <row r="1748" spans="1:5">
      <c r="A1748" s="36" t="s">
        <v>2550</v>
      </c>
      <c r="B1748" s="36" t="s">
        <v>2551</v>
      </c>
      <c r="C1748" s="37">
        <v>1969</v>
      </c>
      <c r="D1748" s="37">
        <v>1748</v>
      </c>
      <c r="E1748" s="44" t="e">
        <f>INDEX(SinglesDB!$B$1:B$1927,MATCH(A1748,SinglesDB!$D$1:$D$1916,0))</f>
        <v>#N/A</v>
      </c>
    </row>
    <row r="1749" spans="1:5">
      <c r="A1749" s="36" t="s">
        <v>2592</v>
      </c>
      <c r="B1749" s="36" t="s">
        <v>3805</v>
      </c>
      <c r="C1749" s="37">
        <v>1995</v>
      </c>
      <c r="D1749" s="37">
        <v>1749</v>
      </c>
      <c r="E1749" s="44" t="e">
        <f>INDEX(SinglesDB!$B$1:B$1927,MATCH(A1749,SinglesDB!$D$1:$D$1916,0))</f>
        <v>#N/A</v>
      </c>
    </row>
    <row r="1750" spans="1:5">
      <c r="A1750" s="36" t="s">
        <v>1646</v>
      </c>
      <c r="B1750" s="36" t="s">
        <v>1647</v>
      </c>
      <c r="C1750" s="37">
        <v>2013</v>
      </c>
      <c r="D1750" s="37">
        <v>1750</v>
      </c>
      <c r="E1750" s="44" t="e">
        <f>INDEX(SinglesDB!$B$1:B$1927,MATCH(A1750,SinglesDB!$D$1:$D$1916,0))</f>
        <v>#N/A</v>
      </c>
    </row>
    <row r="1751" spans="1:5">
      <c r="A1751" s="36" t="s">
        <v>2623</v>
      </c>
      <c r="B1751" s="36" t="s">
        <v>556</v>
      </c>
      <c r="C1751" s="37">
        <v>1965</v>
      </c>
      <c r="D1751" s="37">
        <v>1751</v>
      </c>
      <c r="E1751" s="44" t="e">
        <f>INDEX(SinglesDB!$B$1:B$1927,MATCH(A1751,SinglesDB!$D$1:$D$1916,0))</f>
        <v>#N/A</v>
      </c>
    </row>
    <row r="1752" spans="1:5">
      <c r="A1752" s="36" t="s">
        <v>2452</v>
      </c>
      <c r="B1752" s="36" t="s">
        <v>2453</v>
      </c>
      <c r="C1752" s="37">
        <v>1982</v>
      </c>
      <c r="D1752" s="37">
        <v>1752</v>
      </c>
      <c r="E1752" s="44" t="e">
        <f>INDEX(SinglesDB!$B$1:B$1927,MATCH(A1752,SinglesDB!$D$1:$D$1916,0))</f>
        <v>#N/A</v>
      </c>
    </row>
    <row r="1753" spans="1:5">
      <c r="A1753" s="36" t="s">
        <v>3804</v>
      </c>
      <c r="B1753" s="36" t="s">
        <v>1291</v>
      </c>
      <c r="C1753" s="37">
        <v>1983</v>
      </c>
      <c r="D1753" s="37">
        <v>1753</v>
      </c>
      <c r="E1753" s="44" t="e">
        <f>INDEX(SinglesDB!$B$1:B$1927,MATCH(A1753,SinglesDB!$D$1:$D$1916,0))</f>
        <v>#N/A</v>
      </c>
    </row>
    <row r="1754" spans="1:5">
      <c r="A1754" s="36" t="s">
        <v>2333</v>
      </c>
      <c r="B1754" s="36" t="s">
        <v>559</v>
      </c>
      <c r="C1754" s="37">
        <v>1963</v>
      </c>
      <c r="D1754" s="37">
        <v>1754</v>
      </c>
      <c r="E1754" s="44" t="e">
        <f>INDEX(SinglesDB!$B$1:B$1927,MATCH(A1754,SinglesDB!$D$1:$D$1916,0))</f>
        <v>#N/A</v>
      </c>
    </row>
    <row r="1755" spans="1:5">
      <c r="A1755" s="36" t="s">
        <v>3803</v>
      </c>
      <c r="B1755" s="36" t="s">
        <v>1687</v>
      </c>
      <c r="C1755" s="37">
        <v>2013</v>
      </c>
      <c r="D1755" s="37">
        <v>1755</v>
      </c>
      <c r="E1755" s="44" t="e">
        <f>INDEX(SinglesDB!$B$1:B$1927,MATCH(A1755,SinglesDB!$D$1:$D$1916,0))</f>
        <v>#N/A</v>
      </c>
    </row>
    <row r="1756" spans="1:5">
      <c r="A1756" s="36" t="s">
        <v>2482</v>
      </c>
      <c r="B1756" s="36" t="s">
        <v>1019</v>
      </c>
      <c r="C1756" s="37">
        <v>1986</v>
      </c>
      <c r="D1756" s="37">
        <v>1756</v>
      </c>
      <c r="E1756" s="44" t="e">
        <f>INDEX(SinglesDB!$B$1:B$1927,MATCH(A1756,SinglesDB!$D$1:$D$1916,0))</f>
        <v>#N/A</v>
      </c>
    </row>
    <row r="1757" spans="1:5">
      <c r="A1757" s="36" t="s">
        <v>2539</v>
      </c>
      <c r="B1757" s="36" t="s">
        <v>234</v>
      </c>
      <c r="C1757" s="37">
        <v>1963</v>
      </c>
      <c r="D1757" s="37">
        <v>1757</v>
      </c>
      <c r="E1757" s="44" t="e">
        <f>INDEX(SinglesDB!$B$1:B$1927,MATCH(A1757,SinglesDB!$D$1:$D$1916,0))</f>
        <v>#N/A</v>
      </c>
    </row>
    <row r="1758" spans="1:5">
      <c r="A1758" s="36" t="s">
        <v>1976</v>
      </c>
      <c r="B1758" s="36" t="s">
        <v>875</v>
      </c>
      <c r="C1758" s="37">
        <v>2014</v>
      </c>
      <c r="D1758" s="37">
        <v>1758</v>
      </c>
      <c r="E1758" s="44" t="e">
        <f>INDEX(SinglesDB!$B$1:B$1927,MATCH(A1758,SinglesDB!$D$1:$D$1916,0))</f>
        <v>#N/A</v>
      </c>
    </row>
    <row r="1759" spans="1:5">
      <c r="A1759" s="36" t="s">
        <v>2309</v>
      </c>
      <c r="B1759" s="36" t="s">
        <v>1443</v>
      </c>
      <c r="C1759" s="37">
        <v>2007</v>
      </c>
      <c r="D1759" s="37">
        <v>1759</v>
      </c>
      <c r="E1759" s="44" t="e">
        <f>INDEX(SinglesDB!$B$1:B$1927,MATCH(A1759,SinglesDB!$D$1:$D$1916,0))</f>
        <v>#N/A</v>
      </c>
    </row>
    <row r="1760" spans="1:5">
      <c r="A1760" s="36" t="s">
        <v>3135</v>
      </c>
      <c r="B1760" s="36" t="s">
        <v>3802</v>
      </c>
      <c r="C1760" s="37">
        <v>1992</v>
      </c>
      <c r="D1760" s="37">
        <v>1760</v>
      </c>
      <c r="E1760" s="44" t="e">
        <f>INDEX(SinglesDB!$B$1:B$1927,MATCH(A1760,SinglesDB!$D$1:$D$1916,0))</f>
        <v>#N/A</v>
      </c>
    </row>
    <row r="1761" spans="1:5">
      <c r="A1761" s="36" t="s">
        <v>3801</v>
      </c>
      <c r="B1761" s="36" t="s">
        <v>575</v>
      </c>
      <c r="C1761" s="37">
        <v>1988</v>
      </c>
      <c r="D1761" s="37">
        <v>1761</v>
      </c>
      <c r="E1761" s="44" t="e">
        <f>INDEX(SinglesDB!$B$1:B$1927,MATCH(A1761,SinglesDB!$D$1:$D$1916,0))</f>
        <v>#N/A</v>
      </c>
    </row>
    <row r="1762" spans="1:5">
      <c r="A1762" s="36" t="s">
        <v>2151</v>
      </c>
      <c r="B1762" s="36" t="s">
        <v>2152</v>
      </c>
      <c r="C1762" s="37">
        <v>2013</v>
      </c>
      <c r="D1762" s="37">
        <v>1762</v>
      </c>
      <c r="E1762" s="44" t="e">
        <f>INDEX(SinglesDB!$B$1:B$1927,MATCH(A1762,SinglesDB!$D$1:$D$1916,0))</f>
        <v>#N/A</v>
      </c>
    </row>
    <row r="1763" spans="1:5">
      <c r="A1763" s="36" t="s">
        <v>2431</v>
      </c>
      <c r="B1763" s="36" t="s">
        <v>816</v>
      </c>
      <c r="C1763" s="37">
        <v>1995</v>
      </c>
      <c r="D1763" s="37">
        <v>1763</v>
      </c>
      <c r="E1763" s="44" t="e">
        <f>INDEX(SinglesDB!$B$1:B$1927,MATCH(A1763,SinglesDB!$D$1:$D$1916,0))</f>
        <v>#N/A</v>
      </c>
    </row>
    <row r="1764" spans="1:5">
      <c r="A1764" s="36" t="s">
        <v>2456</v>
      </c>
      <c r="B1764" s="36" t="s">
        <v>2457</v>
      </c>
      <c r="C1764" s="37">
        <v>1984</v>
      </c>
      <c r="D1764" s="37">
        <v>1764</v>
      </c>
      <c r="E1764" s="44" t="e">
        <f>INDEX(SinglesDB!$B$1:B$1927,MATCH(A1764,SinglesDB!$D$1:$D$1916,0))</f>
        <v>#N/A</v>
      </c>
    </row>
    <row r="1765" spans="1:5">
      <c r="A1765" s="36" t="s">
        <v>2735</v>
      </c>
      <c r="B1765" s="36" t="s">
        <v>1410</v>
      </c>
      <c r="C1765" s="37">
        <v>1982</v>
      </c>
      <c r="D1765" s="37">
        <v>1765</v>
      </c>
      <c r="E1765" s="44" t="e">
        <f>INDEX(SinglesDB!$B$1:B$1927,MATCH(A1765,SinglesDB!$D$1:$D$1916,0))</f>
        <v>#N/A</v>
      </c>
    </row>
    <row r="1766" spans="1:5">
      <c r="A1766" s="36" t="s">
        <v>2587</v>
      </c>
      <c r="B1766" s="36" t="s">
        <v>672</v>
      </c>
      <c r="C1766" s="37">
        <v>1980</v>
      </c>
      <c r="D1766" s="37">
        <v>1766</v>
      </c>
      <c r="E1766" s="44" t="e">
        <f>INDEX(SinglesDB!$B$1:B$1927,MATCH(A1766,SinglesDB!$D$1:$D$1916,0))</f>
        <v>#N/A</v>
      </c>
    </row>
    <row r="1767" spans="1:5">
      <c r="A1767" s="36" t="s">
        <v>2460</v>
      </c>
      <c r="B1767" s="36" t="s">
        <v>2899</v>
      </c>
      <c r="C1767" s="37">
        <v>1985</v>
      </c>
      <c r="D1767" s="37">
        <v>1767</v>
      </c>
      <c r="E1767" s="44" t="str">
        <f>INDEX(SinglesDB!$B$1:B$1927,MATCH(A1767,SinglesDB!$D$1:$D$1916,0))</f>
        <v>CBSA 6112, A 6112</v>
      </c>
    </row>
    <row r="1768" spans="1:5">
      <c r="A1768" s="36" t="s">
        <v>2687</v>
      </c>
      <c r="B1768" s="36" t="s">
        <v>559</v>
      </c>
      <c r="C1768" s="37">
        <v>1965</v>
      </c>
      <c r="D1768" s="37">
        <v>1768</v>
      </c>
      <c r="E1768" s="44" t="e">
        <f>INDEX(SinglesDB!$B$1:B$1927,MATCH(A1768,SinglesDB!$D$1:$D$1916,0))</f>
        <v>#N/A</v>
      </c>
    </row>
    <row r="1769" spans="1:5">
      <c r="A1769" s="36" t="s">
        <v>2074</v>
      </c>
      <c r="B1769" s="36" t="s">
        <v>559</v>
      </c>
      <c r="C1769" s="37">
        <v>1967</v>
      </c>
      <c r="D1769" s="37">
        <v>1769</v>
      </c>
      <c r="E1769" s="44" t="e">
        <f>INDEX(SinglesDB!$B$1:B$1927,MATCH(A1769,SinglesDB!$D$1:$D$1916,0))</f>
        <v>#N/A</v>
      </c>
    </row>
    <row r="1770" spans="1:5">
      <c r="A1770" s="36" t="s">
        <v>3799</v>
      </c>
      <c r="B1770" s="36" t="s">
        <v>3800</v>
      </c>
      <c r="C1770" s="37">
        <v>2015</v>
      </c>
      <c r="D1770" s="37">
        <v>1770</v>
      </c>
      <c r="E1770" s="44" t="e">
        <f>INDEX(SinglesDB!$B$1:B$1927,MATCH(A1770,SinglesDB!$D$1:$D$1916,0))</f>
        <v>#N/A</v>
      </c>
    </row>
    <row r="1771" spans="1:5">
      <c r="A1771" s="36" t="s">
        <v>3798</v>
      </c>
      <c r="B1771" s="36" t="s">
        <v>575</v>
      </c>
      <c r="C1771" s="37">
        <v>1987</v>
      </c>
      <c r="D1771" s="37">
        <v>1771</v>
      </c>
      <c r="E1771" s="44" t="e">
        <f>INDEX(SinglesDB!$B$1:B$1927,MATCH(A1771,SinglesDB!$D$1:$D$1916,0))</f>
        <v>#N/A</v>
      </c>
    </row>
    <row r="1772" spans="1:5">
      <c r="A1772" s="36" t="s">
        <v>3797</v>
      </c>
      <c r="B1772" s="36" t="s">
        <v>1788</v>
      </c>
      <c r="C1772" s="37">
        <v>2015</v>
      </c>
      <c r="D1772" s="37">
        <v>1772</v>
      </c>
      <c r="E1772" s="44" t="e">
        <f>INDEX(SinglesDB!$B$1:B$1927,MATCH(A1772,SinglesDB!$D$1:$D$1916,0))</f>
        <v>#N/A</v>
      </c>
    </row>
    <row r="1773" spans="1:5">
      <c r="A1773" s="36" t="s">
        <v>2511</v>
      </c>
      <c r="B1773" s="36" t="s">
        <v>2512</v>
      </c>
      <c r="C1773" s="37">
        <v>2002</v>
      </c>
      <c r="D1773" s="37">
        <v>1773</v>
      </c>
      <c r="E1773" s="44" t="e">
        <f>INDEX(SinglesDB!$B$1:B$1927,MATCH(A1773,SinglesDB!$D$1:$D$1916,0))</f>
        <v>#N/A</v>
      </c>
    </row>
    <row r="1774" spans="1:5">
      <c r="A1774" s="36" t="s">
        <v>2696</v>
      </c>
      <c r="B1774" s="36" t="s">
        <v>1785</v>
      </c>
      <c r="C1774" s="37">
        <v>1968</v>
      </c>
      <c r="D1774" s="37">
        <v>1774</v>
      </c>
      <c r="E1774" s="44" t="e">
        <f>INDEX(SinglesDB!$B$1:B$1927,MATCH(A1774,SinglesDB!$D$1:$D$1916,0))</f>
        <v>#N/A</v>
      </c>
    </row>
    <row r="1775" spans="1:5">
      <c r="A1775" s="36" t="s">
        <v>2574</v>
      </c>
      <c r="B1775" s="36" t="s">
        <v>344</v>
      </c>
      <c r="C1775" s="37">
        <v>1990</v>
      </c>
      <c r="D1775" s="37">
        <v>1775</v>
      </c>
      <c r="E1775" s="44" t="e">
        <f>INDEX(SinglesDB!$B$1:B$1927,MATCH(A1775,SinglesDB!$D$1:$D$1916,0))</f>
        <v>#N/A</v>
      </c>
    </row>
    <row r="1776" spans="1:5">
      <c r="A1776" s="36" t="s">
        <v>2756</v>
      </c>
      <c r="B1776" s="36" t="s">
        <v>1223</v>
      </c>
      <c r="C1776" s="37">
        <v>1978</v>
      </c>
      <c r="D1776" s="37">
        <v>1776</v>
      </c>
      <c r="E1776" s="44" t="e">
        <f>INDEX(SinglesDB!$B$1:B$1927,MATCH(A1776,SinglesDB!$D$1:$D$1916,0))</f>
        <v>#N/A</v>
      </c>
    </row>
    <row r="1777" spans="1:5">
      <c r="A1777" s="36" t="s">
        <v>2607</v>
      </c>
      <c r="B1777" s="36" t="s">
        <v>3780</v>
      </c>
      <c r="C1777" s="37">
        <v>1995</v>
      </c>
      <c r="D1777" s="37">
        <v>1777</v>
      </c>
      <c r="E1777" s="44" t="e">
        <f>INDEX(SinglesDB!$B$1:B$1927,MATCH(A1777,SinglesDB!$D$1:$D$1916,0))</f>
        <v>#N/A</v>
      </c>
    </row>
    <row r="1778" spans="1:5">
      <c r="A1778" s="36" t="s">
        <v>2565</v>
      </c>
      <c r="B1778" s="36" t="s">
        <v>2566</v>
      </c>
      <c r="C1778" s="37">
        <v>1982</v>
      </c>
      <c r="D1778" s="37">
        <v>1778</v>
      </c>
      <c r="E1778" s="44" t="e">
        <f>INDEX(SinglesDB!$B$1:B$1927,MATCH(A1778,SinglesDB!$D$1:$D$1916,0))</f>
        <v>#N/A</v>
      </c>
    </row>
    <row r="1779" spans="1:5">
      <c r="A1779" s="36" t="s">
        <v>2499</v>
      </c>
      <c r="B1779" s="36" t="s">
        <v>2500</v>
      </c>
      <c r="C1779" s="37">
        <v>2000</v>
      </c>
      <c r="D1779" s="37">
        <v>1779</v>
      </c>
      <c r="E1779" s="44" t="e">
        <f>INDEX(SinglesDB!$B$1:B$1927,MATCH(A1779,SinglesDB!$D$1:$D$1916,0))</f>
        <v>#N/A</v>
      </c>
    </row>
    <row r="1780" spans="1:5">
      <c r="A1780" s="36" t="s">
        <v>2342</v>
      </c>
      <c r="B1780" s="36" t="s">
        <v>2343</v>
      </c>
      <c r="C1780" s="37">
        <v>1967</v>
      </c>
      <c r="D1780" s="37">
        <v>1780</v>
      </c>
      <c r="E1780" s="44" t="e">
        <f>INDEX(SinglesDB!$B$1:B$1927,MATCH(A1780,SinglesDB!$D$1:$D$1916,0))</f>
        <v>#N/A</v>
      </c>
    </row>
    <row r="1781" spans="1:5">
      <c r="A1781" s="36" t="s">
        <v>2341</v>
      </c>
      <c r="B1781" s="36" t="s">
        <v>803</v>
      </c>
      <c r="C1781" s="37">
        <v>2000</v>
      </c>
      <c r="D1781" s="37">
        <v>1781</v>
      </c>
      <c r="E1781" s="44" t="e">
        <f>INDEX(SinglesDB!$B$1:B$1927,MATCH(A1781,SinglesDB!$D$1:$D$1916,0))</f>
        <v>#N/A</v>
      </c>
    </row>
    <row r="1782" spans="1:5">
      <c r="A1782" s="36" t="s">
        <v>2541</v>
      </c>
      <c r="B1782" s="36" t="s">
        <v>1521</v>
      </c>
      <c r="C1782" s="37">
        <v>2008</v>
      </c>
      <c r="D1782" s="37">
        <v>1782</v>
      </c>
      <c r="E1782" s="44" t="e">
        <f>INDEX(SinglesDB!$B$1:B$1927,MATCH(A1782,SinglesDB!$D$1:$D$1916,0))</f>
        <v>#N/A</v>
      </c>
    </row>
    <row r="1783" spans="1:5">
      <c r="A1783" s="36" t="s">
        <v>2757</v>
      </c>
      <c r="B1783" s="36" t="s">
        <v>1418</v>
      </c>
      <c r="C1783" s="37">
        <v>1991</v>
      </c>
      <c r="D1783" s="37">
        <v>1783</v>
      </c>
      <c r="E1783" s="44" t="e">
        <f>INDEX(SinglesDB!$B$1:B$1927,MATCH(A1783,SinglesDB!$D$1:$D$1916,0))</f>
        <v>#N/A</v>
      </c>
    </row>
    <row r="1784" spans="1:5">
      <c r="A1784" s="36" t="s">
        <v>2557</v>
      </c>
      <c r="B1784" s="36" t="s">
        <v>563</v>
      </c>
      <c r="C1784" s="37">
        <v>1979</v>
      </c>
      <c r="D1784" s="37">
        <v>1784</v>
      </c>
      <c r="E1784" s="44" t="e">
        <f>INDEX(SinglesDB!$B$1:B$1927,MATCH(A1784,SinglesDB!$D$1:$D$1916,0))</f>
        <v>#N/A</v>
      </c>
    </row>
    <row r="1785" spans="1:5">
      <c r="A1785" s="36" t="s">
        <v>2312</v>
      </c>
      <c r="B1785" s="36" t="s">
        <v>2313</v>
      </c>
      <c r="C1785" s="37">
        <v>2000</v>
      </c>
      <c r="D1785" s="37">
        <v>1785</v>
      </c>
      <c r="E1785" s="44" t="e">
        <f>INDEX(SinglesDB!$B$1:B$1927,MATCH(A1785,SinglesDB!$D$1:$D$1916,0))</f>
        <v>#N/A</v>
      </c>
    </row>
    <row r="1786" spans="1:5">
      <c r="A1786" s="36" t="s">
        <v>2647</v>
      </c>
      <c r="B1786" s="36" t="s">
        <v>2648</v>
      </c>
      <c r="C1786" s="37">
        <v>1987</v>
      </c>
      <c r="D1786" s="37">
        <v>1786</v>
      </c>
      <c r="E1786" s="44" t="e">
        <f>INDEX(SinglesDB!$B$1:B$1927,MATCH(A1786,SinglesDB!$D$1:$D$1916,0))</f>
        <v>#N/A</v>
      </c>
    </row>
    <row r="1787" spans="1:5">
      <c r="A1787" s="42" t="s">
        <v>4757</v>
      </c>
      <c r="B1787" s="36" t="s">
        <v>765</v>
      </c>
      <c r="C1787" s="37">
        <v>1981</v>
      </c>
      <c r="D1787" s="37">
        <v>1787</v>
      </c>
      <c r="E1787" s="44" t="e">
        <f>INDEX(SinglesDB!$B$1:B$1927,MATCH(A1787,SinglesDB!$D$1:$D$1916,0))</f>
        <v>#N/A</v>
      </c>
    </row>
    <row r="1788" spans="1:5">
      <c r="A1788" s="36" t="s">
        <v>2705</v>
      </c>
      <c r="B1788" s="36" t="s">
        <v>2706</v>
      </c>
      <c r="C1788" s="37">
        <v>1979</v>
      </c>
      <c r="D1788" s="37">
        <v>1788</v>
      </c>
      <c r="E1788" s="44" t="e">
        <f>INDEX(SinglesDB!$B$1:B$1927,MATCH(A1788,SinglesDB!$D$1:$D$1916,0))</f>
        <v>#N/A</v>
      </c>
    </row>
    <row r="1789" spans="1:5">
      <c r="A1789" s="36" t="s">
        <v>533</v>
      </c>
      <c r="B1789" s="36" t="s">
        <v>1107</v>
      </c>
      <c r="C1789" s="37">
        <v>2003</v>
      </c>
      <c r="D1789" s="37">
        <v>1789</v>
      </c>
      <c r="E1789" s="44" t="e">
        <f>INDEX(SinglesDB!$B$1:B$1927,MATCH(A1789,SinglesDB!$D$1:$D$1916,0))</f>
        <v>#N/A</v>
      </c>
    </row>
    <row r="1790" spans="1:5">
      <c r="A1790" s="36" t="s">
        <v>2352</v>
      </c>
      <c r="B1790" s="36" t="s">
        <v>984</v>
      </c>
      <c r="C1790" s="37">
        <v>1975</v>
      </c>
      <c r="D1790" s="37">
        <v>1790</v>
      </c>
      <c r="E1790" s="44" t="e">
        <f>INDEX(SinglesDB!$B$1:B$1927,MATCH(A1790,SinglesDB!$D$1:$D$1916,0))</f>
        <v>#N/A</v>
      </c>
    </row>
    <row r="1791" spans="1:5">
      <c r="A1791" s="36" t="s">
        <v>3796</v>
      </c>
      <c r="B1791" s="36" t="s">
        <v>537</v>
      </c>
      <c r="C1791" s="37">
        <v>1993</v>
      </c>
      <c r="D1791" s="37">
        <v>1791</v>
      </c>
      <c r="E1791" s="44" t="e">
        <f>INDEX(SinglesDB!$B$1:B$1927,MATCH(A1791,SinglesDB!$D$1:$D$1916,0))</f>
        <v>#N/A</v>
      </c>
    </row>
    <row r="1792" spans="1:5">
      <c r="A1792" s="36" t="s">
        <v>2363</v>
      </c>
      <c r="B1792" s="36" t="s">
        <v>1390</v>
      </c>
      <c r="C1792" s="37">
        <v>1969</v>
      </c>
      <c r="D1792" s="37">
        <v>1792</v>
      </c>
      <c r="E1792" s="44" t="e">
        <f>INDEX(SinglesDB!$B$1:B$1927,MATCH(A1792,SinglesDB!$D$1:$D$1916,0))</f>
        <v>#N/A</v>
      </c>
    </row>
    <row r="1793" spans="1:5">
      <c r="A1793" s="36" t="s">
        <v>1379</v>
      </c>
      <c r="B1793" s="36" t="s">
        <v>2180</v>
      </c>
      <c r="C1793" s="37">
        <v>2001</v>
      </c>
      <c r="D1793" s="37">
        <v>1793</v>
      </c>
      <c r="E1793" s="44" t="e">
        <f>INDEX(SinglesDB!$B$1:B$1927,MATCH(A1793,SinglesDB!$D$1:$D$1916,0))</f>
        <v>#N/A</v>
      </c>
    </row>
    <row r="1794" spans="1:5">
      <c r="A1794" s="36" t="s">
        <v>1542</v>
      </c>
      <c r="B1794" s="36" t="s">
        <v>534</v>
      </c>
      <c r="C1794" s="37">
        <v>2014</v>
      </c>
      <c r="D1794" s="37">
        <v>1794</v>
      </c>
      <c r="E1794" s="44" t="e">
        <f>INDEX(SinglesDB!$B$1:B$1927,MATCH(A1794,SinglesDB!$D$1:$D$1916,0))</f>
        <v>#N/A</v>
      </c>
    </row>
    <row r="1795" spans="1:5">
      <c r="A1795" s="36" t="s">
        <v>2353</v>
      </c>
      <c r="B1795" s="36" t="s">
        <v>1176</v>
      </c>
      <c r="C1795" s="37">
        <v>1982</v>
      </c>
      <c r="D1795" s="37">
        <v>1795</v>
      </c>
      <c r="E1795" s="44" t="e">
        <f>INDEX(SinglesDB!$B$1:B$1927,MATCH(A1795,SinglesDB!$D$1:$D$1916,0))</f>
        <v>#N/A</v>
      </c>
    </row>
    <row r="1796" spans="1:5">
      <c r="A1796" s="36" t="s">
        <v>2555</v>
      </c>
      <c r="B1796" s="36" t="s">
        <v>2556</v>
      </c>
      <c r="C1796" s="37">
        <v>1975</v>
      </c>
      <c r="D1796" s="37">
        <v>1796</v>
      </c>
      <c r="E1796" s="44" t="e">
        <f>INDEX(SinglesDB!$B$1:B$1927,MATCH(A1796,SinglesDB!$D$1:$D$1916,0))</f>
        <v>#N/A</v>
      </c>
    </row>
    <row r="1797" spans="1:5">
      <c r="A1797" s="36" t="s">
        <v>2314</v>
      </c>
      <c r="B1797" s="36" t="s">
        <v>628</v>
      </c>
      <c r="C1797" s="37">
        <v>1988</v>
      </c>
      <c r="D1797" s="37">
        <v>1797</v>
      </c>
      <c r="E1797" s="44" t="e">
        <f>INDEX(SinglesDB!$B$1:B$1927,MATCH(A1797,SinglesDB!$D$1:$D$1916,0))</f>
        <v>#N/A</v>
      </c>
    </row>
    <row r="1798" spans="1:5">
      <c r="A1798" s="36" t="s">
        <v>3794</v>
      </c>
      <c r="B1798" s="36" t="s">
        <v>3795</v>
      </c>
      <c r="C1798" s="37">
        <v>2009</v>
      </c>
      <c r="D1798" s="37">
        <v>1798</v>
      </c>
      <c r="E1798" s="44" t="e">
        <f>INDEX(SinglesDB!$B$1:B$1927,MATCH(A1798,SinglesDB!$D$1:$D$1916,0))</f>
        <v>#N/A</v>
      </c>
    </row>
    <row r="1799" spans="1:5">
      <c r="A1799" s="36" t="s">
        <v>2366</v>
      </c>
      <c r="B1799" s="36" t="s">
        <v>2367</v>
      </c>
      <c r="C1799" s="37">
        <v>1990</v>
      </c>
      <c r="D1799" s="37">
        <v>1799</v>
      </c>
      <c r="E1799" s="44" t="e">
        <f>INDEX(SinglesDB!$B$1:B$1927,MATCH(A1799,SinglesDB!$D$1:$D$1916,0))</f>
        <v>#N/A</v>
      </c>
    </row>
    <row r="1800" spans="1:5">
      <c r="A1800" s="36" t="s">
        <v>3793</v>
      </c>
      <c r="B1800" s="36" t="s">
        <v>2305</v>
      </c>
      <c r="C1800" s="37">
        <v>1969</v>
      </c>
      <c r="D1800" s="37">
        <v>1800</v>
      </c>
      <c r="E1800" s="44" t="e">
        <f>INDEX(SinglesDB!$B$1:B$1927,MATCH(A1800,SinglesDB!$D$1:$D$1916,0))</f>
        <v>#N/A</v>
      </c>
    </row>
    <row r="1801" spans="1:5">
      <c r="A1801" s="36" t="s">
        <v>2116</v>
      </c>
      <c r="B1801" s="36" t="s">
        <v>523</v>
      </c>
      <c r="C1801" s="37">
        <v>2014</v>
      </c>
      <c r="D1801" s="37">
        <v>1801</v>
      </c>
      <c r="E1801" s="44" t="e">
        <f>INDEX(SinglesDB!$B$1:B$1927,MATCH(A1801,SinglesDB!$D$1:$D$1916,0))</f>
        <v>#N/A</v>
      </c>
    </row>
    <row r="1802" spans="1:5">
      <c r="A1802" s="36" t="s">
        <v>2669</v>
      </c>
      <c r="B1802" s="36" t="s">
        <v>1988</v>
      </c>
      <c r="C1802" s="37">
        <v>1981</v>
      </c>
      <c r="D1802" s="37">
        <v>1802</v>
      </c>
      <c r="E1802" s="44" t="str">
        <f>INDEX(SinglesDB!$B$1:B$1927,MATCH(A1802,SinglesDB!$D$1:$D$1916,0))</f>
        <v>B-44230</v>
      </c>
    </row>
    <row r="1803" spans="1:5">
      <c r="A1803" s="36" t="s">
        <v>2193</v>
      </c>
      <c r="B1803" s="36" t="s">
        <v>2194</v>
      </c>
      <c r="C1803" s="37">
        <v>1988</v>
      </c>
      <c r="D1803" s="37">
        <v>1803</v>
      </c>
      <c r="E1803" s="44" t="e">
        <f>INDEX(SinglesDB!$B$1:B$1927,MATCH(A1803,SinglesDB!$D$1:$D$1916,0))</f>
        <v>#N/A</v>
      </c>
    </row>
    <row r="1804" spans="1:5">
      <c r="A1804" s="36" t="s">
        <v>3791</v>
      </c>
      <c r="B1804" s="36" t="s">
        <v>3792</v>
      </c>
      <c r="C1804" s="37">
        <v>1978</v>
      </c>
      <c r="D1804" s="37">
        <v>1804</v>
      </c>
      <c r="E1804" s="44" t="e">
        <f>INDEX(SinglesDB!$B$1:B$1927,MATCH(A1804,SinglesDB!$D$1:$D$1916,0))</f>
        <v>#N/A</v>
      </c>
    </row>
    <row r="1805" spans="1:5">
      <c r="A1805" s="36" t="s">
        <v>2743</v>
      </c>
      <c r="B1805" s="36" t="s">
        <v>2744</v>
      </c>
      <c r="C1805" s="37">
        <v>2015</v>
      </c>
      <c r="D1805" s="37">
        <v>1805</v>
      </c>
      <c r="E1805" s="44" t="e">
        <f>INDEX(SinglesDB!$B$1:B$1927,MATCH(A1805,SinglesDB!$D$1:$D$1916,0))</f>
        <v>#N/A</v>
      </c>
    </row>
    <row r="1806" spans="1:5">
      <c r="A1806" s="36" t="s">
        <v>3790</v>
      </c>
      <c r="B1806" s="36" t="s">
        <v>234</v>
      </c>
      <c r="C1806" s="37">
        <v>1972</v>
      </c>
      <c r="D1806" s="37">
        <v>1806</v>
      </c>
      <c r="E1806" s="44" t="e">
        <f>INDEX(SinglesDB!$B$1:B$1927,MATCH(A1806,SinglesDB!$D$1:$D$1916,0))</f>
        <v>#N/A</v>
      </c>
    </row>
    <row r="1807" spans="1:5">
      <c r="A1807" s="36" t="s">
        <v>2645</v>
      </c>
      <c r="B1807" s="36" t="s">
        <v>1142</v>
      </c>
      <c r="C1807" s="37">
        <v>1976</v>
      </c>
      <c r="D1807" s="37">
        <v>1807</v>
      </c>
      <c r="E1807" s="44" t="e">
        <f>INDEX(SinglesDB!$B$1:B$1927,MATCH(A1807,SinglesDB!$D$1:$D$1916,0))</f>
        <v>#N/A</v>
      </c>
    </row>
    <row r="1808" spans="1:5">
      <c r="A1808" s="36" t="s">
        <v>3789</v>
      </c>
      <c r="B1808" s="36" t="s">
        <v>1219</v>
      </c>
      <c r="C1808" s="37">
        <v>1998</v>
      </c>
      <c r="D1808" s="37">
        <v>1808</v>
      </c>
      <c r="E1808" s="44" t="e">
        <f>INDEX(SinglesDB!$B$1:B$1927,MATCH(A1808,SinglesDB!$D$1:$D$1916,0))</f>
        <v>#N/A</v>
      </c>
    </row>
    <row r="1809" spans="1:5">
      <c r="A1809" s="36" t="s">
        <v>2468</v>
      </c>
      <c r="B1809" s="36" t="s">
        <v>662</v>
      </c>
      <c r="C1809" s="37">
        <v>1975</v>
      </c>
      <c r="D1809" s="37">
        <v>1809</v>
      </c>
      <c r="E1809" s="44" t="e">
        <f>INDEX(SinglesDB!$B$1:B$1927,MATCH(A1809,SinglesDB!$D$1:$D$1916,0))</f>
        <v>#N/A</v>
      </c>
    </row>
    <row r="1810" spans="1:5">
      <c r="A1810" s="36" t="s">
        <v>2381</v>
      </c>
      <c r="B1810" s="36" t="s">
        <v>2382</v>
      </c>
      <c r="C1810" s="37">
        <v>1993</v>
      </c>
      <c r="D1810" s="37">
        <v>1810</v>
      </c>
      <c r="E1810" s="44" t="e">
        <f>INDEX(SinglesDB!$B$1:B$1927,MATCH(A1810,SinglesDB!$D$1:$D$1916,0))</f>
        <v>#N/A</v>
      </c>
    </row>
    <row r="1811" spans="1:5">
      <c r="A1811" s="36" t="s">
        <v>3788</v>
      </c>
      <c r="B1811" s="36" t="s">
        <v>795</v>
      </c>
      <c r="C1811" s="37">
        <v>2002</v>
      </c>
      <c r="D1811" s="37">
        <v>1811</v>
      </c>
      <c r="E1811" s="44" t="e">
        <f>INDEX(SinglesDB!$B$1:B$1927,MATCH(A1811,SinglesDB!$D$1:$D$1916,0))</f>
        <v>#N/A</v>
      </c>
    </row>
    <row r="1812" spans="1:5">
      <c r="A1812" s="36" t="s">
        <v>2289</v>
      </c>
      <c r="B1812" s="36" t="s">
        <v>670</v>
      </c>
      <c r="C1812" s="37">
        <v>1965</v>
      </c>
      <c r="D1812" s="37">
        <v>1812</v>
      </c>
      <c r="E1812" s="44" t="e">
        <f>INDEX(SinglesDB!$B$1:B$1927,MATCH(A1812,SinglesDB!$D$1:$D$1916,0))</f>
        <v>#N/A</v>
      </c>
    </row>
    <row r="1813" spans="1:5">
      <c r="A1813" s="36" t="s">
        <v>2264</v>
      </c>
      <c r="B1813" s="36" t="s">
        <v>750</v>
      </c>
      <c r="C1813" s="37">
        <v>2014</v>
      </c>
      <c r="D1813" s="37">
        <v>1813</v>
      </c>
      <c r="E1813" s="44" t="e">
        <f>INDEX(SinglesDB!$B$1:B$1927,MATCH(A1813,SinglesDB!$D$1:$D$1916,0))</f>
        <v>#N/A</v>
      </c>
    </row>
    <row r="1814" spans="1:5">
      <c r="A1814" s="36" t="s">
        <v>3787</v>
      </c>
      <c r="B1814" s="36" t="s">
        <v>724</v>
      </c>
      <c r="C1814" s="37">
        <v>2013</v>
      </c>
      <c r="D1814" s="37">
        <v>1814</v>
      </c>
      <c r="E1814" s="44" t="e">
        <f>INDEX(SinglesDB!$B$1:B$1927,MATCH(A1814,SinglesDB!$D$1:$D$1916,0))</f>
        <v>#N/A</v>
      </c>
    </row>
    <row r="1815" spans="1:5">
      <c r="A1815" s="36" t="s">
        <v>3785</v>
      </c>
      <c r="B1815" s="36" t="s">
        <v>3786</v>
      </c>
      <c r="C1815" s="37">
        <v>2015</v>
      </c>
      <c r="D1815" s="37">
        <v>1815</v>
      </c>
      <c r="E1815" s="44" t="e">
        <f>INDEX(SinglesDB!$B$1:B$1927,MATCH(A1815,SinglesDB!$D$1:$D$1916,0))</f>
        <v>#N/A</v>
      </c>
    </row>
    <row r="1816" spans="1:5">
      <c r="A1816" s="36" t="s">
        <v>3783</v>
      </c>
      <c r="B1816" s="36" t="s">
        <v>3784</v>
      </c>
      <c r="C1816" s="37">
        <v>1999</v>
      </c>
      <c r="D1816" s="37">
        <v>1816</v>
      </c>
      <c r="E1816" s="44" t="e">
        <f>INDEX(SinglesDB!$B$1:B$1927,MATCH(A1816,SinglesDB!$D$1:$D$1916,0))</f>
        <v>#N/A</v>
      </c>
    </row>
    <row r="1817" spans="1:5">
      <c r="A1817" s="36" t="s">
        <v>3782</v>
      </c>
      <c r="B1817" s="36" t="s">
        <v>2518</v>
      </c>
      <c r="C1817" s="37">
        <v>2005</v>
      </c>
      <c r="D1817" s="37">
        <v>1817</v>
      </c>
      <c r="E1817" s="44" t="e">
        <f>INDEX(SinglesDB!$B$1:B$1927,MATCH(A1817,SinglesDB!$D$1:$D$1916,0))</f>
        <v>#N/A</v>
      </c>
    </row>
    <row r="1818" spans="1:5">
      <c r="A1818" s="36" t="s">
        <v>3781</v>
      </c>
      <c r="B1818" s="36" t="s">
        <v>657</v>
      </c>
      <c r="C1818" s="37">
        <v>1995</v>
      </c>
      <c r="D1818" s="37">
        <v>1818</v>
      </c>
      <c r="E1818" s="44" t="e">
        <f>INDEX(SinglesDB!$B$1:B$1927,MATCH(A1818,SinglesDB!$D$1:$D$1916,0))</f>
        <v>#N/A</v>
      </c>
    </row>
    <row r="1819" spans="1:5">
      <c r="A1819" s="36" t="s">
        <v>2622</v>
      </c>
      <c r="B1819" s="36" t="s">
        <v>497</v>
      </c>
      <c r="C1819" s="37">
        <v>1989</v>
      </c>
      <c r="D1819" s="37">
        <v>1819</v>
      </c>
      <c r="E1819" s="44" t="e">
        <f>INDEX(SinglesDB!$B$1:B$1927,MATCH(A1819,SinglesDB!$D$1:$D$1916,0))</f>
        <v>#N/A</v>
      </c>
    </row>
    <row r="1820" spans="1:5">
      <c r="A1820" s="36" t="s">
        <v>2615</v>
      </c>
      <c r="B1820" s="36" t="s">
        <v>477</v>
      </c>
      <c r="C1820" s="37">
        <v>1971</v>
      </c>
      <c r="D1820" s="37">
        <v>1820</v>
      </c>
      <c r="E1820" s="44" t="e">
        <f>INDEX(SinglesDB!$B$1:B$1927,MATCH(A1820,SinglesDB!$D$1:$D$1916,0))</f>
        <v>#N/A</v>
      </c>
    </row>
    <row r="1821" spans="1:5">
      <c r="A1821" s="36" t="s">
        <v>2682</v>
      </c>
      <c r="B1821" s="36" t="s">
        <v>2683</v>
      </c>
      <c r="C1821" s="37">
        <v>1973</v>
      </c>
      <c r="D1821" s="37">
        <v>1821</v>
      </c>
      <c r="E1821" s="44" t="str">
        <f>INDEX(SinglesDB!$B$1:B$1927,MATCH(A1821,SinglesDB!$D$1:$D$1916,0))</f>
        <v>2058 422</v>
      </c>
    </row>
    <row r="1822" spans="1:5">
      <c r="A1822" s="36" t="s">
        <v>2650</v>
      </c>
      <c r="B1822" s="36" t="s">
        <v>2651</v>
      </c>
      <c r="C1822" s="37">
        <v>1988</v>
      </c>
      <c r="D1822" s="37">
        <v>1822</v>
      </c>
      <c r="E1822" s="44" t="e">
        <f>INDEX(SinglesDB!$B$1:B$1927,MATCH(A1822,SinglesDB!$D$1:$D$1916,0))</f>
        <v>#N/A</v>
      </c>
    </row>
    <row r="1823" spans="1:5">
      <c r="A1823" s="36" t="s">
        <v>3779</v>
      </c>
      <c r="B1823" s="36" t="s">
        <v>3780</v>
      </c>
      <c r="C1823" s="37">
        <v>1995</v>
      </c>
      <c r="D1823" s="37">
        <v>1823</v>
      </c>
      <c r="E1823" s="44" t="e">
        <f>INDEX(SinglesDB!$B$1:B$1927,MATCH(A1823,SinglesDB!$D$1:$D$1916,0))</f>
        <v>#N/A</v>
      </c>
    </row>
    <row r="1824" spans="1:5">
      <c r="A1824" s="36" t="s">
        <v>2720</v>
      </c>
      <c r="B1824" s="36" t="s">
        <v>2721</v>
      </c>
      <c r="C1824" s="37">
        <v>2001</v>
      </c>
      <c r="D1824" s="37">
        <v>1824</v>
      </c>
      <c r="E1824" s="44" t="e">
        <f>INDEX(SinglesDB!$B$1:B$1927,MATCH(A1824,SinglesDB!$D$1:$D$1916,0))</f>
        <v>#N/A</v>
      </c>
    </row>
    <row r="1825" spans="1:5">
      <c r="A1825" s="36" t="s">
        <v>2306</v>
      </c>
      <c r="B1825" s="36" t="s">
        <v>1988</v>
      </c>
      <c r="C1825" s="37">
        <v>1972</v>
      </c>
      <c r="D1825" s="37">
        <v>1825</v>
      </c>
      <c r="E1825" s="44" t="e">
        <f>INDEX(SinglesDB!$B$1:B$1927,MATCH(A1825,SinglesDB!$D$1:$D$1916,0))</f>
        <v>#N/A</v>
      </c>
    </row>
    <row r="1826" spans="1:5">
      <c r="A1826" s="36" t="s">
        <v>2689</v>
      </c>
      <c r="B1826" s="36" t="s">
        <v>321</v>
      </c>
      <c r="C1826" s="37">
        <v>1976</v>
      </c>
      <c r="D1826" s="37">
        <v>1826</v>
      </c>
      <c r="E1826" s="44" t="e">
        <f>INDEX(SinglesDB!$B$1:B$1927,MATCH(A1826,SinglesDB!$D$1:$D$1916,0))</f>
        <v>#N/A</v>
      </c>
    </row>
    <row r="1827" spans="1:5">
      <c r="A1827" s="36" t="s">
        <v>2429</v>
      </c>
      <c r="B1827" s="36" t="s">
        <v>2430</v>
      </c>
      <c r="C1827" s="37">
        <v>1979</v>
      </c>
      <c r="D1827" s="37">
        <v>1827</v>
      </c>
      <c r="E1827" s="44" t="e">
        <f>INDEX(SinglesDB!$B$1:B$1927,MATCH(A1827,SinglesDB!$D$1:$D$1916,0))</f>
        <v>#N/A</v>
      </c>
    </row>
    <row r="1828" spans="1:5">
      <c r="A1828" s="36" t="s">
        <v>2614</v>
      </c>
      <c r="B1828" s="36" t="s">
        <v>311</v>
      </c>
      <c r="C1828" s="37">
        <v>1972</v>
      </c>
      <c r="D1828" s="37">
        <v>1828</v>
      </c>
      <c r="E1828" s="44" t="str">
        <f>INDEX(SinglesDB!$B$1:B$1927,MATCH(A1828,SinglesDB!$D$1:$D$1916,0))</f>
        <v>2C 006-93.756</v>
      </c>
    </row>
    <row r="1829" spans="1:5">
      <c r="A1829" s="36" t="s">
        <v>2416</v>
      </c>
      <c r="B1829" s="36" t="s">
        <v>523</v>
      </c>
      <c r="C1829" s="37">
        <v>2000</v>
      </c>
      <c r="D1829" s="37">
        <v>1829</v>
      </c>
      <c r="E1829" s="44" t="e">
        <f>INDEX(SinglesDB!$B$1:B$1927,MATCH(A1829,SinglesDB!$D$1:$D$1916,0))</f>
        <v>#N/A</v>
      </c>
    </row>
    <row r="1830" spans="1:5">
      <c r="A1830" s="36" t="s">
        <v>2530</v>
      </c>
      <c r="B1830" s="36" t="s">
        <v>2531</v>
      </c>
      <c r="C1830" s="37">
        <v>1982</v>
      </c>
      <c r="D1830" s="37">
        <v>1830</v>
      </c>
      <c r="E1830" s="44" t="e">
        <f>INDEX(SinglesDB!$B$1:B$1927,MATCH(A1830,SinglesDB!$D$1:$D$1916,0))</f>
        <v>#N/A</v>
      </c>
    </row>
    <row r="1831" spans="1:5">
      <c r="A1831" s="36" t="s">
        <v>2532</v>
      </c>
      <c r="B1831" s="36" t="s">
        <v>609</v>
      </c>
      <c r="C1831" s="37">
        <v>1994</v>
      </c>
      <c r="D1831" s="37">
        <v>1831</v>
      </c>
      <c r="E1831" s="44" t="e">
        <f>INDEX(SinglesDB!$B$1:B$1927,MATCH(A1831,SinglesDB!$D$1:$D$1916,0))</f>
        <v>#N/A</v>
      </c>
    </row>
    <row r="1832" spans="1:5">
      <c r="A1832" s="36" t="s">
        <v>2702</v>
      </c>
      <c r="B1832" s="36" t="s">
        <v>2703</v>
      </c>
      <c r="C1832" s="37">
        <v>1984</v>
      </c>
      <c r="D1832" s="37">
        <v>1832</v>
      </c>
      <c r="E1832" s="44" t="e">
        <f>INDEX(SinglesDB!$B$1:B$1927,MATCH(A1832,SinglesDB!$D$1:$D$1916,0))</f>
        <v>#N/A</v>
      </c>
    </row>
    <row r="1833" spans="1:5">
      <c r="A1833" s="36" t="s">
        <v>3778</v>
      </c>
      <c r="B1833" s="36" t="s">
        <v>2491</v>
      </c>
      <c r="C1833" s="37">
        <v>2007</v>
      </c>
      <c r="D1833" s="37">
        <v>1833</v>
      </c>
      <c r="E1833" s="44" t="e">
        <f>INDEX(SinglesDB!$B$1:B$1927,MATCH(A1833,SinglesDB!$D$1:$D$1916,0))</f>
        <v>#N/A</v>
      </c>
    </row>
    <row r="1834" spans="1:5">
      <c r="A1834" s="36" t="s">
        <v>2746</v>
      </c>
      <c r="B1834" s="36" t="s">
        <v>337</v>
      </c>
      <c r="C1834" s="37">
        <v>1987</v>
      </c>
      <c r="D1834" s="37">
        <v>1834</v>
      </c>
      <c r="E1834" s="44" t="e">
        <f>INDEX(SinglesDB!$B$1:B$1927,MATCH(A1834,SinglesDB!$D$1:$D$1916,0))</f>
        <v>#N/A</v>
      </c>
    </row>
    <row r="1835" spans="1:5">
      <c r="A1835" s="36" t="s">
        <v>1592</v>
      </c>
      <c r="B1835" s="36" t="s">
        <v>776</v>
      </c>
      <c r="C1835" s="37">
        <v>1993</v>
      </c>
      <c r="D1835" s="37">
        <v>1835</v>
      </c>
      <c r="E1835" s="44" t="e">
        <f>INDEX(SinglesDB!$B$1:B$1927,MATCH(A1835,SinglesDB!$D$1:$D$1916,0))</f>
        <v>#N/A</v>
      </c>
    </row>
    <row r="1836" spans="1:5">
      <c r="A1836" s="36" t="s">
        <v>2589</v>
      </c>
      <c r="B1836" s="36" t="s">
        <v>3777</v>
      </c>
      <c r="C1836" s="37">
        <v>1997</v>
      </c>
      <c r="D1836" s="37">
        <v>1836</v>
      </c>
      <c r="E1836" s="44" t="e">
        <f>INDEX(SinglesDB!$B$1:B$1927,MATCH(A1836,SinglesDB!$D$1:$D$1916,0))</f>
        <v>#N/A</v>
      </c>
    </row>
    <row r="1837" spans="1:5">
      <c r="A1837" s="36" t="s">
        <v>2485</v>
      </c>
      <c r="B1837" s="36" t="s">
        <v>2486</v>
      </c>
      <c r="C1837" s="37">
        <v>1976</v>
      </c>
      <c r="D1837" s="37">
        <v>1837</v>
      </c>
      <c r="E1837" s="44" t="str">
        <f>INDEX(SinglesDB!$B$1:B$1927,MATCH(A1837,SinglesDB!$D$1:$D$1916,0))</f>
        <v>OG 9557</v>
      </c>
    </row>
    <row r="1838" spans="1:5">
      <c r="A1838" s="36" t="s">
        <v>2654</v>
      </c>
      <c r="B1838" s="36" t="s">
        <v>356</v>
      </c>
      <c r="C1838" s="37">
        <v>1978</v>
      </c>
      <c r="D1838" s="37">
        <v>1838</v>
      </c>
      <c r="E1838" s="44" t="e">
        <f>INDEX(SinglesDB!$B$1:B$1927,MATCH(A1838,SinglesDB!$D$1:$D$1916,0))</f>
        <v>#N/A</v>
      </c>
    </row>
    <row r="1839" spans="1:5">
      <c r="A1839" s="36" t="s">
        <v>1240</v>
      </c>
      <c r="B1839" s="36" t="s">
        <v>2635</v>
      </c>
      <c r="C1839" s="37">
        <v>1969</v>
      </c>
      <c r="D1839" s="37">
        <v>1839</v>
      </c>
      <c r="E1839" s="44" t="e">
        <f>INDEX(SinglesDB!$B$1:B$1927,MATCH(A1839,SinglesDB!$D$1:$D$1916,0))</f>
        <v>#N/A</v>
      </c>
    </row>
    <row r="1840" spans="1:5">
      <c r="A1840" s="36" t="s">
        <v>3775</v>
      </c>
      <c r="B1840" s="36" t="s">
        <v>3776</v>
      </c>
      <c r="C1840" s="37">
        <v>2015</v>
      </c>
      <c r="D1840" s="37">
        <v>1840</v>
      </c>
      <c r="E1840" s="44" t="e">
        <f>INDEX(SinglesDB!$B$1:B$1927,MATCH(A1840,SinglesDB!$D$1:$D$1916,0))</f>
        <v>#N/A</v>
      </c>
    </row>
    <row r="1841" spans="1:5">
      <c r="A1841" s="36" t="s">
        <v>2021</v>
      </c>
      <c r="B1841" s="36" t="s">
        <v>803</v>
      </c>
      <c r="C1841" s="37">
        <v>2014</v>
      </c>
      <c r="D1841" s="37">
        <v>1841</v>
      </c>
      <c r="E1841" s="44" t="e">
        <f>INDEX(SinglesDB!$B$1:B$1927,MATCH(A1841,SinglesDB!$D$1:$D$1916,0))</f>
        <v>#N/A</v>
      </c>
    </row>
    <row r="1842" spans="1:5">
      <c r="A1842" s="36" t="s">
        <v>3774</v>
      </c>
      <c r="B1842" s="36" t="s">
        <v>1308</v>
      </c>
      <c r="C1842" s="37">
        <v>1986</v>
      </c>
      <c r="D1842" s="37">
        <v>1842</v>
      </c>
      <c r="E1842" s="44" t="e">
        <f>INDEX(SinglesDB!$B$1:B$1927,MATCH(A1842,SinglesDB!$D$1:$D$1916,0))</f>
        <v>#N/A</v>
      </c>
    </row>
    <row r="1843" spans="1:5">
      <c r="A1843" s="36" t="s">
        <v>3773</v>
      </c>
      <c r="B1843" s="36" t="s">
        <v>1071</v>
      </c>
      <c r="C1843" s="37">
        <v>2014</v>
      </c>
      <c r="D1843" s="37">
        <v>1843</v>
      </c>
      <c r="E1843" s="44" t="e">
        <f>INDEX(SinglesDB!$B$1:B$1927,MATCH(A1843,SinglesDB!$D$1:$D$1916,0))</f>
        <v>#N/A</v>
      </c>
    </row>
    <row r="1844" spans="1:5">
      <c r="A1844" s="36" t="s">
        <v>3772</v>
      </c>
      <c r="B1844" s="36" t="s">
        <v>337</v>
      </c>
      <c r="C1844" s="37">
        <v>1982</v>
      </c>
      <c r="D1844" s="37">
        <v>1844</v>
      </c>
      <c r="E1844" s="44" t="e">
        <f>INDEX(SinglesDB!$B$1:B$1927,MATCH(A1844,SinglesDB!$D$1:$D$1916,0))</f>
        <v>#N/A</v>
      </c>
    </row>
    <row r="1845" spans="1:5">
      <c r="A1845" s="36" t="s">
        <v>2698</v>
      </c>
      <c r="B1845" s="36" t="s">
        <v>497</v>
      </c>
      <c r="C1845" s="37">
        <v>1983</v>
      </c>
      <c r="D1845" s="37">
        <v>1845</v>
      </c>
      <c r="E1845" s="44" t="e">
        <f>INDEX(SinglesDB!$B$1:B$1927,MATCH(A1845,SinglesDB!$D$1:$D$1916,0))</f>
        <v>#N/A</v>
      </c>
    </row>
    <row r="1846" spans="1:5">
      <c r="A1846" s="36" t="s">
        <v>2323</v>
      </c>
      <c r="B1846" s="36" t="s">
        <v>602</v>
      </c>
      <c r="C1846" s="37">
        <v>1965</v>
      </c>
      <c r="D1846" s="37">
        <v>1846</v>
      </c>
      <c r="E1846" s="44" t="e">
        <f>INDEX(SinglesDB!$B$1:B$1927,MATCH(A1846,SinglesDB!$D$1:$D$1916,0))</f>
        <v>#N/A</v>
      </c>
    </row>
    <row r="1847" spans="1:5">
      <c r="A1847" s="36" t="s">
        <v>2519</v>
      </c>
      <c r="B1847" s="36" t="s">
        <v>2520</v>
      </c>
      <c r="C1847" s="37">
        <v>1996</v>
      </c>
      <c r="D1847" s="37">
        <v>1847</v>
      </c>
      <c r="E1847" s="44" t="e">
        <f>INDEX(SinglesDB!$B$1:B$1927,MATCH(A1847,SinglesDB!$D$1:$D$1916,0))</f>
        <v>#N/A</v>
      </c>
    </row>
    <row r="1848" spans="1:5">
      <c r="A1848" s="36" t="s">
        <v>3771</v>
      </c>
      <c r="B1848" s="36" t="s">
        <v>688</v>
      </c>
      <c r="C1848" s="37">
        <v>2008</v>
      </c>
      <c r="D1848" s="37">
        <v>1848</v>
      </c>
      <c r="E1848" s="44" t="e">
        <f>INDEX(SinglesDB!$B$1:B$1927,MATCH(A1848,SinglesDB!$D$1:$D$1916,0))</f>
        <v>#N/A</v>
      </c>
    </row>
    <row r="1849" spans="1:5">
      <c r="A1849" s="36" t="s">
        <v>2609</v>
      </c>
      <c r="B1849" s="36" t="s">
        <v>1277</v>
      </c>
      <c r="C1849" s="37">
        <v>1977</v>
      </c>
      <c r="D1849" s="37">
        <v>1849</v>
      </c>
      <c r="E1849" s="44" t="e">
        <f>INDEX(SinglesDB!$B$1:B$1927,MATCH(A1849,SinglesDB!$D$1:$D$1916,0))</f>
        <v>#N/A</v>
      </c>
    </row>
    <row r="1850" spans="1:5">
      <c r="A1850" s="36" t="s">
        <v>2567</v>
      </c>
      <c r="B1850" s="36" t="s">
        <v>2568</v>
      </c>
      <c r="C1850" s="37">
        <v>1992</v>
      </c>
      <c r="D1850" s="37">
        <v>1850</v>
      </c>
      <c r="E1850" s="44" t="e">
        <f>INDEX(SinglesDB!$B$1:B$1927,MATCH(A1850,SinglesDB!$D$1:$D$1916,0))</f>
        <v>#N/A</v>
      </c>
    </row>
    <row r="1851" spans="1:5">
      <c r="A1851" s="36" t="s">
        <v>2540</v>
      </c>
      <c r="B1851" s="36" t="s">
        <v>3770</v>
      </c>
      <c r="C1851" s="37">
        <v>1994</v>
      </c>
      <c r="D1851" s="37">
        <v>1851</v>
      </c>
      <c r="E1851" s="44" t="e">
        <f>INDEX(SinglesDB!$B$1:B$1927,MATCH(A1851,SinglesDB!$D$1:$D$1916,0))</f>
        <v>#N/A</v>
      </c>
    </row>
    <row r="1852" spans="1:5">
      <c r="A1852" s="36" t="s">
        <v>2439</v>
      </c>
      <c r="B1852" s="36" t="s">
        <v>1110</v>
      </c>
      <c r="C1852" s="37">
        <v>2009</v>
      </c>
      <c r="D1852" s="37">
        <v>1852</v>
      </c>
      <c r="E1852" s="44" t="e">
        <f>INDEX(SinglesDB!$B$1:B$1927,MATCH(A1852,SinglesDB!$D$1:$D$1916,0))</f>
        <v>#N/A</v>
      </c>
    </row>
    <row r="1853" spans="1:5">
      <c r="A1853" s="36" t="s">
        <v>3769</v>
      </c>
      <c r="B1853" s="36" t="s">
        <v>1410</v>
      </c>
      <c r="C1853" s="37">
        <v>1980</v>
      </c>
      <c r="D1853" s="37">
        <v>1853</v>
      </c>
      <c r="E1853" s="44" t="e">
        <f>INDEX(SinglesDB!$B$1:B$1927,MATCH(A1853,SinglesDB!$D$1:$D$1916,0))</f>
        <v>#N/A</v>
      </c>
    </row>
    <row r="1854" spans="1:5">
      <c r="A1854" s="36" t="s">
        <v>3768</v>
      </c>
      <c r="B1854" s="36" t="s">
        <v>2605</v>
      </c>
      <c r="C1854" s="37">
        <v>2016</v>
      </c>
      <c r="D1854" s="37">
        <v>1854</v>
      </c>
      <c r="E1854" s="44" t="e">
        <f>INDEX(SinglesDB!$B$1:B$1927,MATCH(A1854,SinglesDB!$D$1:$D$1916,0))</f>
        <v>#N/A</v>
      </c>
    </row>
    <row r="1855" spans="1:5">
      <c r="A1855" s="36" t="s">
        <v>2745</v>
      </c>
      <c r="B1855" s="36" t="s">
        <v>1454</v>
      </c>
      <c r="C1855" s="37">
        <v>1975</v>
      </c>
      <c r="D1855" s="37">
        <v>1855</v>
      </c>
      <c r="E1855" s="44" t="e">
        <f>INDEX(SinglesDB!$B$1:B$1927,MATCH(A1855,SinglesDB!$D$1:$D$1916,0))</f>
        <v>#N/A</v>
      </c>
    </row>
    <row r="1856" spans="1:5">
      <c r="A1856" s="36" t="s">
        <v>2336</v>
      </c>
      <c r="B1856" s="36" t="s">
        <v>945</v>
      </c>
      <c r="C1856" s="37">
        <v>1979</v>
      </c>
      <c r="D1856" s="37">
        <v>1856</v>
      </c>
      <c r="E1856" s="44" t="e">
        <f>INDEX(SinglesDB!$B$1:B$1927,MATCH(A1856,SinglesDB!$D$1:$D$1916,0))</f>
        <v>#N/A</v>
      </c>
    </row>
    <row r="1857" spans="1:5">
      <c r="A1857" s="36" t="s">
        <v>3378</v>
      </c>
      <c r="B1857" s="36" t="s">
        <v>3377</v>
      </c>
      <c r="C1857" s="37">
        <v>1976</v>
      </c>
      <c r="D1857" s="37">
        <v>1857</v>
      </c>
      <c r="E1857" s="44" t="str">
        <f>INDEX(SinglesDB!$B$1:B$1927,MATCH(A1857,SinglesDB!$D$1:$D$1916,0))</f>
        <v>17 015 AT</v>
      </c>
    </row>
    <row r="1858" spans="1:5">
      <c r="A1858" s="36" t="s">
        <v>3767</v>
      </c>
      <c r="B1858" s="36" t="s">
        <v>630</v>
      </c>
      <c r="C1858" s="37">
        <v>1994</v>
      </c>
      <c r="D1858" s="37">
        <v>1858</v>
      </c>
      <c r="E1858" s="44" t="e">
        <f>INDEX(SinglesDB!$B$1:B$1927,MATCH(A1858,SinglesDB!$D$1:$D$1916,0))</f>
        <v>#N/A</v>
      </c>
    </row>
    <row r="1859" spans="1:5">
      <c r="A1859" s="36" t="s">
        <v>3766</v>
      </c>
      <c r="B1859" s="36" t="s">
        <v>515</v>
      </c>
      <c r="C1859" s="37">
        <v>2016</v>
      </c>
      <c r="D1859" s="37">
        <v>1859</v>
      </c>
      <c r="E1859" s="44" t="e">
        <f>INDEX(SinglesDB!$B$1:B$1927,MATCH(A1859,SinglesDB!$D$1:$D$1916,0))</f>
        <v>#N/A</v>
      </c>
    </row>
    <row r="1860" spans="1:5">
      <c r="A1860" s="36" t="s">
        <v>2691</v>
      </c>
      <c r="B1860" s="36" t="s">
        <v>1767</v>
      </c>
      <c r="C1860" s="37">
        <v>1990</v>
      </c>
      <c r="D1860" s="37">
        <v>1860</v>
      </c>
      <c r="E1860" s="44" t="e">
        <f>INDEX(SinglesDB!$B$1:B$1927,MATCH(A1860,SinglesDB!$D$1:$D$1916,0))</f>
        <v>#N/A</v>
      </c>
    </row>
    <row r="1861" spans="1:5">
      <c r="A1861" s="36" t="s">
        <v>3765</v>
      </c>
      <c r="B1861" s="36" t="s">
        <v>2019</v>
      </c>
      <c r="C1861" s="37">
        <v>1984</v>
      </c>
      <c r="D1861" s="37">
        <v>1861</v>
      </c>
      <c r="E1861" s="44" t="e">
        <f>INDEX(SinglesDB!$B$1:B$1927,MATCH(A1861,SinglesDB!$D$1:$D$1916,0))</f>
        <v>#N/A</v>
      </c>
    </row>
    <row r="1862" spans="1:5">
      <c r="A1862" s="36" t="s">
        <v>2546</v>
      </c>
      <c r="B1862" s="36" t="s">
        <v>2547</v>
      </c>
      <c r="C1862" s="37">
        <v>1965</v>
      </c>
      <c r="D1862" s="37">
        <v>1862</v>
      </c>
      <c r="E1862" s="44" t="e">
        <f>INDEX(SinglesDB!$B$1:B$1927,MATCH(A1862,SinglesDB!$D$1:$D$1916,0))</f>
        <v>#N/A</v>
      </c>
    </row>
    <row r="1863" spans="1:5">
      <c r="A1863" s="36" t="s">
        <v>2483</v>
      </c>
      <c r="B1863" s="36" t="s">
        <v>1486</v>
      </c>
      <c r="C1863" s="37">
        <v>1978</v>
      </c>
      <c r="D1863" s="37">
        <v>1863</v>
      </c>
      <c r="E1863" s="44" t="e">
        <f>INDEX(SinglesDB!$B$1:B$1927,MATCH(A1863,SinglesDB!$D$1:$D$1916,0))</f>
        <v>#N/A</v>
      </c>
    </row>
    <row r="1864" spans="1:5">
      <c r="A1864" s="36" t="s">
        <v>2643</v>
      </c>
      <c r="B1864" s="36" t="s">
        <v>3764</v>
      </c>
      <c r="C1864" s="37">
        <v>2012</v>
      </c>
      <c r="D1864" s="37">
        <v>1864</v>
      </c>
      <c r="E1864" s="44" t="e">
        <f>INDEX(SinglesDB!$B$1:B$1927,MATCH(A1864,SinglesDB!$D$1:$D$1916,0))</f>
        <v>#N/A</v>
      </c>
    </row>
    <row r="1865" spans="1:5">
      <c r="A1865" s="36" t="s">
        <v>2462</v>
      </c>
      <c r="B1865" s="36" t="s">
        <v>321</v>
      </c>
      <c r="C1865" s="37">
        <v>1968</v>
      </c>
      <c r="D1865" s="37">
        <v>1865</v>
      </c>
      <c r="E1865" s="44" t="e">
        <f>INDEX(SinglesDB!$B$1:B$1927,MATCH(A1865,SinglesDB!$D$1:$D$1916,0))</f>
        <v>#N/A</v>
      </c>
    </row>
    <row r="1866" spans="1:5">
      <c r="A1866" s="36" t="s">
        <v>1730</v>
      </c>
      <c r="B1866" s="36" t="s">
        <v>3763</v>
      </c>
      <c r="C1866" s="37">
        <v>2014</v>
      </c>
      <c r="D1866" s="37">
        <v>1866</v>
      </c>
      <c r="E1866" s="44" t="e">
        <f>INDEX(SinglesDB!$B$1:B$1927,MATCH(A1866,SinglesDB!$D$1:$D$1916,0))</f>
        <v>#N/A</v>
      </c>
    </row>
    <row r="1867" spans="1:5">
      <c r="A1867" s="36" t="s">
        <v>2494</v>
      </c>
      <c r="B1867" s="36" t="s">
        <v>3762</v>
      </c>
      <c r="C1867" s="37">
        <v>2006</v>
      </c>
      <c r="D1867" s="37">
        <v>1867</v>
      </c>
      <c r="E1867" s="44" t="e">
        <f>INDEX(SinglesDB!$B$1:B$1927,MATCH(A1867,SinglesDB!$D$1:$D$1916,0))</f>
        <v>#N/A</v>
      </c>
    </row>
    <row r="1868" spans="1:5">
      <c r="A1868" s="36" t="s">
        <v>2661</v>
      </c>
      <c r="B1868" s="36" t="s">
        <v>2662</v>
      </c>
      <c r="C1868" s="37">
        <v>1982</v>
      </c>
      <c r="D1868" s="37">
        <v>1868</v>
      </c>
      <c r="E1868" s="44" t="e">
        <f>INDEX(SinglesDB!$B$1:B$1927,MATCH(A1868,SinglesDB!$D$1:$D$1916,0))</f>
        <v>#N/A</v>
      </c>
    </row>
    <row r="1869" spans="1:5">
      <c r="A1869" s="36" t="s">
        <v>2509</v>
      </c>
      <c r="B1869" s="36" t="s">
        <v>2510</v>
      </c>
      <c r="C1869" s="37">
        <v>1990</v>
      </c>
      <c r="D1869" s="37">
        <v>1869</v>
      </c>
      <c r="E1869" s="44" t="e">
        <f>INDEX(SinglesDB!$B$1:B$1927,MATCH(A1869,SinglesDB!$D$1:$D$1916,0))</f>
        <v>#N/A</v>
      </c>
    </row>
    <row r="1870" spans="1:5">
      <c r="A1870" s="36" t="s">
        <v>2413</v>
      </c>
      <c r="B1870" s="36" t="s">
        <v>403</v>
      </c>
      <c r="C1870" s="37">
        <v>1985</v>
      </c>
      <c r="D1870" s="37">
        <v>1870</v>
      </c>
      <c r="E1870" s="44" t="e">
        <f>INDEX(SinglesDB!$B$1:B$1927,MATCH(A1870,SinglesDB!$D$1:$D$1916,0))</f>
        <v>#N/A</v>
      </c>
    </row>
    <row r="1871" spans="1:5">
      <c r="A1871" s="36" t="s">
        <v>2070</v>
      </c>
      <c r="B1871" s="36" t="s">
        <v>2071</v>
      </c>
      <c r="C1871" s="37">
        <v>2012</v>
      </c>
      <c r="D1871" s="37">
        <v>1871</v>
      </c>
      <c r="E1871" s="44" t="e">
        <f>INDEX(SinglesDB!$B$1:B$1927,MATCH(A1871,SinglesDB!$D$1:$D$1916,0))</f>
        <v>#N/A</v>
      </c>
    </row>
    <row r="1872" spans="1:5">
      <c r="A1872" s="36" t="s">
        <v>3761</v>
      </c>
      <c r="B1872" s="36" t="s">
        <v>2564</v>
      </c>
      <c r="C1872" s="37">
        <v>1977</v>
      </c>
      <c r="D1872" s="37">
        <v>1872</v>
      </c>
      <c r="E1872" s="44" t="e">
        <f>INDEX(SinglesDB!$B$1:B$1927,MATCH(A1872,SinglesDB!$D$1:$D$1916,0))</f>
        <v>#N/A</v>
      </c>
    </row>
    <row r="1873" spans="1:5">
      <c r="A1873" s="36" t="s">
        <v>2619</v>
      </c>
      <c r="B1873" s="36" t="s">
        <v>2086</v>
      </c>
      <c r="C1873" s="37">
        <v>1973</v>
      </c>
      <c r="D1873" s="37">
        <v>1873</v>
      </c>
      <c r="E1873" s="44" t="e">
        <f>INDEX(SinglesDB!$B$1:B$1927,MATCH(A1873,SinglesDB!$D$1:$D$1916,0))</f>
        <v>#N/A</v>
      </c>
    </row>
    <row r="1874" spans="1:5">
      <c r="A1874" s="36" t="s">
        <v>2345</v>
      </c>
      <c r="B1874" s="36" t="s">
        <v>559</v>
      </c>
      <c r="C1874" s="37">
        <v>1966</v>
      </c>
      <c r="D1874" s="37">
        <v>1874</v>
      </c>
      <c r="E1874" s="44" t="e">
        <f>INDEX(SinglesDB!$B$1:B$1927,MATCH(A1874,SinglesDB!$D$1:$D$1916,0))</f>
        <v>#N/A</v>
      </c>
    </row>
    <row r="1875" spans="1:5">
      <c r="A1875" s="36" t="s">
        <v>3760</v>
      </c>
      <c r="B1875" s="36" t="s">
        <v>467</v>
      </c>
      <c r="C1875" s="37">
        <v>1984</v>
      </c>
      <c r="D1875" s="37">
        <v>1875</v>
      </c>
      <c r="E1875" s="44" t="e">
        <f>INDEX(SinglesDB!$B$1:B$1927,MATCH(A1875,SinglesDB!$D$1:$D$1916,0))</f>
        <v>#N/A</v>
      </c>
    </row>
    <row r="1876" spans="1:5">
      <c r="A1876" s="36" t="s">
        <v>2417</v>
      </c>
      <c r="B1876" s="36" t="s">
        <v>1443</v>
      </c>
      <c r="C1876" s="37">
        <v>2013</v>
      </c>
      <c r="D1876" s="37">
        <v>1876</v>
      </c>
      <c r="E1876" s="44" t="e">
        <f>INDEX(SinglesDB!$B$1:B$1927,MATCH(A1876,SinglesDB!$D$1:$D$1916,0))</f>
        <v>#N/A</v>
      </c>
    </row>
    <row r="1877" spans="1:5">
      <c r="A1877" s="36" t="s">
        <v>2406</v>
      </c>
      <c r="B1877" s="36" t="s">
        <v>2407</v>
      </c>
      <c r="C1877" s="37">
        <v>1998</v>
      </c>
      <c r="D1877" s="37">
        <v>1877</v>
      </c>
      <c r="E1877" s="44" t="e">
        <f>INDEX(SinglesDB!$B$1:B$1927,MATCH(A1877,SinglesDB!$D$1:$D$1916,0))</f>
        <v>#N/A</v>
      </c>
    </row>
    <row r="1878" spans="1:5">
      <c r="A1878" s="36" t="s">
        <v>1592</v>
      </c>
      <c r="B1878" s="36" t="s">
        <v>2602</v>
      </c>
      <c r="C1878" s="37">
        <v>1987</v>
      </c>
      <c r="D1878" s="37">
        <v>1878</v>
      </c>
      <c r="E1878" s="44" t="e">
        <f>INDEX(SinglesDB!$B$1:B$1927,MATCH(A1878,SinglesDB!$D$1:$D$1916,0))</f>
        <v>#N/A</v>
      </c>
    </row>
    <row r="1879" spans="1:5">
      <c r="A1879" s="36" t="s">
        <v>2733</v>
      </c>
      <c r="B1879" s="36" t="s">
        <v>2734</v>
      </c>
      <c r="C1879" s="37">
        <v>1975</v>
      </c>
      <c r="D1879" s="37">
        <v>1879</v>
      </c>
      <c r="E1879" s="44" t="e">
        <f>INDEX(SinglesDB!$B$1:B$1927,MATCH(A1879,SinglesDB!$D$1:$D$1916,0))</f>
        <v>#N/A</v>
      </c>
    </row>
    <row r="1880" spans="1:5">
      <c r="A1880" s="36" t="s">
        <v>2718</v>
      </c>
      <c r="B1880" s="36" t="s">
        <v>3759</v>
      </c>
      <c r="C1880" s="37">
        <v>1993</v>
      </c>
      <c r="D1880" s="37">
        <v>1880</v>
      </c>
      <c r="E1880" s="44" t="e">
        <f>INDEX(SinglesDB!$B$1:B$1927,MATCH(A1880,SinglesDB!$D$1:$D$1916,0))</f>
        <v>#N/A</v>
      </c>
    </row>
    <row r="1881" spans="1:5">
      <c r="A1881" s="36" t="s">
        <v>2737</v>
      </c>
      <c r="B1881" s="36" t="s">
        <v>765</v>
      </c>
      <c r="C1881" s="37">
        <v>1980</v>
      </c>
      <c r="D1881" s="37">
        <v>1881</v>
      </c>
      <c r="E1881" s="44" t="e">
        <f>INDEX(SinglesDB!$B$1:B$1927,MATCH(A1881,SinglesDB!$D$1:$D$1916,0))</f>
        <v>#N/A</v>
      </c>
    </row>
    <row r="1882" spans="1:5">
      <c r="A1882" s="36" t="s">
        <v>2526</v>
      </c>
      <c r="B1882" s="36" t="s">
        <v>776</v>
      </c>
      <c r="C1882" s="37">
        <v>1993</v>
      </c>
      <c r="D1882" s="37">
        <v>1882</v>
      </c>
      <c r="E1882" s="44" t="e">
        <f>INDEX(SinglesDB!$B$1:B$1927,MATCH(A1882,SinglesDB!$D$1:$D$1916,0))</f>
        <v>#N/A</v>
      </c>
    </row>
    <row r="1883" spans="1:5">
      <c r="A1883" s="36" t="s">
        <v>2554</v>
      </c>
      <c r="B1883" s="36" t="s">
        <v>609</v>
      </c>
      <c r="C1883" s="37">
        <v>1996</v>
      </c>
      <c r="D1883" s="37">
        <v>1883</v>
      </c>
      <c r="E1883" s="44" t="e">
        <f>INDEX(SinglesDB!$B$1:B$1927,MATCH(A1883,SinglesDB!$D$1:$D$1916,0))</f>
        <v>#N/A</v>
      </c>
    </row>
    <row r="1884" spans="1:5">
      <c r="A1884" s="36" t="s">
        <v>3758</v>
      </c>
      <c r="B1884" s="36" t="s">
        <v>513</v>
      </c>
      <c r="C1884" s="37">
        <v>1975</v>
      </c>
      <c r="D1884" s="37">
        <v>1884</v>
      </c>
      <c r="E1884" s="44" t="e">
        <f>INDEX(SinglesDB!$B$1:B$1927,MATCH(A1884,SinglesDB!$D$1:$D$1916,0))</f>
        <v>#N/A</v>
      </c>
    </row>
    <row r="1885" spans="1:5">
      <c r="A1885" s="36" t="s">
        <v>2593</v>
      </c>
      <c r="B1885" s="36" t="s">
        <v>246</v>
      </c>
      <c r="C1885" s="37">
        <v>1964</v>
      </c>
      <c r="D1885" s="37">
        <v>1885</v>
      </c>
      <c r="E1885" s="44" t="e">
        <f>INDEX(SinglesDB!$B$1:B$1927,MATCH(A1885,SinglesDB!$D$1:$D$1916,0))</f>
        <v>#N/A</v>
      </c>
    </row>
    <row r="1886" spans="1:5">
      <c r="A1886" s="36" t="s">
        <v>2438</v>
      </c>
      <c r="B1886" s="36" t="s">
        <v>3757</v>
      </c>
      <c r="C1886" s="37">
        <v>1990</v>
      </c>
      <c r="D1886" s="37">
        <v>1886</v>
      </c>
      <c r="E1886" s="44" t="e">
        <f>INDEX(SinglesDB!$B$1:B$1927,MATCH(A1886,SinglesDB!$D$1:$D$1916,0))</f>
        <v>#N/A</v>
      </c>
    </row>
    <row r="1887" spans="1:5">
      <c r="A1887" s="36" t="s">
        <v>2549</v>
      </c>
      <c r="B1887" s="36" t="s">
        <v>2421</v>
      </c>
      <c r="C1887" s="37">
        <v>2009</v>
      </c>
      <c r="D1887" s="37">
        <v>1887</v>
      </c>
      <c r="E1887" s="44" t="e">
        <f>INDEX(SinglesDB!$B$1:B$1927,MATCH(A1887,SinglesDB!$D$1:$D$1916,0))</f>
        <v>#N/A</v>
      </c>
    </row>
    <row r="1888" spans="1:5">
      <c r="A1888" s="36" t="s">
        <v>2328</v>
      </c>
      <c r="B1888" s="36" t="s">
        <v>1107</v>
      </c>
      <c r="C1888" s="37">
        <v>2003</v>
      </c>
      <c r="D1888" s="37">
        <v>1888</v>
      </c>
      <c r="E1888" s="44" t="e">
        <f>INDEX(SinglesDB!$B$1:B$1927,MATCH(A1888,SinglesDB!$D$1:$D$1916,0))</f>
        <v>#N/A</v>
      </c>
    </row>
    <row r="1889" spans="1:5">
      <c r="A1889" s="36" t="s">
        <v>2332</v>
      </c>
      <c r="B1889" s="36" t="s">
        <v>711</v>
      </c>
      <c r="C1889" s="37">
        <v>1961</v>
      </c>
      <c r="D1889" s="37">
        <v>1889</v>
      </c>
      <c r="E1889" s="44" t="e">
        <f>INDEX(SinglesDB!$B$1:B$1927,MATCH(A1889,SinglesDB!$D$1:$D$1916,0))</f>
        <v>#N/A</v>
      </c>
    </row>
    <row r="1890" spans="1:5">
      <c r="A1890" s="36" t="s">
        <v>3755</v>
      </c>
      <c r="B1890" s="36" t="s">
        <v>3756</v>
      </c>
      <c r="C1890" s="37">
        <v>1999</v>
      </c>
      <c r="D1890" s="37">
        <v>1890</v>
      </c>
      <c r="E1890" s="44" t="e">
        <f>INDEX(SinglesDB!$B$1:B$1927,MATCH(A1890,SinglesDB!$D$1:$D$1916,0))</f>
        <v>#N/A</v>
      </c>
    </row>
    <row r="1891" spans="1:5">
      <c r="A1891" s="36" t="s">
        <v>3753</v>
      </c>
      <c r="B1891" s="36" t="s">
        <v>3754</v>
      </c>
      <c r="C1891" s="37">
        <v>1976</v>
      </c>
      <c r="D1891" s="37">
        <v>1891</v>
      </c>
      <c r="E1891" s="44" t="e">
        <f>INDEX(SinglesDB!$B$1:B$1927,MATCH(A1891,SinglesDB!$D$1:$D$1916,0))</f>
        <v>#N/A</v>
      </c>
    </row>
    <row r="1892" spans="1:5">
      <c r="A1892" s="36" t="s">
        <v>2626</v>
      </c>
      <c r="B1892" s="36" t="s">
        <v>2627</v>
      </c>
      <c r="C1892" s="37">
        <v>1990</v>
      </c>
      <c r="D1892" s="37">
        <v>1892</v>
      </c>
      <c r="E1892" s="44" t="e">
        <f>INDEX(SinglesDB!$B$1:B$1927,MATCH(A1892,SinglesDB!$D$1:$D$1916,0))</f>
        <v>#N/A</v>
      </c>
    </row>
    <row r="1893" spans="1:5">
      <c r="A1893" s="36" t="s">
        <v>2649</v>
      </c>
      <c r="B1893" s="36" t="s">
        <v>896</v>
      </c>
      <c r="C1893" s="37">
        <v>1987</v>
      </c>
      <c r="D1893" s="37">
        <v>1893</v>
      </c>
      <c r="E1893" s="44" t="e">
        <f>INDEX(SinglesDB!$B$1:B$1927,MATCH(A1893,SinglesDB!$D$1:$D$1916,0))</f>
        <v>#N/A</v>
      </c>
    </row>
    <row r="1894" spans="1:5">
      <c r="A1894" s="36" t="s">
        <v>3752</v>
      </c>
      <c r="B1894" s="36" t="s">
        <v>955</v>
      </c>
      <c r="C1894" s="37">
        <v>1979</v>
      </c>
      <c r="D1894" s="37">
        <v>1894</v>
      </c>
      <c r="E1894" s="44" t="e">
        <f>INDEX(SinglesDB!$B$1:B$1927,MATCH(A1894,SinglesDB!$D$1:$D$1916,0))</f>
        <v>#N/A</v>
      </c>
    </row>
    <row r="1895" spans="1:5">
      <c r="A1895" s="36" t="s">
        <v>2559</v>
      </c>
      <c r="B1895" s="36" t="s">
        <v>2560</v>
      </c>
      <c r="C1895" s="37">
        <v>1970</v>
      </c>
      <c r="D1895" s="37">
        <v>1895</v>
      </c>
      <c r="E1895" s="44" t="e">
        <f>INDEX(SinglesDB!$B$1:B$1927,MATCH(A1895,SinglesDB!$D$1:$D$1916,0))</f>
        <v>#N/A</v>
      </c>
    </row>
    <row r="1896" spans="1:5">
      <c r="A1896" s="36" t="s">
        <v>3751</v>
      </c>
      <c r="B1896" s="36" t="s">
        <v>523</v>
      </c>
      <c r="C1896" s="37">
        <v>2001</v>
      </c>
      <c r="D1896" s="37">
        <v>1896</v>
      </c>
      <c r="E1896" s="44" t="e">
        <f>INDEX(SinglesDB!$B$1:B$1927,MATCH(A1896,SinglesDB!$D$1:$D$1916,0))</f>
        <v>#N/A</v>
      </c>
    </row>
    <row r="1897" spans="1:5">
      <c r="A1897" s="36" t="s">
        <v>2688</v>
      </c>
      <c r="B1897" s="36" t="s">
        <v>1231</v>
      </c>
      <c r="C1897" s="37">
        <v>1976</v>
      </c>
      <c r="D1897" s="37">
        <v>1897</v>
      </c>
      <c r="E1897" s="44" t="e">
        <f>INDEX(SinglesDB!$B$1:B$1927,MATCH(A1897,SinglesDB!$D$1:$D$1916,0))</f>
        <v>#N/A</v>
      </c>
    </row>
    <row r="1898" spans="1:5">
      <c r="A1898" s="36" t="s">
        <v>2446</v>
      </c>
      <c r="B1898" s="36" t="s">
        <v>2447</v>
      </c>
      <c r="C1898" s="37">
        <v>2007</v>
      </c>
      <c r="D1898" s="37">
        <v>1898</v>
      </c>
      <c r="E1898" s="44" t="e">
        <f>INDEX(SinglesDB!$B$1:B$1927,MATCH(A1898,SinglesDB!$D$1:$D$1916,0))</f>
        <v>#N/A</v>
      </c>
    </row>
    <row r="1899" spans="1:5">
      <c r="A1899" s="36" t="s">
        <v>2748</v>
      </c>
      <c r="B1899" s="36" t="s">
        <v>1581</v>
      </c>
      <c r="C1899" s="37">
        <v>1985</v>
      </c>
      <c r="D1899" s="37">
        <v>1899</v>
      </c>
      <c r="E1899" s="44" t="e">
        <f>INDEX(SinglesDB!$B$1:B$1927,MATCH(A1899,SinglesDB!$D$1:$D$1916,0))</f>
        <v>#N/A</v>
      </c>
    </row>
    <row r="1900" spans="1:5">
      <c r="A1900" s="36" t="s">
        <v>3750</v>
      </c>
      <c r="B1900" s="36" t="s">
        <v>324</v>
      </c>
      <c r="C1900" s="37">
        <v>1994</v>
      </c>
      <c r="D1900" s="37">
        <v>1900</v>
      </c>
      <c r="E1900" s="44" t="e">
        <f>INDEX(SinglesDB!$B$1:B$1927,MATCH(A1900,SinglesDB!$D$1:$D$1916,0))</f>
        <v>#N/A</v>
      </c>
    </row>
    <row r="1901" spans="1:5">
      <c r="A1901" s="36" t="s">
        <v>2410</v>
      </c>
      <c r="B1901" s="36" t="s">
        <v>727</v>
      </c>
      <c r="C1901" s="37">
        <v>1978</v>
      </c>
      <c r="D1901" s="37">
        <v>1901</v>
      </c>
      <c r="E1901" s="44" t="e">
        <f>INDEX(SinglesDB!$B$1:B$1927,MATCH(A1901,SinglesDB!$D$1:$D$1916,0))</f>
        <v>#N/A</v>
      </c>
    </row>
    <row r="1902" spans="1:5">
      <c r="A1902" s="36" t="s">
        <v>3749</v>
      </c>
      <c r="B1902" s="36" t="s">
        <v>165</v>
      </c>
      <c r="C1902" s="37">
        <v>1979</v>
      </c>
      <c r="D1902" s="37">
        <v>1902</v>
      </c>
      <c r="E1902" s="44" t="e">
        <f>INDEX(SinglesDB!$B$1:B$1927,MATCH(A1902,SinglesDB!$D$1:$D$1916,0))</f>
        <v>#N/A</v>
      </c>
    </row>
    <row r="1903" spans="1:5">
      <c r="A1903" s="36" t="s">
        <v>2548</v>
      </c>
      <c r="B1903" s="36" t="s">
        <v>556</v>
      </c>
      <c r="C1903" s="37">
        <v>1976</v>
      </c>
      <c r="D1903" s="37">
        <v>1903</v>
      </c>
      <c r="E1903" s="44" t="e">
        <f>INDEX(SinglesDB!$B$1:B$1927,MATCH(A1903,SinglesDB!$D$1:$D$1916,0))</f>
        <v>#N/A</v>
      </c>
    </row>
    <row r="1904" spans="1:5">
      <c r="A1904" s="36" t="s">
        <v>2764</v>
      </c>
      <c r="B1904" s="36" t="s">
        <v>2765</v>
      </c>
      <c r="C1904" s="37">
        <v>1976</v>
      </c>
      <c r="D1904" s="37">
        <v>1904</v>
      </c>
      <c r="E1904" s="44" t="e">
        <f>INDEX(SinglesDB!$B$1:B$1927,MATCH(A1904,SinglesDB!$D$1:$D$1916,0))</f>
        <v>#N/A</v>
      </c>
    </row>
    <row r="1905" spans="1:5">
      <c r="A1905" s="36" t="s">
        <v>2719</v>
      </c>
      <c r="B1905" s="36" t="s">
        <v>1767</v>
      </c>
      <c r="C1905" s="37">
        <v>1995</v>
      </c>
      <c r="D1905" s="37">
        <v>1905</v>
      </c>
      <c r="E1905" s="44" t="e">
        <f>INDEX(SinglesDB!$B$1:B$1927,MATCH(A1905,SinglesDB!$D$1:$D$1916,0))</f>
        <v>#N/A</v>
      </c>
    </row>
    <row r="1906" spans="1:5">
      <c r="A1906" s="36" t="s">
        <v>3747</v>
      </c>
      <c r="B1906" s="36" t="s">
        <v>3748</v>
      </c>
      <c r="C1906" s="37">
        <v>1980</v>
      </c>
      <c r="D1906" s="37">
        <v>1906</v>
      </c>
      <c r="E1906" s="44" t="e">
        <f>INDEX(SinglesDB!$B$1:B$1927,MATCH(A1906,SinglesDB!$D$1:$D$1916,0))</f>
        <v>#N/A</v>
      </c>
    </row>
    <row r="1907" spans="1:5">
      <c r="A1907" s="36" t="s">
        <v>2697</v>
      </c>
      <c r="B1907" s="36" t="s">
        <v>556</v>
      </c>
      <c r="C1907" s="37">
        <v>1971</v>
      </c>
      <c r="D1907" s="37">
        <v>1907</v>
      </c>
      <c r="E1907" s="44" t="e">
        <f>INDEX(SinglesDB!$B$1:B$1927,MATCH(A1907,SinglesDB!$D$1:$D$1916,0))</f>
        <v>#N/A</v>
      </c>
    </row>
    <row r="1908" spans="1:5">
      <c r="A1908" s="36" t="s">
        <v>3746</v>
      </c>
      <c r="B1908" s="36" t="s">
        <v>3253</v>
      </c>
      <c r="C1908" s="37">
        <v>1957</v>
      </c>
      <c r="D1908" s="37">
        <v>1908</v>
      </c>
      <c r="E1908" s="44" t="e">
        <f>INDEX(SinglesDB!$B$1:B$1927,MATCH(A1908,SinglesDB!$D$1:$D$1916,0))</f>
        <v>#N/A</v>
      </c>
    </row>
    <row r="1909" spans="1:5">
      <c r="A1909" s="36" t="s">
        <v>2763</v>
      </c>
      <c r="B1909" s="36" t="s">
        <v>1231</v>
      </c>
      <c r="C1909" s="37">
        <v>1980</v>
      </c>
      <c r="D1909" s="37">
        <v>1909</v>
      </c>
      <c r="E1909" s="44" t="e">
        <f>INDEX(SinglesDB!$B$1:B$1927,MATCH(A1909,SinglesDB!$D$1:$D$1916,0))</f>
        <v>#N/A</v>
      </c>
    </row>
    <row r="1910" spans="1:5">
      <c r="A1910" s="36" t="s">
        <v>2639</v>
      </c>
      <c r="B1910" s="36" t="s">
        <v>3745</v>
      </c>
      <c r="C1910" s="37">
        <v>1986</v>
      </c>
      <c r="D1910" s="37">
        <v>1910</v>
      </c>
      <c r="E1910" s="44" t="e">
        <f>INDEX(SinglesDB!$B$1:B$1927,MATCH(A1910,SinglesDB!$D$1:$D$1916,0))</f>
        <v>#N/A</v>
      </c>
    </row>
    <row r="1911" spans="1:5">
      <c r="A1911" s="36" t="s">
        <v>2595</v>
      </c>
      <c r="B1911" s="36" t="s">
        <v>545</v>
      </c>
      <c r="C1911" s="37">
        <v>1978</v>
      </c>
      <c r="D1911" s="37">
        <v>1911</v>
      </c>
      <c r="E1911" s="44" t="e">
        <f>INDEX(SinglesDB!$B$1:B$1927,MATCH(A1911,SinglesDB!$D$1:$D$1916,0))</f>
        <v>#N/A</v>
      </c>
    </row>
    <row r="1912" spans="1:5">
      <c r="A1912" s="36" t="s">
        <v>3744</v>
      </c>
      <c r="B1912" s="36" t="s">
        <v>537</v>
      </c>
      <c r="C1912" s="37">
        <v>1993</v>
      </c>
      <c r="D1912" s="37">
        <v>1912</v>
      </c>
      <c r="E1912" s="44" t="e">
        <f>INDEX(SinglesDB!$B$1:B$1927,MATCH(A1912,SinglesDB!$D$1:$D$1916,0))</f>
        <v>#N/A</v>
      </c>
    </row>
    <row r="1913" spans="1:5">
      <c r="A1913" s="36" t="s">
        <v>1898</v>
      </c>
      <c r="B1913" s="36" t="s">
        <v>3743</v>
      </c>
      <c r="C1913" s="37">
        <v>1996</v>
      </c>
      <c r="D1913" s="37">
        <v>1913</v>
      </c>
      <c r="E1913" s="44" t="e">
        <f>INDEX(SinglesDB!$B$1:B$1927,MATCH(A1913,SinglesDB!$D$1:$D$1916,0))</f>
        <v>#N/A</v>
      </c>
    </row>
    <row r="1914" spans="1:5">
      <c r="A1914" s="36" t="s">
        <v>2611</v>
      </c>
      <c r="B1914" s="36" t="s">
        <v>2327</v>
      </c>
      <c r="C1914" s="37">
        <v>1993</v>
      </c>
      <c r="D1914" s="37">
        <v>1914</v>
      </c>
      <c r="E1914" s="44" t="e">
        <f>INDEX(SinglesDB!$B$1:B$1927,MATCH(A1914,SinglesDB!$D$1:$D$1916,0))</f>
        <v>#N/A</v>
      </c>
    </row>
    <row r="1915" spans="1:5">
      <c r="A1915" s="36" t="s">
        <v>2712</v>
      </c>
      <c r="B1915" s="36" t="s">
        <v>2389</v>
      </c>
      <c r="C1915" s="37">
        <v>1973</v>
      </c>
      <c r="D1915" s="37">
        <v>1915</v>
      </c>
      <c r="E1915" s="44" t="e">
        <f>INDEX(SinglesDB!$B$1:B$1927,MATCH(A1915,SinglesDB!$D$1:$D$1916,0))</f>
        <v>#N/A</v>
      </c>
    </row>
    <row r="1916" spans="1:5">
      <c r="A1916" s="36" t="s">
        <v>2714</v>
      </c>
      <c r="B1916" s="36" t="s">
        <v>2635</v>
      </c>
      <c r="C1916" s="37">
        <v>1969</v>
      </c>
      <c r="D1916" s="37">
        <v>1916</v>
      </c>
      <c r="E1916" s="44" t="e">
        <f>INDEX(SinglesDB!$B$1:B$1927,MATCH(A1916,SinglesDB!$D$1:$D$1916,0))</f>
        <v>#N/A</v>
      </c>
    </row>
    <row r="1917" spans="1:5">
      <c r="A1917" s="36" t="s">
        <v>3742</v>
      </c>
      <c r="B1917" s="36" t="s">
        <v>1450</v>
      </c>
      <c r="C1917" s="37">
        <v>1990</v>
      </c>
      <c r="D1917" s="37">
        <v>1917</v>
      </c>
      <c r="E1917" s="44" t="e">
        <f>INDEX(SinglesDB!$B$1:B$1927,MATCH(A1917,SinglesDB!$D$1:$D$1916,0))</f>
        <v>#N/A</v>
      </c>
    </row>
    <row r="1918" spans="1:5">
      <c r="A1918" s="36" t="s">
        <v>2606</v>
      </c>
      <c r="B1918" s="36" t="s">
        <v>469</v>
      </c>
      <c r="C1918" s="37">
        <v>1981</v>
      </c>
      <c r="D1918" s="37">
        <v>1918</v>
      </c>
      <c r="E1918" s="44" t="e">
        <f>INDEX(SinglesDB!$B$1:B$1927,MATCH(A1918,SinglesDB!$D$1:$D$1916,0))</f>
        <v>#N/A</v>
      </c>
    </row>
    <row r="1919" spans="1:5">
      <c r="A1919" s="36" t="s">
        <v>2383</v>
      </c>
      <c r="B1919" s="36" t="s">
        <v>2384</v>
      </c>
      <c r="C1919" s="37">
        <v>2012</v>
      </c>
      <c r="D1919" s="37">
        <v>1919</v>
      </c>
      <c r="E1919" s="44" t="e">
        <f>INDEX(SinglesDB!$B$1:B$1927,MATCH(A1919,SinglesDB!$D$1:$D$1916,0))</f>
        <v>#N/A</v>
      </c>
    </row>
    <row r="1920" spans="1:5">
      <c r="A1920" s="36" t="s">
        <v>2591</v>
      </c>
      <c r="B1920" s="36" t="s">
        <v>474</v>
      </c>
      <c r="C1920" s="37">
        <v>1985</v>
      </c>
      <c r="D1920" s="37">
        <v>1920</v>
      </c>
      <c r="E1920" s="44" t="str">
        <f>INDEX(SinglesDB!$B$1:B$1927,MATCH(A1920,SinglesDB!$D$1:$D$1916,0))</f>
        <v>929 272-7</v>
      </c>
    </row>
    <row r="1921" spans="1:5">
      <c r="A1921" s="36" t="s">
        <v>3741</v>
      </c>
      <c r="B1921" s="36" t="s">
        <v>801</v>
      </c>
      <c r="C1921" s="37">
        <v>1970</v>
      </c>
      <c r="D1921" s="37">
        <v>1921</v>
      </c>
      <c r="E1921" s="44" t="e">
        <f>INDEX(SinglesDB!$B$1:B$1927,MATCH(A1921,SinglesDB!$D$1:$D$1916,0))</f>
        <v>#N/A</v>
      </c>
    </row>
    <row r="1922" spans="1:5">
      <c r="A1922" s="36" t="s">
        <v>3740</v>
      </c>
      <c r="B1922" s="36" t="s">
        <v>863</v>
      </c>
      <c r="C1922" s="37">
        <v>1967</v>
      </c>
      <c r="D1922" s="37">
        <v>1922</v>
      </c>
      <c r="E1922" s="44" t="e">
        <f>INDEX(SinglesDB!$B$1:B$1927,MATCH(A1922,SinglesDB!$D$1:$D$1916,0))</f>
        <v>#N/A</v>
      </c>
    </row>
    <row r="1923" spans="1:5">
      <c r="A1923" s="36" t="s">
        <v>2301</v>
      </c>
      <c r="B1923" s="36" t="s">
        <v>1896</v>
      </c>
      <c r="C1923" s="37">
        <v>2010</v>
      </c>
      <c r="D1923" s="37">
        <v>1923</v>
      </c>
      <c r="E1923" s="44" t="e">
        <f>INDEX(SinglesDB!$B$1:B$1927,MATCH(A1923,SinglesDB!$D$1:$D$1916,0))</f>
        <v>#N/A</v>
      </c>
    </row>
    <row r="1924" spans="1:5">
      <c r="A1924" s="36" t="s">
        <v>3739</v>
      </c>
      <c r="B1924" s="36" t="s">
        <v>3477</v>
      </c>
      <c r="C1924" s="37">
        <v>1979</v>
      </c>
      <c r="D1924" s="37">
        <v>1924</v>
      </c>
      <c r="E1924" s="44" t="e">
        <f>INDEX(SinglesDB!$B$1:B$1927,MATCH(A1924,SinglesDB!$D$1:$D$1916,0))</f>
        <v>#N/A</v>
      </c>
    </row>
    <row r="1925" spans="1:5">
      <c r="A1925" s="36" t="s">
        <v>2700</v>
      </c>
      <c r="B1925" s="36" t="s">
        <v>2701</v>
      </c>
      <c r="C1925" s="37">
        <v>2005</v>
      </c>
      <c r="D1925" s="37">
        <v>1925</v>
      </c>
      <c r="E1925" s="44" t="e">
        <f>INDEX(SinglesDB!$B$1:B$1927,MATCH(A1925,SinglesDB!$D$1:$D$1916,0))</f>
        <v>#N/A</v>
      </c>
    </row>
    <row r="1926" spans="1:5">
      <c r="A1926" s="36" t="s">
        <v>2268</v>
      </c>
      <c r="B1926" s="36" t="s">
        <v>2269</v>
      </c>
      <c r="C1926" s="37">
        <v>2013</v>
      </c>
      <c r="D1926" s="37">
        <v>1926</v>
      </c>
      <c r="E1926" s="44" t="e">
        <f>INDEX(SinglesDB!$B$1:B$1927,MATCH(A1926,SinglesDB!$D$1:$D$1916,0))</f>
        <v>#N/A</v>
      </c>
    </row>
    <row r="1927" spans="1:5">
      <c r="A1927" s="36" t="s">
        <v>2402</v>
      </c>
      <c r="B1927" s="36" t="s">
        <v>2403</v>
      </c>
      <c r="C1927" s="37">
        <v>2013</v>
      </c>
      <c r="D1927" s="37">
        <v>1927</v>
      </c>
      <c r="E1927" s="44" t="e">
        <f>INDEX(SinglesDB!$B$1:B$1927,MATCH(A1927,SinglesDB!$D$1:$D$1916,0))</f>
        <v>#N/A</v>
      </c>
    </row>
    <row r="1928" spans="1:5">
      <c r="A1928" s="36" t="s">
        <v>2552</v>
      </c>
      <c r="B1928" s="36" t="s">
        <v>2553</v>
      </c>
      <c r="C1928" s="37">
        <v>1980</v>
      </c>
      <c r="D1928" s="37">
        <v>1928</v>
      </c>
      <c r="E1928" s="44" t="e">
        <f>INDEX(SinglesDB!$B$1:B$1927,MATCH(A1928,SinglesDB!$D$1:$D$1916,0))</f>
        <v>#N/A</v>
      </c>
    </row>
    <row r="1929" spans="1:5">
      <c r="A1929" s="36" t="s">
        <v>2601</v>
      </c>
      <c r="B1929" s="36" t="s">
        <v>306</v>
      </c>
      <c r="C1929" s="37">
        <v>1978</v>
      </c>
      <c r="D1929" s="37">
        <v>1929</v>
      </c>
      <c r="E1929" s="44" t="e">
        <f>INDEX(SinglesDB!$B$1:B$1927,MATCH(A1929,SinglesDB!$D$1:$D$1916,0))</f>
        <v>#N/A</v>
      </c>
    </row>
    <row r="1930" spans="1:5">
      <c r="A1930" s="36" t="s">
        <v>2739</v>
      </c>
      <c r="B1930" s="36" t="s">
        <v>2740</v>
      </c>
      <c r="C1930" s="37">
        <v>1985</v>
      </c>
      <c r="D1930" s="37">
        <v>1930</v>
      </c>
      <c r="E1930" s="44" t="e">
        <f>INDEX(SinglesDB!$B$1:B$1927,MATCH(A1930,SinglesDB!$D$1:$D$1916,0))</f>
        <v>#N/A</v>
      </c>
    </row>
    <row r="1931" spans="1:5">
      <c r="A1931" s="36" t="s">
        <v>2160</v>
      </c>
      <c r="B1931" s="36" t="s">
        <v>995</v>
      </c>
      <c r="C1931" s="37">
        <v>2009</v>
      </c>
      <c r="D1931" s="37">
        <v>1931</v>
      </c>
      <c r="E1931" s="44" t="e">
        <f>INDEX(SinglesDB!$B$1:B$1927,MATCH(A1931,SinglesDB!$D$1:$D$1916,0))</f>
        <v>#N/A</v>
      </c>
    </row>
    <row r="1932" spans="1:5">
      <c r="A1932" s="36" t="s">
        <v>2664</v>
      </c>
      <c r="B1932" s="36" t="s">
        <v>2665</v>
      </c>
      <c r="C1932" s="37">
        <v>1990</v>
      </c>
      <c r="D1932" s="37">
        <v>1932</v>
      </c>
      <c r="E1932" s="44" t="e">
        <f>INDEX(SinglesDB!$B$1:B$1927,MATCH(A1932,SinglesDB!$D$1:$D$1916,0))</f>
        <v>#N/A</v>
      </c>
    </row>
    <row r="1933" spans="1:5">
      <c r="A1933" s="36" t="s">
        <v>2625</v>
      </c>
      <c r="B1933" s="36" t="s">
        <v>3517</v>
      </c>
      <c r="C1933" s="37">
        <v>1978</v>
      </c>
      <c r="D1933" s="37">
        <v>1933</v>
      </c>
      <c r="E1933" s="44" t="e">
        <f>INDEX(SinglesDB!$B$1:B$1927,MATCH(A1933,SinglesDB!$D$1:$D$1916,0))</f>
        <v>#N/A</v>
      </c>
    </row>
    <row r="1934" spans="1:5">
      <c r="A1934" s="36" t="s">
        <v>2710</v>
      </c>
      <c r="B1934" s="36" t="s">
        <v>3738</v>
      </c>
      <c r="C1934" s="37">
        <v>1962</v>
      </c>
      <c r="D1934" s="37">
        <v>1934</v>
      </c>
      <c r="E1934" s="44" t="e">
        <f>INDEX(SinglesDB!$B$1:B$1927,MATCH(A1934,SinglesDB!$D$1:$D$1916,0))</f>
        <v>#N/A</v>
      </c>
    </row>
    <row r="1935" spans="1:5">
      <c r="A1935" s="36" t="s">
        <v>2503</v>
      </c>
      <c r="B1935" s="36" t="s">
        <v>1277</v>
      </c>
      <c r="C1935" s="37">
        <v>1977</v>
      </c>
      <c r="D1935" s="37">
        <v>1935</v>
      </c>
      <c r="E1935" s="44" t="e">
        <f>INDEX(SinglesDB!$B$1:B$1927,MATCH(A1935,SinglesDB!$D$1:$D$1916,0))</f>
        <v>#N/A</v>
      </c>
    </row>
    <row r="1936" spans="1:5">
      <c r="A1936" s="36" t="s">
        <v>3737</v>
      </c>
      <c r="B1936" s="36" t="s">
        <v>373</v>
      </c>
      <c r="C1936" s="37">
        <v>1967</v>
      </c>
      <c r="D1936" s="37">
        <v>1936</v>
      </c>
      <c r="E1936" s="44" t="e">
        <f>INDEX(SinglesDB!$B$1:B$1927,MATCH(A1936,SinglesDB!$D$1:$D$1916,0))</f>
        <v>#N/A</v>
      </c>
    </row>
    <row r="1937" spans="1:5">
      <c r="A1937" s="36" t="s">
        <v>3735</v>
      </c>
      <c r="B1937" s="36" t="s">
        <v>3736</v>
      </c>
      <c r="C1937" s="37">
        <v>2016</v>
      </c>
      <c r="D1937" s="37">
        <v>1937</v>
      </c>
      <c r="E1937" s="44" t="e">
        <f>INDEX(SinglesDB!$B$1:B$1927,MATCH(A1937,SinglesDB!$D$1:$D$1916,0))</f>
        <v>#N/A</v>
      </c>
    </row>
    <row r="1938" spans="1:5">
      <c r="A1938" s="36" t="s">
        <v>3733</v>
      </c>
      <c r="B1938" s="36" t="s">
        <v>3734</v>
      </c>
      <c r="C1938" s="37">
        <v>1990</v>
      </c>
      <c r="D1938" s="37">
        <v>1938</v>
      </c>
      <c r="E1938" s="44" t="e">
        <f>INDEX(SinglesDB!$B$1:B$1927,MATCH(A1938,SinglesDB!$D$1:$D$1916,0))</f>
        <v>#N/A</v>
      </c>
    </row>
    <row r="1939" spans="1:5">
      <c r="A1939" s="36" t="s">
        <v>3732</v>
      </c>
      <c r="B1939" s="36" t="s">
        <v>2389</v>
      </c>
      <c r="C1939" s="37">
        <v>1974</v>
      </c>
      <c r="D1939" s="37">
        <v>1939</v>
      </c>
      <c r="E1939" s="44" t="str">
        <f>INDEX(SinglesDB!$B$1:B$1927,MATCH(A1939,SinglesDB!$D$1:$D$1916,0))</f>
        <v>5C 006-95 438</v>
      </c>
    </row>
    <row r="1940" spans="1:5">
      <c r="A1940" s="36" t="s">
        <v>2685</v>
      </c>
      <c r="B1940" s="36" t="s">
        <v>2583</v>
      </c>
      <c r="C1940" s="37">
        <v>1965</v>
      </c>
      <c r="D1940" s="37">
        <v>1940</v>
      </c>
      <c r="E1940" s="44" t="e">
        <f>INDEX(SinglesDB!$B$1:B$1927,MATCH(A1940,SinglesDB!$D$1:$D$1916,0))</f>
        <v>#N/A</v>
      </c>
    </row>
    <row r="1941" spans="1:5">
      <c r="A1941" s="36" t="s">
        <v>1541</v>
      </c>
      <c r="B1941" s="36" t="s">
        <v>1077</v>
      </c>
      <c r="C1941" s="37">
        <v>2014</v>
      </c>
      <c r="D1941" s="37">
        <v>1941</v>
      </c>
      <c r="E1941" s="44" t="e">
        <f>INDEX(SinglesDB!$B$1:B$1927,MATCH(A1941,SinglesDB!$D$1:$D$1916,0))</f>
        <v>#N/A</v>
      </c>
    </row>
    <row r="1942" spans="1:5">
      <c r="A1942" s="36" t="s">
        <v>2028</v>
      </c>
      <c r="B1942" s="36" t="s">
        <v>502</v>
      </c>
      <c r="C1942" s="37">
        <v>2013</v>
      </c>
      <c r="D1942" s="37">
        <v>1942</v>
      </c>
      <c r="E1942" s="44" t="e">
        <f>INDEX(SinglesDB!$B$1:B$1927,MATCH(A1942,SinglesDB!$D$1:$D$1916,0))</f>
        <v>#N/A</v>
      </c>
    </row>
    <row r="1943" spans="1:5">
      <c r="A1943" s="36" t="s">
        <v>2358</v>
      </c>
      <c r="B1943" s="36" t="s">
        <v>744</v>
      </c>
      <c r="C1943" s="37">
        <v>1998</v>
      </c>
      <c r="D1943" s="37">
        <v>1943</v>
      </c>
      <c r="E1943" s="44" t="e">
        <f>INDEX(SinglesDB!$B$1:B$1927,MATCH(A1943,SinglesDB!$D$1:$D$1916,0))</f>
        <v>#N/A</v>
      </c>
    </row>
    <row r="1944" spans="1:5">
      <c r="A1944" s="36" t="s">
        <v>3731</v>
      </c>
      <c r="B1944" s="36" t="s">
        <v>1142</v>
      </c>
      <c r="C1944" s="37">
        <v>1973</v>
      </c>
      <c r="D1944" s="37">
        <v>1944</v>
      </c>
      <c r="E1944" s="44" t="e">
        <f>INDEX(SinglesDB!$B$1:B$1927,MATCH(A1944,SinglesDB!$D$1:$D$1916,0))</f>
        <v>#N/A</v>
      </c>
    </row>
    <row r="1945" spans="1:5">
      <c r="A1945" s="36" t="s">
        <v>3729</v>
      </c>
      <c r="B1945" s="36" t="s">
        <v>3730</v>
      </c>
      <c r="C1945" s="37">
        <v>1979</v>
      </c>
      <c r="D1945" s="37">
        <v>1945</v>
      </c>
      <c r="E1945" s="44" t="e">
        <f>INDEX(SinglesDB!$B$1:B$1927,MATCH(A1945,SinglesDB!$D$1:$D$1916,0))</f>
        <v>#N/A</v>
      </c>
    </row>
    <row r="1946" spans="1:5">
      <c r="A1946" s="36" t="s">
        <v>3728</v>
      </c>
      <c r="B1946" s="36" t="s">
        <v>821</v>
      </c>
      <c r="C1946" s="37">
        <v>2015</v>
      </c>
      <c r="D1946" s="37">
        <v>1946</v>
      </c>
      <c r="E1946" s="44" t="e">
        <f>INDEX(SinglesDB!$B$1:B$1927,MATCH(A1946,SinglesDB!$D$1:$D$1916,0))</f>
        <v>#N/A</v>
      </c>
    </row>
    <row r="1947" spans="1:5">
      <c r="A1947" s="36" t="s">
        <v>3727</v>
      </c>
      <c r="B1947" s="36" t="s">
        <v>547</v>
      </c>
      <c r="C1947" s="37">
        <v>1989</v>
      </c>
      <c r="D1947" s="37">
        <v>1947</v>
      </c>
      <c r="E1947" s="44" t="e">
        <f>INDEX(SinglesDB!$B$1:B$1927,MATCH(A1947,SinglesDB!$D$1:$D$1916,0))</f>
        <v>#N/A</v>
      </c>
    </row>
    <row r="1948" spans="1:5">
      <c r="A1948" s="42" t="s">
        <v>4758</v>
      </c>
      <c r="B1948" s="36" t="s">
        <v>765</v>
      </c>
      <c r="C1948" s="37">
        <v>1980</v>
      </c>
      <c r="D1948" s="37">
        <v>1948</v>
      </c>
      <c r="E1948" s="44" t="e">
        <f>INDEX(SinglesDB!$B$1:B$1927,MATCH(A1948,SinglesDB!$D$1:$D$1916,0))</f>
        <v>#N/A</v>
      </c>
    </row>
    <row r="1949" spans="1:5">
      <c r="A1949" s="36" t="s">
        <v>2329</v>
      </c>
      <c r="B1949" s="36" t="s">
        <v>1198</v>
      </c>
      <c r="C1949" s="37">
        <v>2012</v>
      </c>
      <c r="D1949" s="37">
        <v>1949</v>
      </c>
      <c r="E1949" s="44" t="e">
        <f>INDEX(SinglesDB!$B$1:B$1927,MATCH(A1949,SinglesDB!$D$1:$D$1916,0))</f>
        <v>#N/A</v>
      </c>
    </row>
    <row r="1950" spans="1:5">
      <c r="A1950" s="36" t="s">
        <v>3726</v>
      </c>
      <c r="B1950" s="36" t="s">
        <v>350</v>
      </c>
      <c r="C1950" s="37">
        <v>1978</v>
      </c>
      <c r="D1950" s="37">
        <v>1950</v>
      </c>
      <c r="E1950" s="44" t="e">
        <f>INDEX(SinglesDB!$B$1:B$1927,MATCH(A1950,SinglesDB!$D$1:$D$1916,0))</f>
        <v>#N/A</v>
      </c>
    </row>
    <row r="1951" spans="1:5">
      <c r="A1951" s="36" t="s">
        <v>2340</v>
      </c>
      <c r="B1951" s="36" t="s">
        <v>843</v>
      </c>
      <c r="C1951" s="37">
        <v>2010</v>
      </c>
      <c r="D1951" s="37">
        <v>1951</v>
      </c>
      <c r="E1951" s="44" t="e">
        <f>INDEX(SinglesDB!$B$1:B$1927,MATCH(A1951,SinglesDB!$D$1:$D$1916,0))</f>
        <v>#N/A</v>
      </c>
    </row>
    <row r="1952" spans="1:5">
      <c r="A1952" s="36" t="s">
        <v>2693</v>
      </c>
      <c r="B1952" s="36" t="s">
        <v>1023</v>
      </c>
      <c r="C1952" s="37">
        <v>1972</v>
      </c>
      <c r="D1952" s="37">
        <v>1952</v>
      </c>
      <c r="E1952" s="44" t="e">
        <f>INDEX(SinglesDB!$B$1:B$1927,MATCH(A1952,SinglesDB!$D$1:$D$1916,0))</f>
        <v>#N/A</v>
      </c>
    </row>
    <row r="1953" spans="1:5">
      <c r="A1953" s="36" t="s">
        <v>2390</v>
      </c>
      <c r="B1953" s="36" t="s">
        <v>559</v>
      </c>
      <c r="C1953" s="37">
        <v>1968</v>
      </c>
      <c r="D1953" s="37">
        <v>1953</v>
      </c>
      <c r="E1953" s="44" t="e">
        <f>INDEX(SinglesDB!$B$1:B$1927,MATCH(A1953,SinglesDB!$D$1:$D$1916,0))</f>
        <v>#N/A</v>
      </c>
    </row>
    <row r="1954" spans="1:5">
      <c r="A1954" s="36" t="s">
        <v>2558</v>
      </c>
      <c r="B1954" s="36" t="s">
        <v>523</v>
      </c>
      <c r="C1954" s="37">
        <v>1991</v>
      </c>
      <c r="D1954" s="37">
        <v>1954</v>
      </c>
      <c r="E1954" s="44" t="e">
        <f>INDEX(SinglesDB!$B$1:B$1927,MATCH(A1954,SinglesDB!$D$1:$D$1916,0))</f>
        <v>#N/A</v>
      </c>
    </row>
    <row r="1955" spans="1:5">
      <c r="A1955" s="36" t="s">
        <v>2681</v>
      </c>
      <c r="B1955" s="36" t="s">
        <v>1450</v>
      </c>
      <c r="C1955" s="37">
        <v>1984</v>
      </c>
      <c r="D1955" s="37">
        <v>1955</v>
      </c>
      <c r="E1955" s="44" t="e">
        <f>INDEX(SinglesDB!$B$1:B$1927,MATCH(A1955,SinglesDB!$D$1:$D$1916,0))</f>
        <v>#N/A</v>
      </c>
    </row>
    <row r="1956" spans="1:5">
      <c r="A1956" s="36" t="s">
        <v>3724</v>
      </c>
      <c r="B1956" s="36" t="s">
        <v>3725</v>
      </c>
      <c r="C1956" s="37">
        <v>1987</v>
      </c>
      <c r="D1956" s="37">
        <v>1956</v>
      </c>
      <c r="E1956" s="44" t="e">
        <f>INDEX(SinglesDB!$B$1:B$1927,MATCH(A1956,SinglesDB!$D$1:$D$1916,0))</f>
        <v>#N/A</v>
      </c>
    </row>
    <row r="1957" spans="1:5">
      <c r="A1957" s="36" t="s">
        <v>3723</v>
      </c>
      <c r="B1957" s="36" t="s">
        <v>477</v>
      </c>
      <c r="C1957" s="37">
        <v>1967</v>
      </c>
      <c r="D1957" s="37">
        <v>1957</v>
      </c>
      <c r="E1957" s="44" t="e">
        <f>INDEX(SinglesDB!$B$1:B$1927,MATCH(A1957,SinglesDB!$D$1:$D$1916,0))</f>
        <v>#N/A</v>
      </c>
    </row>
    <row r="1958" spans="1:5">
      <c r="A1958" s="36" t="s">
        <v>3722</v>
      </c>
      <c r="B1958" s="36" t="s">
        <v>955</v>
      </c>
      <c r="C1958" s="37">
        <v>1980</v>
      </c>
      <c r="D1958" s="37">
        <v>1958</v>
      </c>
      <c r="E1958" s="44" t="e">
        <f>INDEX(SinglesDB!$B$1:B$1927,MATCH(A1958,SinglesDB!$D$1:$D$1916,0))</f>
        <v>#N/A</v>
      </c>
    </row>
    <row r="1959" spans="1:5">
      <c r="A1959" s="36" t="s">
        <v>3721</v>
      </c>
      <c r="B1959" s="36" t="s">
        <v>1418</v>
      </c>
      <c r="C1959" s="37">
        <v>1991</v>
      </c>
      <c r="D1959" s="37">
        <v>1959</v>
      </c>
      <c r="E1959" s="44" t="e">
        <f>INDEX(SinglesDB!$B$1:B$1927,MATCH(A1959,SinglesDB!$D$1:$D$1916,0))</f>
        <v>#N/A</v>
      </c>
    </row>
    <row r="1960" spans="1:5">
      <c r="A1960" s="36" t="s">
        <v>3720</v>
      </c>
      <c r="B1960" s="36" t="s">
        <v>1348</v>
      </c>
      <c r="C1960" s="37">
        <v>1976</v>
      </c>
      <c r="D1960" s="37">
        <v>1960</v>
      </c>
      <c r="E1960" s="44" t="str">
        <f>INDEX(SinglesDB!$B$1:B$1927,MATCH(A1960,SinglesDB!$D$1:$D$1916,0))</f>
        <v>NG 787</v>
      </c>
    </row>
    <row r="1961" spans="1:5">
      <c r="A1961" s="36" t="s">
        <v>3718</v>
      </c>
      <c r="B1961" s="36" t="s">
        <v>3719</v>
      </c>
      <c r="C1961" s="37">
        <v>1993</v>
      </c>
      <c r="D1961" s="37">
        <v>1961</v>
      </c>
      <c r="E1961" s="44" t="e">
        <f>INDEX(SinglesDB!$B$1:B$1927,MATCH(A1961,SinglesDB!$D$1:$D$1916,0))</f>
        <v>#N/A</v>
      </c>
    </row>
    <row r="1962" spans="1:5">
      <c r="A1962" s="36" t="s">
        <v>3717</v>
      </c>
      <c r="B1962" s="36" t="s">
        <v>455</v>
      </c>
      <c r="C1962" s="37">
        <v>1985</v>
      </c>
      <c r="D1962" s="37">
        <v>1962</v>
      </c>
      <c r="E1962" s="44" t="e">
        <f>INDEX(SinglesDB!$B$1:B$1927,MATCH(A1962,SinglesDB!$D$1:$D$1916,0))</f>
        <v>#N/A</v>
      </c>
    </row>
    <row r="1963" spans="1:5">
      <c r="A1963" s="36" t="s">
        <v>2684</v>
      </c>
      <c r="B1963" s="36" t="s">
        <v>1531</v>
      </c>
      <c r="C1963" s="37">
        <v>1965</v>
      </c>
      <c r="D1963" s="37">
        <v>1963</v>
      </c>
      <c r="E1963" s="44" t="str">
        <f>INDEX(SinglesDB!$B$1:B$1927,MATCH(A1963,SinglesDB!$D$1:$D$1916,0))</f>
        <v>887 473-7</v>
      </c>
    </row>
    <row r="1964" spans="1:5">
      <c r="A1964" s="36" t="s">
        <v>2489</v>
      </c>
      <c r="B1964" s="36" t="s">
        <v>497</v>
      </c>
      <c r="C1964" s="37">
        <v>1978</v>
      </c>
      <c r="D1964" s="37">
        <v>1964</v>
      </c>
      <c r="E1964" s="44" t="e">
        <f>INDEX(SinglesDB!$B$1:B$1927,MATCH(A1964,SinglesDB!$D$1:$D$1916,0))</f>
        <v>#N/A</v>
      </c>
    </row>
    <row r="1965" spans="1:5">
      <c r="A1965" s="36" t="s">
        <v>3716</v>
      </c>
      <c r="B1965" s="36" t="s">
        <v>1176</v>
      </c>
      <c r="C1965" s="37">
        <v>1982</v>
      </c>
      <c r="D1965" s="37">
        <v>1965</v>
      </c>
      <c r="E1965" s="44" t="e">
        <f>INDEX(SinglesDB!$B$1:B$1927,MATCH(A1965,SinglesDB!$D$1:$D$1916,0))</f>
        <v>#N/A</v>
      </c>
    </row>
    <row r="1966" spans="1:5">
      <c r="A1966" s="36" t="s">
        <v>3714</v>
      </c>
      <c r="B1966" s="36" t="s">
        <v>3715</v>
      </c>
      <c r="C1966" s="37">
        <v>1966</v>
      </c>
      <c r="D1966" s="37">
        <v>1966</v>
      </c>
      <c r="E1966" s="44" t="e">
        <f>INDEX(SinglesDB!$B$1:B$1927,MATCH(A1966,SinglesDB!$D$1:$D$1916,0))</f>
        <v>#N/A</v>
      </c>
    </row>
    <row r="1967" spans="1:5">
      <c r="A1967" s="36" t="s">
        <v>2578</v>
      </c>
      <c r="B1967" s="36" t="s">
        <v>559</v>
      </c>
      <c r="C1967" s="37">
        <v>1964</v>
      </c>
      <c r="D1967" s="37">
        <v>1967</v>
      </c>
      <c r="E1967" s="44" t="e">
        <f>INDEX(SinglesDB!$B$1:B$1927,MATCH(A1967,SinglesDB!$D$1:$D$1916,0))</f>
        <v>#N/A</v>
      </c>
    </row>
    <row r="1968" spans="1:5">
      <c r="A1968" s="36" t="s">
        <v>3713</v>
      </c>
      <c r="B1968" s="36" t="s">
        <v>1253</v>
      </c>
      <c r="C1968" s="37">
        <v>1970</v>
      </c>
      <c r="D1968" s="37">
        <v>1968</v>
      </c>
      <c r="E1968" s="44" t="e">
        <f>INDEX(SinglesDB!$B$1:B$1927,MATCH(A1968,SinglesDB!$D$1:$D$1916,0))</f>
        <v>#N/A</v>
      </c>
    </row>
    <row r="1969" spans="1:5">
      <c r="A1969" s="36" t="s">
        <v>2727</v>
      </c>
      <c r="B1969" s="36" t="s">
        <v>559</v>
      </c>
      <c r="C1969" s="37">
        <v>1964</v>
      </c>
      <c r="D1969" s="37">
        <v>1969</v>
      </c>
      <c r="E1969" s="44" t="e">
        <f>INDEX(SinglesDB!$B$1:B$1927,MATCH(A1969,SinglesDB!$D$1:$D$1916,0))</f>
        <v>#N/A</v>
      </c>
    </row>
    <row r="1970" spans="1:5">
      <c r="A1970" s="36" t="s">
        <v>2544</v>
      </c>
      <c r="B1970" s="36" t="s">
        <v>2545</v>
      </c>
      <c r="C1970" s="37">
        <v>1998</v>
      </c>
      <c r="D1970" s="37">
        <v>1970</v>
      </c>
      <c r="E1970" s="44" t="e">
        <f>INDEX(SinglesDB!$B$1:B$1927,MATCH(A1970,SinglesDB!$D$1:$D$1916,0))</f>
        <v>#N/A</v>
      </c>
    </row>
    <row r="1971" spans="1:5">
      <c r="A1971" s="36" t="s">
        <v>2722</v>
      </c>
      <c r="B1971" s="36" t="s">
        <v>559</v>
      </c>
      <c r="C1971" s="37">
        <v>1964</v>
      </c>
      <c r="D1971" s="37">
        <v>1971</v>
      </c>
      <c r="E1971" s="44" t="str">
        <f>INDEX(SinglesDB!$B$1:B$1927,MATCH(A1971,SinglesDB!$D$1:$D$1916,0))</f>
        <v>O 22 697, 45-O-29 507</v>
      </c>
    </row>
    <row r="1972" spans="1:5">
      <c r="A1972" s="36" t="s">
        <v>2699</v>
      </c>
      <c r="B1972" s="36" t="s">
        <v>803</v>
      </c>
      <c r="C1972" s="37">
        <v>2001</v>
      </c>
      <c r="D1972" s="37">
        <v>1972</v>
      </c>
      <c r="E1972" s="44" t="e">
        <f>INDEX(SinglesDB!$B$1:B$1927,MATCH(A1972,SinglesDB!$D$1:$D$1916,0))</f>
        <v>#N/A</v>
      </c>
    </row>
    <row r="1973" spans="1:5">
      <c r="A1973" s="36" t="s">
        <v>2680</v>
      </c>
      <c r="B1973" s="36" t="s">
        <v>1348</v>
      </c>
      <c r="C1973" s="37">
        <v>1990</v>
      </c>
      <c r="D1973" s="37">
        <v>1973</v>
      </c>
      <c r="E1973" s="44" t="e">
        <f>INDEX(SinglesDB!$B$1:B$1927,MATCH(A1973,SinglesDB!$D$1:$D$1916,0))</f>
        <v>#N/A</v>
      </c>
    </row>
    <row r="1974" spans="1:5">
      <c r="A1974" s="36" t="s">
        <v>3712</v>
      </c>
      <c r="B1974" s="36" t="s">
        <v>1632</v>
      </c>
      <c r="C1974" s="37">
        <v>1979</v>
      </c>
      <c r="D1974" s="37">
        <v>1974</v>
      </c>
      <c r="E1974" s="44" t="e">
        <f>INDEX(SinglesDB!$B$1:B$1927,MATCH(A1974,SinglesDB!$D$1:$D$1916,0))</f>
        <v>#N/A</v>
      </c>
    </row>
    <row r="1975" spans="1:5">
      <c r="A1975" s="36" t="s">
        <v>2590</v>
      </c>
      <c r="B1975" s="36" t="s">
        <v>387</v>
      </c>
      <c r="C1975" s="37">
        <v>1972</v>
      </c>
      <c r="D1975" s="37">
        <v>1975</v>
      </c>
      <c r="E1975" s="44" t="e">
        <f>INDEX(SinglesDB!$B$1:B$1927,MATCH(A1975,SinglesDB!$D$1:$D$1916,0))</f>
        <v>#N/A</v>
      </c>
    </row>
    <row r="1976" spans="1:5">
      <c r="A1976" s="36" t="s">
        <v>3711</v>
      </c>
      <c r="B1976" s="36" t="s">
        <v>2486</v>
      </c>
      <c r="C1976" s="37">
        <v>1966</v>
      </c>
      <c r="D1976" s="37">
        <v>1976</v>
      </c>
      <c r="E1976" s="44" t="e">
        <f>INDEX(SinglesDB!$B$1:B$1927,MATCH(A1976,SinglesDB!$D$1:$D$1916,0))</f>
        <v>#N/A</v>
      </c>
    </row>
    <row r="1977" spans="1:5">
      <c r="A1977" s="36" t="s">
        <v>2612</v>
      </c>
      <c r="B1977" s="36" t="s">
        <v>832</v>
      </c>
      <c r="C1977" s="37">
        <v>2005</v>
      </c>
      <c r="D1977" s="37">
        <v>1977</v>
      </c>
      <c r="E1977" s="44" t="e">
        <f>INDEX(SinglesDB!$B$1:B$1927,MATCH(A1977,SinglesDB!$D$1:$D$1916,0))</f>
        <v>#N/A</v>
      </c>
    </row>
    <row r="1978" spans="1:5">
      <c r="A1978" s="36" t="s">
        <v>3710</v>
      </c>
      <c r="B1978" s="36" t="s">
        <v>2200</v>
      </c>
      <c r="C1978" s="37">
        <v>2005</v>
      </c>
      <c r="D1978" s="37">
        <v>1978</v>
      </c>
      <c r="E1978" s="44" t="e">
        <f>INDEX(SinglesDB!$B$1:B$1927,MATCH(A1978,SinglesDB!$D$1:$D$1916,0))</f>
        <v>#N/A</v>
      </c>
    </row>
    <row r="1979" spans="1:5">
      <c r="A1979" s="36" t="s">
        <v>2603</v>
      </c>
      <c r="B1979" s="36" t="s">
        <v>2604</v>
      </c>
      <c r="C1979" s="37">
        <v>2006</v>
      </c>
      <c r="D1979" s="37">
        <v>1979</v>
      </c>
      <c r="E1979" s="44" t="e">
        <f>INDEX(SinglesDB!$B$1:B$1927,MATCH(A1979,SinglesDB!$D$1:$D$1916,0))</f>
        <v>#N/A</v>
      </c>
    </row>
    <row r="1980" spans="1:5">
      <c r="A1980" s="36" t="s">
        <v>2668</v>
      </c>
      <c r="B1980" s="36" t="s">
        <v>268</v>
      </c>
      <c r="C1980" s="37">
        <v>1967</v>
      </c>
      <c r="D1980" s="37">
        <v>1980</v>
      </c>
      <c r="E1980" s="44" t="str">
        <f>INDEX(SinglesDB!$B$1:B$1927,MATCH(A1980,SinglesDB!$D$1:$D$1916,0))</f>
        <v>59 122</v>
      </c>
    </row>
    <row r="1981" spans="1:5">
      <c r="A1981" s="36" t="s">
        <v>3708</v>
      </c>
      <c r="B1981" s="36" t="s">
        <v>3709</v>
      </c>
      <c r="C1981" s="37">
        <v>1969</v>
      </c>
      <c r="D1981" s="37">
        <v>1981</v>
      </c>
      <c r="E1981" s="44" t="e">
        <f>INDEX(SinglesDB!$B$1:B$1927,MATCH(A1981,SinglesDB!$D$1:$D$1916,0))</f>
        <v>#N/A</v>
      </c>
    </row>
    <row r="1982" spans="1:5">
      <c r="A1982" s="36" t="s">
        <v>3706</v>
      </c>
      <c r="B1982" s="36" t="s">
        <v>3707</v>
      </c>
      <c r="C1982" s="37">
        <v>2015</v>
      </c>
      <c r="D1982" s="37">
        <v>1982</v>
      </c>
      <c r="E1982" s="44" t="e">
        <f>INDEX(SinglesDB!$B$1:B$1927,MATCH(A1982,SinglesDB!$D$1:$D$1916,0))</f>
        <v>#N/A</v>
      </c>
    </row>
    <row r="1983" spans="1:5">
      <c r="A1983" s="36" t="s">
        <v>2634</v>
      </c>
      <c r="B1983" s="36" t="s">
        <v>1848</v>
      </c>
      <c r="C1983" s="37">
        <v>1966</v>
      </c>
      <c r="D1983" s="37">
        <v>1983</v>
      </c>
      <c r="E1983" s="44" t="e">
        <f>INDEX(SinglesDB!$B$1:B$1927,MATCH(A1983,SinglesDB!$D$1:$D$1916,0))</f>
        <v>#N/A</v>
      </c>
    </row>
    <row r="1984" spans="1:5">
      <c r="A1984" s="36" t="s">
        <v>2671</v>
      </c>
      <c r="B1984" s="36" t="s">
        <v>2672</v>
      </c>
      <c r="C1984" s="37">
        <v>1987</v>
      </c>
      <c r="D1984" s="37">
        <v>1984</v>
      </c>
      <c r="E1984" s="44" t="e">
        <f>INDEX(SinglesDB!$B$1:B$1927,MATCH(A1984,SinglesDB!$D$1:$D$1916,0))</f>
        <v>#N/A</v>
      </c>
    </row>
    <row r="1985" spans="1:5">
      <c r="A1985" s="36" t="s">
        <v>2424</v>
      </c>
      <c r="B1985" s="36" t="s">
        <v>416</v>
      </c>
      <c r="C1985" s="37">
        <v>1967</v>
      </c>
      <c r="D1985" s="37">
        <v>1985</v>
      </c>
      <c r="E1985" s="44" t="e">
        <f>INDEX(SinglesDB!$B$1:B$1927,MATCH(A1985,SinglesDB!$D$1:$D$1916,0))</f>
        <v>#N/A</v>
      </c>
    </row>
    <row r="1986" spans="1:5">
      <c r="A1986" s="36" t="s">
        <v>3704</v>
      </c>
      <c r="B1986" s="36" t="s">
        <v>3705</v>
      </c>
      <c r="C1986" s="37">
        <v>2000</v>
      </c>
      <c r="D1986" s="37">
        <v>1986</v>
      </c>
      <c r="E1986" s="44" t="e">
        <f>INDEX(SinglesDB!$B$1:B$1927,MATCH(A1986,SinglesDB!$D$1:$D$1916,0))</f>
        <v>#N/A</v>
      </c>
    </row>
    <row r="1987" spans="1:5">
      <c r="A1987" s="36" t="s">
        <v>2732</v>
      </c>
      <c r="B1987" s="36" t="s">
        <v>2459</v>
      </c>
      <c r="C1987" s="37">
        <v>1967</v>
      </c>
      <c r="D1987" s="37">
        <v>1987</v>
      </c>
      <c r="E1987" s="44" t="e">
        <f>INDEX(SinglesDB!$B$1:B$1927,MATCH(A1987,SinglesDB!$D$1:$D$1916,0))</f>
        <v>#N/A</v>
      </c>
    </row>
    <row r="1988" spans="1:5">
      <c r="A1988" s="36" t="s">
        <v>2694</v>
      </c>
      <c r="B1988" s="36" t="s">
        <v>2695</v>
      </c>
      <c r="C1988" s="37">
        <v>1995</v>
      </c>
      <c r="D1988" s="37">
        <v>1988</v>
      </c>
      <c r="E1988" s="44" t="e">
        <f>INDEX(SinglesDB!$B$1:B$1927,MATCH(A1988,SinglesDB!$D$1:$D$1916,0))</f>
        <v>#N/A</v>
      </c>
    </row>
    <row r="1989" spans="1:5">
      <c r="A1989" s="36" t="s">
        <v>2750</v>
      </c>
      <c r="B1989" s="36" t="s">
        <v>2751</v>
      </c>
      <c r="C1989" s="37">
        <v>1939</v>
      </c>
      <c r="D1989" s="37">
        <v>1989</v>
      </c>
      <c r="E1989" s="44" t="e">
        <f>INDEX(SinglesDB!$B$1:B$1927,MATCH(A1989,SinglesDB!$D$1:$D$1916,0))</f>
        <v>#N/A</v>
      </c>
    </row>
    <row r="1990" spans="1:5">
      <c r="A1990" s="36" t="s">
        <v>2400</v>
      </c>
      <c r="B1990" s="36" t="s">
        <v>2401</v>
      </c>
      <c r="C1990" s="37">
        <v>1997</v>
      </c>
      <c r="D1990" s="37">
        <v>1990</v>
      </c>
      <c r="E1990" s="44" t="e">
        <f>INDEX(SinglesDB!$B$1:B$1927,MATCH(A1990,SinglesDB!$D$1:$D$1916,0))</f>
        <v>#N/A</v>
      </c>
    </row>
    <row r="1991" spans="1:5">
      <c r="A1991" s="36" t="s">
        <v>2597</v>
      </c>
      <c r="B1991" s="36" t="s">
        <v>3703</v>
      </c>
      <c r="C1991" s="37">
        <v>1979</v>
      </c>
      <c r="D1991" s="37">
        <v>1991</v>
      </c>
      <c r="E1991" s="44" t="e">
        <f>INDEX(SinglesDB!$B$1:B$1927,MATCH(A1991,SinglesDB!$D$1:$D$1916,0))</f>
        <v>#N/A</v>
      </c>
    </row>
    <row r="1992" spans="1:5">
      <c r="A1992" s="36" t="s">
        <v>2527</v>
      </c>
      <c r="B1992" s="36" t="s">
        <v>2528</v>
      </c>
      <c r="C1992" s="37">
        <v>2006</v>
      </c>
      <c r="D1992" s="37">
        <v>1992</v>
      </c>
      <c r="E1992" s="44" t="e">
        <f>INDEX(SinglesDB!$B$1:B$1927,MATCH(A1992,SinglesDB!$D$1:$D$1916,0))</f>
        <v>#N/A</v>
      </c>
    </row>
    <row r="1993" spans="1:5">
      <c r="A1993" s="36" t="s">
        <v>2723</v>
      </c>
      <c r="B1993" s="36" t="s">
        <v>2724</v>
      </c>
      <c r="C1993" s="37">
        <v>1968</v>
      </c>
      <c r="D1993" s="37">
        <v>1993</v>
      </c>
      <c r="E1993" s="44" t="e">
        <f>INDEX(SinglesDB!$B$1:B$1927,MATCH(A1993,SinglesDB!$D$1:$D$1916,0))</f>
        <v>#N/A</v>
      </c>
    </row>
    <row r="1994" spans="1:5">
      <c r="A1994" s="36" t="s">
        <v>3701</v>
      </c>
      <c r="B1994" s="36" t="s">
        <v>3702</v>
      </c>
      <c r="C1994" s="37">
        <v>1980</v>
      </c>
      <c r="D1994" s="37">
        <v>1994</v>
      </c>
      <c r="E1994" s="44" t="e">
        <f>INDEX(SinglesDB!$B$1:B$1927,MATCH(A1994,SinglesDB!$D$1:$D$1916,0))</f>
        <v>#N/A</v>
      </c>
    </row>
    <row r="1995" spans="1:5">
      <c r="A1995" s="36" t="s">
        <v>2673</v>
      </c>
      <c r="B1995" s="36" t="s">
        <v>2674</v>
      </c>
      <c r="C1995" s="37">
        <v>1985</v>
      </c>
      <c r="D1995" s="37">
        <v>1995</v>
      </c>
      <c r="E1995" s="44" t="e">
        <f>INDEX(SinglesDB!$B$1:B$1927,MATCH(A1995,SinglesDB!$D$1:$D$1916,0))</f>
        <v>#N/A</v>
      </c>
    </row>
    <row r="1996" spans="1:5">
      <c r="A1996" s="36" t="s">
        <v>3700</v>
      </c>
      <c r="B1996" s="36" t="s">
        <v>311</v>
      </c>
      <c r="C1996" s="37">
        <v>1979</v>
      </c>
      <c r="D1996" s="37">
        <v>1996</v>
      </c>
      <c r="E1996" s="44" t="e">
        <f>INDEX(SinglesDB!$B$1:B$1927,MATCH(A1996,SinglesDB!$D$1:$D$1916,0))</f>
        <v>#N/A</v>
      </c>
    </row>
    <row r="1997" spans="1:5">
      <c r="A1997" s="36" t="s">
        <v>2692</v>
      </c>
      <c r="B1997" s="36" t="s">
        <v>744</v>
      </c>
      <c r="C1997" s="37">
        <v>2008</v>
      </c>
      <c r="D1997" s="37">
        <v>1997</v>
      </c>
      <c r="E1997" s="44" t="e">
        <f>INDEX(SinglesDB!$B$1:B$1927,MATCH(A1997,SinglesDB!$D$1:$D$1916,0))</f>
        <v>#N/A</v>
      </c>
    </row>
    <row r="1998" spans="1:5">
      <c r="A1998" s="36" t="s">
        <v>2521</v>
      </c>
      <c r="B1998" s="36" t="s">
        <v>234</v>
      </c>
      <c r="C1998" s="37">
        <v>1956</v>
      </c>
      <c r="D1998" s="37">
        <v>1998</v>
      </c>
      <c r="E1998" s="44" t="e">
        <f>INDEX(SinglesDB!$B$1:B$1927,MATCH(A1998,SinglesDB!$D$1:$D$1916,0))</f>
        <v>#N/A</v>
      </c>
    </row>
    <row r="1999" spans="1:5">
      <c r="A1999" s="36" t="s">
        <v>2533</v>
      </c>
      <c r="B1999" s="36" t="s">
        <v>2534</v>
      </c>
      <c r="C1999" s="37">
        <v>2011</v>
      </c>
      <c r="D1999" s="37">
        <v>1999</v>
      </c>
      <c r="E1999" s="44" t="e">
        <f>INDEX(SinglesDB!$B$1:B$1927,MATCH(A1999,SinglesDB!$D$1:$D$1916,0))</f>
        <v>#N/A</v>
      </c>
    </row>
    <row r="2000" spans="1:5">
      <c r="A2000" s="36" t="s">
        <v>3699</v>
      </c>
      <c r="B2000" s="36" t="s">
        <v>502</v>
      </c>
      <c r="C2000" s="37">
        <v>2002</v>
      </c>
      <c r="D2000" s="37">
        <v>2000</v>
      </c>
      <c r="E2000" s="44" t="e">
        <f>INDEX(SinglesDB!$B$1:B$1927,MATCH(A2000,SinglesDB!$D$1:$D$1916,0))</f>
        <v>#N/A</v>
      </c>
    </row>
    <row r="2001" spans="5:5">
      <c r="E2001" s="43"/>
    </row>
    <row r="2002" spans="5:5">
      <c r="E2002" s="43"/>
    </row>
    <row r="2003" spans="5:5">
      <c r="E2003" s="43"/>
    </row>
    <row r="2004" spans="5:5">
      <c r="E2004" s="43"/>
    </row>
    <row r="2005" spans="5:5">
      <c r="E2005" s="43"/>
    </row>
    <row r="2006" spans="5:5">
      <c r="E2006" s="43"/>
    </row>
    <row r="2007" spans="5:5">
      <c r="E2007" s="43"/>
    </row>
    <row r="2008" spans="5:5">
      <c r="E2008" s="43"/>
    </row>
    <row r="2009" spans="5:5">
      <c r="E2009" s="43"/>
    </row>
    <row r="2010" spans="5:5">
      <c r="E2010" s="43"/>
    </row>
    <row r="2011" spans="5:5">
      <c r="E2011" s="43"/>
    </row>
    <row r="2012" spans="5:5">
      <c r="E2012" s="43"/>
    </row>
    <row r="2013" spans="5:5">
      <c r="E2013" s="43"/>
    </row>
    <row r="2014" spans="5:5">
      <c r="E2014" s="43"/>
    </row>
    <row r="2015" spans="5:5">
      <c r="E2015" s="43"/>
    </row>
    <row r="2016" spans="5:5">
      <c r="E2016" s="43"/>
    </row>
    <row r="2017" spans="5:5">
      <c r="E2017" s="43"/>
    </row>
    <row r="2018" spans="5:5">
      <c r="E2018" s="43"/>
    </row>
    <row r="2019" spans="5:5">
      <c r="E2019" s="43"/>
    </row>
    <row r="2020" spans="5:5">
      <c r="E2020" s="43"/>
    </row>
    <row r="2021" spans="5:5">
      <c r="E2021" s="43"/>
    </row>
    <row r="2022" spans="5:5">
      <c r="E2022" s="43"/>
    </row>
    <row r="2023" spans="5:5">
      <c r="E2023" s="43"/>
    </row>
    <row r="2024" spans="5:5">
      <c r="E2024" s="43"/>
    </row>
    <row r="2025" spans="5:5">
      <c r="E2025" s="43"/>
    </row>
    <row r="2026" spans="5:5">
      <c r="E2026" s="43"/>
    </row>
    <row r="2027" spans="5:5">
      <c r="E2027" s="43"/>
    </row>
    <row r="2028" spans="5:5">
      <c r="E2028" s="43"/>
    </row>
    <row r="2029" spans="5:5">
      <c r="E2029" s="43"/>
    </row>
    <row r="2030" spans="5:5">
      <c r="E2030" s="43"/>
    </row>
    <row r="2031" spans="5:5">
      <c r="E2031" s="43"/>
    </row>
    <row r="2032" spans="5:5">
      <c r="E2032" s="43"/>
    </row>
    <row r="2033" spans="5:5">
      <c r="E2033" s="43"/>
    </row>
    <row r="2034" spans="5:5">
      <c r="E2034" s="43"/>
    </row>
    <row r="2035" spans="5:5">
      <c r="E2035" s="43"/>
    </row>
    <row r="2036" spans="5:5">
      <c r="E2036" s="43"/>
    </row>
    <row r="2037" spans="5:5">
      <c r="E2037" s="43"/>
    </row>
    <row r="2038" spans="5:5">
      <c r="E2038" s="43"/>
    </row>
    <row r="2039" spans="5:5">
      <c r="E2039" s="43"/>
    </row>
    <row r="2040" spans="5:5">
      <c r="E2040" s="43"/>
    </row>
    <row r="2041" spans="5:5">
      <c r="E2041" s="43"/>
    </row>
    <row r="2042" spans="5:5">
      <c r="E2042" s="43"/>
    </row>
    <row r="2043" spans="5:5">
      <c r="E2043" s="43"/>
    </row>
    <row r="2044" spans="5:5">
      <c r="E2044" s="43"/>
    </row>
    <row r="2045" spans="5:5">
      <c r="E2045" s="43"/>
    </row>
    <row r="2046" spans="5:5">
      <c r="E2046" s="43"/>
    </row>
    <row r="2047" spans="5:5">
      <c r="E2047" s="43"/>
    </row>
    <row r="2048" spans="5:5">
      <c r="E2048" s="43"/>
    </row>
    <row r="2049" spans="5:5">
      <c r="E2049" s="43"/>
    </row>
    <row r="2050" spans="5:5">
      <c r="E2050" s="43"/>
    </row>
    <row r="2051" spans="5:5">
      <c r="E2051" s="43"/>
    </row>
    <row r="2052" spans="5:5">
      <c r="E2052" s="43"/>
    </row>
    <row r="2053" spans="5:5">
      <c r="E2053" s="43"/>
    </row>
    <row r="2054" spans="5:5">
      <c r="E2054" s="43"/>
    </row>
    <row r="2055" spans="5:5">
      <c r="E2055" s="43"/>
    </row>
    <row r="2056" spans="5:5">
      <c r="E2056" s="43"/>
    </row>
    <row r="2057" spans="5:5">
      <c r="E2057" s="43"/>
    </row>
    <row r="2058" spans="5:5">
      <c r="E2058" s="43"/>
    </row>
    <row r="2059" spans="5:5">
      <c r="E2059" s="43"/>
    </row>
    <row r="2060" spans="5:5">
      <c r="E2060" s="43"/>
    </row>
    <row r="2061" spans="5:5">
      <c r="E2061" s="43"/>
    </row>
    <row r="2062" spans="5:5">
      <c r="E2062" s="43"/>
    </row>
    <row r="2063" spans="5:5">
      <c r="E2063" s="43"/>
    </row>
    <row r="2064" spans="5:5">
      <c r="E2064" s="43"/>
    </row>
    <row r="2065" spans="5:5">
      <c r="E2065" s="43"/>
    </row>
    <row r="2066" spans="5:5">
      <c r="E2066" s="43"/>
    </row>
    <row r="2067" spans="5:5">
      <c r="E2067" s="43"/>
    </row>
    <row r="2068" spans="5:5">
      <c r="E2068" s="43"/>
    </row>
    <row r="2069" spans="5:5">
      <c r="E2069" s="43"/>
    </row>
    <row r="2070" spans="5:5">
      <c r="E2070" s="43"/>
    </row>
    <row r="2071" spans="5:5">
      <c r="E2071" s="43"/>
    </row>
    <row r="2072" spans="5:5">
      <c r="E2072" s="43"/>
    </row>
    <row r="2073" spans="5:5">
      <c r="E2073" s="43"/>
    </row>
    <row r="2074" spans="5:5">
      <c r="E2074" s="43"/>
    </row>
    <row r="2075" spans="5:5">
      <c r="E2075" s="43"/>
    </row>
    <row r="2076" spans="5:5">
      <c r="E2076" s="43"/>
    </row>
    <row r="2077" spans="5:5">
      <c r="E2077" s="43"/>
    </row>
    <row r="2078" spans="5:5">
      <c r="E2078" s="43"/>
    </row>
    <row r="2079" spans="5:5">
      <c r="E2079" s="43"/>
    </row>
    <row r="2080" spans="5:5">
      <c r="E2080" s="43"/>
    </row>
    <row r="2081" spans="5:5">
      <c r="E2081" s="43"/>
    </row>
    <row r="2082" spans="5:5">
      <c r="E2082" s="43"/>
    </row>
    <row r="2083" spans="5:5">
      <c r="E2083" s="43"/>
    </row>
    <row r="2084" spans="5:5">
      <c r="E2084" s="43"/>
    </row>
    <row r="2085" spans="5:5">
      <c r="E2085" s="43"/>
    </row>
    <row r="2086" spans="5:5">
      <c r="E2086" s="43"/>
    </row>
    <row r="2087" spans="5:5">
      <c r="E2087" s="43"/>
    </row>
    <row r="2088" spans="5:5">
      <c r="E2088" s="43"/>
    </row>
    <row r="2089" spans="5:5">
      <c r="E2089" s="43"/>
    </row>
    <row r="2090" spans="5:5">
      <c r="E2090" s="43"/>
    </row>
    <row r="2091" spans="5:5">
      <c r="E2091" s="43"/>
    </row>
    <row r="2092" spans="5:5">
      <c r="E2092" s="43"/>
    </row>
    <row r="2093" spans="5:5">
      <c r="E2093" s="43"/>
    </row>
    <row r="2094" spans="5:5">
      <c r="E2094" s="43"/>
    </row>
    <row r="2095" spans="5:5">
      <c r="E2095" s="43"/>
    </row>
    <row r="2096" spans="5:5">
      <c r="E2096" s="43"/>
    </row>
    <row r="2097" spans="5:5">
      <c r="E2097" s="43"/>
    </row>
    <row r="2098" spans="5:5">
      <c r="E2098" s="43"/>
    </row>
    <row r="2099" spans="5:5">
      <c r="E2099" s="43"/>
    </row>
    <row r="2100" spans="5:5">
      <c r="E2100" s="43"/>
    </row>
    <row r="2101" spans="5:5">
      <c r="E2101" s="43"/>
    </row>
    <row r="2102" spans="5:5">
      <c r="E2102" s="43"/>
    </row>
    <row r="2103" spans="5:5">
      <c r="E2103" s="43"/>
    </row>
    <row r="2104" spans="5:5">
      <c r="E2104" s="43"/>
    </row>
    <row r="2105" spans="5:5">
      <c r="E2105" s="43"/>
    </row>
    <row r="2106" spans="5:5">
      <c r="E2106" s="43"/>
    </row>
    <row r="2107" spans="5:5">
      <c r="E2107" s="43"/>
    </row>
    <row r="2108" spans="5:5">
      <c r="E2108" s="43"/>
    </row>
    <row r="2109" spans="5:5">
      <c r="E2109" s="43"/>
    </row>
    <row r="2110" spans="5:5">
      <c r="E2110" s="43"/>
    </row>
    <row r="2111" spans="5:5">
      <c r="E2111" s="43"/>
    </row>
    <row r="2112" spans="5:5">
      <c r="E2112" s="43"/>
    </row>
    <row r="2113" spans="5:5">
      <c r="E2113" s="43"/>
    </row>
    <row r="2114" spans="5:5">
      <c r="E2114" s="43"/>
    </row>
    <row r="2115" spans="5:5">
      <c r="E2115" s="43"/>
    </row>
    <row r="2116" spans="5:5">
      <c r="E2116" s="43"/>
    </row>
    <row r="2117" spans="5:5">
      <c r="E2117" s="43"/>
    </row>
    <row r="2118" spans="5:5">
      <c r="E2118" s="43"/>
    </row>
    <row r="2119" spans="5:5">
      <c r="E2119" s="43"/>
    </row>
    <row r="2120" spans="5:5">
      <c r="E2120" s="43"/>
    </row>
    <row r="2121" spans="5:5">
      <c r="E2121" s="43"/>
    </row>
    <row r="2122" spans="5:5">
      <c r="E2122" s="43"/>
    </row>
    <row r="2123" spans="5:5">
      <c r="E2123" s="43"/>
    </row>
    <row r="2124" spans="5:5">
      <c r="E2124" s="43"/>
    </row>
    <row r="2125" spans="5:5">
      <c r="E2125" s="43"/>
    </row>
    <row r="2126" spans="5:5">
      <c r="E2126" s="43"/>
    </row>
    <row r="2127" spans="5:5">
      <c r="E2127" s="43"/>
    </row>
    <row r="2128" spans="5:5">
      <c r="E2128" s="43"/>
    </row>
    <row r="2129" spans="5:5">
      <c r="E2129" s="43"/>
    </row>
    <row r="2130" spans="5:5">
      <c r="E2130" s="43"/>
    </row>
    <row r="2131" spans="5:5">
      <c r="E2131" s="43"/>
    </row>
    <row r="2132" spans="5:5">
      <c r="E2132" s="43"/>
    </row>
    <row r="2133" spans="5:5">
      <c r="E2133" s="43"/>
    </row>
    <row r="2134" spans="5:5">
      <c r="E2134" s="43"/>
    </row>
    <row r="2135" spans="5:5">
      <c r="E2135" s="43"/>
    </row>
    <row r="2136" spans="5:5">
      <c r="E2136" s="43"/>
    </row>
    <row r="2137" spans="5:5">
      <c r="E2137" s="43"/>
    </row>
    <row r="2138" spans="5:5">
      <c r="E2138" s="43"/>
    </row>
    <row r="2139" spans="5:5">
      <c r="E2139" s="43"/>
    </row>
    <row r="2140" spans="5:5">
      <c r="E2140" s="43"/>
    </row>
    <row r="2141" spans="5:5">
      <c r="E2141" s="43"/>
    </row>
    <row r="2142" spans="5:5">
      <c r="E2142" s="43"/>
    </row>
    <row r="2143" spans="5:5">
      <c r="E2143" s="43"/>
    </row>
    <row r="2144" spans="5:5">
      <c r="E2144" s="43"/>
    </row>
    <row r="2145" spans="5:5">
      <c r="E2145" s="43"/>
    </row>
    <row r="2146" spans="5:5">
      <c r="E2146" s="43"/>
    </row>
    <row r="2147" spans="5:5">
      <c r="E2147" s="43"/>
    </row>
    <row r="2148" spans="5:5">
      <c r="E2148" s="43"/>
    </row>
    <row r="2149" spans="5:5">
      <c r="E2149" s="43"/>
    </row>
    <row r="2150" spans="5:5">
      <c r="E2150" s="43"/>
    </row>
    <row r="2151" spans="5:5">
      <c r="E2151" s="43"/>
    </row>
    <row r="2152" spans="5:5">
      <c r="E2152" s="43"/>
    </row>
    <row r="2153" spans="5:5">
      <c r="E2153" s="43"/>
    </row>
    <row r="2154" spans="5:5">
      <c r="E2154" s="43"/>
    </row>
    <row r="2155" spans="5:5">
      <c r="E2155" s="43"/>
    </row>
    <row r="2156" spans="5:5">
      <c r="E2156" s="43"/>
    </row>
    <row r="2157" spans="5:5">
      <c r="E2157" s="43"/>
    </row>
    <row r="2158" spans="5:5">
      <c r="E2158" s="43"/>
    </row>
    <row r="2159" spans="5:5">
      <c r="E2159" s="43"/>
    </row>
    <row r="2160" spans="5:5">
      <c r="E2160" s="43"/>
    </row>
    <row r="2161" spans="5:5">
      <c r="E2161" s="43"/>
    </row>
    <row r="2162" spans="5:5">
      <c r="E2162" s="43"/>
    </row>
    <row r="2163" spans="5:5">
      <c r="E2163" s="43"/>
    </row>
    <row r="2164" spans="5:5">
      <c r="E2164" s="43"/>
    </row>
    <row r="2165" spans="5:5">
      <c r="E2165" s="43"/>
    </row>
    <row r="2166" spans="5:5">
      <c r="E2166" s="43"/>
    </row>
    <row r="2167" spans="5:5">
      <c r="E2167" s="43"/>
    </row>
    <row r="2168" spans="5:5">
      <c r="E2168" s="43"/>
    </row>
    <row r="2169" spans="5:5">
      <c r="E2169" s="43"/>
    </row>
    <row r="2170" spans="5:5">
      <c r="E2170" s="43"/>
    </row>
    <row r="2171" spans="5:5">
      <c r="E2171" s="43"/>
    </row>
    <row r="2172" spans="5:5">
      <c r="E2172" s="43"/>
    </row>
    <row r="2173" spans="5:5">
      <c r="E2173" s="43"/>
    </row>
    <row r="2174" spans="5:5">
      <c r="E2174" s="43"/>
    </row>
    <row r="2175" spans="5:5">
      <c r="E2175" s="43"/>
    </row>
    <row r="2176" spans="5:5">
      <c r="E2176" s="43"/>
    </row>
    <row r="2177" spans="5:5">
      <c r="E2177" s="43"/>
    </row>
    <row r="2178" spans="5:5">
      <c r="E2178" s="43"/>
    </row>
    <row r="2179" spans="5:5">
      <c r="E2179" s="43"/>
    </row>
    <row r="2180" spans="5:5">
      <c r="E2180" s="43"/>
    </row>
    <row r="2181" spans="5:5">
      <c r="E2181" s="43"/>
    </row>
    <row r="2182" spans="5:5">
      <c r="E2182" s="43"/>
    </row>
    <row r="2183" spans="5:5">
      <c r="E2183" s="43"/>
    </row>
    <row r="2184" spans="5:5">
      <c r="E2184" s="43"/>
    </row>
    <row r="2185" spans="5:5">
      <c r="E2185" s="43"/>
    </row>
    <row r="2186" spans="5:5">
      <c r="E2186" s="43"/>
    </row>
    <row r="2187" spans="5:5">
      <c r="E2187" s="43"/>
    </row>
    <row r="2188" spans="5:5">
      <c r="E2188" s="43"/>
    </row>
    <row r="2189" spans="5:5">
      <c r="E2189" s="43"/>
    </row>
    <row r="2190" spans="5:5">
      <c r="E2190" s="43"/>
    </row>
    <row r="2191" spans="5:5">
      <c r="E2191" s="43"/>
    </row>
    <row r="2192" spans="5:5">
      <c r="E2192" s="43"/>
    </row>
    <row r="2193" spans="5:5">
      <c r="E2193" s="43"/>
    </row>
    <row r="2194" spans="5:5">
      <c r="E2194" s="43"/>
    </row>
    <row r="2195" spans="5:5">
      <c r="E2195" s="43"/>
    </row>
    <row r="2196" spans="5:5">
      <c r="E2196" s="43"/>
    </row>
    <row r="2197" spans="5:5">
      <c r="E2197" s="43"/>
    </row>
    <row r="2198" spans="5:5">
      <c r="E2198" s="43"/>
    </row>
    <row r="2199" spans="5:5">
      <c r="E2199" s="43"/>
    </row>
    <row r="2200" spans="5:5">
      <c r="E2200" s="43"/>
    </row>
    <row r="2201" spans="5:5">
      <c r="E2201" s="43"/>
    </row>
    <row r="2202" spans="5:5">
      <c r="E2202" s="43"/>
    </row>
    <row r="2203" spans="5:5">
      <c r="E2203" s="43"/>
    </row>
    <row r="2204" spans="5:5">
      <c r="E2204" s="43"/>
    </row>
    <row r="2205" spans="5:5">
      <c r="E2205" s="43"/>
    </row>
    <row r="2206" spans="5:5">
      <c r="E2206" s="43"/>
    </row>
    <row r="2207" spans="5:5">
      <c r="E2207" s="43"/>
    </row>
    <row r="2208" spans="5:5">
      <c r="E2208" s="43"/>
    </row>
    <row r="2209" spans="5:5">
      <c r="E2209" s="43"/>
    </row>
    <row r="2210" spans="5:5">
      <c r="E2210" s="43"/>
    </row>
    <row r="2211" spans="5:5">
      <c r="E2211" s="43"/>
    </row>
    <row r="2212" spans="5:5">
      <c r="E2212" s="43"/>
    </row>
    <row r="2213" spans="5:5">
      <c r="E2213" s="43"/>
    </row>
    <row r="2214" spans="5:5">
      <c r="E2214" s="43"/>
    </row>
    <row r="2215" spans="5:5">
      <c r="E2215" s="43"/>
    </row>
    <row r="2216" spans="5:5">
      <c r="E2216" s="43"/>
    </row>
    <row r="2217" spans="5:5">
      <c r="E2217" s="43"/>
    </row>
    <row r="2218" spans="5:5">
      <c r="E2218" s="43"/>
    </row>
    <row r="2219" spans="5:5">
      <c r="E2219" s="43"/>
    </row>
    <row r="2220" spans="5:5">
      <c r="E2220" s="43"/>
    </row>
    <row r="2221" spans="5:5">
      <c r="E2221" s="43"/>
    </row>
    <row r="2222" spans="5:5">
      <c r="E2222" s="43"/>
    </row>
    <row r="2223" spans="5:5">
      <c r="E2223" s="43"/>
    </row>
    <row r="2224" spans="5:5">
      <c r="E2224" s="43"/>
    </row>
    <row r="2225" spans="5:5">
      <c r="E2225" s="43"/>
    </row>
    <row r="2226" spans="5:5">
      <c r="E2226" s="43"/>
    </row>
    <row r="2227" spans="5:5">
      <c r="E2227" s="43"/>
    </row>
    <row r="2228" spans="5:5">
      <c r="E2228" s="43"/>
    </row>
    <row r="2229" spans="5:5">
      <c r="E2229" s="43"/>
    </row>
    <row r="2230" spans="5:5">
      <c r="E2230" s="43"/>
    </row>
    <row r="2231" spans="5:5">
      <c r="E2231" s="43"/>
    </row>
    <row r="2232" spans="5:5">
      <c r="E2232" s="43"/>
    </row>
    <row r="2233" spans="5:5">
      <c r="E2233" s="43"/>
    </row>
    <row r="2234" spans="5:5">
      <c r="E2234" s="43"/>
    </row>
    <row r="2235" spans="5:5">
      <c r="E2235" s="43"/>
    </row>
    <row r="2236" spans="5:5">
      <c r="E2236" s="43"/>
    </row>
    <row r="2237" spans="5:5">
      <c r="E2237" s="43"/>
    </row>
    <row r="2238" spans="5:5">
      <c r="E2238" s="43"/>
    </row>
    <row r="2239" spans="5:5">
      <c r="E2239" s="43"/>
    </row>
    <row r="2240" spans="5:5">
      <c r="E2240" s="43"/>
    </row>
    <row r="2241" spans="5:5">
      <c r="E2241" s="43"/>
    </row>
    <row r="2242" spans="5:5">
      <c r="E2242" s="43"/>
    </row>
    <row r="2243" spans="5:5">
      <c r="E2243" s="43"/>
    </row>
    <row r="2244" spans="5:5">
      <c r="E2244" s="43"/>
    </row>
    <row r="2245" spans="5:5">
      <c r="E2245" s="43"/>
    </row>
    <row r="2246" spans="5:5">
      <c r="E2246" s="43"/>
    </row>
    <row r="2247" spans="5:5">
      <c r="E2247" s="43"/>
    </row>
    <row r="2248" spans="5:5">
      <c r="E2248" s="43"/>
    </row>
    <row r="2249" spans="5:5">
      <c r="E2249" s="43"/>
    </row>
    <row r="2250" spans="5:5">
      <c r="E2250" s="43"/>
    </row>
    <row r="2251" spans="5:5">
      <c r="E2251" s="43"/>
    </row>
    <row r="2252" spans="5:5">
      <c r="E2252" s="43"/>
    </row>
    <row r="2253" spans="5:5">
      <c r="E2253" s="43"/>
    </row>
    <row r="2254" spans="5:5">
      <c r="E2254" s="43"/>
    </row>
    <row r="2255" spans="5:5">
      <c r="E2255" s="43"/>
    </row>
    <row r="2256" spans="5:5">
      <c r="E2256" s="43"/>
    </row>
    <row r="2257" spans="5:5">
      <c r="E2257" s="43"/>
    </row>
    <row r="2258" spans="5:5">
      <c r="E2258" s="43"/>
    </row>
    <row r="2259" spans="5:5">
      <c r="E2259" s="43"/>
    </row>
    <row r="2260" spans="5:5">
      <c r="E2260" s="43"/>
    </row>
    <row r="2261" spans="5:5">
      <c r="E2261" s="43"/>
    </row>
    <row r="2262" spans="5:5">
      <c r="E2262" s="43"/>
    </row>
    <row r="2263" spans="5:5">
      <c r="E2263" s="43"/>
    </row>
    <row r="2264" spans="5:5">
      <c r="E2264" s="43"/>
    </row>
    <row r="2265" spans="5:5">
      <c r="E2265" s="43"/>
    </row>
    <row r="2266" spans="5:5">
      <c r="E2266" s="43"/>
    </row>
    <row r="2267" spans="5:5">
      <c r="E2267" s="43"/>
    </row>
    <row r="2268" spans="5:5">
      <c r="E2268" s="43"/>
    </row>
    <row r="2269" spans="5:5">
      <c r="E2269" s="43"/>
    </row>
    <row r="2270" spans="5:5">
      <c r="E2270" s="43"/>
    </row>
    <row r="2271" spans="5:5">
      <c r="E2271" s="43"/>
    </row>
    <row r="2272" spans="5:5">
      <c r="E2272" s="43"/>
    </row>
    <row r="2273" spans="5:5">
      <c r="E2273" s="43"/>
    </row>
    <row r="2274" spans="5:5">
      <c r="E2274" s="43"/>
    </row>
    <row r="2275" spans="5:5">
      <c r="E2275" s="43"/>
    </row>
    <row r="2276" spans="5:5">
      <c r="E2276" s="43"/>
    </row>
    <row r="2277" spans="5:5">
      <c r="E2277" s="43"/>
    </row>
    <row r="2278" spans="5:5">
      <c r="E2278" s="43"/>
    </row>
    <row r="2279" spans="5:5">
      <c r="E2279" s="43"/>
    </row>
    <row r="2280" spans="5:5">
      <c r="E2280" s="43"/>
    </row>
    <row r="2281" spans="5:5">
      <c r="E2281" s="43"/>
    </row>
    <row r="2282" spans="5:5">
      <c r="E2282" s="43"/>
    </row>
    <row r="2283" spans="5:5">
      <c r="E2283" s="43"/>
    </row>
    <row r="2284" spans="5:5">
      <c r="E2284" s="43"/>
    </row>
    <row r="2285" spans="5:5">
      <c r="E2285" s="43"/>
    </row>
    <row r="2286" spans="5:5">
      <c r="E2286" s="43"/>
    </row>
    <row r="2287" spans="5:5">
      <c r="E2287" s="43"/>
    </row>
    <row r="2288" spans="5:5">
      <c r="E2288" s="43"/>
    </row>
    <row r="2289" spans="5:5">
      <c r="E2289" s="43"/>
    </row>
    <row r="2290" spans="5:5">
      <c r="E2290" s="43"/>
    </row>
    <row r="2291" spans="5:5">
      <c r="E2291" s="43"/>
    </row>
    <row r="2292" spans="5:5">
      <c r="E2292" s="43"/>
    </row>
    <row r="2293" spans="5:5">
      <c r="E2293" s="43"/>
    </row>
    <row r="2294" spans="5:5">
      <c r="E2294" s="43"/>
    </row>
    <row r="2295" spans="5:5">
      <c r="E2295" s="43"/>
    </row>
    <row r="2296" spans="5:5">
      <c r="E2296" s="43"/>
    </row>
    <row r="2297" spans="5:5">
      <c r="E2297" s="43"/>
    </row>
    <row r="2298" spans="5:5">
      <c r="E2298" s="43"/>
    </row>
    <row r="2299" spans="5:5">
      <c r="E2299" s="43"/>
    </row>
    <row r="2300" spans="5:5">
      <c r="E2300" s="43"/>
    </row>
    <row r="2301" spans="5:5">
      <c r="E2301" s="43"/>
    </row>
    <row r="2302" spans="5:5">
      <c r="E2302" s="43"/>
    </row>
    <row r="2303" spans="5:5">
      <c r="E2303" s="43"/>
    </row>
    <row r="2304" spans="5:5">
      <c r="E2304" s="43"/>
    </row>
    <row r="2305" spans="5:5">
      <c r="E2305" s="43"/>
    </row>
    <row r="2306" spans="5:5">
      <c r="E2306" s="43"/>
    </row>
    <row r="2307" spans="5:5">
      <c r="E2307" s="43"/>
    </row>
    <row r="2308" spans="5:5">
      <c r="E2308" s="43"/>
    </row>
    <row r="2309" spans="5:5">
      <c r="E2309" s="43"/>
    </row>
    <row r="2310" spans="5:5">
      <c r="E2310" s="43"/>
    </row>
    <row r="2311" spans="5:5">
      <c r="E2311" s="43"/>
    </row>
    <row r="2312" spans="5:5">
      <c r="E2312" s="43"/>
    </row>
    <row r="2313" spans="5:5">
      <c r="E2313" s="43"/>
    </row>
    <row r="2314" spans="5:5">
      <c r="E2314" s="43"/>
    </row>
    <row r="2315" spans="5:5">
      <c r="E2315" s="43"/>
    </row>
    <row r="2316" spans="5:5">
      <c r="E2316" s="43"/>
    </row>
    <row r="2317" spans="5:5">
      <c r="E2317" s="43"/>
    </row>
    <row r="2318" spans="5:5">
      <c r="E2318" s="43"/>
    </row>
    <row r="2319" spans="5:5">
      <c r="E2319" s="43"/>
    </row>
    <row r="2320" spans="5:5">
      <c r="E2320" s="43"/>
    </row>
    <row r="2321" spans="5:5">
      <c r="E2321" s="43"/>
    </row>
    <row r="2322" spans="5:5">
      <c r="E2322" s="43"/>
    </row>
    <row r="2323" spans="5:5">
      <c r="E2323" s="43"/>
    </row>
    <row r="2324" spans="5:5">
      <c r="E2324" s="43"/>
    </row>
    <row r="2325" spans="5:5">
      <c r="E2325" s="43"/>
    </row>
    <row r="2326" spans="5:5">
      <c r="E2326" s="43"/>
    </row>
    <row r="2327" spans="5:5">
      <c r="E2327" s="43"/>
    </row>
    <row r="2328" spans="5:5">
      <c r="E2328" s="43"/>
    </row>
    <row r="2329" spans="5:5">
      <c r="E2329" s="43"/>
    </row>
    <row r="2330" spans="5:5">
      <c r="E2330" s="43"/>
    </row>
    <row r="2331" spans="5:5">
      <c r="E2331" s="43"/>
    </row>
    <row r="2332" spans="5:5">
      <c r="E2332" s="43"/>
    </row>
    <row r="2333" spans="5:5">
      <c r="E2333" s="43"/>
    </row>
    <row r="2334" spans="5:5">
      <c r="E2334" s="43"/>
    </row>
    <row r="2335" spans="5:5">
      <c r="E2335" s="43"/>
    </row>
    <row r="2336" spans="5:5">
      <c r="E2336" s="43"/>
    </row>
    <row r="2337" spans="5:5">
      <c r="E2337" s="43"/>
    </row>
    <row r="2338" spans="5:5">
      <c r="E2338" s="43"/>
    </row>
    <row r="2339" spans="5:5">
      <c r="E2339" s="43"/>
    </row>
    <row r="2340" spans="5:5">
      <c r="E2340" s="43"/>
    </row>
    <row r="2341" spans="5:5">
      <c r="E2341" s="43"/>
    </row>
    <row r="2342" spans="5:5">
      <c r="E2342" s="43"/>
    </row>
    <row r="2343" spans="5:5">
      <c r="E2343" s="43"/>
    </row>
    <row r="2344" spans="5:5">
      <c r="E2344" s="43"/>
    </row>
    <row r="2345" spans="5:5">
      <c r="E2345" s="43"/>
    </row>
    <row r="2346" spans="5:5">
      <c r="E2346" s="43"/>
    </row>
    <row r="2347" spans="5:5">
      <c r="E2347" s="43"/>
    </row>
    <row r="2348" spans="5:5">
      <c r="E2348" s="43"/>
    </row>
    <row r="2349" spans="5:5">
      <c r="E2349" s="43"/>
    </row>
    <row r="2350" spans="5:5">
      <c r="E2350" s="43"/>
    </row>
    <row r="2351" spans="5:5">
      <c r="E2351" s="43"/>
    </row>
    <row r="2352" spans="5:5">
      <c r="E2352" s="43"/>
    </row>
    <row r="2353" spans="5:5">
      <c r="E2353" s="43"/>
    </row>
    <row r="2354" spans="5:5">
      <c r="E2354" s="43"/>
    </row>
    <row r="2355" spans="5:5">
      <c r="E2355" s="43"/>
    </row>
    <row r="2356" spans="5:5">
      <c r="E2356" s="43"/>
    </row>
    <row r="2357" spans="5:5">
      <c r="E2357" s="43"/>
    </row>
    <row r="2358" spans="5:5">
      <c r="E2358" s="43"/>
    </row>
    <row r="2359" spans="5:5">
      <c r="E2359" s="43"/>
    </row>
    <row r="2360" spans="5:5">
      <c r="E2360" s="43"/>
    </row>
    <row r="2361" spans="5:5">
      <c r="E2361" s="43"/>
    </row>
    <row r="2362" spans="5:5">
      <c r="E2362" s="43"/>
    </row>
    <row r="2363" spans="5:5">
      <c r="E2363" s="43"/>
    </row>
    <row r="2364" spans="5:5">
      <c r="E2364" s="43"/>
    </row>
    <row r="2365" spans="5:5">
      <c r="E2365" s="43"/>
    </row>
    <row r="2366" spans="5:5">
      <c r="E2366" s="43"/>
    </row>
    <row r="2367" spans="5:5">
      <c r="E2367" s="43"/>
    </row>
    <row r="2368" spans="5:5">
      <c r="E2368" s="43"/>
    </row>
    <row r="2369" spans="5:5">
      <c r="E2369" s="43"/>
    </row>
    <row r="2370" spans="5:5">
      <c r="E2370" s="43"/>
    </row>
    <row r="2371" spans="5:5">
      <c r="E2371" s="43"/>
    </row>
    <row r="2372" spans="5:5">
      <c r="E2372" s="43"/>
    </row>
    <row r="2373" spans="5:5">
      <c r="E2373" s="43"/>
    </row>
    <row r="2374" spans="5:5">
      <c r="E2374" s="43"/>
    </row>
    <row r="2375" spans="5:5">
      <c r="E2375" s="43"/>
    </row>
    <row r="2376" spans="5:5">
      <c r="E2376" s="43"/>
    </row>
    <row r="2377" spans="5:5">
      <c r="E2377" s="43"/>
    </row>
    <row r="2378" spans="5:5">
      <c r="E2378" s="43"/>
    </row>
    <row r="2379" spans="5:5">
      <c r="E2379" s="43"/>
    </row>
    <row r="2380" spans="5:5">
      <c r="E2380" s="43"/>
    </row>
    <row r="2381" spans="5:5">
      <c r="E2381" s="43"/>
    </row>
    <row r="2382" spans="5:5">
      <c r="E2382" s="43"/>
    </row>
    <row r="2383" spans="5:5">
      <c r="E2383" s="43"/>
    </row>
    <row r="2384" spans="5:5">
      <c r="E2384" s="43"/>
    </row>
    <row r="2385" spans="5:5">
      <c r="E2385" s="43"/>
    </row>
    <row r="2386" spans="5:5">
      <c r="E2386" s="43"/>
    </row>
    <row r="2387" spans="5:5">
      <c r="E2387" s="43"/>
    </row>
    <row r="2388" spans="5:5">
      <c r="E2388" s="43"/>
    </row>
    <row r="2389" spans="5:5">
      <c r="E2389" s="43"/>
    </row>
    <row r="2390" spans="5:5">
      <c r="E2390" s="43"/>
    </row>
    <row r="2391" spans="5:5">
      <c r="E2391" s="43"/>
    </row>
    <row r="2392" spans="5:5">
      <c r="E2392" s="43"/>
    </row>
    <row r="2393" spans="5:5">
      <c r="E2393" s="43"/>
    </row>
    <row r="2394" spans="5:5">
      <c r="E2394" s="43"/>
    </row>
    <row r="2395" spans="5:5">
      <c r="E2395" s="43"/>
    </row>
    <row r="2396" spans="5:5">
      <c r="E2396" s="43"/>
    </row>
    <row r="2397" spans="5:5">
      <c r="E2397" s="43"/>
    </row>
    <row r="2398" spans="5:5">
      <c r="E2398" s="43"/>
    </row>
    <row r="2399" spans="5:5">
      <c r="E2399" s="43"/>
    </row>
    <row r="2400" spans="5:5">
      <c r="E2400" s="43"/>
    </row>
    <row r="2401" spans="5:5">
      <c r="E2401" s="43"/>
    </row>
    <row r="2402" spans="5:5">
      <c r="E2402" s="43"/>
    </row>
    <row r="2403" spans="5:5">
      <c r="E2403" s="43"/>
    </row>
    <row r="2404" spans="5:5">
      <c r="E2404" s="43"/>
    </row>
    <row r="2405" spans="5:5">
      <c r="E2405" s="43"/>
    </row>
    <row r="2406" spans="5:5">
      <c r="E2406" s="43"/>
    </row>
    <row r="2407" spans="5:5">
      <c r="E2407" s="43"/>
    </row>
    <row r="2408" spans="5:5">
      <c r="E2408" s="43"/>
    </row>
    <row r="2409" spans="5:5">
      <c r="E2409" s="43"/>
    </row>
    <row r="2410" spans="5:5">
      <c r="E2410" s="43"/>
    </row>
    <row r="2411" spans="5:5">
      <c r="E2411" s="43"/>
    </row>
    <row r="2412" spans="5:5">
      <c r="E2412" s="43"/>
    </row>
    <row r="2413" spans="5:5">
      <c r="E2413" s="43"/>
    </row>
    <row r="2414" spans="5:5">
      <c r="E2414" s="43"/>
    </row>
    <row r="2415" spans="5:5">
      <c r="E2415" s="43"/>
    </row>
    <row r="2416" spans="5:5">
      <c r="E2416" s="43"/>
    </row>
    <row r="2417" spans="5:5">
      <c r="E2417" s="43"/>
    </row>
    <row r="2418" spans="5:5">
      <c r="E2418" s="43"/>
    </row>
    <row r="2419" spans="5:5">
      <c r="E2419" s="43"/>
    </row>
    <row r="2420" spans="5:5">
      <c r="E2420" s="43"/>
    </row>
    <row r="2421" spans="5:5">
      <c r="E2421" s="43"/>
    </row>
    <row r="2422" spans="5:5">
      <c r="E2422" s="43"/>
    </row>
    <row r="2423" spans="5:5">
      <c r="E2423" s="43"/>
    </row>
    <row r="2424" spans="5:5">
      <c r="E2424" s="43"/>
    </row>
    <row r="2425" spans="5:5">
      <c r="E2425" s="43"/>
    </row>
    <row r="2426" spans="5:5">
      <c r="E2426" s="43"/>
    </row>
    <row r="2427" spans="5:5">
      <c r="E2427" s="43"/>
    </row>
    <row r="2428" spans="5:5">
      <c r="E2428" s="43"/>
    </row>
    <row r="2429" spans="5:5">
      <c r="E2429" s="43"/>
    </row>
    <row r="2430" spans="5:5">
      <c r="E2430" s="43"/>
    </row>
    <row r="2431" spans="5:5">
      <c r="E2431" s="43"/>
    </row>
    <row r="2432" spans="5:5">
      <c r="E2432" s="43"/>
    </row>
    <row r="2433" spans="5:5">
      <c r="E2433" s="43"/>
    </row>
    <row r="2434" spans="5:5">
      <c r="E2434" s="43"/>
    </row>
    <row r="2435" spans="5:5">
      <c r="E2435" s="43"/>
    </row>
    <row r="2436" spans="5:5">
      <c r="E2436" s="43"/>
    </row>
    <row r="2437" spans="5:5">
      <c r="E2437" s="43"/>
    </row>
    <row r="2438" spans="5:5">
      <c r="E2438" s="43"/>
    </row>
    <row r="2439" spans="5:5">
      <c r="E2439" s="43"/>
    </row>
    <row r="2440" spans="5:5">
      <c r="E2440" s="43"/>
    </row>
    <row r="2441" spans="5:5">
      <c r="E2441" s="43"/>
    </row>
    <row r="2442" spans="5:5">
      <c r="E2442" s="43"/>
    </row>
    <row r="2443" spans="5:5">
      <c r="E2443" s="43"/>
    </row>
    <row r="2444" spans="5:5">
      <c r="E2444" s="43"/>
    </row>
    <row r="2445" spans="5:5">
      <c r="E2445" s="43"/>
    </row>
    <row r="2446" spans="5:5">
      <c r="E2446" s="43"/>
    </row>
    <row r="2447" spans="5:5">
      <c r="E2447" s="43"/>
    </row>
    <row r="2448" spans="5:5">
      <c r="E2448" s="43"/>
    </row>
    <row r="2449" spans="5:5">
      <c r="E2449" s="43"/>
    </row>
    <row r="2450" spans="5:5">
      <c r="E2450" s="43"/>
    </row>
    <row r="2451" spans="5:5">
      <c r="E2451" s="43"/>
    </row>
    <row r="2452" spans="5:5">
      <c r="E2452" s="43"/>
    </row>
    <row r="2453" spans="5:5">
      <c r="E2453" s="43"/>
    </row>
    <row r="2454" spans="5:5">
      <c r="E2454" s="43"/>
    </row>
    <row r="2455" spans="5:5">
      <c r="E2455" s="43"/>
    </row>
    <row r="2456" spans="5:5">
      <c r="E2456" s="43"/>
    </row>
    <row r="2457" spans="5:5">
      <c r="E2457" s="43"/>
    </row>
    <row r="2458" spans="5:5">
      <c r="E2458" s="43"/>
    </row>
    <row r="2459" spans="5:5">
      <c r="E2459" s="43"/>
    </row>
    <row r="2460" spans="5:5">
      <c r="E2460" s="43"/>
    </row>
    <row r="2461" spans="5:5">
      <c r="E2461" s="43"/>
    </row>
    <row r="2462" spans="5:5">
      <c r="E2462" s="43"/>
    </row>
    <row r="2463" spans="5:5">
      <c r="E2463" s="43"/>
    </row>
    <row r="2464" spans="5:5">
      <c r="E2464" s="43"/>
    </row>
    <row r="2465" spans="5:5">
      <c r="E2465" s="43"/>
    </row>
    <row r="2466" spans="5:5">
      <c r="E2466" s="43"/>
    </row>
    <row r="2467" spans="5:5">
      <c r="E2467" s="43"/>
    </row>
    <row r="2468" spans="5:5">
      <c r="E2468" s="43"/>
    </row>
    <row r="2469" spans="5:5">
      <c r="E2469" s="43"/>
    </row>
    <row r="2470" spans="5:5">
      <c r="E2470" s="43"/>
    </row>
    <row r="2471" spans="5:5">
      <c r="E2471" s="43"/>
    </row>
    <row r="2472" spans="5:5">
      <c r="E2472" s="43"/>
    </row>
    <row r="2473" spans="5:5">
      <c r="E2473" s="43"/>
    </row>
    <row r="2474" spans="5:5">
      <c r="E2474" s="43"/>
    </row>
    <row r="2475" spans="5:5">
      <c r="E2475" s="43"/>
    </row>
    <row r="2476" spans="5:5">
      <c r="E2476" s="43"/>
    </row>
    <row r="2477" spans="5:5">
      <c r="E2477" s="43"/>
    </row>
    <row r="2478" spans="5:5">
      <c r="E2478" s="43"/>
    </row>
    <row r="2479" spans="5:5">
      <c r="E2479" s="43"/>
    </row>
    <row r="2480" spans="5:5">
      <c r="E2480" s="43"/>
    </row>
    <row r="2481" spans="5:5">
      <c r="E2481" s="43"/>
    </row>
    <row r="2482" spans="5:5">
      <c r="E2482" s="43"/>
    </row>
    <row r="2483" spans="5:5">
      <c r="E2483" s="43"/>
    </row>
    <row r="2484" spans="5:5">
      <c r="E2484" s="43"/>
    </row>
    <row r="2485" spans="5:5">
      <c r="E2485" s="43"/>
    </row>
    <row r="2486" spans="5:5">
      <c r="E2486" s="43"/>
    </row>
    <row r="2487" spans="5:5">
      <c r="E2487" s="43"/>
    </row>
    <row r="2488" spans="5:5">
      <c r="E2488" s="43"/>
    </row>
    <row r="2489" spans="5:5">
      <c r="E2489" s="43"/>
    </row>
    <row r="2490" spans="5:5">
      <c r="E2490" s="43"/>
    </row>
    <row r="2491" spans="5:5">
      <c r="E2491" s="43"/>
    </row>
    <row r="2492" spans="5:5">
      <c r="E2492" s="43"/>
    </row>
    <row r="2493" spans="5:5">
      <c r="E2493" s="43"/>
    </row>
    <row r="2494" spans="5:5">
      <c r="E2494" s="43"/>
    </row>
    <row r="2495" spans="5:5">
      <c r="E2495" s="43"/>
    </row>
    <row r="2496" spans="5:5">
      <c r="E2496" s="43"/>
    </row>
    <row r="2497" spans="5:5">
      <c r="E2497" s="43"/>
    </row>
    <row r="2498" spans="5:5">
      <c r="E2498" s="43"/>
    </row>
    <row r="2499" spans="5:5">
      <c r="E2499" s="43"/>
    </row>
    <row r="2500" spans="5:5">
      <c r="E2500" s="43"/>
    </row>
    <row r="2501" spans="5:5">
      <c r="E2501" s="43"/>
    </row>
    <row r="2502" spans="5:5">
      <c r="E2502" s="43"/>
    </row>
    <row r="2503" spans="5:5">
      <c r="E2503" s="43"/>
    </row>
    <row r="2504" spans="5:5">
      <c r="E2504" s="43"/>
    </row>
    <row r="2505" spans="5:5">
      <c r="E2505" s="43"/>
    </row>
    <row r="2506" spans="5:5">
      <c r="E2506" s="43"/>
    </row>
    <row r="2507" spans="5:5">
      <c r="E2507" s="43"/>
    </row>
    <row r="2508" spans="5:5">
      <c r="E2508" s="43"/>
    </row>
    <row r="2509" spans="5:5">
      <c r="E2509" s="43"/>
    </row>
    <row r="2510" spans="5:5">
      <c r="E2510" s="43"/>
    </row>
    <row r="2511" spans="5:5">
      <c r="E2511" s="43"/>
    </row>
    <row r="2512" spans="5:5">
      <c r="E2512" s="43"/>
    </row>
    <row r="2513" spans="5:5">
      <c r="E2513" s="43"/>
    </row>
    <row r="2514" spans="5:5">
      <c r="E2514" s="43"/>
    </row>
    <row r="2515" spans="5:5">
      <c r="E2515" s="43"/>
    </row>
    <row r="2516" spans="5:5">
      <c r="E2516" s="43"/>
    </row>
    <row r="2517" spans="5:5">
      <c r="E2517" s="43"/>
    </row>
    <row r="2518" spans="5:5">
      <c r="E2518" s="43"/>
    </row>
    <row r="2519" spans="5:5">
      <c r="E2519" s="43"/>
    </row>
    <row r="2520" spans="5:5">
      <c r="E2520" s="43"/>
    </row>
    <row r="2521" spans="5:5">
      <c r="E2521" s="43"/>
    </row>
    <row r="2522" spans="5:5">
      <c r="E2522" s="43"/>
    </row>
    <row r="2523" spans="5:5">
      <c r="E2523" s="43"/>
    </row>
    <row r="2524" spans="5:5">
      <c r="E2524" s="43"/>
    </row>
    <row r="2525" spans="5:5">
      <c r="E2525" s="43"/>
    </row>
    <row r="2526" spans="5:5">
      <c r="E2526" s="43"/>
    </row>
    <row r="2527" spans="5:5">
      <c r="E2527" s="43"/>
    </row>
    <row r="2528" spans="5:5">
      <c r="E2528" s="43"/>
    </row>
    <row r="2529" spans="5:5">
      <c r="E2529" s="43"/>
    </row>
    <row r="2530" spans="5:5">
      <c r="E2530" s="43"/>
    </row>
    <row r="2531" spans="5:5">
      <c r="E2531" s="43"/>
    </row>
    <row r="2532" spans="5:5">
      <c r="E2532" s="43"/>
    </row>
    <row r="2533" spans="5:5">
      <c r="E2533" s="43"/>
    </row>
    <row r="2534" spans="5:5">
      <c r="E2534" s="43"/>
    </row>
    <row r="2535" spans="5:5">
      <c r="E2535" s="43"/>
    </row>
    <row r="2536" spans="5:5">
      <c r="E2536" s="43"/>
    </row>
    <row r="2537" spans="5:5">
      <c r="E2537" s="43"/>
    </row>
    <row r="2538" spans="5:5">
      <c r="E2538" s="43"/>
    </row>
    <row r="2539" spans="5:5">
      <c r="E2539" s="43"/>
    </row>
    <row r="2540" spans="5:5">
      <c r="E2540" s="43"/>
    </row>
    <row r="2541" spans="5:5">
      <c r="E2541" s="43"/>
    </row>
    <row r="2542" spans="5:5">
      <c r="E2542" s="43"/>
    </row>
    <row r="2543" spans="5:5">
      <c r="E2543" s="43"/>
    </row>
    <row r="2544" spans="5:5">
      <c r="E2544" s="43"/>
    </row>
    <row r="2545" spans="5:5">
      <c r="E2545" s="43"/>
    </row>
    <row r="2546" spans="5:5">
      <c r="E2546" s="43"/>
    </row>
    <row r="2547" spans="5:5">
      <c r="E2547" s="43"/>
    </row>
    <row r="2548" spans="5:5">
      <c r="E2548" s="43"/>
    </row>
    <row r="2549" spans="5:5">
      <c r="E2549" s="43"/>
    </row>
    <row r="2550" spans="5:5">
      <c r="E2550" s="43"/>
    </row>
    <row r="2551" spans="5:5">
      <c r="E2551" s="43"/>
    </row>
    <row r="2552" spans="5:5">
      <c r="E2552" s="43"/>
    </row>
    <row r="2553" spans="5:5">
      <c r="E2553" s="43"/>
    </row>
    <row r="2554" spans="5:5">
      <c r="E2554" s="43"/>
    </row>
    <row r="2555" spans="5:5">
      <c r="E2555" s="43"/>
    </row>
    <row r="2556" spans="5:5">
      <c r="E2556" s="43"/>
    </row>
    <row r="2557" spans="5:5">
      <c r="E2557" s="43"/>
    </row>
    <row r="2558" spans="5:5">
      <c r="E2558" s="43"/>
    </row>
    <row r="2559" spans="5:5">
      <c r="E2559" s="43"/>
    </row>
    <row r="2560" spans="5:5">
      <c r="E2560" s="43"/>
    </row>
    <row r="2561" spans="5:5">
      <c r="E2561" s="43"/>
    </row>
    <row r="2562" spans="5:5">
      <c r="E2562" s="43"/>
    </row>
    <row r="2563" spans="5:5">
      <c r="E2563" s="43"/>
    </row>
    <row r="2564" spans="5:5">
      <c r="E2564" s="43"/>
    </row>
    <row r="2565" spans="5:5">
      <c r="E2565" s="43"/>
    </row>
    <row r="2566" spans="5:5">
      <c r="E2566" s="43"/>
    </row>
    <row r="2567" spans="5:5">
      <c r="E2567" s="43"/>
    </row>
    <row r="2568" spans="5:5">
      <c r="E2568" s="43"/>
    </row>
    <row r="2569" spans="5:5">
      <c r="E2569" s="43"/>
    </row>
    <row r="2570" spans="5:5">
      <c r="E2570" s="43"/>
    </row>
    <row r="2571" spans="5:5">
      <c r="E2571" s="43"/>
    </row>
    <row r="2572" spans="5:5">
      <c r="E2572" s="43"/>
    </row>
    <row r="2573" spans="5:5">
      <c r="E2573" s="43"/>
    </row>
    <row r="2574" spans="5:5">
      <c r="E2574" s="43"/>
    </row>
    <row r="2575" spans="5:5">
      <c r="E2575" s="43"/>
    </row>
    <row r="2576" spans="5:5">
      <c r="E2576" s="43"/>
    </row>
    <row r="2577" spans="5:5">
      <c r="E2577" s="43"/>
    </row>
    <row r="2578" spans="5:5">
      <c r="E2578" s="43"/>
    </row>
    <row r="2579" spans="5:5">
      <c r="E2579" s="43"/>
    </row>
    <row r="2580" spans="5:5">
      <c r="E2580" s="43"/>
    </row>
    <row r="2581" spans="5:5">
      <c r="E2581" s="43"/>
    </row>
    <row r="2582" spans="5:5">
      <c r="E2582" s="43"/>
    </row>
    <row r="2583" spans="5:5">
      <c r="E2583" s="43"/>
    </row>
    <row r="2584" spans="5:5">
      <c r="E2584" s="43"/>
    </row>
    <row r="2585" spans="5:5">
      <c r="E2585" s="43"/>
    </row>
    <row r="2586" spans="5:5">
      <c r="E2586" s="43"/>
    </row>
    <row r="2587" spans="5:5">
      <c r="E2587" s="43"/>
    </row>
    <row r="2588" spans="5:5">
      <c r="E2588" s="43"/>
    </row>
    <row r="2589" spans="5:5">
      <c r="E2589" s="43"/>
    </row>
    <row r="2590" spans="5:5">
      <c r="E2590" s="43"/>
    </row>
    <row r="2591" spans="5:5">
      <c r="E2591" s="43"/>
    </row>
    <row r="2592" spans="5:5">
      <c r="E2592" s="43"/>
    </row>
    <row r="2593" spans="5:5">
      <c r="E2593" s="43"/>
    </row>
    <row r="2594" spans="5:5">
      <c r="E2594" s="43"/>
    </row>
    <row r="2595" spans="5:5">
      <c r="E2595" s="43"/>
    </row>
    <row r="2596" spans="5:5">
      <c r="E2596" s="43"/>
    </row>
    <row r="2597" spans="5:5">
      <c r="E2597" s="43"/>
    </row>
    <row r="2598" spans="5:5">
      <c r="E2598" s="43"/>
    </row>
    <row r="2599" spans="5:5">
      <c r="E2599" s="43"/>
    </row>
    <row r="2600" spans="5:5">
      <c r="E2600" s="43"/>
    </row>
    <row r="2601" spans="5:5">
      <c r="E2601" s="43"/>
    </row>
    <row r="2602" spans="5:5">
      <c r="E2602" s="43"/>
    </row>
    <row r="2603" spans="5:5">
      <c r="E2603" s="43"/>
    </row>
    <row r="2604" spans="5:5">
      <c r="E2604" s="43"/>
    </row>
    <row r="2605" spans="5:5">
      <c r="E2605" s="43"/>
    </row>
    <row r="2606" spans="5:5">
      <c r="E2606" s="43"/>
    </row>
    <row r="2607" spans="5:5">
      <c r="E2607" s="43"/>
    </row>
    <row r="2608" spans="5:5">
      <c r="E2608" s="43"/>
    </row>
    <row r="2609" spans="5:5">
      <c r="E2609" s="43"/>
    </row>
    <row r="2610" spans="5:5">
      <c r="E2610" s="43"/>
    </row>
    <row r="2611" spans="5:5">
      <c r="E2611" s="43"/>
    </row>
    <row r="2612" spans="5:5">
      <c r="E2612" s="43"/>
    </row>
    <row r="2613" spans="5:5">
      <c r="E2613" s="43"/>
    </row>
    <row r="2614" spans="5:5">
      <c r="E2614" s="43"/>
    </row>
    <row r="2615" spans="5:5">
      <c r="E2615" s="43"/>
    </row>
    <row r="2616" spans="5:5">
      <c r="E2616" s="43"/>
    </row>
    <row r="2617" spans="5:5">
      <c r="E2617" s="43"/>
    </row>
    <row r="2618" spans="5:5">
      <c r="E2618" s="43"/>
    </row>
    <row r="2619" spans="5:5">
      <c r="E2619" s="43"/>
    </row>
    <row r="2620" spans="5:5">
      <c r="E2620" s="43"/>
    </row>
    <row r="2621" spans="5:5">
      <c r="E2621" s="43"/>
    </row>
    <row r="2622" spans="5:5">
      <c r="E2622" s="43"/>
    </row>
    <row r="2623" spans="5:5">
      <c r="E2623" s="43"/>
    </row>
    <row r="2624" spans="5:5">
      <c r="E2624" s="43"/>
    </row>
    <row r="2625" spans="5:5">
      <c r="E2625" s="43"/>
    </row>
    <row r="2626" spans="5:5">
      <c r="E2626" s="43"/>
    </row>
    <row r="2627" spans="5:5">
      <c r="E2627" s="43"/>
    </row>
    <row r="2628" spans="5:5">
      <c r="E2628" s="43"/>
    </row>
    <row r="2629" spans="5:5">
      <c r="E2629" s="43"/>
    </row>
    <row r="2630" spans="5:5">
      <c r="E2630" s="43"/>
    </row>
    <row r="2631" spans="5:5">
      <c r="E2631" s="43"/>
    </row>
    <row r="2632" spans="5:5">
      <c r="E2632" s="43"/>
    </row>
    <row r="2633" spans="5:5">
      <c r="E2633" s="43"/>
    </row>
    <row r="2634" spans="5:5">
      <c r="E2634" s="43"/>
    </row>
    <row r="2635" spans="5:5">
      <c r="E2635" s="43"/>
    </row>
    <row r="2636" spans="5:5">
      <c r="E2636" s="43"/>
    </row>
    <row r="2637" spans="5:5">
      <c r="E2637" s="43"/>
    </row>
    <row r="2638" spans="5:5">
      <c r="E2638" s="43"/>
    </row>
    <row r="2639" spans="5:5">
      <c r="E2639" s="43"/>
    </row>
    <row r="2640" spans="5:5">
      <c r="E2640" s="43"/>
    </row>
    <row r="2641" spans="5:5">
      <c r="E2641" s="43"/>
    </row>
    <row r="2642" spans="5:5">
      <c r="E2642" s="43"/>
    </row>
    <row r="2643" spans="5:5">
      <c r="E2643" s="43"/>
    </row>
    <row r="2644" spans="5:5">
      <c r="E2644" s="43"/>
    </row>
    <row r="2645" spans="5:5">
      <c r="E2645" s="43"/>
    </row>
    <row r="2646" spans="5:5">
      <c r="E2646" s="43"/>
    </row>
    <row r="2647" spans="5:5">
      <c r="E2647" s="43"/>
    </row>
    <row r="2648" spans="5:5">
      <c r="E2648" s="43"/>
    </row>
    <row r="2649" spans="5:5">
      <c r="E2649" s="43"/>
    </row>
    <row r="2650" spans="5:5">
      <c r="E2650" s="43"/>
    </row>
    <row r="2651" spans="5:5">
      <c r="E2651" s="43"/>
    </row>
    <row r="2652" spans="5:5">
      <c r="E2652" s="43"/>
    </row>
    <row r="2653" spans="5:5">
      <c r="E2653" s="43"/>
    </row>
    <row r="2654" spans="5:5">
      <c r="E2654" s="43"/>
    </row>
    <row r="2655" spans="5:5">
      <c r="E2655" s="43"/>
    </row>
    <row r="2656" spans="5:5">
      <c r="E2656" s="43"/>
    </row>
    <row r="2657" spans="5:5">
      <c r="E2657" s="43"/>
    </row>
    <row r="2658" spans="5:5">
      <c r="E2658" s="43"/>
    </row>
    <row r="2659" spans="5:5">
      <c r="E2659" s="43"/>
    </row>
    <row r="2660" spans="5:5">
      <c r="E2660" s="43"/>
    </row>
    <row r="2661" spans="5:5">
      <c r="E2661" s="43"/>
    </row>
    <row r="2662" spans="5:5">
      <c r="E2662" s="43"/>
    </row>
    <row r="2663" spans="5:5">
      <c r="E2663" s="43"/>
    </row>
    <row r="2664" spans="5:5">
      <c r="E2664" s="43"/>
    </row>
    <row r="2665" spans="5:5">
      <c r="E2665" s="43"/>
    </row>
    <row r="2666" spans="5:5">
      <c r="E2666" s="43"/>
    </row>
    <row r="2667" spans="5:5">
      <c r="E2667" s="43"/>
    </row>
    <row r="2668" spans="5:5">
      <c r="E2668" s="43"/>
    </row>
    <row r="2669" spans="5:5">
      <c r="E2669" s="43"/>
    </row>
    <row r="2670" spans="5:5">
      <c r="E2670" s="43"/>
    </row>
    <row r="2671" spans="5:5">
      <c r="E2671" s="43"/>
    </row>
    <row r="2672" spans="5:5">
      <c r="E2672" s="43"/>
    </row>
    <row r="2673" spans="5:5">
      <c r="E2673" s="43"/>
    </row>
    <row r="2674" spans="5:5">
      <c r="E2674" s="43"/>
    </row>
    <row r="2675" spans="5:5">
      <c r="E2675" s="43"/>
    </row>
    <row r="2676" spans="5:5">
      <c r="E2676" s="43"/>
    </row>
    <row r="2677" spans="5:5">
      <c r="E2677" s="43"/>
    </row>
    <row r="2678" spans="5:5">
      <c r="E2678" s="43"/>
    </row>
    <row r="2679" spans="5:5">
      <c r="E2679" s="43"/>
    </row>
    <row r="2680" spans="5:5">
      <c r="E2680" s="43"/>
    </row>
    <row r="2681" spans="5:5">
      <c r="E2681" s="43"/>
    </row>
    <row r="2682" spans="5:5">
      <c r="E2682" s="43"/>
    </row>
    <row r="2683" spans="5:5">
      <c r="E2683" s="43"/>
    </row>
    <row r="2684" spans="5:5">
      <c r="E2684" s="43"/>
    </row>
    <row r="2685" spans="5:5">
      <c r="E2685" s="43"/>
    </row>
    <row r="2686" spans="5:5">
      <c r="E2686" s="43"/>
    </row>
    <row r="2687" spans="5:5">
      <c r="E2687" s="43"/>
    </row>
    <row r="2688" spans="5:5">
      <c r="E2688" s="43"/>
    </row>
    <row r="2689" spans="5:5">
      <c r="E2689" s="43"/>
    </row>
    <row r="2690" spans="5:5">
      <c r="E2690" s="43"/>
    </row>
    <row r="2691" spans="5:5">
      <c r="E2691" s="43"/>
    </row>
    <row r="2692" spans="5:5">
      <c r="E2692" s="43"/>
    </row>
    <row r="2693" spans="5:5">
      <c r="E2693" s="43"/>
    </row>
    <row r="2694" spans="5:5">
      <c r="E2694" s="43"/>
    </row>
    <row r="2695" spans="5:5">
      <c r="E2695" s="43"/>
    </row>
    <row r="2696" spans="5:5">
      <c r="E2696" s="43"/>
    </row>
    <row r="2697" spans="5:5">
      <c r="E2697" s="43"/>
    </row>
    <row r="2698" spans="5:5">
      <c r="E2698" s="43"/>
    </row>
    <row r="2699" spans="5:5">
      <c r="E2699" s="43"/>
    </row>
    <row r="2700" spans="5:5">
      <c r="E2700" s="43"/>
    </row>
    <row r="2701" spans="5:5">
      <c r="E2701" s="43"/>
    </row>
    <row r="2702" spans="5:5">
      <c r="E2702" s="43"/>
    </row>
    <row r="2703" spans="5:5">
      <c r="E2703" s="43"/>
    </row>
    <row r="2704" spans="5:5">
      <c r="E2704" s="43"/>
    </row>
    <row r="2705" spans="5:5">
      <c r="E2705" s="43"/>
    </row>
    <row r="2706" spans="5:5">
      <c r="E2706" s="43"/>
    </row>
    <row r="2707" spans="5:5">
      <c r="E2707" s="43"/>
    </row>
    <row r="2708" spans="5:5">
      <c r="E2708" s="43"/>
    </row>
    <row r="2709" spans="5:5">
      <c r="E2709" s="43"/>
    </row>
    <row r="2710" spans="5:5">
      <c r="E2710" s="43"/>
    </row>
    <row r="2711" spans="5:5">
      <c r="E2711" s="43"/>
    </row>
    <row r="2712" spans="5:5">
      <c r="E2712" s="43"/>
    </row>
    <row r="2713" spans="5:5">
      <c r="E2713" s="43"/>
    </row>
    <row r="2714" spans="5:5">
      <c r="E2714" s="43"/>
    </row>
    <row r="2715" spans="5:5">
      <c r="E2715" s="43"/>
    </row>
    <row r="2716" spans="5:5">
      <c r="E2716" s="43"/>
    </row>
    <row r="2717" spans="5:5">
      <c r="E2717" s="43"/>
    </row>
    <row r="2718" spans="5:5">
      <c r="E2718" s="43"/>
    </row>
    <row r="2719" spans="5:5">
      <c r="E2719" s="43"/>
    </row>
    <row r="2720" spans="5:5">
      <c r="E2720" s="43"/>
    </row>
    <row r="2721" spans="5:5">
      <c r="E2721" s="43"/>
    </row>
    <row r="2722" spans="5:5">
      <c r="E2722" s="43"/>
    </row>
    <row r="2723" spans="5:5">
      <c r="E2723" s="43"/>
    </row>
    <row r="2724" spans="5:5">
      <c r="E2724" s="43"/>
    </row>
    <row r="2725" spans="5:5">
      <c r="E2725" s="43"/>
    </row>
    <row r="2726" spans="5:5">
      <c r="E2726" s="43"/>
    </row>
    <row r="2727" spans="5:5">
      <c r="E2727" s="43"/>
    </row>
    <row r="2728" spans="5:5">
      <c r="E2728" s="43"/>
    </row>
    <row r="2729" spans="5:5">
      <c r="E2729" s="43"/>
    </row>
    <row r="2730" spans="5:5">
      <c r="E2730" s="43"/>
    </row>
    <row r="2731" spans="5:5">
      <c r="E2731" s="43"/>
    </row>
    <row r="2732" spans="5:5">
      <c r="E2732" s="43"/>
    </row>
    <row r="2733" spans="5:5">
      <c r="E2733" s="43"/>
    </row>
    <row r="2734" spans="5:5">
      <c r="E2734" s="43"/>
    </row>
    <row r="2735" spans="5:5">
      <c r="E2735" s="43"/>
    </row>
    <row r="2736" spans="5:5">
      <c r="E2736" s="43"/>
    </row>
    <row r="2737" spans="5:5">
      <c r="E2737" s="43"/>
    </row>
    <row r="2738" spans="5:5">
      <c r="E2738" s="43"/>
    </row>
    <row r="2739" spans="5:5">
      <c r="E2739" s="43"/>
    </row>
    <row r="2740" spans="5:5">
      <c r="E2740" s="43"/>
    </row>
    <row r="2741" spans="5:5">
      <c r="E2741" s="43"/>
    </row>
    <row r="2742" spans="5:5">
      <c r="E2742" s="43"/>
    </row>
    <row r="2743" spans="5:5">
      <c r="E2743" s="43"/>
    </row>
    <row r="2744" spans="5:5">
      <c r="E2744" s="43"/>
    </row>
    <row r="2745" spans="5:5">
      <c r="E2745" s="43"/>
    </row>
    <row r="2746" spans="5:5">
      <c r="E2746" s="43"/>
    </row>
    <row r="2747" spans="5:5">
      <c r="E2747" s="43"/>
    </row>
    <row r="2748" spans="5:5">
      <c r="E2748" s="43"/>
    </row>
    <row r="2749" spans="5:5">
      <c r="E2749" s="43"/>
    </row>
    <row r="2750" spans="5:5">
      <c r="E2750" s="43"/>
    </row>
    <row r="2751" spans="5:5">
      <c r="E2751" s="43"/>
    </row>
    <row r="2752" spans="5:5">
      <c r="E2752" s="43"/>
    </row>
    <row r="2753" spans="5:5">
      <c r="E2753" s="43"/>
    </row>
    <row r="2754" spans="5:5">
      <c r="E2754" s="43"/>
    </row>
    <row r="2755" spans="5:5">
      <c r="E2755" s="43"/>
    </row>
    <row r="2756" spans="5:5">
      <c r="E2756" s="43"/>
    </row>
    <row r="2757" spans="5:5">
      <c r="E2757" s="43"/>
    </row>
    <row r="2758" spans="5:5">
      <c r="E2758" s="43"/>
    </row>
    <row r="2759" spans="5:5">
      <c r="E2759" s="43"/>
    </row>
    <row r="2760" spans="5:5">
      <c r="E2760" s="43"/>
    </row>
    <row r="2761" spans="5:5">
      <c r="E2761" s="43"/>
    </row>
    <row r="2762" spans="5:5">
      <c r="E2762" s="43"/>
    </row>
    <row r="2763" spans="5:5">
      <c r="E2763" s="43"/>
    </row>
    <row r="2764" spans="5:5">
      <c r="E2764" s="43"/>
    </row>
    <row r="2765" spans="5:5">
      <c r="E2765" s="43"/>
    </row>
    <row r="2766" spans="5:5">
      <c r="E2766" s="43"/>
    </row>
    <row r="2767" spans="5:5">
      <c r="E2767" s="43"/>
    </row>
    <row r="2768" spans="5:5">
      <c r="E2768" s="43"/>
    </row>
    <row r="2769" spans="5:5">
      <c r="E2769" s="43"/>
    </row>
    <row r="2770" spans="5:5">
      <c r="E2770" s="43"/>
    </row>
    <row r="2771" spans="5:5">
      <c r="E2771" s="43"/>
    </row>
    <row r="2772" spans="5:5">
      <c r="E2772" s="43"/>
    </row>
    <row r="2773" spans="5:5">
      <c r="E2773" s="43"/>
    </row>
    <row r="2774" spans="5:5">
      <c r="E2774" s="43"/>
    </row>
    <row r="2775" spans="5:5">
      <c r="E2775" s="43"/>
    </row>
    <row r="2776" spans="5:5">
      <c r="E2776" s="43"/>
    </row>
    <row r="2777" spans="5:5">
      <c r="E2777" s="43"/>
    </row>
    <row r="2778" spans="5:5">
      <c r="E2778" s="43"/>
    </row>
    <row r="2779" spans="5:5">
      <c r="E2779" s="43"/>
    </row>
    <row r="2780" spans="5:5">
      <c r="E2780" s="43"/>
    </row>
    <row r="2781" spans="5:5">
      <c r="E2781" s="43"/>
    </row>
    <row r="2782" spans="5:5">
      <c r="E2782" s="43"/>
    </row>
    <row r="2783" spans="5:5">
      <c r="E2783" s="43"/>
    </row>
    <row r="2784" spans="5:5">
      <c r="E2784" s="43"/>
    </row>
    <row r="2785" spans="5:5">
      <c r="E2785" s="43"/>
    </row>
    <row r="2786" spans="5:5">
      <c r="E2786" s="43"/>
    </row>
    <row r="2787" spans="5:5">
      <c r="E2787" s="43"/>
    </row>
    <row r="2788" spans="5:5">
      <c r="E2788" s="43"/>
    </row>
    <row r="2789" spans="5:5">
      <c r="E2789" s="43"/>
    </row>
    <row r="2790" spans="5:5">
      <c r="E2790" s="43"/>
    </row>
    <row r="2791" spans="5:5">
      <c r="E2791" s="43"/>
    </row>
    <row r="2792" spans="5:5">
      <c r="E2792" s="43"/>
    </row>
    <row r="2793" spans="5:5">
      <c r="E2793" s="43"/>
    </row>
    <row r="2794" spans="5:5">
      <c r="E2794" s="43"/>
    </row>
    <row r="2795" spans="5:5">
      <c r="E2795" s="43"/>
    </row>
    <row r="2796" spans="5:5">
      <c r="E2796" s="43"/>
    </row>
    <row r="2797" spans="5:5">
      <c r="E2797" s="43"/>
    </row>
    <row r="2798" spans="5:5">
      <c r="E2798" s="43"/>
    </row>
    <row r="2799" spans="5:5">
      <c r="E2799" s="43"/>
    </row>
    <row r="2800" spans="5:5">
      <c r="E2800" s="43"/>
    </row>
    <row r="2801" spans="5:5">
      <c r="E2801" s="43"/>
    </row>
    <row r="2802" spans="5:5">
      <c r="E2802" s="43"/>
    </row>
    <row r="2803" spans="5:5">
      <c r="E2803" s="43"/>
    </row>
    <row r="2804" spans="5:5">
      <c r="E2804" s="43"/>
    </row>
    <row r="2805" spans="5:5">
      <c r="E2805" s="43"/>
    </row>
    <row r="2806" spans="5:5">
      <c r="E2806" s="43"/>
    </row>
    <row r="2807" spans="5:5">
      <c r="E2807" s="43"/>
    </row>
    <row r="2808" spans="5:5">
      <c r="E2808" s="43"/>
    </row>
    <row r="2809" spans="5:5">
      <c r="E2809" s="43"/>
    </row>
    <row r="2810" spans="5:5">
      <c r="E2810" s="43"/>
    </row>
    <row r="2811" spans="5:5">
      <c r="E2811" s="43"/>
    </row>
    <row r="2812" spans="5:5">
      <c r="E2812" s="43"/>
    </row>
    <row r="2813" spans="5:5">
      <c r="E2813" s="43"/>
    </row>
    <row r="2814" spans="5:5">
      <c r="E2814" s="43"/>
    </row>
    <row r="2815" spans="5:5">
      <c r="E2815" s="43"/>
    </row>
    <row r="2816" spans="5:5">
      <c r="E2816" s="43"/>
    </row>
    <row r="2817" spans="5:5">
      <c r="E2817" s="43"/>
    </row>
    <row r="2818" spans="5:5">
      <c r="E2818" s="43"/>
    </row>
    <row r="2819" spans="5:5">
      <c r="E2819" s="43"/>
    </row>
    <row r="2820" spans="5:5">
      <c r="E2820" s="43"/>
    </row>
    <row r="2821" spans="5:5">
      <c r="E2821" s="43"/>
    </row>
    <row r="2822" spans="5:5">
      <c r="E2822" s="43"/>
    </row>
    <row r="2823" spans="5:5">
      <c r="E2823" s="43"/>
    </row>
    <row r="2824" spans="5:5">
      <c r="E2824" s="43"/>
    </row>
    <row r="2825" spans="5:5">
      <c r="E2825" s="43"/>
    </row>
    <row r="2826" spans="5:5">
      <c r="E2826" s="43"/>
    </row>
    <row r="2827" spans="5:5">
      <c r="E2827" s="43"/>
    </row>
    <row r="2828" spans="5:5">
      <c r="E2828" s="43"/>
    </row>
    <row r="2829" spans="5:5">
      <c r="E2829" s="43"/>
    </row>
    <row r="2830" spans="5:5">
      <c r="E2830" s="43"/>
    </row>
    <row r="2831" spans="5:5">
      <c r="E2831" s="43"/>
    </row>
    <row r="2832" spans="5:5">
      <c r="E2832" s="43"/>
    </row>
    <row r="2833" spans="5:5">
      <c r="E2833" s="43"/>
    </row>
    <row r="2834" spans="5:5">
      <c r="E2834" s="43"/>
    </row>
    <row r="2835" spans="5:5">
      <c r="E2835" s="43"/>
    </row>
    <row r="2836" spans="5:5">
      <c r="E2836" s="43"/>
    </row>
    <row r="2837" spans="5:5">
      <c r="E2837" s="43"/>
    </row>
    <row r="2838" spans="5:5">
      <c r="E2838" s="43"/>
    </row>
    <row r="2839" spans="5:5">
      <c r="E2839" s="43"/>
    </row>
    <row r="2840" spans="5:5">
      <c r="E2840" s="43"/>
    </row>
    <row r="2841" spans="5:5">
      <c r="E2841" s="43"/>
    </row>
    <row r="2842" spans="5:5">
      <c r="E2842" s="43"/>
    </row>
    <row r="2843" spans="5:5">
      <c r="E2843" s="43"/>
    </row>
    <row r="2844" spans="5:5">
      <c r="E2844" s="43"/>
    </row>
    <row r="2845" spans="5:5">
      <c r="E2845" s="43"/>
    </row>
    <row r="2846" spans="5:5">
      <c r="E2846" s="43"/>
    </row>
    <row r="2847" spans="5:5">
      <c r="E2847" s="43"/>
    </row>
    <row r="2848" spans="5:5">
      <c r="E2848" s="43"/>
    </row>
    <row r="2849" spans="5:5">
      <c r="E2849" s="43"/>
    </row>
    <row r="2850" spans="5:5">
      <c r="E2850" s="43"/>
    </row>
    <row r="2851" spans="5:5">
      <c r="E2851" s="43"/>
    </row>
    <row r="2852" spans="5:5">
      <c r="E2852" s="43"/>
    </row>
    <row r="2853" spans="5:5">
      <c r="E2853" s="43"/>
    </row>
    <row r="2854" spans="5:5">
      <c r="E2854" s="43"/>
    </row>
    <row r="2855" spans="5:5">
      <c r="E2855" s="43"/>
    </row>
    <row r="2856" spans="5:5">
      <c r="E2856" s="43"/>
    </row>
    <row r="2857" spans="5:5">
      <c r="E2857" s="43"/>
    </row>
    <row r="2858" spans="5:5">
      <c r="E2858" s="43"/>
    </row>
    <row r="2859" spans="5:5">
      <c r="E2859" s="43"/>
    </row>
    <row r="2860" spans="5:5">
      <c r="E2860" s="43"/>
    </row>
    <row r="2861" spans="5:5">
      <c r="E2861" s="43"/>
    </row>
    <row r="2862" spans="5:5">
      <c r="E2862" s="43"/>
    </row>
    <row r="2863" spans="5:5">
      <c r="E2863" s="43"/>
    </row>
    <row r="2864" spans="5:5">
      <c r="E2864" s="43"/>
    </row>
    <row r="2865" spans="5:5">
      <c r="E2865" s="43"/>
    </row>
    <row r="2866" spans="5:5">
      <c r="E2866" s="43"/>
    </row>
    <row r="2867" spans="5:5">
      <c r="E2867" s="43"/>
    </row>
    <row r="2868" spans="5:5">
      <c r="E2868" s="43"/>
    </row>
    <row r="2869" spans="5:5">
      <c r="E2869" s="43"/>
    </row>
    <row r="2870" spans="5:5">
      <c r="E2870" s="43"/>
    </row>
    <row r="2871" spans="5:5">
      <c r="E2871" s="43"/>
    </row>
    <row r="2872" spans="5:5">
      <c r="E2872" s="43"/>
    </row>
    <row r="2873" spans="5:5">
      <c r="E2873" s="43"/>
    </row>
    <row r="2874" spans="5:5">
      <c r="E2874" s="43"/>
    </row>
    <row r="2875" spans="5:5">
      <c r="E2875" s="43"/>
    </row>
    <row r="2876" spans="5:5">
      <c r="E2876" s="43"/>
    </row>
    <row r="2877" spans="5:5">
      <c r="E2877" s="43"/>
    </row>
    <row r="2878" spans="5:5">
      <c r="E2878" s="43"/>
    </row>
    <row r="2879" spans="5:5">
      <c r="E2879" s="43"/>
    </row>
    <row r="2880" spans="5:5">
      <c r="E2880" s="43"/>
    </row>
    <row r="2881" spans="5:5">
      <c r="E2881" s="43"/>
    </row>
    <row r="2882" spans="5:5">
      <c r="E2882" s="43"/>
    </row>
    <row r="2883" spans="5:5">
      <c r="E2883" s="43"/>
    </row>
    <row r="2884" spans="5:5">
      <c r="E2884" s="43"/>
    </row>
    <row r="2885" spans="5:5">
      <c r="E2885" s="43"/>
    </row>
    <row r="2886" spans="5:5">
      <c r="E2886" s="43"/>
    </row>
    <row r="2887" spans="5:5">
      <c r="E2887" s="43"/>
    </row>
    <row r="2888" spans="5:5">
      <c r="E2888" s="43"/>
    </row>
    <row r="2889" spans="5:5">
      <c r="E2889" s="43"/>
    </row>
    <row r="2890" spans="5:5">
      <c r="E2890" s="43"/>
    </row>
    <row r="2891" spans="5:5">
      <c r="E2891" s="43"/>
    </row>
    <row r="2892" spans="5:5">
      <c r="E2892" s="43"/>
    </row>
    <row r="2893" spans="5:5">
      <c r="E2893" s="43"/>
    </row>
    <row r="2894" spans="5:5">
      <c r="E2894" s="43"/>
    </row>
    <row r="2895" spans="5:5">
      <c r="E2895" s="43"/>
    </row>
    <row r="2896" spans="5:5">
      <c r="E2896" s="43"/>
    </row>
    <row r="2897" spans="5:5">
      <c r="E2897" s="43"/>
    </row>
    <row r="2898" spans="5:5">
      <c r="E2898" s="43"/>
    </row>
    <row r="2899" spans="5:5">
      <c r="E2899" s="43"/>
    </row>
    <row r="2900" spans="5:5">
      <c r="E2900" s="43"/>
    </row>
    <row r="2901" spans="5:5">
      <c r="E2901" s="43"/>
    </row>
    <row r="2902" spans="5:5">
      <c r="E2902" s="43"/>
    </row>
    <row r="2903" spans="5:5">
      <c r="E2903" s="43"/>
    </row>
    <row r="2904" spans="5:5">
      <c r="E2904" s="43"/>
    </row>
    <row r="2905" spans="5:5">
      <c r="E2905" s="43"/>
    </row>
    <row r="2906" spans="5:5">
      <c r="E2906" s="43"/>
    </row>
    <row r="2907" spans="5:5">
      <c r="E2907" s="43"/>
    </row>
    <row r="2908" spans="5:5">
      <c r="E2908" s="43"/>
    </row>
    <row r="2909" spans="5:5">
      <c r="E2909" s="43"/>
    </row>
    <row r="2910" spans="5:5">
      <c r="E2910" s="43"/>
    </row>
    <row r="2911" spans="5:5">
      <c r="E2911" s="43"/>
    </row>
    <row r="2912" spans="5:5">
      <c r="E2912" s="43"/>
    </row>
    <row r="2913" spans="5:5">
      <c r="E2913" s="43"/>
    </row>
    <row r="2914" spans="5:5">
      <c r="E2914" s="43"/>
    </row>
    <row r="2915" spans="5:5">
      <c r="E2915" s="43"/>
    </row>
    <row r="2916" spans="5:5">
      <c r="E2916" s="43"/>
    </row>
    <row r="2917" spans="5:5">
      <c r="E2917" s="43"/>
    </row>
    <row r="2918" spans="5:5">
      <c r="E2918" s="43"/>
    </row>
    <row r="2919" spans="5:5">
      <c r="E2919" s="43"/>
    </row>
    <row r="2920" spans="5:5">
      <c r="E2920" s="43"/>
    </row>
    <row r="2921" spans="5:5">
      <c r="E2921" s="43"/>
    </row>
    <row r="2922" spans="5:5">
      <c r="E2922" s="43"/>
    </row>
    <row r="2923" spans="5:5">
      <c r="E2923" s="43"/>
    </row>
    <row r="2924" spans="5:5">
      <c r="E2924" s="43"/>
    </row>
    <row r="2925" spans="5:5">
      <c r="E2925" s="43"/>
    </row>
    <row r="2926" spans="5:5">
      <c r="E2926" s="43"/>
    </row>
    <row r="2927" spans="5:5">
      <c r="E2927" s="43"/>
    </row>
    <row r="2928" spans="5:5">
      <c r="E2928" s="43"/>
    </row>
    <row r="2929" spans="5:5">
      <c r="E2929" s="43"/>
    </row>
    <row r="2930" spans="5:5">
      <c r="E2930" s="43"/>
    </row>
    <row r="2931" spans="5:5">
      <c r="E2931" s="43"/>
    </row>
    <row r="2932" spans="5:5">
      <c r="E2932" s="43"/>
    </row>
    <row r="2933" spans="5:5">
      <c r="E2933" s="43"/>
    </row>
    <row r="2934" spans="5:5">
      <c r="E2934" s="43"/>
    </row>
    <row r="2935" spans="5:5">
      <c r="E2935" s="43"/>
    </row>
    <row r="2936" spans="5:5">
      <c r="E2936" s="43"/>
    </row>
    <row r="2937" spans="5:5">
      <c r="E2937" s="43"/>
    </row>
    <row r="2938" spans="5:5">
      <c r="E2938" s="43"/>
    </row>
    <row r="2939" spans="5:5">
      <c r="E2939" s="43"/>
    </row>
    <row r="2940" spans="5:5">
      <c r="E2940" s="43"/>
    </row>
    <row r="2941" spans="5:5">
      <c r="E2941" s="43"/>
    </row>
    <row r="2942" spans="5:5">
      <c r="E2942" s="43"/>
    </row>
    <row r="2943" spans="5:5">
      <c r="E2943" s="43"/>
    </row>
    <row r="2944" spans="5:5">
      <c r="E2944" s="43"/>
    </row>
    <row r="2945" spans="5:5">
      <c r="E2945" s="43"/>
    </row>
    <row r="2946" spans="5:5">
      <c r="E2946" s="43"/>
    </row>
    <row r="2947" spans="5:5">
      <c r="E2947" s="43"/>
    </row>
    <row r="2948" spans="5:5">
      <c r="E2948" s="43"/>
    </row>
    <row r="2949" spans="5:5">
      <c r="E2949" s="43"/>
    </row>
    <row r="2950" spans="5:5">
      <c r="E2950" s="43"/>
    </row>
    <row r="2951" spans="5:5">
      <c r="E2951" s="43"/>
    </row>
    <row r="2952" spans="5:5">
      <c r="E2952" s="43"/>
    </row>
    <row r="2953" spans="5:5">
      <c r="E2953" s="43"/>
    </row>
    <row r="2954" spans="5:5">
      <c r="E2954" s="43"/>
    </row>
    <row r="2955" spans="5:5">
      <c r="E2955" s="43"/>
    </row>
    <row r="2956" spans="5:5">
      <c r="E2956" s="43"/>
    </row>
    <row r="2957" spans="5:5">
      <c r="E2957" s="43"/>
    </row>
    <row r="2958" spans="5:5">
      <c r="E2958" s="43"/>
    </row>
    <row r="2959" spans="5:5">
      <c r="E2959" s="43"/>
    </row>
    <row r="2960" spans="5:5">
      <c r="E2960" s="43"/>
    </row>
    <row r="2961" spans="5:5">
      <c r="E2961" s="43"/>
    </row>
    <row r="2962" spans="5:5">
      <c r="E2962" s="43"/>
    </row>
    <row r="2963" spans="5:5">
      <c r="E2963" s="43"/>
    </row>
    <row r="2964" spans="5:5">
      <c r="E2964" s="43"/>
    </row>
    <row r="2965" spans="5:5">
      <c r="E2965" s="43"/>
    </row>
    <row r="2966" spans="5:5">
      <c r="E2966" s="43"/>
    </row>
    <row r="2967" spans="5:5">
      <c r="E2967" s="43"/>
    </row>
    <row r="2968" spans="5:5">
      <c r="E2968" s="43"/>
    </row>
    <row r="2969" spans="5:5">
      <c r="E2969" s="43"/>
    </row>
    <row r="2970" spans="5:5">
      <c r="E2970" s="43"/>
    </row>
    <row r="2971" spans="5:5">
      <c r="E2971" s="43"/>
    </row>
    <row r="2972" spans="5:5">
      <c r="E2972" s="43"/>
    </row>
    <row r="2973" spans="5:5">
      <c r="E2973" s="43"/>
    </row>
    <row r="2974" spans="5:5">
      <c r="E2974" s="43"/>
    </row>
    <row r="2975" spans="5:5">
      <c r="E2975" s="43"/>
    </row>
    <row r="2976" spans="5:5">
      <c r="E2976" s="43"/>
    </row>
    <row r="2977" spans="5:5">
      <c r="E2977" s="43"/>
    </row>
    <row r="2978" spans="5:5">
      <c r="E2978" s="43"/>
    </row>
    <row r="2979" spans="5:5">
      <c r="E2979" s="43"/>
    </row>
    <row r="2980" spans="5:5">
      <c r="E2980" s="43"/>
    </row>
    <row r="2981" spans="5:5">
      <c r="E2981" s="43"/>
    </row>
    <row r="2982" spans="5:5">
      <c r="E2982" s="43"/>
    </row>
    <row r="2983" spans="5:5">
      <c r="E2983" s="43"/>
    </row>
    <row r="2984" spans="5:5">
      <c r="E2984" s="43"/>
    </row>
    <row r="2985" spans="5:5">
      <c r="E2985" s="43"/>
    </row>
    <row r="2986" spans="5:5">
      <c r="E2986" s="43"/>
    </row>
    <row r="2987" spans="5:5">
      <c r="E2987" s="43"/>
    </row>
    <row r="2988" spans="5:5">
      <c r="E2988" s="43"/>
    </row>
    <row r="2989" spans="5:5">
      <c r="E2989" s="43"/>
    </row>
    <row r="2990" spans="5:5">
      <c r="E2990" s="43"/>
    </row>
    <row r="2991" spans="5:5">
      <c r="E2991" s="43"/>
    </row>
    <row r="2992" spans="5:5">
      <c r="E2992" s="43"/>
    </row>
    <row r="2993" spans="5:5">
      <c r="E2993" s="43"/>
    </row>
    <row r="2994" spans="5:5">
      <c r="E2994" s="43"/>
    </row>
    <row r="2995" spans="5:5">
      <c r="E2995" s="43"/>
    </row>
    <row r="2996" spans="5:5">
      <c r="E2996" s="43"/>
    </row>
    <row r="2997" spans="5:5">
      <c r="E2997" s="43"/>
    </row>
    <row r="2998" spans="5:5">
      <c r="E2998" s="43"/>
    </row>
    <row r="2999" spans="5:5">
      <c r="E2999" s="43"/>
    </row>
    <row r="3000" spans="5:5">
      <c r="E3000" s="43"/>
    </row>
    <row r="3001" spans="5:5">
      <c r="E3001" s="43"/>
    </row>
    <row r="3002" spans="5:5">
      <c r="E3002" s="43"/>
    </row>
    <row r="3003" spans="5:5">
      <c r="E3003" s="43"/>
    </row>
    <row r="3004" spans="5:5">
      <c r="E3004" s="43"/>
    </row>
    <row r="3005" spans="5:5">
      <c r="E3005" s="43"/>
    </row>
    <row r="3006" spans="5:5">
      <c r="E3006" s="43"/>
    </row>
    <row r="3007" spans="5:5">
      <c r="E3007" s="43"/>
    </row>
    <row r="3008" spans="5:5">
      <c r="E3008" s="43"/>
    </row>
    <row r="3009" spans="5:5">
      <c r="E3009" s="43"/>
    </row>
    <row r="3010" spans="5:5">
      <c r="E3010" s="43"/>
    </row>
    <row r="3011" spans="5:5">
      <c r="E3011" s="43"/>
    </row>
    <row r="3012" spans="5:5">
      <c r="E3012" s="43"/>
    </row>
    <row r="3013" spans="5:5">
      <c r="E3013" s="43"/>
    </row>
    <row r="3014" spans="5:5">
      <c r="E3014" s="43"/>
    </row>
    <row r="3015" spans="5:5">
      <c r="E3015" s="43"/>
    </row>
    <row r="3016" spans="5:5">
      <c r="E3016" s="43"/>
    </row>
    <row r="3017" spans="5:5">
      <c r="E3017" s="43"/>
    </row>
    <row r="3018" spans="5:5">
      <c r="E3018" s="43"/>
    </row>
    <row r="3019" spans="5:5">
      <c r="E3019" s="43"/>
    </row>
    <row r="3020" spans="5:5">
      <c r="E3020" s="43"/>
    </row>
    <row r="3021" spans="5:5">
      <c r="E3021" s="43"/>
    </row>
    <row r="3022" spans="5:5">
      <c r="E3022" s="43"/>
    </row>
    <row r="3023" spans="5:5">
      <c r="E3023" s="43"/>
    </row>
    <row r="3024" spans="5:5">
      <c r="E3024" s="43"/>
    </row>
    <row r="3025" spans="5:5">
      <c r="E3025" s="43"/>
    </row>
    <row r="3026" spans="5:5">
      <c r="E3026" s="43"/>
    </row>
    <row r="3027" spans="5:5">
      <c r="E3027" s="43"/>
    </row>
    <row r="3028" spans="5:5">
      <c r="E3028" s="43"/>
    </row>
    <row r="3029" spans="5:5">
      <c r="E3029" s="43"/>
    </row>
    <row r="3030" spans="5:5">
      <c r="E3030" s="43"/>
    </row>
    <row r="3031" spans="5:5">
      <c r="E3031" s="43"/>
    </row>
    <row r="3032" spans="5:5">
      <c r="E3032" s="43"/>
    </row>
    <row r="3033" spans="5:5">
      <c r="E3033" s="43"/>
    </row>
    <row r="3034" spans="5:5">
      <c r="E3034" s="43"/>
    </row>
    <row r="3035" spans="5:5">
      <c r="E3035" s="43"/>
    </row>
    <row r="3036" spans="5:5">
      <c r="E3036" s="43"/>
    </row>
    <row r="3037" spans="5:5">
      <c r="E3037" s="43"/>
    </row>
    <row r="3038" spans="5:5">
      <c r="E3038" s="43"/>
    </row>
    <row r="3039" spans="5:5">
      <c r="E3039" s="43"/>
    </row>
    <row r="3040" spans="5:5">
      <c r="E3040" s="43"/>
    </row>
    <row r="3041" spans="5:5">
      <c r="E3041" s="43"/>
    </row>
    <row r="3042" spans="5:5">
      <c r="E3042" s="43"/>
    </row>
    <row r="3043" spans="5:5">
      <c r="E3043" s="43"/>
    </row>
    <row r="3044" spans="5:5">
      <c r="E3044" s="43"/>
    </row>
    <row r="3045" spans="5:5">
      <c r="E3045" s="43"/>
    </row>
    <row r="3046" spans="5:5">
      <c r="E3046" s="43"/>
    </row>
    <row r="3047" spans="5:5">
      <c r="E3047" s="43"/>
    </row>
    <row r="3048" spans="5:5">
      <c r="E3048" s="43"/>
    </row>
    <row r="3049" spans="5:5">
      <c r="E3049" s="43"/>
    </row>
    <row r="3050" spans="5:5">
      <c r="E3050" s="43"/>
    </row>
    <row r="3051" spans="5:5">
      <c r="E3051" s="43"/>
    </row>
    <row r="3052" spans="5:5">
      <c r="E3052" s="43"/>
    </row>
    <row r="3053" spans="5:5">
      <c r="E3053" s="43"/>
    </row>
    <row r="3054" spans="5:5">
      <c r="E3054" s="43"/>
    </row>
    <row r="3055" spans="5:5">
      <c r="E3055" s="43"/>
    </row>
    <row r="3056" spans="5:5">
      <c r="E3056" s="43"/>
    </row>
    <row r="3057" spans="5:5">
      <c r="E3057" s="43"/>
    </row>
    <row r="3058" spans="5:5">
      <c r="E3058" s="43"/>
    </row>
    <row r="3059" spans="5:5">
      <c r="E3059" s="43"/>
    </row>
    <row r="3060" spans="5:5">
      <c r="E3060" s="43"/>
    </row>
    <row r="3061" spans="5:5">
      <c r="E3061" s="43"/>
    </row>
    <row r="3062" spans="5:5">
      <c r="E3062" s="43"/>
    </row>
    <row r="3063" spans="5:5">
      <c r="E3063" s="43"/>
    </row>
    <row r="3064" spans="5:5">
      <c r="E3064" s="43"/>
    </row>
    <row r="3065" spans="5:5">
      <c r="E3065" s="43"/>
    </row>
    <row r="3066" spans="5:5">
      <c r="E3066" s="43"/>
    </row>
    <row r="3067" spans="5:5">
      <c r="E3067" s="43"/>
    </row>
    <row r="3068" spans="5:5">
      <c r="E3068" s="43"/>
    </row>
    <row r="3069" spans="5:5">
      <c r="E3069" s="43"/>
    </row>
    <row r="3070" spans="5:5">
      <c r="E3070" s="43"/>
    </row>
    <row r="3071" spans="5:5">
      <c r="E3071" s="43"/>
    </row>
    <row r="3072" spans="5:5">
      <c r="E3072" s="43"/>
    </row>
    <row r="3073" spans="5:5">
      <c r="E3073" s="43"/>
    </row>
    <row r="3074" spans="5:5">
      <c r="E3074" s="43"/>
    </row>
    <row r="3075" spans="5:5">
      <c r="E3075" s="43"/>
    </row>
    <row r="3076" spans="5:5">
      <c r="E3076" s="43"/>
    </row>
    <row r="3077" spans="5:5">
      <c r="E3077" s="43"/>
    </row>
    <row r="3078" spans="5:5">
      <c r="E3078" s="43"/>
    </row>
    <row r="3079" spans="5:5">
      <c r="E3079" s="43"/>
    </row>
    <row r="3080" spans="5:5">
      <c r="E3080" s="43"/>
    </row>
    <row r="3081" spans="5:5">
      <c r="E3081" s="43"/>
    </row>
    <row r="3082" spans="5:5">
      <c r="E3082" s="43"/>
    </row>
    <row r="3083" spans="5:5">
      <c r="E3083" s="43"/>
    </row>
    <row r="3084" spans="5:5">
      <c r="E3084" s="43"/>
    </row>
    <row r="3085" spans="5:5">
      <c r="E3085" s="43"/>
    </row>
    <row r="3086" spans="5:5">
      <c r="E3086" s="43"/>
    </row>
    <row r="3087" spans="5:5">
      <c r="E3087" s="43"/>
    </row>
    <row r="3088" spans="5:5">
      <c r="E3088" s="43"/>
    </row>
    <row r="3089" spans="5:5">
      <c r="E3089" s="43"/>
    </row>
    <row r="3090" spans="5:5">
      <c r="E3090" s="43"/>
    </row>
    <row r="3091" spans="5:5">
      <c r="E3091" s="43"/>
    </row>
    <row r="3092" spans="5:5">
      <c r="E3092" s="43"/>
    </row>
    <row r="3093" spans="5:5">
      <c r="E3093" s="43"/>
    </row>
    <row r="3094" spans="5:5">
      <c r="E3094" s="43"/>
    </row>
    <row r="3095" spans="5:5">
      <c r="E3095" s="43"/>
    </row>
    <row r="3096" spans="5:5">
      <c r="E3096" s="43"/>
    </row>
    <row r="3097" spans="5:5">
      <c r="E3097" s="43"/>
    </row>
    <row r="3098" spans="5:5">
      <c r="E3098" s="43"/>
    </row>
    <row r="3099" spans="5:5">
      <c r="E3099" s="43"/>
    </row>
    <row r="3100" spans="5:5">
      <c r="E3100" s="43"/>
    </row>
    <row r="3101" spans="5:5">
      <c r="E3101" s="43"/>
    </row>
    <row r="3102" spans="5:5">
      <c r="E3102" s="43"/>
    </row>
    <row r="3103" spans="5:5">
      <c r="E3103" s="43"/>
    </row>
    <row r="3104" spans="5:5">
      <c r="E3104" s="43"/>
    </row>
    <row r="3105" spans="5:5">
      <c r="E3105" s="43"/>
    </row>
    <row r="3106" spans="5:5">
      <c r="E3106" s="43"/>
    </row>
    <row r="3107" spans="5:5">
      <c r="E3107" s="43"/>
    </row>
    <row r="3108" spans="5:5">
      <c r="E3108" s="43"/>
    </row>
    <row r="3109" spans="5:5">
      <c r="E3109" s="43"/>
    </row>
    <row r="3110" spans="5:5">
      <c r="E3110" s="43"/>
    </row>
    <row r="3111" spans="5:5">
      <c r="E3111" s="43"/>
    </row>
    <row r="3112" spans="5:5">
      <c r="E3112" s="43"/>
    </row>
    <row r="3113" spans="5:5">
      <c r="E3113" s="43"/>
    </row>
    <row r="3114" spans="5:5">
      <c r="E3114" s="43"/>
    </row>
    <row r="3115" spans="5:5">
      <c r="E3115" s="43"/>
    </row>
    <row r="3116" spans="5:5">
      <c r="E3116" s="43"/>
    </row>
    <row r="3117" spans="5:5">
      <c r="E3117" s="43"/>
    </row>
    <row r="3118" spans="5:5">
      <c r="E3118" s="43"/>
    </row>
    <row r="3119" spans="5:5">
      <c r="E3119" s="43"/>
    </row>
    <row r="3120" spans="5:5">
      <c r="E3120" s="43"/>
    </row>
    <row r="3121" spans="5:5">
      <c r="E3121" s="43"/>
    </row>
    <row r="3122" spans="5:5">
      <c r="E3122" s="43"/>
    </row>
    <row r="3123" spans="5:5">
      <c r="E3123" s="43"/>
    </row>
    <row r="3124" spans="5:5">
      <c r="E3124" s="43"/>
    </row>
    <row r="3125" spans="5:5">
      <c r="E3125" s="43"/>
    </row>
    <row r="3126" spans="5:5">
      <c r="E3126" s="43"/>
    </row>
    <row r="3127" spans="5:5">
      <c r="E3127" s="43"/>
    </row>
    <row r="3128" spans="5:5">
      <c r="E3128" s="43"/>
    </row>
    <row r="3129" spans="5:5">
      <c r="E3129" s="43"/>
    </row>
    <row r="3130" spans="5:5">
      <c r="E3130" s="43"/>
    </row>
    <row r="3131" spans="5:5">
      <c r="E3131" s="43"/>
    </row>
    <row r="3132" spans="5:5">
      <c r="E3132" s="43"/>
    </row>
    <row r="3133" spans="5:5">
      <c r="E3133" s="43"/>
    </row>
    <row r="3134" spans="5:5">
      <c r="E3134" s="43"/>
    </row>
    <row r="3135" spans="5:5">
      <c r="E3135" s="43"/>
    </row>
    <row r="3136" spans="5:5">
      <c r="E3136" s="43"/>
    </row>
    <row r="3137" spans="5:5">
      <c r="E3137" s="43"/>
    </row>
    <row r="3138" spans="5:5">
      <c r="E3138" s="43"/>
    </row>
    <row r="3139" spans="5:5">
      <c r="E3139" s="43"/>
    </row>
    <row r="3140" spans="5:5">
      <c r="E3140" s="43"/>
    </row>
    <row r="3141" spans="5:5">
      <c r="E3141" s="43"/>
    </row>
    <row r="3142" spans="5:5">
      <c r="E3142" s="43"/>
    </row>
    <row r="3143" spans="5:5">
      <c r="E3143" s="43"/>
    </row>
    <row r="3144" spans="5:5">
      <c r="E3144" s="43"/>
    </row>
    <row r="3145" spans="5:5">
      <c r="E3145" s="43"/>
    </row>
    <row r="3146" spans="5:5">
      <c r="E3146" s="43"/>
    </row>
    <row r="3147" spans="5:5">
      <c r="E3147" s="43"/>
    </row>
    <row r="3148" spans="5:5">
      <c r="E3148" s="43"/>
    </row>
    <row r="3149" spans="5:5">
      <c r="E3149" s="43"/>
    </row>
    <row r="3150" spans="5:5">
      <c r="E3150" s="43"/>
    </row>
    <row r="3151" spans="5:5">
      <c r="E3151" s="43"/>
    </row>
    <row r="3152" spans="5:5">
      <c r="E3152" s="43"/>
    </row>
    <row r="3153" spans="5:5">
      <c r="E3153" s="43"/>
    </row>
    <row r="3154" spans="5:5">
      <c r="E3154" s="43"/>
    </row>
    <row r="3155" spans="5:5">
      <c r="E3155" s="43"/>
    </row>
    <row r="3156" spans="5:5">
      <c r="E3156" s="43"/>
    </row>
    <row r="3157" spans="5:5">
      <c r="E3157" s="43"/>
    </row>
    <row r="3158" spans="5:5">
      <c r="E3158" s="43"/>
    </row>
    <row r="3159" spans="5:5">
      <c r="E3159" s="43"/>
    </row>
    <row r="3160" spans="5:5">
      <c r="E3160" s="43"/>
    </row>
    <row r="3161" spans="5:5">
      <c r="E3161" s="43"/>
    </row>
    <row r="3162" spans="5:5">
      <c r="E3162" s="43"/>
    </row>
    <row r="3163" spans="5:5">
      <c r="E3163" s="43"/>
    </row>
    <row r="3164" spans="5:5">
      <c r="E3164" s="43"/>
    </row>
    <row r="3165" spans="5:5">
      <c r="E3165" s="43"/>
    </row>
    <row r="3166" spans="5:5">
      <c r="E3166" s="43"/>
    </row>
    <row r="3167" spans="5:5">
      <c r="E3167" s="43"/>
    </row>
    <row r="3168" spans="5:5">
      <c r="E3168" s="43"/>
    </row>
    <row r="3169" spans="5:5">
      <c r="E3169" s="43"/>
    </row>
    <row r="3170" spans="5:5">
      <c r="E3170" s="43"/>
    </row>
    <row r="3171" spans="5:5">
      <c r="E3171" s="43"/>
    </row>
    <row r="3172" spans="5:5">
      <c r="E3172" s="43"/>
    </row>
    <row r="3173" spans="5:5">
      <c r="E3173" s="43"/>
    </row>
    <row r="3174" spans="5:5">
      <c r="E3174" s="43"/>
    </row>
    <row r="3175" spans="5:5">
      <c r="E3175" s="43"/>
    </row>
    <row r="3176" spans="5:5">
      <c r="E3176" s="43"/>
    </row>
    <row r="3177" spans="5:5">
      <c r="E3177" s="43"/>
    </row>
    <row r="3178" spans="5:5">
      <c r="E3178" s="43"/>
    </row>
    <row r="3179" spans="5:5">
      <c r="E3179" s="43"/>
    </row>
    <row r="3180" spans="5:5">
      <c r="E3180" s="43"/>
    </row>
    <row r="3181" spans="5:5">
      <c r="E3181" s="43"/>
    </row>
    <row r="3182" spans="5:5">
      <c r="E3182" s="43"/>
    </row>
    <row r="3183" spans="5:5">
      <c r="E3183" s="43"/>
    </row>
    <row r="3184" spans="5:5">
      <c r="E3184" s="43"/>
    </row>
    <row r="3185" spans="5:5">
      <c r="E3185" s="43"/>
    </row>
    <row r="3186" spans="5:5">
      <c r="E3186" s="43"/>
    </row>
    <row r="3187" spans="5:5">
      <c r="E3187" s="43"/>
    </row>
    <row r="3188" spans="5:5">
      <c r="E3188" s="43"/>
    </row>
    <row r="3189" spans="5:5">
      <c r="E3189" s="43"/>
    </row>
    <row r="3190" spans="5:5">
      <c r="E3190" s="43"/>
    </row>
    <row r="3191" spans="5:5">
      <c r="E3191" s="43"/>
    </row>
    <row r="3192" spans="5:5">
      <c r="E3192" s="43"/>
    </row>
    <row r="3193" spans="5:5">
      <c r="E3193" s="43"/>
    </row>
    <row r="3194" spans="5:5">
      <c r="E3194" s="43"/>
    </row>
    <row r="3195" spans="5:5">
      <c r="E3195" s="43"/>
    </row>
    <row r="3196" spans="5:5">
      <c r="E3196" s="43"/>
    </row>
    <row r="3197" spans="5:5">
      <c r="E3197" s="43"/>
    </row>
    <row r="3198" spans="5:5">
      <c r="E3198" s="43"/>
    </row>
    <row r="3199" spans="5:5">
      <c r="E3199" s="43"/>
    </row>
    <row r="3200" spans="5:5">
      <c r="E3200" s="43"/>
    </row>
    <row r="3201" spans="5:5">
      <c r="E3201" s="43"/>
    </row>
    <row r="3202" spans="5:5">
      <c r="E3202" s="43"/>
    </row>
    <row r="3203" spans="5:5">
      <c r="E3203" s="43"/>
    </row>
    <row r="3204" spans="5:5">
      <c r="E3204" s="43"/>
    </row>
    <row r="3205" spans="5:5">
      <c r="E3205" s="43"/>
    </row>
    <row r="3206" spans="5:5">
      <c r="E3206" s="43"/>
    </row>
    <row r="3207" spans="5:5">
      <c r="E3207" s="43"/>
    </row>
    <row r="3208" spans="5:5">
      <c r="E3208" s="43"/>
    </row>
    <row r="3209" spans="5:5">
      <c r="E3209" s="43"/>
    </row>
    <row r="3210" spans="5:5">
      <c r="E3210" s="43"/>
    </row>
    <row r="3211" spans="5:5">
      <c r="E3211" s="43"/>
    </row>
    <row r="3212" spans="5:5">
      <c r="E3212" s="43"/>
    </row>
    <row r="3213" spans="5:5">
      <c r="E3213" s="43"/>
    </row>
    <row r="3214" spans="5:5">
      <c r="E3214" s="43"/>
    </row>
    <row r="3215" spans="5:5">
      <c r="E3215" s="43"/>
    </row>
    <row r="3216" spans="5:5">
      <c r="E3216" s="43"/>
    </row>
    <row r="3217" spans="5:5">
      <c r="E3217" s="43"/>
    </row>
    <row r="3218" spans="5:5">
      <c r="E3218" s="43"/>
    </row>
    <row r="3219" spans="5:5">
      <c r="E3219" s="43"/>
    </row>
    <row r="3220" spans="5:5">
      <c r="E3220" s="43"/>
    </row>
    <row r="3221" spans="5:5">
      <c r="E3221" s="43"/>
    </row>
    <row r="3222" spans="5:5">
      <c r="E3222" s="43"/>
    </row>
    <row r="3223" spans="5:5">
      <c r="E3223" s="43"/>
    </row>
    <row r="3224" spans="5:5">
      <c r="E3224" s="43"/>
    </row>
    <row r="3225" spans="5:5">
      <c r="E3225" s="43"/>
    </row>
    <row r="3226" spans="5:5">
      <c r="E3226" s="43"/>
    </row>
    <row r="3227" spans="5:5">
      <c r="E3227" s="43"/>
    </row>
    <row r="3228" spans="5:5">
      <c r="E3228" s="43"/>
    </row>
    <row r="3229" spans="5:5">
      <c r="E3229" s="43"/>
    </row>
    <row r="3230" spans="5:5">
      <c r="E3230" s="43"/>
    </row>
    <row r="3231" spans="5:5">
      <c r="E3231" s="43"/>
    </row>
    <row r="3232" spans="5:5">
      <c r="E3232" s="43"/>
    </row>
    <row r="3233" spans="5:5">
      <c r="E3233" s="43"/>
    </row>
    <row r="3234" spans="5:5">
      <c r="E3234" s="43"/>
    </row>
    <row r="3235" spans="5:5">
      <c r="E3235" s="43"/>
    </row>
    <row r="3236" spans="5:5">
      <c r="E3236" s="43"/>
    </row>
    <row r="3237" spans="5:5">
      <c r="E3237" s="43"/>
    </row>
    <row r="3238" spans="5:5">
      <c r="E3238" s="43"/>
    </row>
    <row r="3239" spans="5:5">
      <c r="E3239" s="43"/>
    </row>
    <row r="3240" spans="5:5">
      <c r="E3240" s="43"/>
    </row>
    <row r="3241" spans="5:5">
      <c r="E3241" s="43"/>
    </row>
    <row r="3242" spans="5:5">
      <c r="E3242" s="43"/>
    </row>
    <row r="3243" spans="5:5">
      <c r="E3243" s="43"/>
    </row>
    <row r="3244" spans="5:5">
      <c r="E3244" s="43"/>
    </row>
    <row r="3245" spans="5:5">
      <c r="E3245" s="43"/>
    </row>
    <row r="3246" spans="5:5">
      <c r="E3246" s="43"/>
    </row>
    <row r="3247" spans="5:5">
      <c r="E3247" s="43"/>
    </row>
    <row r="3248" spans="5:5">
      <c r="E3248" s="43"/>
    </row>
    <row r="3249" spans="5:5">
      <c r="E3249" s="43"/>
    </row>
    <row r="3250" spans="5:5">
      <c r="E3250" s="43"/>
    </row>
    <row r="3251" spans="5:5">
      <c r="E3251" s="43"/>
    </row>
    <row r="3252" spans="5:5">
      <c r="E3252" s="43"/>
    </row>
    <row r="3253" spans="5:5">
      <c r="E3253" s="43"/>
    </row>
    <row r="3254" spans="5:5">
      <c r="E3254" s="43"/>
    </row>
    <row r="3255" spans="5:5">
      <c r="E3255" s="43"/>
    </row>
    <row r="3256" spans="5:5">
      <c r="E3256" s="43"/>
    </row>
    <row r="3257" spans="5:5">
      <c r="E3257" s="43"/>
    </row>
    <row r="3258" spans="5:5">
      <c r="E3258" s="43"/>
    </row>
    <row r="3259" spans="5:5">
      <c r="E3259" s="43"/>
    </row>
    <row r="3260" spans="5:5">
      <c r="E3260" s="43"/>
    </row>
    <row r="3261" spans="5:5">
      <c r="E3261" s="43"/>
    </row>
    <row r="3262" spans="5:5">
      <c r="E3262" s="43"/>
    </row>
    <row r="3263" spans="5:5">
      <c r="E3263" s="43"/>
    </row>
    <row r="3264" spans="5:5">
      <c r="E3264" s="43"/>
    </row>
    <row r="3265" spans="5:5">
      <c r="E3265" s="43"/>
    </row>
    <row r="3266" spans="5:5">
      <c r="E3266" s="43"/>
    </row>
    <row r="3267" spans="5:5">
      <c r="E3267" s="43"/>
    </row>
    <row r="3268" spans="5:5">
      <c r="E3268" s="43"/>
    </row>
    <row r="3269" spans="5:5">
      <c r="E3269" s="43"/>
    </row>
    <row r="3270" spans="5:5">
      <c r="E3270" s="43"/>
    </row>
    <row r="3271" spans="5:5">
      <c r="E3271" s="43"/>
    </row>
    <row r="3272" spans="5:5">
      <c r="E3272" s="43"/>
    </row>
    <row r="3273" spans="5:5">
      <c r="E3273" s="43"/>
    </row>
    <row r="3274" spans="5:5">
      <c r="E3274" s="43"/>
    </row>
    <row r="3275" spans="5:5">
      <c r="E3275" s="43"/>
    </row>
    <row r="3276" spans="5:5">
      <c r="E3276" s="43"/>
    </row>
    <row r="3277" spans="5:5">
      <c r="E3277" s="43"/>
    </row>
    <row r="3278" spans="5:5">
      <c r="E3278" s="43"/>
    </row>
    <row r="3279" spans="5:5">
      <c r="E3279" s="43"/>
    </row>
    <row r="3280" spans="5:5">
      <c r="E3280" s="43"/>
    </row>
    <row r="3281" spans="5:5">
      <c r="E3281" s="43"/>
    </row>
    <row r="3282" spans="5:5">
      <c r="E3282" s="43"/>
    </row>
    <row r="3283" spans="5:5">
      <c r="E3283" s="43"/>
    </row>
    <row r="3284" spans="5:5">
      <c r="E3284" s="43"/>
    </row>
    <row r="3285" spans="5:5">
      <c r="E3285" s="43"/>
    </row>
    <row r="3286" spans="5:5">
      <c r="E3286" s="43"/>
    </row>
    <row r="3287" spans="5:5">
      <c r="E3287" s="43"/>
    </row>
    <row r="3288" spans="5:5">
      <c r="E3288" s="43"/>
    </row>
    <row r="3289" spans="5:5">
      <c r="E3289" s="43"/>
    </row>
    <row r="3290" spans="5:5">
      <c r="E3290" s="43"/>
    </row>
    <row r="3291" spans="5:5">
      <c r="E3291" s="43"/>
    </row>
    <row r="3292" spans="5:5">
      <c r="E3292" s="43"/>
    </row>
    <row r="3293" spans="5:5">
      <c r="E3293" s="43"/>
    </row>
    <row r="3294" spans="5:5">
      <c r="E3294" s="43"/>
    </row>
    <row r="3295" spans="5:5">
      <c r="E3295" s="43"/>
    </row>
    <row r="3296" spans="5:5">
      <c r="E3296" s="43"/>
    </row>
    <row r="3297" spans="5:5">
      <c r="E3297" s="43"/>
    </row>
    <row r="3298" spans="5:5">
      <c r="E3298" s="43"/>
    </row>
    <row r="3299" spans="5:5">
      <c r="E3299" s="43"/>
    </row>
    <row r="3300" spans="5:5">
      <c r="E3300" s="43"/>
    </row>
    <row r="3301" spans="5:5">
      <c r="E3301" s="43"/>
    </row>
    <row r="3302" spans="5:5">
      <c r="E3302" s="43"/>
    </row>
    <row r="3303" spans="5:5">
      <c r="E3303" s="43"/>
    </row>
    <row r="3304" spans="5:5">
      <c r="E3304" s="43"/>
    </row>
    <row r="3305" spans="5:5">
      <c r="E3305" s="43"/>
    </row>
    <row r="3306" spans="5:5">
      <c r="E3306" s="43"/>
    </row>
    <row r="3307" spans="5:5">
      <c r="E3307" s="43"/>
    </row>
    <row r="3308" spans="5:5">
      <c r="E3308" s="43"/>
    </row>
    <row r="3309" spans="5:5">
      <c r="E3309" s="43"/>
    </row>
    <row r="3310" spans="5:5">
      <c r="E3310" s="43"/>
    </row>
    <row r="3311" spans="5:5">
      <c r="E3311" s="43"/>
    </row>
    <row r="3312" spans="5:5">
      <c r="E3312" s="43"/>
    </row>
    <row r="3313" spans="5:5">
      <c r="E3313" s="43"/>
    </row>
    <row r="3314" spans="5:5">
      <c r="E3314" s="43"/>
    </row>
    <row r="3315" spans="5:5">
      <c r="E3315" s="43"/>
    </row>
    <row r="3316" spans="5:5">
      <c r="E3316" s="43"/>
    </row>
    <row r="3317" spans="5:5">
      <c r="E3317" s="43"/>
    </row>
    <row r="3318" spans="5:5">
      <c r="E3318" s="43"/>
    </row>
    <row r="3319" spans="5:5">
      <c r="E3319" s="43"/>
    </row>
    <row r="3320" spans="5:5">
      <c r="E3320" s="43"/>
    </row>
    <row r="3321" spans="5:5">
      <c r="E3321" s="43"/>
    </row>
    <row r="3322" spans="5:5">
      <c r="E3322" s="43"/>
    </row>
    <row r="3323" spans="5:5">
      <c r="E3323" s="43"/>
    </row>
    <row r="3324" spans="5:5">
      <c r="E3324" s="43"/>
    </row>
    <row r="3325" spans="5:5">
      <c r="E3325" s="43"/>
    </row>
    <row r="3326" spans="5:5">
      <c r="E3326" s="43"/>
    </row>
    <row r="3327" spans="5:5">
      <c r="E3327" s="43"/>
    </row>
    <row r="3328" spans="5:5">
      <c r="E3328" s="43"/>
    </row>
    <row r="3329" spans="5:5">
      <c r="E3329" s="43"/>
    </row>
    <row r="3330" spans="5:5">
      <c r="E3330" s="43"/>
    </row>
    <row r="3331" spans="5:5">
      <c r="E3331" s="43"/>
    </row>
    <row r="3332" spans="5:5">
      <c r="E3332" s="43"/>
    </row>
    <row r="3333" spans="5:5">
      <c r="E3333" s="43"/>
    </row>
    <row r="3334" spans="5:5">
      <c r="E3334" s="43"/>
    </row>
    <row r="3335" spans="5:5">
      <c r="E3335" s="43"/>
    </row>
    <row r="3336" spans="5:5">
      <c r="E3336" s="43"/>
    </row>
    <row r="3337" spans="5:5">
      <c r="E3337" s="43"/>
    </row>
    <row r="3338" spans="5:5">
      <c r="E3338" s="43"/>
    </row>
    <row r="3339" spans="5:5">
      <c r="E3339" s="43"/>
    </row>
    <row r="3340" spans="5:5">
      <c r="E3340" s="43"/>
    </row>
    <row r="3341" spans="5:5">
      <c r="E3341" s="43"/>
    </row>
    <row r="3342" spans="5:5">
      <c r="E3342" s="43"/>
    </row>
    <row r="3343" spans="5:5">
      <c r="E3343" s="43"/>
    </row>
    <row r="3344" spans="5:5">
      <c r="E3344" s="43"/>
    </row>
    <row r="3345" spans="5:5">
      <c r="E3345" s="43"/>
    </row>
    <row r="3346" spans="5:5">
      <c r="E3346" s="43"/>
    </row>
    <row r="3347" spans="5:5">
      <c r="E3347" s="43"/>
    </row>
    <row r="3348" spans="5:5">
      <c r="E3348" s="43"/>
    </row>
    <row r="3349" spans="5:5">
      <c r="E3349" s="43"/>
    </row>
    <row r="3350" spans="5:5">
      <c r="E3350" s="43"/>
    </row>
    <row r="3351" spans="5:5">
      <c r="E3351" s="43"/>
    </row>
    <row r="3352" spans="5:5">
      <c r="E3352" s="43"/>
    </row>
    <row r="3353" spans="5:5">
      <c r="E3353" s="43"/>
    </row>
    <row r="3354" spans="5:5">
      <c r="E3354" s="43"/>
    </row>
    <row r="3355" spans="5:5">
      <c r="E3355" s="43"/>
    </row>
    <row r="3356" spans="5:5">
      <c r="E3356" s="43"/>
    </row>
    <row r="3357" spans="5:5">
      <c r="E3357" s="43"/>
    </row>
    <row r="3358" spans="5:5">
      <c r="E3358" s="43"/>
    </row>
    <row r="3359" spans="5:5">
      <c r="E3359" s="43"/>
    </row>
    <row r="3360" spans="5:5">
      <c r="E3360" s="43"/>
    </row>
    <row r="3361" spans="5:5">
      <c r="E3361" s="43"/>
    </row>
    <row r="3362" spans="5:5">
      <c r="E3362" s="43"/>
    </row>
    <row r="3363" spans="5:5">
      <c r="E3363" s="43"/>
    </row>
    <row r="3364" spans="5:5">
      <c r="E3364" s="43"/>
    </row>
    <row r="3365" spans="5:5">
      <c r="E3365" s="43"/>
    </row>
    <row r="3366" spans="5:5">
      <c r="E3366" s="43"/>
    </row>
    <row r="3367" spans="5:5">
      <c r="E3367" s="43"/>
    </row>
    <row r="3368" spans="5:5">
      <c r="E3368" s="43"/>
    </row>
    <row r="3369" spans="5:5">
      <c r="E3369" s="43"/>
    </row>
    <row r="3370" spans="5:5">
      <c r="E3370" s="43"/>
    </row>
    <row r="3371" spans="5:5">
      <c r="E3371" s="43"/>
    </row>
    <row r="3372" spans="5:5">
      <c r="E3372" s="43"/>
    </row>
    <row r="3373" spans="5:5">
      <c r="E3373" s="43"/>
    </row>
    <row r="3374" spans="5:5">
      <c r="E3374" s="43"/>
    </row>
    <row r="3375" spans="5:5">
      <c r="E3375" s="43"/>
    </row>
    <row r="3376" spans="5:5">
      <c r="E3376" s="43"/>
    </row>
    <row r="3377" spans="5:5">
      <c r="E3377" s="43"/>
    </row>
    <row r="3378" spans="5:5">
      <c r="E3378" s="43"/>
    </row>
    <row r="3379" spans="5:5">
      <c r="E3379" s="43"/>
    </row>
    <row r="3380" spans="5:5">
      <c r="E3380" s="43"/>
    </row>
    <row r="3381" spans="5:5">
      <c r="E3381" s="43"/>
    </row>
    <row r="3382" spans="5:5">
      <c r="E3382" s="43"/>
    </row>
    <row r="3383" spans="5:5">
      <c r="E3383" s="43"/>
    </row>
    <row r="3384" spans="5:5">
      <c r="E3384" s="43"/>
    </row>
    <row r="3385" spans="5:5">
      <c r="E3385" s="43"/>
    </row>
    <row r="3386" spans="5:5">
      <c r="E3386" s="43"/>
    </row>
    <row r="3387" spans="5:5">
      <c r="E3387" s="43"/>
    </row>
    <row r="3388" spans="5:5">
      <c r="E3388" s="43"/>
    </row>
    <row r="3389" spans="5:5">
      <c r="E3389" s="43"/>
    </row>
    <row r="3390" spans="5:5">
      <c r="E3390" s="43"/>
    </row>
    <row r="3391" spans="5:5">
      <c r="E3391" s="43"/>
    </row>
    <row r="3392" spans="5:5">
      <c r="E3392" s="43"/>
    </row>
    <row r="3393" spans="5:5">
      <c r="E3393" s="43"/>
    </row>
    <row r="3394" spans="5:5">
      <c r="E3394" s="43"/>
    </row>
    <row r="3395" spans="5:5">
      <c r="E3395" s="43"/>
    </row>
    <row r="3396" spans="5:5">
      <c r="E3396" s="43"/>
    </row>
    <row r="3397" spans="5:5">
      <c r="E3397" s="43"/>
    </row>
    <row r="3398" spans="5:5">
      <c r="E3398" s="43"/>
    </row>
    <row r="3399" spans="5:5">
      <c r="E3399" s="43"/>
    </row>
    <row r="3400" spans="5:5">
      <c r="E3400" s="43"/>
    </row>
    <row r="3401" spans="5:5">
      <c r="E3401" s="43"/>
    </row>
    <row r="3402" spans="5:5">
      <c r="E3402" s="43"/>
    </row>
    <row r="3403" spans="5:5">
      <c r="E3403" s="43"/>
    </row>
    <row r="3404" spans="5:5">
      <c r="E3404" s="43"/>
    </row>
    <row r="3405" spans="5:5">
      <c r="E3405" s="43"/>
    </row>
    <row r="3406" spans="5:5">
      <c r="E3406" s="43"/>
    </row>
    <row r="3407" spans="5:5">
      <c r="E3407" s="43"/>
    </row>
    <row r="3408" spans="5:5">
      <c r="E3408" s="43"/>
    </row>
    <row r="3409" spans="5:5">
      <c r="E3409" s="43"/>
    </row>
    <row r="3410" spans="5:5">
      <c r="E3410" s="43"/>
    </row>
    <row r="3411" spans="5:5">
      <c r="E3411" s="43"/>
    </row>
    <row r="3412" spans="5:5">
      <c r="E3412" s="43"/>
    </row>
    <row r="3413" spans="5:5">
      <c r="E3413" s="43"/>
    </row>
    <row r="3414" spans="5:5">
      <c r="E3414" s="43"/>
    </row>
    <row r="3415" spans="5:5">
      <c r="E3415" s="43"/>
    </row>
    <row r="3416" spans="5:5">
      <c r="E3416" s="43"/>
    </row>
    <row r="3417" spans="5:5">
      <c r="E3417" s="43"/>
    </row>
    <row r="3418" spans="5:5">
      <c r="E3418" s="43"/>
    </row>
    <row r="3419" spans="5:5">
      <c r="E3419" s="43"/>
    </row>
    <row r="3420" spans="5:5">
      <c r="E3420" s="43"/>
    </row>
    <row r="3421" spans="5:5">
      <c r="E3421" s="43"/>
    </row>
    <row r="3422" spans="5:5">
      <c r="E3422" s="43"/>
    </row>
    <row r="3423" spans="5:5">
      <c r="E3423" s="43"/>
    </row>
    <row r="3424" spans="5:5">
      <c r="E3424" s="43"/>
    </row>
    <row r="3425" spans="5:5">
      <c r="E3425" s="43"/>
    </row>
    <row r="3426" spans="5:5">
      <c r="E3426" s="43"/>
    </row>
    <row r="3427" spans="5:5">
      <c r="E3427" s="43"/>
    </row>
    <row r="3428" spans="5:5">
      <c r="E3428" s="43"/>
    </row>
    <row r="3429" spans="5:5">
      <c r="E3429" s="43"/>
    </row>
    <row r="3430" spans="5:5">
      <c r="E3430" s="43"/>
    </row>
    <row r="3431" spans="5:5">
      <c r="E3431" s="43"/>
    </row>
    <row r="3432" spans="5:5">
      <c r="E3432" s="43"/>
    </row>
    <row r="3433" spans="5:5">
      <c r="E3433" s="43"/>
    </row>
    <row r="3434" spans="5:5">
      <c r="E3434" s="43"/>
    </row>
    <row r="3435" spans="5:5">
      <c r="E3435" s="43"/>
    </row>
    <row r="3436" spans="5:5">
      <c r="E3436" s="43"/>
    </row>
    <row r="3437" spans="5:5">
      <c r="E3437" s="43"/>
    </row>
    <row r="3438" spans="5:5">
      <c r="E3438" s="43"/>
    </row>
    <row r="3439" spans="5:5">
      <c r="E3439" s="43"/>
    </row>
    <row r="3440" spans="5:5">
      <c r="E3440" s="43"/>
    </row>
    <row r="3441" spans="5:5">
      <c r="E3441" s="43"/>
    </row>
    <row r="3442" spans="5:5">
      <c r="E3442" s="43"/>
    </row>
    <row r="3443" spans="5:5">
      <c r="E3443" s="43"/>
    </row>
    <row r="3444" spans="5:5">
      <c r="E3444" s="43"/>
    </row>
    <row r="3445" spans="5:5">
      <c r="E3445" s="43"/>
    </row>
    <row r="3446" spans="5:5">
      <c r="E3446" s="43"/>
    </row>
    <row r="3447" spans="5:5">
      <c r="E3447" s="43"/>
    </row>
    <row r="3448" spans="5:5">
      <c r="E3448" s="43"/>
    </row>
    <row r="3449" spans="5:5">
      <c r="E3449" s="43"/>
    </row>
    <row r="3450" spans="5:5">
      <c r="E3450" s="43"/>
    </row>
    <row r="3451" spans="5:5">
      <c r="E3451" s="43"/>
    </row>
    <row r="3452" spans="5:5">
      <c r="E3452" s="43"/>
    </row>
    <row r="3453" spans="5:5">
      <c r="E3453" s="43"/>
    </row>
    <row r="3454" spans="5:5">
      <c r="E3454" s="43"/>
    </row>
    <row r="3455" spans="5:5">
      <c r="E3455" s="43"/>
    </row>
    <row r="3456" spans="5:5">
      <c r="E3456" s="43"/>
    </row>
    <row r="3457" spans="5:5">
      <c r="E3457" s="43"/>
    </row>
    <row r="3458" spans="5:5">
      <c r="E3458" s="43"/>
    </row>
    <row r="3459" spans="5:5">
      <c r="E3459" s="43"/>
    </row>
    <row r="3460" spans="5:5">
      <c r="E3460" s="43"/>
    </row>
    <row r="3461" spans="5:5">
      <c r="E3461" s="43"/>
    </row>
    <row r="3462" spans="5:5">
      <c r="E3462" s="43"/>
    </row>
    <row r="3463" spans="5:5">
      <c r="E3463" s="43"/>
    </row>
    <row r="3464" spans="5:5">
      <c r="E3464" s="43"/>
    </row>
    <row r="3465" spans="5:5">
      <c r="E3465" s="43"/>
    </row>
    <row r="3466" spans="5:5">
      <c r="E3466" s="43"/>
    </row>
    <row r="3467" spans="5:5">
      <c r="E3467" s="43"/>
    </row>
    <row r="3468" spans="5:5">
      <c r="E3468" s="43"/>
    </row>
    <row r="3469" spans="5:5">
      <c r="E3469" s="43"/>
    </row>
    <row r="3470" spans="5:5">
      <c r="E3470" s="43"/>
    </row>
    <row r="3471" spans="5:5">
      <c r="E3471" s="43"/>
    </row>
    <row r="3472" spans="5:5">
      <c r="E3472" s="43"/>
    </row>
    <row r="3473" spans="5:5">
      <c r="E3473" s="43"/>
    </row>
    <row r="3474" spans="5:5">
      <c r="E3474" s="43"/>
    </row>
    <row r="3475" spans="5:5">
      <c r="E3475" s="43"/>
    </row>
    <row r="3476" spans="5:5">
      <c r="E3476" s="43"/>
    </row>
    <row r="3477" spans="5:5">
      <c r="E3477" s="43"/>
    </row>
    <row r="3478" spans="5:5">
      <c r="E3478" s="43"/>
    </row>
    <row r="3479" spans="5:5">
      <c r="E3479" s="43"/>
    </row>
    <row r="3480" spans="5:5">
      <c r="E3480" s="43"/>
    </row>
    <row r="3481" spans="5:5">
      <c r="E3481" s="43"/>
    </row>
    <row r="3482" spans="5:5">
      <c r="E3482" s="43"/>
    </row>
    <row r="3483" spans="5:5">
      <c r="E3483" s="43"/>
    </row>
    <row r="3484" spans="5:5">
      <c r="E3484" s="43"/>
    </row>
    <row r="3485" spans="5:5">
      <c r="E3485" s="43"/>
    </row>
    <row r="3486" spans="5:5">
      <c r="E3486" s="43"/>
    </row>
    <row r="3487" spans="5:5">
      <c r="E3487" s="43"/>
    </row>
    <row r="3488" spans="5:5">
      <c r="E3488" s="43"/>
    </row>
    <row r="3489" spans="5:5">
      <c r="E3489" s="43"/>
    </row>
    <row r="3490" spans="5:5">
      <c r="E3490" s="43"/>
    </row>
    <row r="3491" spans="5:5">
      <c r="E3491" s="43"/>
    </row>
    <row r="3492" spans="5:5">
      <c r="E3492" s="43"/>
    </row>
    <row r="3493" spans="5:5">
      <c r="E3493" s="43"/>
    </row>
    <row r="3494" spans="5:5">
      <c r="E3494" s="43"/>
    </row>
    <row r="3495" spans="5:5">
      <c r="E3495" s="43"/>
    </row>
    <row r="3496" spans="5:5">
      <c r="E3496" s="43"/>
    </row>
    <row r="3497" spans="5:5">
      <c r="E3497" s="43"/>
    </row>
    <row r="3498" spans="5:5">
      <c r="E3498" s="43"/>
    </row>
    <row r="3499" spans="5:5">
      <c r="E3499" s="43"/>
    </row>
    <row r="3500" spans="5:5">
      <c r="E3500" s="43"/>
    </row>
    <row r="3501" spans="5:5">
      <c r="E3501" s="43"/>
    </row>
    <row r="3502" spans="5:5">
      <c r="E3502" s="43"/>
    </row>
    <row r="3503" spans="5:5">
      <c r="E3503" s="43"/>
    </row>
    <row r="3504" spans="5:5">
      <c r="E3504" s="43"/>
    </row>
    <row r="3505" spans="5:5">
      <c r="E3505" s="43"/>
    </row>
    <row r="3506" spans="5:5">
      <c r="E3506" s="43"/>
    </row>
    <row r="3507" spans="5:5">
      <c r="E3507" s="43"/>
    </row>
    <row r="3508" spans="5:5">
      <c r="E3508" s="43"/>
    </row>
    <row r="3509" spans="5:5">
      <c r="E3509" s="43"/>
    </row>
    <row r="3510" spans="5:5">
      <c r="E3510" s="43"/>
    </row>
    <row r="3511" spans="5:5">
      <c r="E3511" s="43"/>
    </row>
    <row r="3512" spans="5:5">
      <c r="E3512" s="43"/>
    </row>
    <row r="3513" spans="5:5">
      <c r="E3513" s="43"/>
    </row>
    <row r="3514" spans="5:5">
      <c r="E3514" s="43"/>
    </row>
    <row r="3515" spans="5:5">
      <c r="E3515" s="43"/>
    </row>
    <row r="3516" spans="5:5">
      <c r="E3516" s="43"/>
    </row>
    <row r="3517" spans="5:5">
      <c r="E3517" s="43"/>
    </row>
    <row r="3518" spans="5:5">
      <c r="E3518" s="43"/>
    </row>
    <row r="3519" spans="5:5">
      <c r="E3519" s="43"/>
    </row>
    <row r="3520" spans="5:5">
      <c r="E3520" s="43"/>
    </row>
    <row r="3521" spans="5:5">
      <c r="E3521" s="43"/>
    </row>
    <row r="3522" spans="5:5">
      <c r="E3522" s="43"/>
    </row>
    <row r="3523" spans="5:5">
      <c r="E3523" s="43"/>
    </row>
    <row r="3524" spans="5:5">
      <c r="E3524" s="43"/>
    </row>
    <row r="3525" spans="5:5">
      <c r="E3525" s="43"/>
    </row>
    <row r="3526" spans="5:5">
      <c r="E3526" s="43"/>
    </row>
    <row r="3527" spans="5:5">
      <c r="E3527" s="43"/>
    </row>
    <row r="3528" spans="5:5">
      <c r="E3528" s="43"/>
    </row>
    <row r="3529" spans="5:5">
      <c r="E3529" s="43"/>
    </row>
    <row r="3530" spans="5:5">
      <c r="E3530" s="43"/>
    </row>
    <row r="3531" spans="5:5">
      <c r="E3531" s="43"/>
    </row>
    <row r="3532" spans="5:5">
      <c r="E3532" s="43"/>
    </row>
    <row r="3533" spans="5:5">
      <c r="E3533" s="43"/>
    </row>
    <row r="3534" spans="5:5">
      <c r="E3534" s="43"/>
    </row>
    <row r="3535" spans="5:5">
      <c r="E3535" s="43"/>
    </row>
    <row r="3536" spans="5:5">
      <c r="E3536" s="43"/>
    </row>
    <row r="3537" spans="5:5">
      <c r="E3537" s="43"/>
    </row>
    <row r="3538" spans="5:5">
      <c r="E3538" s="43"/>
    </row>
    <row r="3539" spans="5:5">
      <c r="E3539" s="43"/>
    </row>
    <row r="3540" spans="5:5">
      <c r="E3540" s="43"/>
    </row>
    <row r="3541" spans="5:5">
      <c r="E3541" s="43"/>
    </row>
    <row r="3542" spans="5:5">
      <c r="E3542" s="43"/>
    </row>
    <row r="3543" spans="5:5">
      <c r="E3543" s="43"/>
    </row>
    <row r="3544" spans="5:5">
      <c r="E3544" s="43"/>
    </row>
    <row r="3545" spans="5:5">
      <c r="E3545" s="43"/>
    </row>
    <row r="3546" spans="5:5">
      <c r="E3546" s="43"/>
    </row>
    <row r="3547" spans="5:5">
      <c r="E3547" s="43"/>
    </row>
    <row r="3548" spans="5:5">
      <c r="E3548" s="43"/>
    </row>
    <row r="3549" spans="5:5">
      <c r="E3549" s="43"/>
    </row>
    <row r="3550" spans="5:5">
      <c r="E3550" s="43"/>
    </row>
    <row r="3551" spans="5:5">
      <c r="E3551" s="43"/>
    </row>
    <row r="3552" spans="5:5">
      <c r="E3552" s="43"/>
    </row>
    <row r="3553" spans="5:5">
      <c r="E3553" s="43"/>
    </row>
    <row r="3554" spans="5:5">
      <c r="E3554" s="43"/>
    </row>
    <row r="3555" spans="5:5">
      <c r="E3555" s="43"/>
    </row>
    <row r="3556" spans="5:5">
      <c r="E3556" s="43"/>
    </row>
    <row r="3557" spans="5:5">
      <c r="E3557" s="43"/>
    </row>
    <row r="3558" spans="5:5">
      <c r="E3558" s="43"/>
    </row>
    <row r="3559" spans="5:5">
      <c r="E3559" s="43"/>
    </row>
    <row r="3560" spans="5:5">
      <c r="E3560" s="43"/>
    </row>
    <row r="3561" spans="5:5">
      <c r="E3561" s="43"/>
    </row>
    <row r="3562" spans="5:5">
      <c r="E3562" s="43"/>
    </row>
    <row r="3563" spans="5:5">
      <c r="E3563" s="43"/>
    </row>
    <row r="3564" spans="5:5">
      <c r="E3564" s="43"/>
    </row>
    <row r="3565" spans="5:5">
      <c r="E3565" s="43"/>
    </row>
    <row r="3566" spans="5:5">
      <c r="E3566" s="43"/>
    </row>
    <row r="3567" spans="5:5">
      <c r="E3567" s="43"/>
    </row>
    <row r="3568" spans="5:5">
      <c r="E3568" s="43"/>
    </row>
    <row r="3569" spans="5:5">
      <c r="E3569" s="43"/>
    </row>
    <row r="3570" spans="5:5">
      <c r="E3570" s="43"/>
    </row>
    <row r="3571" spans="5:5">
      <c r="E3571" s="43"/>
    </row>
    <row r="3572" spans="5:5">
      <c r="E3572" s="43"/>
    </row>
    <row r="3573" spans="5:5">
      <c r="E3573" s="43"/>
    </row>
    <row r="3574" spans="5:5">
      <c r="E3574" s="43"/>
    </row>
    <row r="3575" spans="5:5">
      <c r="E3575" s="43"/>
    </row>
    <row r="3576" spans="5:5">
      <c r="E3576" s="43"/>
    </row>
    <row r="3577" spans="5:5">
      <c r="E3577" s="43"/>
    </row>
    <row r="3578" spans="5:5">
      <c r="E3578" s="43"/>
    </row>
    <row r="3579" spans="5:5">
      <c r="E3579" s="43"/>
    </row>
    <row r="3580" spans="5:5">
      <c r="E3580" s="43"/>
    </row>
    <row r="3581" spans="5:5">
      <c r="E3581" s="43"/>
    </row>
    <row r="3582" spans="5:5">
      <c r="E3582" s="43"/>
    </row>
    <row r="3583" spans="5:5">
      <c r="E3583" s="43"/>
    </row>
    <row r="3584" spans="5:5">
      <c r="E3584" s="43"/>
    </row>
    <row r="3585" spans="5:5">
      <c r="E3585" s="43"/>
    </row>
    <row r="3586" spans="5:5">
      <c r="E3586" s="43"/>
    </row>
    <row r="3587" spans="5:5">
      <c r="E3587" s="43"/>
    </row>
    <row r="3588" spans="5:5">
      <c r="E3588" s="43"/>
    </row>
    <row r="3589" spans="5:5">
      <c r="E3589" s="43"/>
    </row>
    <row r="3590" spans="5:5">
      <c r="E3590" s="43"/>
    </row>
    <row r="3591" spans="5:5">
      <c r="E3591" s="43"/>
    </row>
    <row r="3592" spans="5:5">
      <c r="E3592" s="43"/>
    </row>
    <row r="3593" spans="5:5">
      <c r="E3593" s="43"/>
    </row>
    <row r="3594" spans="5:5">
      <c r="E3594" s="43"/>
    </row>
    <row r="3595" spans="5:5">
      <c r="E3595" s="43"/>
    </row>
    <row r="3596" spans="5:5">
      <c r="E3596" s="43"/>
    </row>
    <row r="3597" spans="5:5">
      <c r="E3597" s="43"/>
    </row>
    <row r="3598" spans="5:5">
      <c r="E3598" s="43"/>
    </row>
    <row r="3599" spans="5:5">
      <c r="E3599" s="43"/>
    </row>
    <row r="3600" spans="5:5">
      <c r="E3600" s="43"/>
    </row>
    <row r="3601" spans="5:5">
      <c r="E3601" s="43"/>
    </row>
    <row r="3602" spans="5:5">
      <c r="E3602" s="43"/>
    </row>
    <row r="3603" spans="5:5">
      <c r="E3603" s="43"/>
    </row>
    <row r="3604" spans="5:5">
      <c r="E3604" s="43"/>
    </row>
    <row r="3605" spans="5:5">
      <c r="E3605" s="43"/>
    </row>
    <row r="3606" spans="5:5">
      <c r="E3606" s="43"/>
    </row>
    <row r="3607" spans="5:5">
      <c r="E3607" s="43"/>
    </row>
    <row r="3608" spans="5:5">
      <c r="E3608" s="43"/>
    </row>
    <row r="3609" spans="5:5">
      <c r="E3609" s="43"/>
    </row>
    <row r="3610" spans="5:5">
      <c r="E3610" s="43"/>
    </row>
    <row r="3611" spans="5:5">
      <c r="E3611" s="43"/>
    </row>
    <row r="3612" spans="5:5">
      <c r="E3612" s="43"/>
    </row>
    <row r="3613" spans="5:5">
      <c r="E3613" s="43"/>
    </row>
    <row r="3614" spans="5:5">
      <c r="E3614" s="43"/>
    </row>
    <row r="3615" spans="5:5">
      <c r="E3615" s="43"/>
    </row>
    <row r="3616" spans="5:5">
      <c r="E3616" s="43"/>
    </row>
    <row r="3617" spans="5:5">
      <c r="E3617" s="43"/>
    </row>
    <row r="3618" spans="5:5">
      <c r="E3618" s="43"/>
    </row>
    <row r="3619" spans="5:5">
      <c r="E3619" s="43"/>
    </row>
    <row r="3620" spans="5:5">
      <c r="E3620" s="43"/>
    </row>
    <row r="3621" spans="5:5">
      <c r="E3621" s="43"/>
    </row>
    <row r="3622" spans="5:5">
      <c r="E3622" s="43"/>
    </row>
    <row r="3623" spans="5:5">
      <c r="E3623" s="43"/>
    </row>
    <row r="3624" spans="5:5">
      <c r="E3624" s="43"/>
    </row>
    <row r="3625" spans="5:5">
      <c r="E3625" s="43"/>
    </row>
    <row r="3626" spans="5:5">
      <c r="E3626" s="43"/>
    </row>
    <row r="3627" spans="5:5">
      <c r="E3627" s="43"/>
    </row>
    <row r="3628" spans="5:5">
      <c r="E3628" s="43"/>
    </row>
    <row r="3629" spans="5:5">
      <c r="E3629" s="43"/>
    </row>
    <row r="3630" spans="5:5">
      <c r="E3630" s="43"/>
    </row>
    <row r="3631" spans="5:5">
      <c r="E3631" s="43"/>
    </row>
    <row r="3632" spans="5:5">
      <c r="E3632" s="43"/>
    </row>
    <row r="3633" spans="5:5">
      <c r="E3633" s="43"/>
    </row>
    <row r="3634" spans="5:5">
      <c r="E3634" s="43"/>
    </row>
    <row r="3635" spans="5:5">
      <c r="E3635" s="43"/>
    </row>
    <row r="3636" spans="5:5">
      <c r="E3636" s="43"/>
    </row>
    <row r="3637" spans="5:5">
      <c r="E3637" s="43"/>
    </row>
    <row r="3638" spans="5:5">
      <c r="E3638" s="43"/>
    </row>
    <row r="3639" spans="5:5">
      <c r="E3639" s="43"/>
    </row>
    <row r="3640" spans="5:5">
      <c r="E3640" s="43"/>
    </row>
    <row r="3641" spans="5:5">
      <c r="E3641" s="43"/>
    </row>
    <row r="3642" spans="5:5">
      <c r="E3642" s="43"/>
    </row>
    <row r="3643" spans="5:5">
      <c r="E3643" s="43"/>
    </row>
    <row r="3644" spans="5:5">
      <c r="E3644" s="43"/>
    </row>
    <row r="3645" spans="5:5">
      <c r="E3645" s="43"/>
    </row>
    <row r="3646" spans="5:5">
      <c r="E3646" s="43"/>
    </row>
    <row r="3647" spans="5:5">
      <c r="E3647" s="43"/>
    </row>
    <row r="3648" spans="5:5">
      <c r="E3648" s="43"/>
    </row>
    <row r="3649" spans="5:5">
      <c r="E3649" s="43"/>
    </row>
    <row r="3650" spans="5:5">
      <c r="E3650" s="43"/>
    </row>
    <row r="3651" spans="5:5">
      <c r="E3651" s="43"/>
    </row>
    <row r="3652" spans="5:5">
      <c r="E3652" s="43"/>
    </row>
    <row r="3653" spans="5:5">
      <c r="E3653" s="43"/>
    </row>
    <row r="3654" spans="5:5">
      <c r="E3654" s="43"/>
    </row>
    <row r="3655" spans="5:5">
      <c r="E3655" s="43"/>
    </row>
    <row r="3656" spans="5:5">
      <c r="E3656" s="43"/>
    </row>
    <row r="3657" spans="5:5">
      <c r="E3657" s="43"/>
    </row>
    <row r="3658" spans="5:5">
      <c r="E3658" s="43"/>
    </row>
    <row r="3659" spans="5:5">
      <c r="E3659" s="43"/>
    </row>
    <row r="3660" spans="5:5">
      <c r="E3660" s="43"/>
    </row>
    <row r="3661" spans="5:5">
      <c r="E3661" s="43"/>
    </row>
    <row r="3662" spans="5:5">
      <c r="E3662" s="43"/>
    </row>
    <row r="3663" spans="5:5">
      <c r="E3663" s="43"/>
    </row>
    <row r="3664" spans="5:5">
      <c r="E3664" s="43"/>
    </row>
    <row r="3665" spans="5:5">
      <c r="E3665" s="43"/>
    </row>
    <row r="3666" spans="5:5">
      <c r="E3666" s="43"/>
    </row>
    <row r="3667" spans="5:5">
      <c r="E3667" s="43"/>
    </row>
    <row r="3668" spans="5:5">
      <c r="E3668" s="43"/>
    </row>
    <row r="3669" spans="5:5">
      <c r="E3669" s="43"/>
    </row>
    <row r="3670" spans="5:5">
      <c r="E3670" s="43"/>
    </row>
    <row r="3671" spans="5:5">
      <c r="E3671" s="43"/>
    </row>
    <row r="3672" spans="5:5">
      <c r="E3672" s="43"/>
    </row>
    <row r="3673" spans="5:5">
      <c r="E3673" s="43"/>
    </row>
    <row r="3674" spans="5:5">
      <c r="E3674" s="43"/>
    </row>
    <row r="3675" spans="5:5">
      <c r="E3675" s="43"/>
    </row>
    <row r="3676" spans="5:5">
      <c r="E3676" s="43"/>
    </row>
    <row r="3677" spans="5:5">
      <c r="E3677" s="43"/>
    </row>
    <row r="3678" spans="5:5">
      <c r="E3678" s="43"/>
    </row>
    <row r="3679" spans="5:5">
      <c r="E3679" s="43"/>
    </row>
    <row r="3680" spans="5:5">
      <c r="E3680" s="43"/>
    </row>
    <row r="3681" spans="5:5">
      <c r="E3681" s="43"/>
    </row>
    <row r="3682" spans="5:5">
      <c r="E3682" s="43"/>
    </row>
    <row r="3683" spans="5:5">
      <c r="E3683" s="43"/>
    </row>
    <row r="3684" spans="5:5">
      <c r="E3684" s="43"/>
    </row>
    <row r="3685" spans="5:5">
      <c r="E3685" s="43"/>
    </row>
    <row r="3686" spans="5:5">
      <c r="E3686" s="43"/>
    </row>
    <row r="3687" spans="5:5">
      <c r="E3687" s="43"/>
    </row>
    <row r="3688" spans="5:5">
      <c r="E3688" s="43"/>
    </row>
    <row r="3689" spans="5:5">
      <c r="E3689" s="43"/>
    </row>
    <row r="3690" spans="5:5">
      <c r="E3690" s="43"/>
    </row>
    <row r="3691" spans="5:5">
      <c r="E3691" s="43"/>
    </row>
    <row r="3692" spans="5:5">
      <c r="E3692" s="43"/>
    </row>
    <row r="3693" spans="5:5">
      <c r="E3693" s="43"/>
    </row>
    <row r="3694" spans="5:5">
      <c r="E3694" s="43"/>
    </row>
    <row r="3695" spans="5:5">
      <c r="E3695" s="43"/>
    </row>
    <row r="3696" spans="5:5">
      <c r="E3696" s="43"/>
    </row>
    <row r="3697" spans="5:5">
      <c r="E3697" s="43"/>
    </row>
    <row r="3698" spans="5:5">
      <c r="E3698" s="43"/>
    </row>
    <row r="3699" spans="5:5">
      <c r="E3699" s="43"/>
    </row>
    <row r="3700" spans="5:5">
      <c r="E3700" s="43"/>
    </row>
    <row r="3701" spans="5:5">
      <c r="E3701" s="43"/>
    </row>
    <row r="3702" spans="5:5">
      <c r="E3702" s="43"/>
    </row>
    <row r="3703" spans="5:5">
      <c r="E3703" s="43"/>
    </row>
    <row r="3704" spans="5:5">
      <c r="E3704" s="43"/>
    </row>
    <row r="3705" spans="5:5">
      <c r="E3705" s="43"/>
    </row>
    <row r="3706" spans="5:5">
      <c r="E3706" s="43"/>
    </row>
    <row r="3707" spans="5:5">
      <c r="E3707" s="43"/>
    </row>
    <row r="3708" spans="5:5">
      <c r="E3708" s="43"/>
    </row>
    <row r="3709" spans="5:5">
      <c r="E3709" s="43"/>
    </row>
    <row r="3710" spans="5:5">
      <c r="E3710" s="43"/>
    </row>
    <row r="3711" spans="5:5">
      <c r="E3711" s="43"/>
    </row>
    <row r="3712" spans="5:5">
      <c r="E3712" s="43"/>
    </row>
    <row r="3713" spans="5:5">
      <c r="E3713" s="43"/>
    </row>
    <row r="3714" spans="5:5">
      <c r="E3714" s="43"/>
    </row>
    <row r="3715" spans="5:5">
      <c r="E3715" s="43"/>
    </row>
    <row r="3716" spans="5:5">
      <c r="E3716" s="43"/>
    </row>
    <row r="3717" spans="5:5">
      <c r="E3717" s="43"/>
    </row>
    <row r="3718" spans="5:5">
      <c r="E3718" s="43"/>
    </row>
    <row r="3719" spans="5:5">
      <c r="E3719" s="43"/>
    </row>
    <row r="3720" spans="5:5">
      <c r="E3720" s="43"/>
    </row>
    <row r="3721" spans="5:5">
      <c r="E3721" s="43"/>
    </row>
    <row r="3722" spans="5:5">
      <c r="E3722" s="43"/>
    </row>
    <row r="3723" spans="5:5">
      <c r="E3723" s="43"/>
    </row>
    <row r="3724" spans="5:5">
      <c r="E3724" s="43"/>
    </row>
    <row r="3725" spans="5:5">
      <c r="E3725" s="43"/>
    </row>
    <row r="3726" spans="5:5">
      <c r="E3726" s="43"/>
    </row>
    <row r="3727" spans="5:5">
      <c r="E3727" s="43"/>
    </row>
    <row r="3728" spans="5:5">
      <c r="E3728" s="43"/>
    </row>
    <row r="3729" spans="5:5">
      <c r="E3729" s="43"/>
    </row>
    <row r="3730" spans="5:5">
      <c r="E3730" s="43"/>
    </row>
    <row r="3731" spans="5:5">
      <c r="E3731" s="43"/>
    </row>
    <row r="3732" spans="5:5">
      <c r="E3732" s="43"/>
    </row>
    <row r="3733" spans="5:5">
      <c r="E3733" s="43"/>
    </row>
    <row r="3734" spans="5:5">
      <c r="E3734" s="43"/>
    </row>
    <row r="3735" spans="5:5">
      <c r="E3735" s="43"/>
    </row>
    <row r="3736" spans="5:5">
      <c r="E3736" s="43"/>
    </row>
    <row r="3737" spans="5:5">
      <c r="E3737" s="43"/>
    </row>
    <row r="3738" spans="5:5">
      <c r="E3738" s="43"/>
    </row>
    <row r="3739" spans="5:5">
      <c r="E3739" s="43"/>
    </row>
    <row r="3740" spans="5:5">
      <c r="E3740" s="43"/>
    </row>
    <row r="3741" spans="5:5">
      <c r="E3741" s="43"/>
    </row>
    <row r="3742" spans="5:5">
      <c r="E3742" s="43"/>
    </row>
    <row r="3743" spans="5:5">
      <c r="E3743" s="43"/>
    </row>
    <row r="3744" spans="5:5">
      <c r="E3744" s="43"/>
    </row>
    <row r="3745" spans="5:5">
      <c r="E3745" s="43"/>
    </row>
    <row r="3746" spans="5:5">
      <c r="E3746" s="43"/>
    </row>
    <row r="3747" spans="5:5">
      <c r="E3747" s="43"/>
    </row>
    <row r="3748" spans="5:5">
      <c r="E3748" s="43"/>
    </row>
    <row r="3749" spans="5:5">
      <c r="E3749" s="43"/>
    </row>
    <row r="3750" spans="5:5">
      <c r="E3750" s="43"/>
    </row>
    <row r="3751" spans="5:5">
      <c r="E3751" s="43"/>
    </row>
    <row r="3752" spans="5:5">
      <c r="E3752" s="43"/>
    </row>
    <row r="3753" spans="5:5">
      <c r="E3753" s="43"/>
    </row>
    <row r="3754" spans="5:5">
      <c r="E3754" s="43"/>
    </row>
    <row r="3755" spans="5:5">
      <c r="E3755" s="43"/>
    </row>
    <row r="3756" spans="5:5">
      <c r="E3756" s="43"/>
    </row>
    <row r="3757" spans="5:5">
      <c r="E3757" s="43"/>
    </row>
    <row r="3758" spans="5:5">
      <c r="E3758" s="43"/>
    </row>
    <row r="3759" spans="5:5">
      <c r="E3759" s="43"/>
    </row>
    <row r="3760" spans="5:5">
      <c r="E3760" s="43"/>
    </row>
    <row r="3761" spans="5:5">
      <c r="E3761" s="43"/>
    </row>
    <row r="3762" spans="5:5">
      <c r="E3762" s="43"/>
    </row>
    <row r="3763" spans="5:5">
      <c r="E3763" s="43"/>
    </row>
    <row r="3764" spans="5:5">
      <c r="E3764" s="43"/>
    </row>
    <row r="3765" spans="5:5">
      <c r="E3765" s="43"/>
    </row>
    <row r="3766" spans="5:5">
      <c r="E3766" s="43"/>
    </row>
    <row r="3767" spans="5:5">
      <c r="E3767" s="43"/>
    </row>
    <row r="3768" spans="5:5">
      <c r="E3768" s="43"/>
    </row>
    <row r="3769" spans="5:5">
      <c r="E3769" s="43"/>
    </row>
    <row r="3770" spans="5:5">
      <c r="E3770" s="43"/>
    </row>
    <row r="3771" spans="5:5">
      <c r="E3771" s="43"/>
    </row>
    <row r="3772" spans="5:5">
      <c r="E3772" s="43"/>
    </row>
    <row r="3773" spans="5:5">
      <c r="E3773" s="43"/>
    </row>
    <row r="3774" spans="5:5">
      <c r="E3774" s="43"/>
    </row>
    <row r="3775" spans="5:5">
      <c r="E3775" s="43"/>
    </row>
    <row r="3776" spans="5:5">
      <c r="E3776" s="43"/>
    </row>
    <row r="3777" spans="5:5">
      <c r="E3777" s="43"/>
    </row>
    <row r="3778" spans="5:5">
      <c r="E3778" s="43"/>
    </row>
    <row r="3779" spans="5:5">
      <c r="E3779" s="43"/>
    </row>
    <row r="3780" spans="5:5">
      <c r="E3780" s="43"/>
    </row>
    <row r="3781" spans="5:5">
      <c r="E3781" s="43"/>
    </row>
    <row r="3782" spans="5:5">
      <c r="E3782" s="43"/>
    </row>
    <row r="3783" spans="5:5">
      <c r="E3783" s="43"/>
    </row>
    <row r="3784" spans="5:5">
      <c r="E3784" s="43"/>
    </row>
    <row r="3785" spans="5:5">
      <c r="E3785" s="43"/>
    </row>
    <row r="3786" spans="5:5">
      <c r="E3786" s="43"/>
    </row>
    <row r="3787" spans="5:5">
      <c r="E3787" s="43"/>
    </row>
    <row r="3788" spans="5:5">
      <c r="E3788" s="43"/>
    </row>
    <row r="3789" spans="5:5">
      <c r="E3789" s="43"/>
    </row>
    <row r="3790" spans="5:5">
      <c r="E3790" s="43"/>
    </row>
    <row r="3791" spans="5:5">
      <c r="E3791" s="43"/>
    </row>
    <row r="3792" spans="5:5">
      <c r="E3792" s="43"/>
    </row>
    <row r="3793" spans="5:5">
      <c r="E3793" s="43"/>
    </row>
    <row r="3794" spans="5:5">
      <c r="E3794" s="43"/>
    </row>
    <row r="3795" spans="5:5">
      <c r="E3795" s="43"/>
    </row>
    <row r="3796" spans="5:5">
      <c r="E3796" s="43"/>
    </row>
    <row r="3797" spans="5:5">
      <c r="E3797" s="43"/>
    </row>
    <row r="3798" spans="5:5">
      <c r="E3798" s="43"/>
    </row>
    <row r="3799" spans="5:5">
      <c r="E3799" s="43"/>
    </row>
    <row r="3800" spans="5:5">
      <c r="E3800" s="43"/>
    </row>
    <row r="3801" spans="5:5">
      <c r="E3801" s="43"/>
    </row>
    <row r="3802" spans="5:5">
      <c r="E3802" s="43"/>
    </row>
    <row r="3803" spans="5:5">
      <c r="E3803" s="43"/>
    </row>
    <row r="3804" spans="5:5">
      <c r="E3804" s="43"/>
    </row>
    <row r="3805" spans="5:5">
      <c r="E3805" s="43"/>
    </row>
    <row r="3806" spans="5:5">
      <c r="E3806" s="43"/>
    </row>
    <row r="3807" spans="5:5">
      <c r="E3807" s="43"/>
    </row>
    <row r="3808" spans="5:5">
      <c r="E3808" s="43"/>
    </row>
    <row r="3809" spans="5:5">
      <c r="E3809" s="43"/>
    </row>
    <row r="3810" spans="5:5">
      <c r="E3810" s="43"/>
    </row>
    <row r="3811" spans="5:5">
      <c r="E3811" s="43"/>
    </row>
    <row r="3812" spans="5:5">
      <c r="E3812" s="43"/>
    </row>
    <row r="3813" spans="5:5">
      <c r="E3813" s="43"/>
    </row>
    <row r="3814" spans="5:5">
      <c r="E3814" s="43"/>
    </row>
    <row r="3815" spans="5:5">
      <c r="E3815" s="43"/>
    </row>
    <row r="3816" spans="5:5">
      <c r="E3816" s="43"/>
    </row>
    <row r="3817" spans="5:5">
      <c r="E3817" s="43"/>
    </row>
    <row r="3818" spans="5:5">
      <c r="E3818" s="43"/>
    </row>
    <row r="3819" spans="5:5">
      <c r="E3819" s="43"/>
    </row>
    <row r="3820" spans="5:5">
      <c r="E3820" s="43"/>
    </row>
    <row r="3821" spans="5:5">
      <c r="E3821" s="43"/>
    </row>
    <row r="3822" spans="5:5">
      <c r="E3822" s="43"/>
    </row>
    <row r="3823" spans="5:5">
      <c r="E3823" s="43"/>
    </row>
    <row r="3824" spans="5:5">
      <c r="E3824" s="43"/>
    </row>
    <row r="3825" spans="5:5">
      <c r="E3825" s="43"/>
    </row>
    <row r="3826" spans="5:5">
      <c r="E3826" s="43"/>
    </row>
    <row r="3827" spans="5:5">
      <c r="E3827" s="43"/>
    </row>
    <row r="3828" spans="5:5">
      <c r="E3828" s="43"/>
    </row>
    <row r="3829" spans="5:5">
      <c r="E3829" s="43"/>
    </row>
    <row r="3830" spans="5:5">
      <c r="E3830" s="43"/>
    </row>
    <row r="3831" spans="5:5">
      <c r="E3831" s="43"/>
    </row>
    <row r="3832" spans="5:5">
      <c r="E3832" s="43"/>
    </row>
    <row r="3833" spans="5:5">
      <c r="E3833" s="43"/>
    </row>
    <row r="3834" spans="5:5">
      <c r="E3834" s="43"/>
    </row>
    <row r="3835" spans="5:5">
      <c r="E3835" s="43"/>
    </row>
    <row r="3836" spans="5:5">
      <c r="E3836" s="43"/>
    </row>
    <row r="3837" spans="5:5">
      <c r="E3837" s="43"/>
    </row>
    <row r="3838" spans="5:5">
      <c r="E3838" s="43"/>
    </row>
    <row r="3839" spans="5:5">
      <c r="E3839" s="43"/>
    </row>
    <row r="3840" spans="5:5">
      <c r="E3840" s="43"/>
    </row>
    <row r="3841" spans="5:5">
      <c r="E3841" s="43"/>
    </row>
    <row r="3842" spans="5:5">
      <c r="E3842" s="43"/>
    </row>
    <row r="3843" spans="5:5">
      <c r="E3843" s="43"/>
    </row>
    <row r="3844" spans="5:5">
      <c r="E3844" s="43"/>
    </row>
    <row r="3845" spans="5:5">
      <c r="E3845" s="43"/>
    </row>
    <row r="3846" spans="5:5">
      <c r="E3846" s="43"/>
    </row>
    <row r="3847" spans="5:5">
      <c r="E3847" s="43"/>
    </row>
    <row r="3848" spans="5:5">
      <c r="E3848" s="43"/>
    </row>
    <row r="3849" spans="5:5">
      <c r="E3849" s="43"/>
    </row>
    <row r="3850" spans="5:5">
      <c r="E3850" s="43"/>
    </row>
    <row r="3851" spans="5:5">
      <c r="E3851" s="43"/>
    </row>
    <row r="3852" spans="5:5">
      <c r="E3852" s="43"/>
    </row>
    <row r="3853" spans="5:5">
      <c r="E3853" s="43"/>
    </row>
    <row r="3854" spans="5:5">
      <c r="E3854" s="43"/>
    </row>
    <row r="3855" spans="5:5">
      <c r="E3855" s="43"/>
    </row>
    <row r="3856" spans="5:5">
      <c r="E3856" s="43"/>
    </row>
    <row r="3857" spans="5:5">
      <c r="E3857" s="43"/>
    </row>
    <row r="3858" spans="5:5">
      <c r="E3858" s="43"/>
    </row>
    <row r="3859" spans="5:5">
      <c r="E3859" s="43"/>
    </row>
    <row r="3860" spans="5:5">
      <c r="E3860" s="43"/>
    </row>
    <row r="3861" spans="5:5">
      <c r="E3861" s="43"/>
    </row>
    <row r="3862" spans="5:5">
      <c r="E3862" s="43"/>
    </row>
    <row r="3863" spans="5:5">
      <c r="E3863" s="43"/>
    </row>
    <row r="3864" spans="5:5">
      <c r="E3864" s="43"/>
    </row>
    <row r="3865" spans="5:5">
      <c r="E3865" s="43"/>
    </row>
    <row r="3866" spans="5:5">
      <c r="E3866" s="43"/>
    </row>
    <row r="3867" spans="5:5">
      <c r="E3867" s="43"/>
    </row>
    <row r="3868" spans="5:5">
      <c r="E3868" s="43"/>
    </row>
    <row r="3869" spans="5:5">
      <c r="E3869" s="43"/>
    </row>
    <row r="3870" spans="5:5">
      <c r="E3870" s="43"/>
    </row>
    <row r="3871" spans="5:5">
      <c r="E3871" s="43"/>
    </row>
    <row r="3872" spans="5:5">
      <c r="E3872" s="43"/>
    </row>
    <row r="3873" spans="5:5">
      <c r="E3873" s="43"/>
    </row>
    <row r="3874" spans="5:5">
      <c r="E3874" s="43"/>
    </row>
    <row r="3875" spans="5:5">
      <c r="E3875" s="43"/>
    </row>
    <row r="3876" spans="5:5">
      <c r="E3876" s="43"/>
    </row>
    <row r="3877" spans="5:5">
      <c r="E3877" s="43"/>
    </row>
    <row r="3878" spans="5:5">
      <c r="E3878" s="43"/>
    </row>
    <row r="3879" spans="5:5">
      <c r="E3879" s="43"/>
    </row>
    <row r="3880" spans="5:5">
      <c r="E3880" s="43"/>
    </row>
    <row r="3881" spans="5:5">
      <c r="E3881" s="43"/>
    </row>
    <row r="3882" spans="5:5">
      <c r="E3882" s="43"/>
    </row>
    <row r="3883" spans="5:5">
      <c r="E3883" s="43"/>
    </row>
    <row r="3884" spans="5:5">
      <c r="E3884" s="43"/>
    </row>
    <row r="3885" spans="5:5">
      <c r="E3885" s="43"/>
    </row>
    <row r="3886" spans="5:5">
      <c r="E3886" s="43"/>
    </row>
    <row r="3887" spans="5:5">
      <c r="E3887" s="43"/>
    </row>
    <row r="3888" spans="5:5">
      <c r="E3888" s="43"/>
    </row>
    <row r="3889" spans="5:5">
      <c r="E3889" s="43"/>
    </row>
    <row r="3890" spans="5:5">
      <c r="E3890" s="43"/>
    </row>
    <row r="3891" spans="5:5">
      <c r="E3891" s="43"/>
    </row>
    <row r="3892" spans="5:5">
      <c r="E3892" s="43"/>
    </row>
    <row r="3893" spans="5:5">
      <c r="E3893" s="43"/>
    </row>
    <row r="3894" spans="5:5">
      <c r="E3894" s="43"/>
    </row>
    <row r="3895" spans="5:5">
      <c r="E3895" s="43"/>
    </row>
    <row r="3896" spans="5:5">
      <c r="E3896" s="43"/>
    </row>
    <row r="3897" spans="5:5">
      <c r="E3897" s="43"/>
    </row>
    <row r="3898" spans="5:5">
      <c r="E3898" s="43"/>
    </row>
    <row r="3899" spans="5:5">
      <c r="E3899" s="43"/>
    </row>
    <row r="3900" spans="5:5">
      <c r="E3900" s="43"/>
    </row>
    <row r="3901" spans="5:5">
      <c r="E3901" s="43"/>
    </row>
    <row r="3902" spans="5:5">
      <c r="E3902" s="43"/>
    </row>
    <row r="3903" spans="5:5">
      <c r="E3903" s="43"/>
    </row>
    <row r="3904" spans="5:5">
      <c r="E3904" s="43"/>
    </row>
    <row r="3905" spans="5:5">
      <c r="E3905" s="43"/>
    </row>
    <row r="3906" spans="5:5">
      <c r="E3906" s="43"/>
    </row>
    <row r="3907" spans="5:5">
      <c r="E3907" s="43"/>
    </row>
    <row r="3908" spans="5:5">
      <c r="E3908" s="43"/>
    </row>
    <row r="3909" spans="5:5">
      <c r="E3909" s="43"/>
    </row>
    <row r="3910" spans="5:5">
      <c r="E3910" s="43"/>
    </row>
    <row r="3911" spans="5:5">
      <c r="E3911" s="43"/>
    </row>
    <row r="3912" spans="5:5">
      <c r="E3912" s="43"/>
    </row>
    <row r="3913" spans="5:5">
      <c r="E3913" s="43"/>
    </row>
    <row r="3914" spans="5:5">
      <c r="E3914" s="43"/>
    </row>
    <row r="3915" spans="5:5">
      <c r="E3915" s="43"/>
    </row>
    <row r="3916" spans="5:5">
      <c r="E3916" s="43"/>
    </row>
    <row r="3917" spans="5:5">
      <c r="E3917" s="43"/>
    </row>
    <row r="3918" spans="5:5">
      <c r="E3918" s="43"/>
    </row>
    <row r="3919" spans="5:5">
      <c r="E3919" s="43"/>
    </row>
    <row r="3920" spans="5:5">
      <c r="E3920" s="43"/>
    </row>
    <row r="3921" spans="5:5">
      <c r="E3921" s="43"/>
    </row>
    <row r="3922" spans="5:5">
      <c r="E3922" s="43"/>
    </row>
    <row r="3923" spans="5:5">
      <c r="E3923" s="43"/>
    </row>
    <row r="3924" spans="5:5">
      <c r="E3924" s="43"/>
    </row>
    <row r="3925" spans="5:5">
      <c r="E3925" s="43"/>
    </row>
    <row r="3926" spans="5:5">
      <c r="E3926" s="43"/>
    </row>
    <row r="3927" spans="5:5">
      <c r="E3927" s="43"/>
    </row>
    <row r="3928" spans="5:5">
      <c r="E3928" s="43"/>
    </row>
    <row r="3929" spans="5:5">
      <c r="E3929" s="43"/>
    </row>
    <row r="3930" spans="5:5">
      <c r="E3930" s="43"/>
    </row>
    <row r="3931" spans="5:5">
      <c r="E3931" s="43"/>
    </row>
    <row r="3932" spans="5:5">
      <c r="E3932" s="43"/>
    </row>
    <row r="3933" spans="5:5">
      <c r="E3933" s="43"/>
    </row>
    <row r="3934" spans="5:5">
      <c r="E3934" s="43"/>
    </row>
    <row r="3935" spans="5:5">
      <c r="E3935" s="43"/>
    </row>
    <row r="3936" spans="5:5">
      <c r="E3936" s="43"/>
    </row>
    <row r="3937" spans="5:5">
      <c r="E3937" s="43"/>
    </row>
    <row r="3938" spans="5:5">
      <c r="E3938" s="43"/>
    </row>
    <row r="3939" spans="5:5">
      <c r="E3939" s="43"/>
    </row>
    <row r="3940" spans="5:5">
      <c r="E3940" s="43"/>
    </row>
    <row r="3941" spans="5:5">
      <c r="E3941" s="43"/>
    </row>
    <row r="3942" spans="5:5">
      <c r="E3942" s="43"/>
    </row>
    <row r="3943" spans="5:5">
      <c r="E3943" s="43"/>
    </row>
    <row r="3944" spans="5:5">
      <c r="E3944" s="43"/>
    </row>
    <row r="3945" spans="5:5">
      <c r="E3945" s="43"/>
    </row>
    <row r="3946" spans="5:5">
      <c r="E3946" s="43"/>
    </row>
    <row r="3947" spans="5:5">
      <c r="E3947" s="43"/>
    </row>
    <row r="3948" spans="5:5">
      <c r="E3948" s="43"/>
    </row>
    <row r="3949" spans="5:5">
      <c r="E3949" s="43"/>
    </row>
    <row r="3950" spans="5:5">
      <c r="E3950" s="43"/>
    </row>
    <row r="3951" spans="5:5">
      <c r="E3951" s="43"/>
    </row>
    <row r="3952" spans="5:5">
      <c r="E3952" s="43"/>
    </row>
    <row r="3953" spans="5:5">
      <c r="E3953" s="43"/>
    </row>
    <row r="3954" spans="5:5">
      <c r="E3954" s="43"/>
    </row>
    <row r="3955" spans="5:5">
      <c r="E3955" s="43"/>
    </row>
    <row r="3956" spans="5:5">
      <c r="E3956" s="43"/>
    </row>
    <row r="3957" spans="5:5">
      <c r="E3957" s="43"/>
    </row>
    <row r="3958" spans="5:5">
      <c r="E3958" s="43"/>
    </row>
    <row r="3959" spans="5:5">
      <c r="E3959" s="43"/>
    </row>
    <row r="3960" spans="5:5">
      <c r="E3960" s="43"/>
    </row>
    <row r="3961" spans="5:5">
      <c r="E3961" s="43"/>
    </row>
    <row r="3962" spans="5:5">
      <c r="E3962" s="43"/>
    </row>
    <row r="3963" spans="5:5">
      <c r="E3963" s="43"/>
    </row>
    <row r="3964" spans="5:5">
      <c r="E3964" s="43"/>
    </row>
    <row r="3965" spans="5:5">
      <c r="E3965" s="43"/>
    </row>
    <row r="3966" spans="5:5">
      <c r="E3966" s="43"/>
    </row>
    <row r="3967" spans="5:5">
      <c r="E3967" s="43"/>
    </row>
    <row r="3968" spans="5:5">
      <c r="E3968" s="43"/>
    </row>
    <row r="3969" spans="5:5">
      <c r="E3969" s="43"/>
    </row>
    <row r="3970" spans="5:5">
      <c r="E3970" s="43"/>
    </row>
    <row r="3971" spans="5:5">
      <c r="E3971" s="43"/>
    </row>
    <row r="3972" spans="5:5">
      <c r="E3972" s="43"/>
    </row>
    <row r="3973" spans="5:5">
      <c r="E3973" s="43"/>
    </row>
    <row r="3974" spans="5:5">
      <c r="E3974" s="43"/>
    </row>
    <row r="3975" spans="5:5">
      <c r="E3975" s="43"/>
    </row>
    <row r="3976" spans="5:5">
      <c r="E3976" s="43"/>
    </row>
    <row r="3977" spans="5:5">
      <c r="E3977" s="43"/>
    </row>
    <row r="3978" spans="5:5">
      <c r="E3978" s="43"/>
    </row>
    <row r="3979" spans="5:5">
      <c r="E3979" s="43"/>
    </row>
    <row r="3980" spans="5:5">
      <c r="E3980" s="43"/>
    </row>
    <row r="3981" spans="5:5">
      <c r="E3981" s="43"/>
    </row>
    <row r="3982" spans="5:5">
      <c r="E3982" s="43"/>
    </row>
    <row r="3983" spans="5:5">
      <c r="E3983" s="43"/>
    </row>
    <row r="3984" spans="5:5">
      <c r="E3984" s="43"/>
    </row>
    <row r="3985" spans="5:5">
      <c r="E3985" s="43"/>
    </row>
    <row r="3986" spans="5:5">
      <c r="E3986" s="43"/>
    </row>
    <row r="3987" spans="5:5">
      <c r="E3987" s="43"/>
    </row>
    <row r="3988" spans="5:5">
      <c r="E3988" s="43"/>
    </row>
    <row r="3989" spans="5:5">
      <c r="E3989" s="43"/>
    </row>
    <row r="3990" spans="5:5">
      <c r="E3990" s="43"/>
    </row>
    <row r="3991" spans="5:5">
      <c r="E3991" s="43"/>
    </row>
    <row r="3992" spans="5:5">
      <c r="E3992" s="43"/>
    </row>
    <row r="3993" spans="5:5">
      <c r="E3993" s="43"/>
    </row>
    <row r="3994" spans="5:5">
      <c r="E3994" s="43"/>
    </row>
    <row r="3995" spans="5:5">
      <c r="E3995" s="43"/>
    </row>
    <row r="3996" spans="5:5">
      <c r="E3996" s="43"/>
    </row>
    <row r="3997" spans="5:5">
      <c r="E3997" s="43"/>
    </row>
    <row r="3998" spans="5:5">
      <c r="E3998" s="43"/>
    </row>
    <row r="3999" spans="5:5">
      <c r="E3999" s="43"/>
    </row>
    <row r="4000" spans="5:5">
      <c r="E4000" s="43"/>
    </row>
    <row r="4001" spans="5:5">
      <c r="E4001" s="43"/>
    </row>
    <row r="4002" spans="5:5">
      <c r="E4002" s="43"/>
    </row>
    <row r="4003" spans="5:5">
      <c r="E4003" s="43"/>
    </row>
    <row r="4004" spans="5:5">
      <c r="E4004" s="43"/>
    </row>
    <row r="4005" spans="5:5">
      <c r="E4005" s="43"/>
    </row>
    <row r="4006" spans="5:5">
      <c r="E4006" s="43"/>
    </row>
    <row r="4007" spans="5:5">
      <c r="E4007" s="43"/>
    </row>
    <row r="4008" spans="5:5">
      <c r="E4008" s="43"/>
    </row>
    <row r="4009" spans="5:5">
      <c r="E4009" s="43"/>
    </row>
    <row r="4010" spans="5:5">
      <c r="E4010" s="43"/>
    </row>
    <row r="4011" spans="5:5">
      <c r="E4011" s="43"/>
    </row>
    <row r="4012" spans="5:5">
      <c r="E4012" s="43"/>
    </row>
    <row r="4013" spans="5:5">
      <c r="E4013" s="43"/>
    </row>
    <row r="4014" spans="5:5">
      <c r="E4014" s="43"/>
    </row>
    <row r="4015" spans="5:5">
      <c r="E4015" s="43"/>
    </row>
    <row r="4016" spans="5:5">
      <c r="E4016" s="43"/>
    </row>
    <row r="4017" spans="5:5">
      <c r="E4017" s="43"/>
    </row>
    <row r="4018" spans="5:5">
      <c r="E4018" s="43"/>
    </row>
    <row r="4019" spans="5:5">
      <c r="E4019" s="43"/>
    </row>
    <row r="4020" spans="5:5">
      <c r="E4020" s="43"/>
    </row>
    <row r="4021" spans="5:5">
      <c r="E4021" s="43"/>
    </row>
    <row r="4022" spans="5:5">
      <c r="E4022" s="43"/>
    </row>
    <row r="4023" spans="5:5">
      <c r="E4023" s="43"/>
    </row>
    <row r="4024" spans="5:5">
      <c r="E4024" s="43"/>
    </row>
    <row r="4025" spans="5:5">
      <c r="E4025" s="43"/>
    </row>
    <row r="4026" spans="5:5">
      <c r="E4026" s="43"/>
    </row>
    <row r="4027" spans="5:5">
      <c r="E4027" s="43"/>
    </row>
    <row r="4028" spans="5:5">
      <c r="E4028" s="43"/>
    </row>
    <row r="4029" spans="5:5">
      <c r="E4029" s="43"/>
    </row>
    <row r="4030" spans="5:5">
      <c r="E4030" s="43"/>
    </row>
    <row r="4031" spans="5:5">
      <c r="E4031" s="43"/>
    </row>
    <row r="4032" spans="5:5">
      <c r="E4032" s="43"/>
    </row>
    <row r="4033" spans="5:5">
      <c r="E4033" s="43"/>
    </row>
    <row r="4034" spans="5:5">
      <c r="E4034" s="43"/>
    </row>
    <row r="4035" spans="5:5">
      <c r="E4035" s="43"/>
    </row>
    <row r="4036" spans="5:5">
      <c r="E4036" s="43"/>
    </row>
    <row r="4037" spans="5:5">
      <c r="E4037" s="43"/>
    </row>
    <row r="4038" spans="5:5">
      <c r="E4038" s="43"/>
    </row>
    <row r="4039" spans="5:5">
      <c r="E4039" s="43"/>
    </row>
    <row r="4040" spans="5:5">
      <c r="E4040" s="43"/>
    </row>
    <row r="4041" spans="5:5">
      <c r="E4041" s="43"/>
    </row>
    <row r="4042" spans="5:5">
      <c r="E4042" s="43"/>
    </row>
    <row r="4043" spans="5:5">
      <c r="E4043" s="43"/>
    </row>
    <row r="4044" spans="5:5">
      <c r="E4044" s="43"/>
    </row>
    <row r="4045" spans="5:5">
      <c r="E4045" s="43"/>
    </row>
    <row r="4046" spans="5:5">
      <c r="E4046" s="43"/>
    </row>
    <row r="4047" spans="5:5">
      <c r="E4047" s="43"/>
    </row>
    <row r="4048" spans="5:5">
      <c r="E4048" s="43"/>
    </row>
    <row r="4049" spans="5:5">
      <c r="E4049" s="43"/>
    </row>
    <row r="4050" spans="5:5">
      <c r="E4050" s="43"/>
    </row>
    <row r="4051" spans="5:5">
      <c r="E4051" s="43"/>
    </row>
    <row r="4052" spans="5:5">
      <c r="E4052" s="43"/>
    </row>
    <row r="4053" spans="5:5">
      <c r="E4053" s="43"/>
    </row>
    <row r="4054" spans="5:5">
      <c r="E4054" s="43"/>
    </row>
    <row r="4055" spans="5:5">
      <c r="E4055" s="43"/>
    </row>
    <row r="4056" spans="5:5">
      <c r="E4056" s="43"/>
    </row>
    <row r="4057" spans="5:5">
      <c r="E4057" s="43"/>
    </row>
    <row r="4058" spans="5:5">
      <c r="E4058" s="43"/>
    </row>
    <row r="4059" spans="5:5">
      <c r="E4059" s="43"/>
    </row>
    <row r="4060" spans="5:5">
      <c r="E4060" s="43"/>
    </row>
    <row r="4061" spans="5:5">
      <c r="E4061" s="43"/>
    </row>
    <row r="4062" spans="5:5">
      <c r="E4062" s="43"/>
    </row>
    <row r="4063" spans="5:5">
      <c r="E4063" s="43"/>
    </row>
    <row r="4064" spans="5:5">
      <c r="E4064" s="43"/>
    </row>
    <row r="4065" spans="5:5">
      <c r="E4065" s="43"/>
    </row>
    <row r="4066" spans="5:5">
      <c r="E4066" s="43"/>
    </row>
    <row r="4067" spans="5:5">
      <c r="E4067" s="43"/>
    </row>
    <row r="4068" spans="5:5">
      <c r="E4068" s="43"/>
    </row>
    <row r="4069" spans="5:5">
      <c r="E4069" s="43"/>
    </row>
    <row r="4070" spans="5:5">
      <c r="E4070" s="43"/>
    </row>
    <row r="4071" spans="5:5">
      <c r="E4071" s="43"/>
    </row>
    <row r="4072" spans="5:5">
      <c r="E4072" s="43"/>
    </row>
    <row r="4073" spans="5:5">
      <c r="E4073" s="43"/>
    </row>
    <row r="4074" spans="5:5">
      <c r="E4074" s="43"/>
    </row>
    <row r="4075" spans="5:5">
      <c r="E4075" s="43"/>
    </row>
    <row r="4076" spans="5:5">
      <c r="E4076" s="43"/>
    </row>
    <row r="4077" spans="5:5">
      <c r="E4077" s="43"/>
    </row>
    <row r="4078" spans="5:5">
      <c r="E4078" s="43"/>
    </row>
    <row r="4079" spans="5:5">
      <c r="E4079" s="43"/>
    </row>
    <row r="4080" spans="5:5">
      <c r="E4080" s="43"/>
    </row>
    <row r="4081" spans="5:5">
      <c r="E4081" s="43"/>
    </row>
    <row r="4082" spans="5:5">
      <c r="E4082" s="43"/>
    </row>
    <row r="4083" spans="5:5">
      <c r="E4083" s="43"/>
    </row>
    <row r="4084" spans="5:5">
      <c r="E4084" s="43"/>
    </row>
    <row r="4085" spans="5:5">
      <c r="E4085" s="43"/>
    </row>
    <row r="4086" spans="5:5">
      <c r="E4086" s="43"/>
    </row>
    <row r="4087" spans="5:5">
      <c r="E4087" s="43"/>
    </row>
    <row r="4088" spans="5:5">
      <c r="E4088" s="43"/>
    </row>
    <row r="4089" spans="5:5">
      <c r="E4089" s="43"/>
    </row>
    <row r="4090" spans="5:5">
      <c r="E4090" s="43"/>
    </row>
    <row r="4091" spans="5:5">
      <c r="E4091" s="43"/>
    </row>
    <row r="4092" spans="5:5">
      <c r="E4092" s="43"/>
    </row>
    <row r="4093" spans="5:5">
      <c r="E4093" s="43"/>
    </row>
    <row r="4094" spans="5:5">
      <c r="E4094" s="43"/>
    </row>
    <row r="4095" spans="5:5">
      <c r="E4095" s="43"/>
    </row>
    <row r="4096" spans="5:5">
      <c r="E4096" s="43"/>
    </row>
    <row r="4097" spans="5:5">
      <c r="E4097" s="43"/>
    </row>
    <row r="4098" spans="5:5">
      <c r="E4098" s="43"/>
    </row>
    <row r="4099" spans="5:5">
      <c r="E4099" s="43"/>
    </row>
    <row r="4100" spans="5:5">
      <c r="E4100" s="43"/>
    </row>
    <row r="4101" spans="5:5">
      <c r="E4101" s="43"/>
    </row>
    <row r="4102" spans="5:5">
      <c r="E4102" s="43"/>
    </row>
    <row r="4103" spans="5:5">
      <c r="E4103" s="43"/>
    </row>
    <row r="4104" spans="5:5">
      <c r="E4104" s="43"/>
    </row>
    <row r="4105" spans="5:5">
      <c r="E4105" s="43"/>
    </row>
    <row r="4106" spans="5:5">
      <c r="E4106" s="43"/>
    </row>
    <row r="4107" spans="5:5">
      <c r="E4107" s="43"/>
    </row>
    <row r="4108" spans="5:5">
      <c r="E4108" s="43"/>
    </row>
    <row r="4109" spans="5:5">
      <c r="E4109" s="43"/>
    </row>
    <row r="4110" spans="5:5">
      <c r="E4110" s="43"/>
    </row>
    <row r="4111" spans="5:5">
      <c r="E4111" s="43"/>
    </row>
    <row r="4112" spans="5:5">
      <c r="E4112" s="43"/>
    </row>
    <row r="4113" spans="5:5">
      <c r="E4113" s="43"/>
    </row>
    <row r="4114" spans="5:5">
      <c r="E4114" s="43"/>
    </row>
    <row r="4115" spans="5:5">
      <c r="E4115" s="43"/>
    </row>
    <row r="4116" spans="5:5">
      <c r="E4116" s="43"/>
    </row>
    <row r="4117" spans="5:5">
      <c r="E4117" s="43"/>
    </row>
    <row r="4118" spans="5:5">
      <c r="E4118" s="43"/>
    </row>
    <row r="4119" spans="5:5">
      <c r="E4119" s="43"/>
    </row>
    <row r="4120" spans="5:5">
      <c r="E4120" s="43"/>
    </row>
    <row r="4121" spans="5:5">
      <c r="E4121" s="43"/>
    </row>
    <row r="4122" spans="5:5">
      <c r="E4122" s="43"/>
    </row>
    <row r="4123" spans="5:5">
      <c r="E4123" s="43"/>
    </row>
    <row r="4124" spans="5:5">
      <c r="E4124" s="43"/>
    </row>
    <row r="4125" spans="5:5">
      <c r="E4125" s="43"/>
    </row>
    <row r="4126" spans="5:5">
      <c r="E4126" s="43"/>
    </row>
    <row r="4127" spans="5:5">
      <c r="E4127" s="43"/>
    </row>
    <row r="4128" spans="5:5">
      <c r="E4128" s="43"/>
    </row>
    <row r="4129" spans="5:5">
      <c r="E4129" s="43"/>
    </row>
    <row r="4130" spans="5:5">
      <c r="E4130" s="43"/>
    </row>
    <row r="4131" spans="5:5">
      <c r="E4131" s="43"/>
    </row>
    <row r="4132" spans="5:5">
      <c r="E4132" s="43"/>
    </row>
    <row r="4133" spans="5:5">
      <c r="E4133" s="43"/>
    </row>
    <row r="4134" spans="5:5">
      <c r="E4134" s="43"/>
    </row>
    <row r="4135" spans="5:5">
      <c r="E4135" s="43"/>
    </row>
    <row r="4136" spans="5:5">
      <c r="E4136" s="43"/>
    </row>
    <row r="4137" spans="5:5">
      <c r="E4137" s="43"/>
    </row>
    <row r="4138" spans="5:5">
      <c r="E4138" s="43"/>
    </row>
    <row r="4139" spans="5:5">
      <c r="E4139" s="43"/>
    </row>
    <row r="4140" spans="5:5">
      <c r="E4140" s="43"/>
    </row>
    <row r="4141" spans="5:5">
      <c r="E4141" s="43"/>
    </row>
    <row r="4142" spans="5:5">
      <c r="E4142" s="43"/>
    </row>
    <row r="4143" spans="5:5">
      <c r="E4143" s="43"/>
    </row>
    <row r="4144" spans="5:5">
      <c r="E4144" s="43"/>
    </row>
    <row r="4145" spans="5:5">
      <c r="E4145" s="43"/>
    </row>
    <row r="4146" spans="5:5">
      <c r="E4146" s="43"/>
    </row>
    <row r="4147" spans="5:5">
      <c r="E4147" s="43"/>
    </row>
    <row r="4148" spans="5:5">
      <c r="E4148" s="43"/>
    </row>
    <row r="4149" spans="5:5">
      <c r="E4149" s="43"/>
    </row>
    <row r="4150" spans="5:5">
      <c r="E4150" s="43"/>
    </row>
    <row r="4151" spans="5:5">
      <c r="E4151" s="43"/>
    </row>
    <row r="4152" spans="5:5">
      <c r="E4152" s="43"/>
    </row>
    <row r="4153" spans="5:5">
      <c r="E4153" s="43"/>
    </row>
    <row r="4154" spans="5:5">
      <c r="E4154" s="43"/>
    </row>
    <row r="4155" spans="5:5">
      <c r="E4155" s="43"/>
    </row>
    <row r="4156" spans="5:5">
      <c r="E4156" s="43"/>
    </row>
    <row r="4157" spans="5:5">
      <c r="E4157" s="43"/>
    </row>
    <row r="4158" spans="5:5">
      <c r="E4158" s="43"/>
    </row>
    <row r="4159" spans="5:5">
      <c r="E4159" s="43"/>
    </row>
    <row r="4160" spans="5:5">
      <c r="E4160" s="43"/>
    </row>
    <row r="4161" spans="5:5">
      <c r="E4161" s="43"/>
    </row>
    <row r="4162" spans="5:5">
      <c r="E4162" s="43"/>
    </row>
    <row r="4163" spans="5:5">
      <c r="E4163" s="43"/>
    </row>
    <row r="4164" spans="5:5">
      <c r="E4164" s="43"/>
    </row>
    <row r="4165" spans="5:5">
      <c r="E4165" s="43"/>
    </row>
    <row r="4166" spans="5:5">
      <c r="E4166" s="43"/>
    </row>
    <row r="4167" spans="5:5">
      <c r="E4167" s="43"/>
    </row>
    <row r="4168" spans="5:5">
      <c r="E4168" s="43"/>
    </row>
    <row r="4169" spans="5:5">
      <c r="E4169" s="43"/>
    </row>
    <row r="4170" spans="5:5">
      <c r="E4170" s="43"/>
    </row>
    <row r="4171" spans="5:5">
      <c r="E4171" s="43"/>
    </row>
    <row r="4172" spans="5:5">
      <c r="E4172" s="43"/>
    </row>
    <row r="4173" spans="5:5">
      <c r="E4173" s="43"/>
    </row>
    <row r="4174" spans="5:5">
      <c r="E4174" s="43"/>
    </row>
    <row r="4175" spans="5:5">
      <c r="E4175" s="43"/>
    </row>
    <row r="4176" spans="5:5">
      <c r="E4176" s="43"/>
    </row>
    <row r="4177" spans="5:5">
      <c r="E4177" s="43"/>
    </row>
    <row r="4178" spans="5:5">
      <c r="E4178" s="43"/>
    </row>
    <row r="4179" spans="5:5">
      <c r="E4179" s="43"/>
    </row>
    <row r="4180" spans="5:5">
      <c r="E4180" s="43"/>
    </row>
    <row r="4181" spans="5:5">
      <c r="E4181" s="43"/>
    </row>
    <row r="4182" spans="5:5">
      <c r="E4182" s="43"/>
    </row>
    <row r="4183" spans="5:5">
      <c r="E4183" s="43"/>
    </row>
    <row r="4184" spans="5:5">
      <c r="E4184" s="43"/>
    </row>
    <row r="4185" spans="5:5">
      <c r="E4185" s="43"/>
    </row>
    <row r="4186" spans="5:5">
      <c r="E4186" s="43"/>
    </row>
    <row r="4187" spans="5:5">
      <c r="E4187" s="43"/>
    </row>
    <row r="4188" spans="5:5">
      <c r="E4188" s="43"/>
    </row>
    <row r="4189" spans="5:5">
      <c r="E4189" s="43"/>
    </row>
    <row r="4190" spans="5:5">
      <c r="E4190" s="43"/>
    </row>
    <row r="4191" spans="5:5">
      <c r="E4191" s="43"/>
    </row>
    <row r="4192" spans="5:5">
      <c r="E4192" s="43"/>
    </row>
    <row r="4193" spans="5:5">
      <c r="E4193" s="43"/>
    </row>
    <row r="4194" spans="5:5">
      <c r="E4194" s="43"/>
    </row>
    <row r="4195" spans="5:5">
      <c r="E4195" s="43"/>
    </row>
    <row r="4196" spans="5:5">
      <c r="E4196" s="43"/>
    </row>
    <row r="4197" spans="5:5">
      <c r="E4197" s="43"/>
    </row>
    <row r="4198" spans="5:5">
      <c r="E4198" s="43"/>
    </row>
    <row r="4199" spans="5:5">
      <c r="E4199" s="43"/>
    </row>
    <row r="4200" spans="5:5">
      <c r="E4200" s="43"/>
    </row>
    <row r="4201" spans="5:5">
      <c r="E4201" s="43"/>
    </row>
    <row r="4202" spans="5:5">
      <c r="E4202" s="43"/>
    </row>
    <row r="4203" spans="5:5">
      <c r="E4203" s="43"/>
    </row>
    <row r="4204" spans="5:5">
      <c r="E4204" s="43"/>
    </row>
    <row r="4205" spans="5:5">
      <c r="E4205" s="43"/>
    </row>
    <row r="4206" spans="5:5">
      <c r="E4206" s="43"/>
    </row>
    <row r="4207" spans="5:5">
      <c r="E4207" s="43"/>
    </row>
    <row r="4208" spans="5:5">
      <c r="E4208" s="43"/>
    </row>
    <row r="4209" spans="5:5">
      <c r="E4209" s="43"/>
    </row>
    <row r="4210" spans="5:5">
      <c r="E4210" s="43"/>
    </row>
    <row r="4211" spans="5:5">
      <c r="E4211" s="43"/>
    </row>
    <row r="4212" spans="5:5">
      <c r="E4212" s="43"/>
    </row>
    <row r="4213" spans="5:5">
      <c r="E4213" s="43"/>
    </row>
    <row r="4214" spans="5:5">
      <c r="E4214" s="43"/>
    </row>
    <row r="4215" spans="5:5">
      <c r="E4215" s="43"/>
    </row>
    <row r="4216" spans="5:5">
      <c r="E4216" s="43"/>
    </row>
    <row r="4217" spans="5:5">
      <c r="E4217" s="43"/>
    </row>
    <row r="4218" spans="5:5">
      <c r="E4218" s="43"/>
    </row>
    <row r="4219" spans="5:5">
      <c r="E4219" s="43"/>
    </row>
    <row r="4220" spans="5:5">
      <c r="E4220" s="43"/>
    </row>
    <row r="4221" spans="5:5">
      <c r="E4221" s="43"/>
    </row>
    <row r="4222" spans="5:5">
      <c r="E4222" s="43"/>
    </row>
    <row r="4223" spans="5:5">
      <c r="E4223" s="43"/>
    </row>
    <row r="4224" spans="5:5">
      <c r="E4224" s="43"/>
    </row>
    <row r="4225" spans="5:5">
      <c r="E4225" s="43"/>
    </row>
    <row r="4226" spans="5:5">
      <c r="E4226" s="43"/>
    </row>
    <row r="4227" spans="5:5">
      <c r="E4227" s="43"/>
    </row>
    <row r="4228" spans="5:5">
      <c r="E4228" s="43"/>
    </row>
    <row r="4229" spans="5:5">
      <c r="E4229" s="43"/>
    </row>
    <row r="4230" spans="5:5">
      <c r="E4230" s="43"/>
    </row>
    <row r="4231" spans="5:5">
      <c r="E4231" s="43"/>
    </row>
    <row r="4232" spans="5:5">
      <c r="E4232" s="43"/>
    </row>
    <row r="4233" spans="5:5">
      <c r="E4233" s="43"/>
    </row>
    <row r="4234" spans="5:5">
      <c r="E4234" s="43"/>
    </row>
    <row r="4235" spans="5:5">
      <c r="E4235" s="43"/>
    </row>
    <row r="4236" spans="5:5">
      <c r="E4236" s="43"/>
    </row>
    <row r="4237" spans="5:5">
      <c r="E4237" s="43"/>
    </row>
    <row r="4238" spans="5:5">
      <c r="E4238" s="43"/>
    </row>
    <row r="4239" spans="5:5">
      <c r="E4239" s="43"/>
    </row>
    <row r="4240" spans="5:5">
      <c r="E4240" s="43"/>
    </row>
    <row r="4241" spans="5:5">
      <c r="E4241" s="43"/>
    </row>
    <row r="4242" spans="5:5">
      <c r="E4242" s="43"/>
    </row>
    <row r="4243" spans="5:5">
      <c r="E4243" s="43"/>
    </row>
    <row r="4244" spans="5:5">
      <c r="E4244" s="43"/>
    </row>
    <row r="4245" spans="5:5">
      <c r="E4245" s="43"/>
    </row>
    <row r="4246" spans="5:5">
      <c r="E4246" s="43"/>
    </row>
    <row r="4247" spans="5:5">
      <c r="E4247" s="43"/>
    </row>
    <row r="4248" spans="5:5">
      <c r="E4248" s="43"/>
    </row>
    <row r="4249" spans="5:5">
      <c r="E4249" s="43"/>
    </row>
    <row r="4250" spans="5:5">
      <c r="E4250" s="43"/>
    </row>
    <row r="4251" spans="5:5">
      <c r="E4251" s="43"/>
    </row>
    <row r="4252" spans="5:5">
      <c r="E4252" s="43"/>
    </row>
    <row r="4253" spans="5:5">
      <c r="E4253" s="43"/>
    </row>
    <row r="4254" spans="5:5">
      <c r="E4254" s="43"/>
    </row>
    <row r="4255" spans="5:5">
      <c r="E4255" s="43"/>
    </row>
    <row r="4256" spans="5:5">
      <c r="E4256" s="43"/>
    </row>
    <row r="4257" spans="5:5">
      <c r="E4257" s="43"/>
    </row>
    <row r="4258" spans="5:5">
      <c r="E4258" s="43"/>
    </row>
    <row r="4259" spans="5:5">
      <c r="E4259" s="43"/>
    </row>
    <row r="4260" spans="5:5">
      <c r="E4260" s="43"/>
    </row>
    <row r="4261" spans="5:5">
      <c r="E4261" s="43"/>
    </row>
    <row r="4262" spans="5:5">
      <c r="E4262" s="43"/>
    </row>
    <row r="4263" spans="5:5">
      <c r="E4263" s="43"/>
    </row>
    <row r="4264" spans="5:5">
      <c r="E4264" s="43"/>
    </row>
    <row r="4265" spans="5:5">
      <c r="E4265" s="43"/>
    </row>
    <row r="4266" spans="5:5">
      <c r="E4266" s="43"/>
    </row>
    <row r="4267" spans="5:5">
      <c r="E4267" s="43"/>
    </row>
    <row r="4268" spans="5:5">
      <c r="E4268" s="43"/>
    </row>
    <row r="4269" spans="5:5">
      <c r="E4269" s="43"/>
    </row>
    <row r="4270" spans="5:5">
      <c r="E4270" s="43"/>
    </row>
    <row r="4271" spans="5:5">
      <c r="E4271" s="43"/>
    </row>
    <row r="4272" spans="5:5">
      <c r="E4272" s="43"/>
    </row>
    <row r="4273" spans="5:5">
      <c r="E4273" s="43"/>
    </row>
    <row r="4274" spans="5:5">
      <c r="E4274" s="43"/>
    </row>
    <row r="4275" spans="5:5">
      <c r="E4275" s="43"/>
    </row>
    <row r="4276" spans="5:5">
      <c r="E4276" s="43"/>
    </row>
    <row r="4277" spans="5:5">
      <c r="E4277" s="43"/>
    </row>
    <row r="4278" spans="5:5">
      <c r="E4278" s="43"/>
    </row>
    <row r="4279" spans="5:5">
      <c r="E4279" s="43"/>
    </row>
    <row r="4280" spans="5:5">
      <c r="E4280" s="43"/>
    </row>
    <row r="4281" spans="5:5">
      <c r="E4281" s="43"/>
    </row>
    <row r="4282" spans="5:5">
      <c r="E4282" s="43"/>
    </row>
    <row r="4283" spans="5:5">
      <c r="E4283" s="43"/>
    </row>
    <row r="4284" spans="5:5">
      <c r="E4284" s="43"/>
    </row>
    <row r="4285" spans="5:5">
      <c r="E4285" s="43"/>
    </row>
    <row r="4286" spans="5:5">
      <c r="E4286" s="43"/>
    </row>
    <row r="4287" spans="5:5">
      <c r="E4287" s="43"/>
    </row>
    <row r="4288" spans="5:5">
      <c r="E4288" s="43"/>
    </row>
    <row r="4289" spans="5:5">
      <c r="E4289" s="43"/>
    </row>
    <row r="4290" spans="5:5">
      <c r="E4290" s="43"/>
    </row>
    <row r="4291" spans="5:5">
      <c r="E4291" s="43"/>
    </row>
    <row r="4292" spans="5:5">
      <c r="E4292" s="43"/>
    </row>
    <row r="4293" spans="5:5">
      <c r="E4293" s="43"/>
    </row>
    <row r="4294" spans="5:5">
      <c r="E4294" s="43"/>
    </row>
    <row r="4295" spans="5:5">
      <c r="E4295" s="43"/>
    </row>
    <row r="4296" spans="5:5">
      <c r="E4296" s="43"/>
    </row>
    <row r="4297" spans="5:5">
      <c r="E4297" s="43"/>
    </row>
    <row r="4298" spans="5:5">
      <c r="E4298" s="43"/>
    </row>
    <row r="4299" spans="5:5">
      <c r="E4299" s="43"/>
    </row>
    <row r="4300" spans="5:5">
      <c r="E4300" s="43"/>
    </row>
    <row r="4301" spans="5:5">
      <c r="E4301" s="43"/>
    </row>
    <row r="4302" spans="5:5">
      <c r="E4302" s="43"/>
    </row>
    <row r="4303" spans="5:5">
      <c r="E4303" s="43"/>
    </row>
    <row r="4304" spans="5:5">
      <c r="E4304" s="43"/>
    </row>
    <row r="4305" spans="5:5">
      <c r="E4305" s="43"/>
    </row>
    <row r="4306" spans="5:5">
      <c r="E4306" s="43"/>
    </row>
    <row r="4307" spans="5:5">
      <c r="E4307" s="43"/>
    </row>
    <row r="4308" spans="5:5">
      <c r="E4308" s="43"/>
    </row>
    <row r="4309" spans="5:5">
      <c r="E4309" s="43"/>
    </row>
    <row r="4310" spans="5:5">
      <c r="E4310" s="43"/>
    </row>
    <row r="4311" spans="5:5">
      <c r="E4311" s="43"/>
    </row>
    <row r="4312" spans="5:5">
      <c r="E4312" s="43"/>
    </row>
    <row r="4313" spans="5:5">
      <c r="E4313" s="43"/>
    </row>
    <row r="4314" spans="5:5">
      <c r="E4314" s="43"/>
    </row>
    <row r="4315" spans="5:5">
      <c r="E4315" s="43"/>
    </row>
    <row r="4316" spans="5:5">
      <c r="E4316" s="43"/>
    </row>
    <row r="4317" spans="5:5">
      <c r="E4317" s="43"/>
    </row>
    <row r="4318" spans="5:5">
      <c r="E4318" s="43"/>
    </row>
    <row r="4319" spans="5:5">
      <c r="E4319" s="43"/>
    </row>
    <row r="4320" spans="5:5">
      <c r="E4320" s="43"/>
    </row>
    <row r="4321" spans="5:5">
      <c r="E4321" s="43"/>
    </row>
    <row r="4322" spans="5:5">
      <c r="E4322" s="43"/>
    </row>
    <row r="4323" spans="5:5">
      <c r="E4323" s="43"/>
    </row>
    <row r="4324" spans="5:5">
      <c r="E4324" s="43"/>
    </row>
    <row r="4325" spans="5:5">
      <c r="E4325" s="43"/>
    </row>
    <row r="4326" spans="5:5">
      <c r="E4326" s="43"/>
    </row>
    <row r="4327" spans="5:5">
      <c r="E4327" s="43"/>
    </row>
    <row r="4328" spans="5:5">
      <c r="E4328" s="43"/>
    </row>
    <row r="4329" spans="5:5">
      <c r="E4329" s="43"/>
    </row>
    <row r="4330" spans="5:5">
      <c r="E4330" s="43"/>
    </row>
    <row r="4331" spans="5:5">
      <c r="E4331" s="43"/>
    </row>
    <row r="4332" spans="5:5">
      <c r="E4332" s="43"/>
    </row>
    <row r="4333" spans="5:5">
      <c r="E4333" s="43"/>
    </row>
    <row r="4334" spans="5:5">
      <c r="E4334" s="43"/>
    </row>
    <row r="4335" spans="5:5">
      <c r="E4335" s="43"/>
    </row>
    <row r="4336" spans="5:5">
      <c r="E4336" s="43"/>
    </row>
    <row r="4337" spans="5:5">
      <c r="E4337" s="43"/>
    </row>
    <row r="4338" spans="5:5">
      <c r="E4338" s="43"/>
    </row>
    <row r="4339" spans="5:5">
      <c r="E4339" s="43"/>
    </row>
    <row r="4340" spans="5:5">
      <c r="E4340" s="43"/>
    </row>
    <row r="4341" spans="5:5">
      <c r="E4341" s="43"/>
    </row>
    <row r="4342" spans="5:5">
      <c r="E4342" s="43"/>
    </row>
    <row r="4343" spans="5:5">
      <c r="E4343" s="43"/>
    </row>
    <row r="4344" spans="5:5">
      <c r="E4344" s="43"/>
    </row>
    <row r="4345" spans="5:5">
      <c r="E4345" s="43"/>
    </row>
    <row r="4346" spans="5:5">
      <c r="E4346" s="43"/>
    </row>
    <row r="4347" spans="5:5">
      <c r="E4347" s="43"/>
    </row>
    <row r="4348" spans="5:5">
      <c r="E4348" s="43"/>
    </row>
    <row r="4349" spans="5:5">
      <c r="E4349" s="43"/>
    </row>
    <row r="4350" spans="5:5">
      <c r="E4350" s="43"/>
    </row>
    <row r="4351" spans="5:5">
      <c r="E4351" s="43"/>
    </row>
    <row r="4352" spans="5:5">
      <c r="E4352" s="43"/>
    </row>
    <row r="4353" spans="5:5">
      <c r="E4353" s="43"/>
    </row>
    <row r="4354" spans="5:5">
      <c r="E4354" s="43"/>
    </row>
    <row r="4355" spans="5:5">
      <c r="E4355" s="43"/>
    </row>
    <row r="4356" spans="5:5">
      <c r="E4356" s="43"/>
    </row>
    <row r="4357" spans="5:5">
      <c r="E4357" s="43"/>
    </row>
    <row r="4358" spans="5:5">
      <c r="E4358" s="43"/>
    </row>
    <row r="4359" spans="5:5">
      <c r="E4359" s="43"/>
    </row>
    <row r="4360" spans="5:5">
      <c r="E4360" s="43"/>
    </row>
    <row r="4361" spans="5:5">
      <c r="E4361" s="43"/>
    </row>
    <row r="4362" spans="5:5">
      <c r="E4362" s="43"/>
    </row>
    <row r="4363" spans="5:5">
      <c r="E4363" s="43"/>
    </row>
    <row r="4364" spans="5:5">
      <c r="E4364" s="43"/>
    </row>
    <row r="4365" spans="5:5">
      <c r="E4365" s="43"/>
    </row>
    <row r="4366" spans="5:5">
      <c r="E4366" s="43"/>
    </row>
    <row r="4367" spans="5:5">
      <c r="E4367" s="43"/>
    </row>
    <row r="4368" spans="5:5">
      <c r="E4368" s="43"/>
    </row>
    <row r="4369" spans="5:5">
      <c r="E4369" s="43"/>
    </row>
    <row r="4370" spans="5:5">
      <c r="E4370" s="43"/>
    </row>
    <row r="4371" spans="5:5">
      <c r="E4371" s="43"/>
    </row>
    <row r="4372" spans="5:5">
      <c r="E4372" s="43"/>
    </row>
    <row r="4373" spans="5:5">
      <c r="E4373" s="43"/>
    </row>
    <row r="4374" spans="5:5">
      <c r="E4374" s="43"/>
    </row>
    <row r="4375" spans="5:5">
      <c r="E4375" s="43"/>
    </row>
    <row r="4376" spans="5:5">
      <c r="E4376" s="43"/>
    </row>
    <row r="4377" spans="5:5">
      <c r="E4377" s="43"/>
    </row>
    <row r="4378" spans="5:5">
      <c r="E4378" s="43"/>
    </row>
    <row r="4379" spans="5:5">
      <c r="E4379" s="43"/>
    </row>
    <row r="4380" spans="5:5">
      <c r="E4380" s="43"/>
    </row>
    <row r="4381" spans="5:5">
      <c r="E4381" s="43"/>
    </row>
    <row r="4382" spans="5:5">
      <c r="E4382" s="43"/>
    </row>
    <row r="4383" spans="5:5">
      <c r="E4383" s="43"/>
    </row>
    <row r="4384" spans="5:5">
      <c r="E4384" s="43"/>
    </row>
    <row r="4385" spans="5:5">
      <c r="E4385" s="43"/>
    </row>
    <row r="4386" spans="5:5">
      <c r="E4386" s="43"/>
    </row>
    <row r="4387" spans="5:5">
      <c r="E4387" s="43"/>
    </row>
    <row r="4388" spans="5:5">
      <c r="E4388" s="43"/>
    </row>
    <row r="4389" spans="5:5">
      <c r="E4389" s="43"/>
    </row>
    <row r="4390" spans="5:5">
      <c r="E4390" s="43"/>
    </row>
    <row r="4391" spans="5:5">
      <c r="E4391" s="43"/>
    </row>
    <row r="4392" spans="5:5">
      <c r="E4392" s="43"/>
    </row>
    <row r="4393" spans="5:5">
      <c r="E4393" s="43"/>
    </row>
    <row r="4394" spans="5:5">
      <c r="E4394" s="43"/>
    </row>
    <row r="4395" spans="5:5">
      <c r="E4395" s="43"/>
    </row>
    <row r="4396" spans="5:5">
      <c r="E4396" s="43"/>
    </row>
    <row r="4397" spans="5:5">
      <c r="E4397" s="43"/>
    </row>
    <row r="4398" spans="5:5">
      <c r="E4398" s="43"/>
    </row>
    <row r="4399" spans="5:5">
      <c r="E4399" s="43"/>
    </row>
    <row r="4400" spans="5:5">
      <c r="E4400" s="43"/>
    </row>
    <row r="4401" spans="5:5">
      <c r="E4401" s="43"/>
    </row>
    <row r="4402" spans="5:5">
      <c r="E4402" s="43"/>
    </row>
    <row r="4403" spans="5:5">
      <c r="E4403" s="43"/>
    </row>
    <row r="4404" spans="5:5">
      <c r="E4404" s="43"/>
    </row>
    <row r="4405" spans="5:5">
      <c r="E4405" s="43"/>
    </row>
    <row r="4406" spans="5:5">
      <c r="E4406" s="43"/>
    </row>
    <row r="4407" spans="5:5">
      <c r="E4407" s="43"/>
    </row>
    <row r="4408" spans="5:5">
      <c r="E4408" s="43"/>
    </row>
    <row r="4409" spans="5:5">
      <c r="E4409" s="43"/>
    </row>
    <row r="4410" spans="5:5">
      <c r="E4410" s="43"/>
    </row>
    <row r="4411" spans="5:5">
      <c r="E4411" s="43"/>
    </row>
    <row r="4412" spans="5:5">
      <c r="E4412" s="43"/>
    </row>
    <row r="4413" spans="5:5">
      <c r="E4413" s="43"/>
    </row>
    <row r="4414" spans="5:5">
      <c r="E4414" s="43"/>
    </row>
    <row r="4415" spans="5:5">
      <c r="E4415" s="43"/>
    </row>
    <row r="4416" spans="5:5">
      <c r="E4416" s="43"/>
    </row>
    <row r="4417" spans="5:5">
      <c r="E4417" s="43"/>
    </row>
    <row r="4418" spans="5:5">
      <c r="E4418" s="43"/>
    </row>
    <row r="4419" spans="5:5">
      <c r="E4419" s="43"/>
    </row>
    <row r="4420" spans="5:5">
      <c r="E4420" s="43"/>
    </row>
    <row r="4421" spans="5:5">
      <c r="E4421" s="43"/>
    </row>
    <row r="4422" spans="5:5">
      <c r="E4422" s="43"/>
    </row>
    <row r="4423" spans="5:5">
      <c r="E4423" s="43"/>
    </row>
    <row r="4424" spans="5:5">
      <c r="E4424" s="43"/>
    </row>
    <row r="4425" spans="5:5">
      <c r="E4425" s="43"/>
    </row>
    <row r="4426" spans="5:5">
      <c r="E4426" s="43"/>
    </row>
    <row r="4427" spans="5:5">
      <c r="E4427" s="43"/>
    </row>
    <row r="4428" spans="5:5">
      <c r="E4428" s="43"/>
    </row>
    <row r="4429" spans="5:5">
      <c r="E4429" s="43"/>
    </row>
    <row r="4430" spans="5:5">
      <c r="E4430" s="43"/>
    </row>
    <row r="4431" spans="5:5">
      <c r="E4431" s="43"/>
    </row>
    <row r="4432" spans="5:5">
      <c r="E4432" s="43"/>
    </row>
    <row r="4433" spans="5:5">
      <c r="E4433" s="43"/>
    </row>
    <row r="4434" spans="5:5">
      <c r="E4434" s="43"/>
    </row>
    <row r="4435" spans="5:5">
      <c r="E4435" s="43"/>
    </row>
    <row r="4436" spans="5:5">
      <c r="E4436" s="43"/>
    </row>
    <row r="4437" spans="5:5">
      <c r="E4437" s="43"/>
    </row>
    <row r="4438" spans="5:5">
      <c r="E4438" s="43"/>
    </row>
    <row r="4439" spans="5:5">
      <c r="E4439" s="43"/>
    </row>
    <row r="4440" spans="5:5">
      <c r="E4440" s="43"/>
    </row>
    <row r="4441" spans="5:5">
      <c r="E4441" s="43"/>
    </row>
    <row r="4442" spans="5:5">
      <c r="E4442" s="43"/>
    </row>
    <row r="4443" spans="5:5">
      <c r="E4443" s="43"/>
    </row>
    <row r="4444" spans="5:5">
      <c r="E4444" s="43"/>
    </row>
    <row r="4445" spans="5:5">
      <c r="E4445" s="43"/>
    </row>
    <row r="4446" spans="5:5">
      <c r="E4446" s="43"/>
    </row>
    <row r="4447" spans="5:5">
      <c r="E4447" s="43"/>
    </row>
    <row r="4448" spans="5:5">
      <c r="E4448" s="43"/>
    </row>
    <row r="4449" spans="5:5">
      <c r="E4449" s="43"/>
    </row>
    <row r="4450" spans="5:5">
      <c r="E4450" s="43"/>
    </row>
    <row r="4451" spans="5:5">
      <c r="E4451" s="43"/>
    </row>
    <row r="4452" spans="5:5">
      <c r="E4452" s="43"/>
    </row>
    <row r="4453" spans="5:5">
      <c r="E4453" s="43"/>
    </row>
    <row r="4454" spans="5:5">
      <c r="E4454" s="43"/>
    </row>
    <row r="4455" spans="5:5">
      <c r="E4455" s="43"/>
    </row>
    <row r="4456" spans="5:5">
      <c r="E4456" s="43"/>
    </row>
    <row r="4457" spans="5:5">
      <c r="E4457" s="43"/>
    </row>
    <row r="4458" spans="5:5">
      <c r="E4458" s="43"/>
    </row>
    <row r="4459" spans="5:5">
      <c r="E4459" s="43"/>
    </row>
    <row r="4460" spans="5:5">
      <c r="E4460" s="43"/>
    </row>
    <row r="4461" spans="5:5">
      <c r="E4461" s="43"/>
    </row>
    <row r="4462" spans="5:5">
      <c r="E4462" s="43"/>
    </row>
    <row r="4463" spans="5:5">
      <c r="E4463" s="43"/>
    </row>
    <row r="4464" spans="5:5">
      <c r="E4464" s="43"/>
    </row>
    <row r="4465" spans="5:5">
      <c r="E4465" s="43"/>
    </row>
    <row r="4466" spans="5:5">
      <c r="E4466" s="43"/>
    </row>
    <row r="4467" spans="5:5">
      <c r="E4467" s="43"/>
    </row>
    <row r="4468" spans="5:5">
      <c r="E4468" s="43"/>
    </row>
    <row r="4469" spans="5:5">
      <c r="E4469" s="43"/>
    </row>
    <row r="4470" spans="5:5">
      <c r="E4470" s="43"/>
    </row>
    <row r="4471" spans="5:5">
      <c r="E4471" s="43"/>
    </row>
    <row r="4472" spans="5:5">
      <c r="E4472" s="43"/>
    </row>
    <row r="4473" spans="5:5">
      <c r="E4473" s="43"/>
    </row>
    <row r="4474" spans="5:5">
      <c r="E4474" s="43"/>
    </row>
    <row r="4475" spans="5:5">
      <c r="E4475" s="43"/>
    </row>
    <row r="4476" spans="5:5">
      <c r="E4476" s="43"/>
    </row>
    <row r="4477" spans="5:5">
      <c r="E4477" s="43"/>
    </row>
    <row r="4478" spans="5:5">
      <c r="E4478" s="43"/>
    </row>
    <row r="4479" spans="5:5">
      <c r="E4479" s="43"/>
    </row>
    <row r="4480" spans="5:5">
      <c r="E4480" s="43"/>
    </row>
    <row r="4481" spans="5:5">
      <c r="E4481" s="43"/>
    </row>
    <row r="4482" spans="5:5">
      <c r="E4482" s="43"/>
    </row>
    <row r="4483" spans="5:5">
      <c r="E4483" s="43"/>
    </row>
    <row r="4484" spans="5:5">
      <c r="E4484" s="43"/>
    </row>
    <row r="4485" spans="5:5">
      <c r="E4485" s="43"/>
    </row>
    <row r="4486" spans="5:5">
      <c r="E4486" s="43"/>
    </row>
    <row r="4487" spans="5:5">
      <c r="E4487" s="43"/>
    </row>
    <row r="4488" spans="5:5">
      <c r="E4488" s="43"/>
    </row>
    <row r="4489" spans="5:5">
      <c r="E4489" s="43"/>
    </row>
    <row r="4490" spans="5:5">
      <c r="E4490" s="43"/>
    </row>
    <row r="4491" spans="5:5">
      <c r="E4491" s="43"/>
    </row>
    <row r="4492" spans="5:5">
      <c r="E4492" s="43"/>
    </row>
    <row r="4493" spans="5:5">
      <c r="E4493" s="43"/>
    </row>
    <row r="4494" spans="5:5">
      <c r="E4494" s="43"/>
    </row>
    <row r="4495" spans="5:5">
      <c r="E4495" s="43"/>
    </row>
    <row r="4496" spans="5:5">
      <c r="E4496" s="43"/>
    </row>
    <row r="4497" spans="5:5">
      <c r="E4497" s="43"/>
    </row>
    <row r="4498" spans="5:5">
      <c r="E4498" s="43"/>
    </row>
    <row r="4499" spans="5:5">
      <c r="E4499" s="43"/>
    </row>
    <row r="4500" spans="5:5">
      <c r="E4500" s="43"/>
    </row>
    <row r="4501" spans="5:5">
      <c r="E4501" s="43"/>
    </row>
    <row r="4502" spans="5:5">
      <c r="E4502" s="43"/>
    </row>
    <row r="4503" spans="5:5">
      <c r="E4503" s="43"/>
    </row>
    <row r="4504" spans="5:5">
      <c r="E4504" s="43"/>
    </row>
    <row r="4505" spans="5:5">
      <c r="E4505" s="43"/>
    </row>
    <row r="4506" spans="5:5">
      <c r="E4506" s="43"/>
    </row>
    <row r="4507" spans="5:5">
      <c r="E4507" s="43"/>
    </row>
    <row r="4508" spans="5:5">
      <c r="E4508" s="43"/>
    </row>
    <row r="4509" spans="5:5">
      <c r="E4509" s="43"/>
    </row>
    <row r="4510" spans="5:5">
      <c r="E4510" s="43"/>
    </row>
    <row r="4511" spans="5:5">
      <c r="E4511" s="43"/>
    </row>
    <row r="4512" spans="5:5">
      <c r="E4512" s="43"/>
    </row>
    <row r="4513" spans="5:5">
      <c r="E4513" s="43"/>
    </row>
    <row r="4514" spans="5:5">
      <c r="E4514" s="43"/>
    </row>
    <row r="4515" spans="5:5">
      <c r="E4515" s="43"/>
    </row>
    <row r="4516" spans="5:5">
      <c r="E4516" s="43"/>
    </row>
    <row r="4517" spans="5:5">
      <c r="E4517" s="43"/>
    </row>
    <row r="4518" spans="5:5">
      <c r="E4518" s="43"/>
    </row>
    <row r="4519" spans="5:5">
      <c r="E4519" s="43"/>
    </row>
    <row r="4520" spans="5:5">
      <c r="E4520" s="43"/>
    </row>
    <row r="4521" spans="5:5">
      <c r="E4521" s="43"/>
    </row>
    <row r="4522" spans="5:5">
      <c r="E4522" s="43"/>
    </row>
    <row r="4523" spans="5:5">
      <c r="E4523" s="43"/>
    </row>
    <row r="4524" spans="5:5">
      <c r="E4524" s="43"/>
    </row>
    <row r="4525" spans="5:5">
      <c r="E4525" s="43"/>
    </row>
    <row r="4526" spans="5:5">
      <c r="E4526" s="43"/>
    </row>
    <row r="4527" spans="5:5">
      <c r="E4527" s="43"/>
    </row>
    <row r="4528" spans="5:5">
      <c r="E4528" s="43"/>
    </row>
    <row r="4529" spans="5:5">
      <c r="E4529" s="43"/>
    </row>
    <row r="4530" spans="5:5">
      <c r="E4530" s="43"/>
    </row>
    <row r="4531" spans="5:5">
      <c r="E4531" s="43"/>
    </row>
    <row r="4532" spans="5:5">
      <c r="E4532" s="43"/>
    </row>
    <row r="4533" spans="5:5">
      <c r="E4533" s="43"/>
    </row>
    <row r="4534" spans="5:5">
      <c r="E4534" s="43"/>
    </row>
    <row r="4535" spans="5:5">
      <c r="E4535" s="43"/>
    </row>
    <row r="4536" spans="5:5">
      <c r="E4536" s="43"/>
    </row>
    <row r="4537" spans="5:5">
      <c r="E4537" s="43"/>
    </row>
    <row r="4538" spans="5:5">
      <c r="E4538" s="43"/>
    </row>
    <row r="4539" spans="5:5">
      <c r="E4539" s="43"/>
    </row>
    <row r="4540" spans="5:5">
      <c r="E4540" s="43"/>
    </row>
    <row r="4541" spans="5:5">
      <c r="E4541" s="43"/>
    </row>
    <row r="4542" spans="5:5">
      <c r="E4542" s="43"/>
    </row>
    <row r="4543" spans="5:5">
      <c r="E4543" s="43"/>
    </row>
    <row r="4544" spans="5:5">
      <c r="E4544" s="43"/>
    </row>
    <row r="4545" spans="5:5">
      <c r="E4545" s="43"/>
    </row>
    <row r="4546" spans="5:5">
      <c r="E4546" s="43"/>
    </row>
    <row r="4547" spans="5:5">
      <c r="E4547" s="43"/>
    </row>
    <row r="4548" spans="5:5">
      <c r="E4548" s="43"/>
    </row>
    <row r="4549" spans="5:5">
      <c r="E4549" s="43"/>
    </row>
    <row r="4550" spans="5:5">
      <c r="E4550" s="43"/>
    </row>
    <row r="4551" spans="5:5">
      <c r="E4551" s="43"/>
    </row>
    <row r="4552" spans="5:5">
      <c r="E4552" s="43"/>
    </row>
    <row r="4553" spans="5:5">
      <c r="E4553" s="43"/>
    </row>
    <row r="4554" spans="5:5">
      <c r="E4554" s="43"/>
    </row>
    <row r="4555" spans="5:5">
      <c r="E4555" s="43"/>
    </row>
    <row r="4556" spans="5:5">
      <c r="E4556" s="43"/>
    </row>
    <row r="4557" spans="5:5">
      <c r="E4557" s="43"/>
    </row>
    <row r="4558" spans="5:5">
      <c r="E4558" s="43"/>
    </row>
    <row r="4559" spans="5:5">
      <c r="E4559" s="43"/>
    </row>
    <row r="4560" spans="5:5">
      <c r="E4560" s="43"/>
    </row>
    <row r="4561" spans="5:5">
      <c r="E4561" s="43"/>
    </row>
    <row r="4562" spans="5:5">
      <c r="E4562" s="43"/>
    </row>
    <row r="4563" spans="5:5">
      <c r="E4563" s="43"/>
    </row>
    <row r="4564" spans="5:5">
      <c r="E4564" s="43"/>
    </row>
    <row r="4565" spans="5:5">
      <c r="E4565" s="43"/>
    </row>
    <row r="4566" spans="5:5">
      <c r="E4566" s="43"/>
    </row>
    <row r="4567" spans="5:5">
      <c r="E4567" s="43"/>
    </row>
    <row r="4568" spans="5:5">
      <c r="E4568" s="43"/>
    </row>
    <row r="4569" spans="5:5">
      <c r="E4569" s="43"/>
    </row>
    <row r="4570" spans="5:5">
      <c r="E4570" s="43"/>
    </row>
    <row r="4571" spans="5:5">
      <c r="E4571" s="43"/>
    </row>
    <row r="4572" spans="5:5">
      <c r="E4572" s="43"/>
    </row>
    <row r="4573" spans="5:5">
      <c r="E4573" s="43"/>
    </row>
    <row r="4574" spans="5:5">
      <c r="E4574" s="43"/>
    </row>
    <row r="4575" spans="5:5">
      <c r="E4575" s="43"/>
    </row>
    <row r="4576" spans="5:5">
      <c r="E4576" s="43"/>
    </row>
    <row r="4577" spans="5:5">
      <c r="E4577" s="43"/>
    </row>
    <row r="4578" spans="5:5">
      <c r="E4578" s="43"/>
    </row>
    <row r="4579" spans="5:5">
      <c r="E4579" s="43"/>
    </row>
    <row r="4580" spans="5:5">
      <c r="E4580" s="43"/>
    </row>
    <row r="4581" spans="5:5">
      <c r="E4581" s="43"/>
    </row>
    <row r="4582" spans="5:5">
      <c r="E4582" s="43"/>
    </row>
    <row r="4583" spans="5:5">
      <c r="E4583" s="43"/>
    </row>
    <row r="4584" spans="5:5">
      <c r="E4584" s="43"/>
    </row>
    <row r="4585" spans="5:5">
      <c r="E4585" s="43"/>
    </row>
    <row r="4586" spans="5:5">
      <c r="E4586" s="43"/>
    </row>
    <row r="4587" spans="5:5">
      <c r="E4587" s="43"/>
    </row>
    <row r="4588" spans="5:5">
      <c r="E4588" s="43"/>
    </row>
    <row r="4589" spans="5:5">
      <c r="E4589" s="43"/>
    </row>
    <row r="4590" spans="5:5">
      <c r="E4590" s="43"/>
    </row>
    <row r="4591" spans="5:5">
      <c r="E4591" s="43"/>
    </row>
    <row r="4592" spans="5:5">
      <c r="E4592" s="43"/>
    </row>
    <row r="4593" spans="5:5">
      <c r="E4593" s="43"/>
    </row>
    <row r="4594" spans="5:5">
      <c r="E4594" s="43"/>
    </row>
    <row r="4595" spans="5:5">
      <c r="E4595" s="43"/>
    </row>
    <row r="4596" spans="5:5">
      <c r="E4596" s="43"/>
    </row>
    <row r="4597" spans="5:5">
      <c r="E4597" s="43"/>
    </row>
    <row r="4598" spans="5:5">
      <c r="E4598" s="43"/>
    </row>
    <row r="4599" spans="5:5">
      <c r="E4599" s="43"/>
    </row>
    <row r="4600" spans="5:5">
      <c r="E4600" s="43"/>
    </row>
    <row r="4601" spans="5:5">
      <c r="E4601" s="43"/>
    </row>
    <row r="4602" spans="5:5">
      <c r="E4602" s="43"/>
    </row>
    <row r="4603" spans="5:5">
      <c r="E4603" s="43"/>
    </row>
    <row r="4604" spans="5:5">
      <c r="E4604" s="43"/>
    </row>
    <row r="4605" spans="5:5">
      <c r="E4605" s="43"/>
    </row>
    <row r="4606" spans="5:5">
      <c r="E4606" s="43"/>
    </row>
    <row r="4607" spans="5:5">
      <c r="E4607" s="43"/>
    </row>
    <row r="4608" spans="5:5">
      <c r="E4608" s="43"/>
    </row>
    <row r="4609" spans="5:5">
      <c r="E4609" s="43"/>
    </row>
    <row r="4610" spans="5:5">
      <c r="E4610" s="43"/>
    </row>
    <row r="4611" spans="5:5">
      <c r="E4611" s="43"/>
    </row>
    <row r="4612" spans="5:5">
      <c r="E4612" s="43"/>
    </row>
    <row r="4613" spans="5:5">
      <c r="E4613" s="43"/>
    </row>
    <row r="4614" spans="5:5">
      <c r="E4614" s="43"/>
    </row>
    <row r="4615" spans="5:5">
      <c r="E4615" s="43"/>
    </row>
    <row r="4616" spans="5:5">
      <c r="E4616" s="43"/>
    </row>
    <row r="4617" spans="5:5">
      <c r="E4617" s="43"/>
    </row>
    <row r="4618" spans="5:5">
      <c r="E4618" s="43"/>
    </row>
    <row r="4619" spans="5:5">
      <c r="E4619" s="43"/>
    </row>
    <row r="4620" spans="5:5">
      <c r="E4620" s="43"/>
    </row>
    <row r="4621" spans="5:5">
      <c r="E4621" s="43"/>
    </row>
    <row r="4622" spans="5:5">
      <c r="E4622" s="43"/>
    </row>
    <row r="4623" spans="5:5">
      <c r="E4623" s="43"/>
    </row>
    <row r="4624" spans="5:5">
      <c r="E4624" s="43"/>
    </row>
    <row r="4625" spans="5:5">
      <c r="E4625" s="43"/>
    </row>
    <row r="4626" spans="5:5">
      <c r="E4626" s="43"/>
    </row>
    <row r="4627" spans="5:5">
      <c r="E4627" s="43"/>
    </row>
    <row r="4628" spans="5:5">
      <c r="E4628" s="43"/>
    </row>
    <row r="4629" spans="5:5">
      <c r="E4629" s="43"/>
    </row>
    <row r="4630" spans="5:5">
      <c r="E4630" s="43"/>
    </row>
    <row r="4631" spans="5:5">
      <c r="E4631" s="43"/>
    </row>
    <row r="4632" spans="5:5">
      <c r="E4632" s="43"/>
    </row>
    <row r="4633" spans="5:5">
      <c r="E4633" s="43"/>
    </row>
    <row r="4634" spans="5:5">
      <c r="E4634" s="43"/>
    </row>
    <row r="4635" spans="5:5">
      <c r="E4635" s="43"/>
    </row>
    <row r="4636" spans="5:5">
      <c r="E4636" s="43"/>
    </row>
    <row r="4637" spans="5:5">
      <c r="E4637" s="43"/>
    </row>
    <row r="4638" spans="5:5">
      <c r="E4638" s="43"/>
    </row>
    <row r="4639" spans="5:5">
      <c r="E4639" s="43"/>
    </row>
    <row r="4640" spans="5:5">
      <c r="E4640" s="43"/>
    </row>
    <row r="4641" spans="5:5">
      <c r="E4641" s="43"/>
    </row>
    <row r="4642" spans="5:5">
      <c r="E4642" s="43"/>
    </row>
    <row r="4643" spans="5:5">
      <c r="E4643" s="43"/>
    </row>
    <row r="4644" spans="5:5">
      <c r="E4644" s="43"/>
    </row>
    <row r="4645" spans="5:5">
      <c r="E4645" s="43"/>
    </row>
    <row r="4646" spans="5:5">
      <c r="E4646" s="43"/>
    </row>
    <row r="4647" spans="5:5">
      <c r="E4647" s="43"/>
    </row>
    <row r="4648" spans="5:5">
      <c r="E4648" s="43"/>
    </row>
    <row r="4649" spans="5:5">
      <c r="E4649" s="43"/>
    </row>
    <row r="4650" spans="5:5">
      <c r="E4650" s="43"/>
    </row>
    <row r="4651" spans="5:5">
      <c r="E4651" s="43"/>
    </row>
    <row r="4652" spans="5:5">
      <c r="E4652" s="43"/>
    </row>
    <row r="4653" spans="5:5">
      <c r="E4653" s="43"/>
    </row>
    <row r="4654" spans="5:5">
      <c r="E4654" s="43"/>
    </row>
    <row r="4655" spans="5:5">
      <c r="E4655" s="43"/>
    </row>
    <row r="4656" spans="5:5">
      <c r="E4656" s="43"/>
    </row>
    <row r="4657" spans="5:5">
      <c r="E4657" s="43"/>
    </row>
    <row r="4658" spans="5:5">
      <c r="E4658" s="43"/>
    </row>
    <row r="4659" spans="5:5">
      <c r="E4659" s="43"/>
    </row>
    <row r="4660" spans="5:5">
      <c r="E4660" s="43"/>
    </row>
    <row r="4661" spans="5:5">
      <c r="E4661" s="43"/>
    </row>
    <row r="4662" spans="5:5">
      <c r="E4662" s="43"/>
    </row>
    <row r="4663" spans="5:5">
      <c r="E4663" s="43"/>
    </row>
    <row r="4664" spans="5:5">
      <c r="E4664" s="43"/>
    </row>
    <row r="4665" spans="5:5">
      <c r="E4665" s="43"/>
    </row>
    <row r="4666" spans="5:5">
      <c r="E4666" s="43"/>
    </row>
    <row r="4667" spans="5:5">
      <c r="E4667" s="43"/>
    </row>
    <row r="4668" spans="5:5">
      <c r="E4668" s="43"/>
    </row>
    <row r="4669" spans="5:5">
      <c r="E4669" s="43"/>
    </row>
    <row r="4670" spans="5:5">
      <c r="E4670" s="43"/>
    </row>
    <row r="4671" spans="5:5">
      <c r="E4671" s="43"/>
    </row>
    <row r="4672" spans="5:5">
      <c r="E4672" s="43"/>
    </row>
    <row r="4673" spans="5:5">
      <c r="E4673" s="43"/>
    </row>
    <row r="4674" spans="5:5">
      <c r="E4674" s="43"/>
    </row>
    <row r="4675" spans="5:5">
      <c r="E4675" s="43"/>
    </row>
    <row r="4676" spans="5:5">
      <c r="E4676" s="43"/>
    </row>
    <row r="4677" spans="5:5">
      <c r="E4677" s="43"/>
    </row>
    <row r="4678" spans="5:5">
      <c r="E4678" s="43"/>
    </row>
    <row r="4679" spans="5:5">
      <c r="E4679" s="43"/>
    </row>
    <row r="4680" spans="5:5">
      <c r="E4680" s="43"/>
    </row>
    <row r="4681" spans="5:5">
      <c r="E4681" s="43"/>
    </row>
    <row r="4682" spans="5:5">
      <c r="E4682" s="43"/>
    </row>
    <row r="4683" spans="5:5">
      <c r="E4683" s="43"/>
    </row>
    <row r="4684" spans="5:5">
      <c r="E4684" s="43"/>
    </row>
    <row r="4685" spans="5:5">
      <c r="E4685" s="43"/>
    </row>
    <row r="4686" spans="5:5">
      <c r="E4686" s="43"/>
    </row>
    <row r="4687" spans="5:5">
      <c r="E4687" s="43"/>
    </row>
    <row r="4688" spans="5:5">
      <c r="E4688" s="43"/>
    </row>
    <row r="4689" spans="5:5">
      <c r="E4689" s="43"/>
    </row>
    <row r="4690" spans="5:5">
      <c r="E4690" s="43"/>
    </row>
    <row r="4691" spans="5:5">
      <c r="E4691" s="43"/>
    </row>
    <row r="4692" spans="5:5">
      <c r="E4692" s="43"/>
    </row>
    <row r="4693" spans="5:5">
      <c r="E4693" s="43"/>
    </row>
    <row r="4694" spans="5:5">
      <c r="E4694" s="43"/>
    </row>
    <row r="4695" spans="5:5">
      <c r="E4695" s="43"/>
    </row>
    <row r="4696" spans="5:5">
      <c r="E4696" s="43"/>
    </row>
    <row r="4697" spans="5:5">
      <c r="E4697" s="43"/>
    </row>
    <row r="4698" spans="5:5">
      <c r="E4698" s="43"/>
    </row>
    <row r="4699" spans="5:5">
      <c r="E4699" s="43"/>
    </row>
    <row r="4700" spans="5:5">
      <c r="E4700" s="43"/>
    </row>
    <row r="4701" spans="5:5">
      <c r="E4701" s="43"/>
    </row>
    <row r="4702" spans="5:5">
      <c r="E4702" s="43"/>
    </row>
    <row r="4703" spans="5:5">
      <c r="E4703" s="43"/>
    </row>
    <row r="4704" spans="5:5">
      <c r="E4704" s="43"/>
    </row>
    <row r="4705" spans="5:5">
      <c r="E4705" s="43"/>
    </row>
    <row r="4706" spans="5:5">
      <c r="E4706" s="43"/>
    </row>
    <row r="4707" spans="5:5">
      <c r="E4707" s="43"/>
    </row>
    <row r="4708" spans="5:5">
      <c r="E4708" s="43"/>
    </row>
    <row r="4709" spans="5:5">
      <c r="E4709" s="43"/>
    </row>
    <row r="4710" spans="5:5">
      <c r="E4710" s="43"/>
    </row>
    <row r="4711" spans="5:5">
      <c r="E4711" s="43"/>
    </row>
    <row r="4712" spans="5:5">
      <c r="E4712" s="43"/>
    </row>
    <row r="4713" spans="5:5">
      <c r="E4713" s="43"/>
    </row>
    <row r="4714" spans="5:5">
      <c r="E4714" s="43"/>
    </row>
    <row r="4715" spans="5:5">
      <c r="E4715" s="43"/>
    </row>
    <row r="4716" spans="5:5">
      <c r="E4716" s="43"/>
    </row>
    <row r="4717" spans="5:5">
      <c r="E4717" s="43"/>
    </row>
    <row r="4718" spans="5:5">
      <c r="E4718" s="43"/>
    </row>
    <row r="4719" spans="5:5">
      <c r="E4719" s="43"/>
    </row>
    <row r="4720" spans="5:5">
      <c r="E4720" s="43"/>
    </row>
    <row r="4721" spans="5:5">
      <c r="E4721" s="43"/>
    </row>
    <row r="4722" spans="5:5">
      <c r="E4722" s="43"/>
    </row>
    <row r="4723" spans="5:5">
      <c r="E4723" s="43"/>
    </row>
    <row r="4724" spans="5:5">
      <c r="E4724" s="43"/>
    </row>
    <row r="4725" spans="5:5">
      <c r="E4725" s="43"/>
    </row>
    <row r="4726" spans="5:5">
      <c r="E4726" s="43"/>
    </row>
    <row r="4727" spans="5:5">
      <c r="E4727" s="43"/>
    </row>
    <row r="4728" spans="5:5">
      <c r="E4728" s="43"/>
    </row>
    <row r="4729" spans="5:5">
      <c r="E4729" s="43"/>
    </row>
    <row r="4730" spans="5:5">
      <c r="E4730" s="43"/>
    </row>
    <row r="4731" spans="5:5">
      <c r="E4731" s="43"/>
    </row>
    <row r="4732" spans="5:5">
      <c r="E4732" s="43"/>
    </row>
    <row r="4733" spans="5:5">
      <c r="E4733" s="43"/>
    </row>
    <row r="4734" spans="5:5">
      <c r="E4734" s="43"/>
    </row>
    <row r="4735" spans="5:5">
      <c r="E4735" s="43"/>
    </row>
    <row r="4736" spans="5:5">
      <c r="E4736" s="43"/>
    </row>
    <row r="4737" spans="5:5">
      <c r="E4737" s="43"/>
    </row>
    <row r="4738" spans="5:5">
      <c r="E4738" s="43"/>
    </row>
    <row r="4739" spans="5:5">
      <c r="E4739" s="43"/>
    </row>
    <row r="4740" spans="5:5">
      <c r="E4740" s="43"/>
    </row>
    <row r="4741" spans="5:5">
      <c r="E4741" s="43"/>
    </row>
    <row r="4742" spans="5:5">
      <c r="E4742" s="43"/>
    </row>
    <row r="4743" spans="5:5">
      <c r="E4743" s="43"/>
    </row>
    <row r="4744" spans="5:5">
      <c r="E4744" s="43"/>
    </row>
    <row r="4745" spans="5:5">
      <c r="E4745" s="43"/>
    </row>
    <row r="4746" spans="5:5">
      <c r="E4746" s="43"/>
    </row>
    <row r="4747" spans="5:5">
      <c r="E4747" s="43"/>
    </row>
    <row r="4748" spans="5:5">
      <c r="E4748" s="43"/>
    </row>
    <row r="4749" spans="5:5">
      <c r="E4749" s="43"/>
    </row>
    <row r="4750" spans="5:5">
      <c r="E4750" s="43"/>
    </row>
    <row r="4751" spans="5:5">
      <c r="E4751" s="43"/>
    </row>
    <row r="4752" spans="5:5">
      <c r="E4752" s="43"/>
    </row>
    <row r="4753" spans="5:5">
      <c r="E4753" s="43"/>
    </row>
    <row r="4754" spans="5:5">
      <c r="E4754" s="43"/>
    </row>
    <row r="4755" spans="5:5">
      <c r="E4755" s="43"/>
    </row>
    <row r="4756" spans="5:5">
      <c r="E4756" s="43"/>
    </row>
    <row r="4757" spans="5:5">
      <c r="E4757" s="43"/>
    </row>
    <row r="4758" spans="5:5">
      <c r="E4758" s="43"/>
    </row>
    <row r="4759" spans="5:5">
      <c r="E4759" s="43"/>
    </row>
    <row r="4760" spans="5:5">
      <c r="E4760" s="43"/>
    </row>
    <row r="4761" spans="5:5">
      <c r="E4761" s="43"/>
    </row>
    <row r="4762" spans="5:5">
      <c r="E4762" s="43"/>
    </row>
    <row r="4763" spans="5:5">
      <c r="E4763" s="43"/>
    </row>
    <row r="4764" spans="5:5">
      <c r="E4764" s="43"/>
    </row>
    <row r="4765" spans="5:5">
      <c r="E4765" s="43"/>
    </row>
    <row r="4766" spans="5:5">
      <c r="E4766" s="43"/>
    </row>
    <row r="4767" spans="5:5">
      <c r="E4767" s="43"/>
    </row>
    <row r="4768" spans="5:5">
      <c r="E4768" s="43"/>
    </row>
    <row r="4769" spans="5:5">
      <c r="E4769" s="43"/>
    </row>
    <row r="4770" spans="5:5">
      <c r="E4770" s="43"/>
    </row>
    <row r="4771" spans="5:5">
      <c r="E4771" s="43"/>
    </row>
    <row r="4772" spans="5:5">
      <c r="E4772" s="43"/>
    </row>
    <row r="4773" spans="5:5">
      <c r="E4773" s="43"/>
    </row>
    <row r="4774" spans="5:5">
      <c r="E4774" s="43"/>
    </row>
    <row r="4775" spans="5:5">
      <c r="E4775" s="43"/>
    </row>
    <row r="4776" spans="5:5">
      <c r="E4776" s="43"/>
    </row>
    <row r="4777" spans="5:5">
      <c r="E4777" s="43"/>
    </row>
    <row r="4778" spans="5:5">
      <c r="E4778" s="43"/>
    </row>
    <row r="4779" spans="5:5">
      <c r="E4779" s="43"/>
    </row>
    <row r="4780" spans="5:5">
      <c r="E4780" s="43"/>
    </row>
    <row r="4781" spans="5:5">
      <c r="E4781" s="43"/>
    </row>
    <row r="4782" spans="5:5">
      <c r="E4782" s="43"/>
    </row>
    <row r="4783" spans="5:5">
      <c r="E4783" s="43"/>
    </row>
    <row r="4784" spans="5:5">
      <c r="E4784" s="43"/>
    </row>
    <row r="4785" spans="5:5">
      <c r="E4785" s="43"/>
    </row>
    <row r="4786" spans="5:5">
      <c r="E4786" s="43"/>
    </row>
    <row r="4787" spans="5:5">
      <c r="E4787" s="43"/>
    </row>
    <row r="4788" spans="5:5">
      <c r="E4788" s="43"/>
    </row>
    <row r="4789" spans="5:5">
      <c r="E4789" s="43"/>
    </row>
    <row r="4790" spans="5:5">
      <c r="E4790" s="43"/>
    </row>
    <row r="4791" spans="5:5">
      <c r="E4791" s="43"/>
    </row>
    <row r="4792" spans="5:5">
      <c r="E4792" s="43"/>
    </row>
    <row r="4793" spans="5:5">
      <c r="E4793" s="43"/>
    </row>
    <row r="4794" spans="5:5">
      <c r="E4794" s="43"/>
    </row>
    <row r="4795" spans="5:5">
      <c r="E4795" s="43"/>
    </row>
    <row r="4796" spans="5:5">
      <c r="E4796" s="43"/>
    </row>
    <row r="4797" spans="5:5">
      <c r="E4797" s="43"/>
    </row>
    <row r="4798" spans="5:5">
      <c r="E4798" s="43"/>
    </row>
    <row r="4799" spans="5:5">
      <c r="E4799" s="43"/>
    </row>
    <row r="4800" spans="5:5">
      <c r="E4800" s="43"/>
    </row>
    <row r="4801" spans="5:5">
      <c r="E4801" s="43"/>
    </row>
    <row r="4802" spans="5:5">
      <c r="E4802" s="43"/>
    </row>
    <row r="4803" spans="5:5">
      <c r="E4803" s="43"/>
    </row>
    <row r="4804" spans="5:5">
      <c r="E4804" s="43"/>
    </row>
    <row r="4805" spans="5:5">
      <c r="E4805" s="43"/>
    </row>
    <row r="4806" spans="5:5">
      <c r="E4806" s="43"/>
    </row>
    <row r="4807" spans="5:5">
      <c r="E4807" s="43"/>
    </row>
    <row r="4808" spans="5:5">
      <c r="E4808" s="43"/>
    </row>
    <row r="4809" spans="5:5">
      <c r="E4809" s="43"/>
    </row>
    <row r="4810" spans="5:5">
      <c r="E4810" s="43"/>
    </row>
    <row r="4811" spans="5:5">
      <c r="E4811" s="43"/>
    </row>
    <row r="4812" spans="5:5">
      <c r="E4812" s="43"/>
    </row>
    <row r="4813" spans="5:5">
      <c r="E4813" s="43"/>
    </row>
    <row r="4814" spans="5:5">
      <c r="E4814" s="43"/>
    </row>
    <row r="4815" spans="5:5">
      <c r="E4815" s="43"/>
    </row>
    <row r="4816" spans="5:5">
      <c r="E4816" s="43"/>
    </row>
    <row r="4817" spans="5:5">
      <c r="E4817" s="43"/>
    </row>
    <row r="4818" spans="5:5">
      <c r="E4818" s="43"/>
    </row>
    <row r="4819" spans="5:5">
      <c r="E4819" s="43"/>
    </row>
    <row r="4820" spans="5:5">
      <c r="E4820" s="43"/>
    </row>
    <row r="4821" spans="5:5">
      <c r="E4821" s="43"/>
    </row>
    <row r="4822" spans="5:5">
      <c r="E4822" s="43"/>
    </row>
    <row r="4823" spans="5:5">
      <c r="E4823" s="43"/>
    </row>
    <row r="4824" spans="5:5">
      <c r="E4824" s="43"/>
    </row>
    <row r="4825" spans="5:5">
      <c r="E4825" s="43"/>
    </row>
    <row r="4826" spans="5:5">
      <c r="E4826" s="43"/>
    </row>
    <row r="4827" spans="5:5">
      <c r="E4827" s="43"/>
    </row>
    <row r="4828" spans="5:5">
      <c r="E4828" s="43"/>
    </row>
    <row r="4829" spans="5:5">
      <c r="E4829" s="43"/>
    </row>
    <row r="4830" spans="5:5">
      <c r="E4830" s="43"/>
    </row>
    <row r="4831" spans="5:5">
      <c r="E4831" s="43"/>
    </row>
    <row r="4832" spans="5:5">
      <c r="E4832" s="43"/>
    </row>
    <row r="4833" spans="5:5">
      <c r="E4833" s="43"/>
    </row>
    <row r="4834" spans="5:5">
      <c r="E4834" s="43"/>
    </row>
    <row r="4835" spans="5:5">
      <c r="E4835" s="43"/>
    </row>
    <row r="4836" spans="5:5">
      <c r="E4836" s="43"/>
    </row>
    <row r="4837" spans="5:5">
      <c r="E4837" s="43"/>
    </row>
    <row r="4838" spans="5:5">
      <c r="E4838" s="43"/>
    </row>
    <row r="4839" spans="5:5">
      <c r="E4839" s="43"/>
    </row>
    <row r="4840" spans="5:5">
      <c r="E4840" s="43"/>
    </row>
    <row r="4841" spans="5:5">
      <c r="E4841" s="43"/>
    </row>
    <row r="4842" spans="5:5">
      <c r="E4842" s="43"/>
    </row>
    <row r="4843" spans="5:5">
      <c r="E4843" s="43"/>
    </row>
    <row r="4844" spans="5:5">
      <c r="E4844" s="43"/>
    </row>
    <row r="4845" spans="5:5">
      <c r="E4845" s="43"/>
    </row>
    <row r="4846" spans="5:5">
      <c r="E4846" s="43"/>
    </row>
    <row r="4847" spans="5:5">
      <c r="E4847" s="43"/>
    </row>
    <row r="4848" spans="5:5">
      <c r="E4848" s="43"/>
    </row>
    <row r="4849" spans="5:5">
      <c r="E4849" s="43"/>
    </row>
    <row r="4850" spans="5:5">
      <c r="E4850" s="43"/>
    </row>
    <row r="4851" spans="5:5">
      <c r="E4851" s="43"/>
    </row>
    <row r="4852" spans="5:5">
      <c r="E4852" s="43"/>
    </row>
    <row r="4853" spans="5:5">
      <c r="E4853" s="43"/>
    </row>
    <row r="4854" spans="5:5">
      <c r="E4854" s="43"/>
    </row>
    <row r="4855" spans="5:5">
      <c r="E4855" s="43"/>
    </row>
    <row r="4856" spans="5:5">
      <c r="E4856" s="43"/>
    </row>
    <row r="4857" spans="5:5">
      <c r="E4857" s="43"/>
    </row>
    <row r="4858" spans="5:5">
      <c r="E4858" s="43"/>
    </row>
    <row r="4859" spans="5:5">
      <c r="E4859" s="43"/>
    </row>
    <row r="4860" spans="5:5">
      <c r="E4860" s="43"/>
    </row>
    <row r="4861" spans="5:5">
      <c r="E4861" s="43"/>
    </row>
    <row r="4862" spans="5:5">
      <c r="E4862" s="43"/>
    </row>
    <row r="4863" spans="5:5">
      <c r="E4863" s="43"/>
    </row>
    <row r="4864" spans="5:5">
      <c r="E4864" s="43"/>
    </row>
    <row r="4865" spans="5:5">
      <c r="E4865" s="43"/>
    </row>
    <row r="4866" spans="5:5">
      <c r="E4866" s="43"/>
    </row>
    <row r="4867" spans="5:5">
      <c r="E4867" s="43"/>
    </row>
    <row r="4868" spans="5:5">
      <c r="E4868" s="43"/>
    </row>
    <row r="4869" spans="5:5">
      <c r="E4869" s="43"/>
    </row>
    <row r="4870" spans="5:5">
      <c r="E4870" s="43"/>
    </row>
    <row r="4871" spans="5:5">
      <c r="E4871" s="43"/>
    </row>
    <row r="4872" spans="5:5">
      <c r="E4872" s="43"/>
    </row>
    <row r="4873" spans="5:5">
      <c r="E4873" s="43"/>
    </row>
    <row r="4874" spans="5:5">
      <c r="E4874" s="43"/>
    </row>
    <row r="4875" spans="5:5">
      <c r="E4875" s="43"/>
    </row>
    <row r="4876" spans="5:5">
      <c r="E4876" s="43"/>
    </row>
    <row r="4877" spans="5:5">
      <c r="E4877" s="43"/>
    </row>
    <row r="4878" spans="5:5">
      <c r="E4878" s="43"/>
    </row>
    <row r="4879" spans="5:5">
      <c r="E4879" s="43"/>
    </row>
    <row r="4880" spans="5:5">
      <c r="E4880" s="43"/>
    </row>
    <row r="4881" spans="5:5">
      <c r="E4881" s="43"/>
    </row>
    <row r="4882" spans="5:5">
      <c r="E4882" s="43"/>
    </row>
    <row r="4883" spans="5:5">
      <c r="E4883" s="43"/>
    </row>
    <row r="4884" spans="5:5">
      <c r="E4884" s="43"/>
    </row>
    <row r="4885" spans="5:5">
      <c r="E4885" s="43"/>
    </row>
    <row r="4886" spans="5:5">
      <c r="E4886" s="43"/>
    </row>
    <row r="4887" spans="5:5">
      <c r="E4887" s="43"/>
    </row>
    <row r="4888" spans="5:5">
      <c r="E4888" s="43"/>
    </row>
    <row r="4889" spans="5:5">
      <c r="E4889" s="43"/>
    </row>
    <row r="4890" spans="5:5">
      <c r="E4890" s="43"/>
    </row>
    <row r="4891" spans="5:5">
      <c r="E4891" s="43"/>
    </row>
    <row r="4892" spans="5:5">
      <c r="E4892" s="43"/>
    </row>
    <row r="4893" spans="5:5">
      <c r="E4893" s="43"/>
    </row>
    <row r="4894" spans="5:5">
      <c r="E4894" s="43"/>
    </row>
    <row r="4895" spans="5:5">
      <c r="E4895" s="43"/>
    </row>
    <row r="4896" spans="5:5">
      <c r="E4896" s="43"/>
    </row>
    <row r="4897" spans="5:5">
      <c r="E4897" s="43"/>
    </row>
    <row r="4898" spans="5:5">
      <c r="E4898" s="43"/>
    </row>
    <row r="4899" spans="5:5">
      <c r="E4899" s="43"/>
    </row>
    <row r="4900" spans="5:5">
      <c r="E4900" s="43"/>
    </row>
    <row r="4901" spans="5:5">
      <c r="E4901" s="43"/>
    </row>
    <row r="4902" spans="5:5">
      <c r="E4902" s="43"/>
    </row>
    <row r="4903" spans="5:5">
      <c r="E4903" s="43"/>
    </row>
    <row r="4904" spans="5:5">
      <c r="E4904" s="43"/>
    </row>
    <row r="4905" spans="5:5">
      <c r="E4905" s="43"/>
    </row>
    <row r="4906" spans="5:5">
      <c r="E4906" s="43"/>
    </row>
    <row r="4907" spans="5:5">
      <c r="E4907" s="43"/>
    </row>
    <row r="4908" spans="5:5">
      <c r="E4908" s="43"/>
    </row>
    <row r="4909" spans="5:5">
      <c r="E4909" s="43"/>
    </row>
    <row r="4910" spans="5:5">
      <c r="E4910" s="43"/>
    </row>
    <row r="4911" spans="5:5">
      <c r="E4911" s="43"/>
    </row>
    <row r="4912" spans="5:5">
      <c r="E4912" s="43"/>
    </row>
    <row r="4913" spans="5:5">
      <c r="E4913" s="43"/>
    </row>
    <row r="4914" spans="5:5">
      <c r="E4914" s="43"/>
    </row>
    <row r="4915" spans="5:5">
      <c r="E4915" s="43"/>
    </row>
    <row r="4916" spans="5:5">
      <c r="E4916" s="43"/>
    </row>
    <row r="4917" spans="5:5">
      <c r="E4917" s="43"/>
    </row>
    <row r="4918" spans="5:5">
      <c r="E4918" s="43"/>
    </row>
    <row r="4919" spans="5:5">
      <c r="E4919" s="43"/>
    </row>
    <row r="4920" spans="5:5">
      <c r="E4920" s="43"/>
    </row>
    <row r="4921" spans="5:5">
      <c r="E4921" s="43"/>
    </row>
    <row r="4922" spans="5:5">
      <c r="E4922" s="43"/>
    </row>
    <row r="4923" spans="5:5">
      <c r="E4923" s="43"/>
    </row>
    <row r="4924" spans="5:5">
      <c r="E4924" s="43"/>
    </row>
    <row r="4925" spans="5:5">
      <c r="E4925" s="43"/>
    </row>
    <row r="4926" spans="5:5">
      <c r="E4926" s="43"/>
    </row>
    <row r="4927" spans="5:5">
      <c r="E4927" s="43"/>
    </row>
    <row r="4928" spans="5:5">
      <c r="E4928" s="43"/>
    </row>
    <row r="4929" spans="5:5">
      <c r="E4929" s="43"/>
    </row>
    <row r="4930" spans="5:5">
      <c r="E4930" s="43"/>
    </row>
    <row r="4931" spans="5:5">
      <c r="E4931" s="43"/>
    </row>
    <row r="4932" spans="5:5">
      <c r="E4932" s="43"/>
    </row>
    <row r="4933" spans="5:5">
      <c r="E4933" s="43"/>
    </row>
    <row r="4934" spans="5:5">
      <c r="E4934" s="43"/>
    </row>
    <row r="4935" spans="5:5">
      <c r="E4935" s="43"/>
    </row>
    <row r="4936" spans="5:5">
      <c r="E4936" s="43"/>
    </row>
    <row r="4937" spans="5:5">
      <c r="E4937" s="43"/>
    </row>
    <row r="4938" spans="5:5">
      <c r="E4938" s="43"/>
    </row>
    <row r="4939" spans="5:5">
      <c r="E4939" s="43"/>
    </row>
    <row r="4940" spans="5:5">
      <c r="E4940" s="43"/>
    </row>
    <row r="4941" spans="5:5">
      <c r="E4941" s="43"/>
    </row>
    <row r="4942" spans="5:5">
      <c r="E4942" s="43"/>
    </row>
    <row r="4943" spans="5:5">
      <c r="E4943" s="43"/>
    </row>
    <row r="4944" spans="5:5">
      <c r="E4944" s="43"/>
    </row>
    <row r="4945" spans="5:5">
      <c r="E4945" s="43"/>
    </row>
    <row r="4946" spans="5:5">
      <c r="E4946" s="43"/>
    </row>
    <row r="4947" spans="5:5">
      <c r="E4947" s="43"/>
    </row>
    <row r="4948" spans="5:5">
      <c r="E4948" s="43"/>
    </row>
    <row r="4949" spans="5:5">
      <c r="E4949" s="43"/>
    </row>
    <row r="4950" spans="5:5">
      <c r="E4950" s="43"/>
    </row>
    <row r="4951" spans="5:5">
      <c r="E4951" s="43"/>
    </row>
    <row r="4952" spans="5:5">
      <c r="E4952" s="43"/>
    </row>
    <row r="4953" spans="5:5">
      <c r="E4953" s="43"/>
    </row>
    <row r="4954" spans="5:5">
      <c r="E4954" s="43"/>
    </row>
    <row r="4955" spans="5:5">
      <c r="E4955" s="43"/>
    </row>
    <row r="4956" spans="5:5">
      <c r="E4956" s="43"/>
    </row>
    <row r="4957" spans="5:5">
      <c r="E4957" s="43"/>
    </row>
    <row r="4958" spans="5:5">
      <c r="E4958" s="43"/>
    </row>
    <row r="4959" spans="5:5">
      <c r="E4959" s="43"/>
    </row>
    <row r="4960" spans="5:5">
      <c r="E4960" s="43"/>
    </row>
    <row r="4961" spans="5:5">
      <c r="E4961" s="43"/>
    </row>
    <row r="4962" spans="5:5">
      <c r="E4962" s="43"/>
    </row>
    <row r="4963" spans="5:5">
      <c r="E4963" s="43"/>
    </row>
    <row r="4964" spans="5:5">
      <c r="E4964" s="43"/>
    </row>
    <row r="4965" spans="5:5">
      <c r="E4965" s="43"/>
    </row>
    <row r="4966" spans="5:5">
      <c r="E4966" s="43"/>
    </row>
    <row r="4967" spans="5:5">
      <c r="E4967" s="43"/>
    </row>
    <row r="4968" spans="5:5">
      <c r="E4968" s="43"/>
    </row>
    <row r="4969" spans="5:5">
      <c r="E4969" s="43"/>
    </row>
    <row r="4970" spans="5:5">
      <c r="E4970" s="43"/>
    </row>
    <row r="4971" spans="5:5">
      <c r="E4971" s="43"/>
    </row>
    <row r="4972" spans="5:5">
      <c r="E4972" s="43"/>
    </row>
    <row r="4973" spans="5:5">
      <c r="E4973" s="43"/>
    </row>
    <row r="4974" spans="5:5">
      <c r="E4974" s="43"/>
    </row>
    <row r="4975" spans="5:5">
      <c r="E4975" s="43"/>
    </row>
    <row r="4976" spans="5:5">
      <c r="E4976" s="43"/>
    </row>
    <row r="4977" spans="5:5">
      <c r="E4977" s="43"/>
    </row>
    <row r="4978" spans="5:5">
      <c r="E4978" s="43"/>
    </row>
    <row r="4979" spans="5:5">
      <c r="E4979" s="43"/>
    </row>
    <row r="4980" spans="5:5">
      <c r="E4980" s="43"/>
    </row>
    <row r="4981" spans="5:5">
      <c r="E4981" s="43"/>
    </row>
    <row r="4982" spans="5:5">
      <c r="E4982" s="43"/>
    </row>
    <row r="4983" spans="5:5">
      <c r="E4983" s="43"/>
    </row>
    <row r="4984" spans="5:5">
      <c r="E4984" s="43"/>
    </row>
    <row r="4985" spans="5:5">
      <c r="E4985" s="43"/>
    </row>
    <row r="4986" spans="5:5">
      <c r="E4986" s="43"/>
    </row>
    <row r="4987" spans="5:5">
      <c r="E4987" s="43"/>
    </row>
    <row r="4988" spans="5:5">
      <c r="E4988" s="43"/>
    </row>
    <row r="4989" spans="5:5">
      <c r="E4989" s="43"/>
    </row>
    <row r="4990" spans="5:5">
      <c r="E4990" s="43"/>
    </row>
    <row r="4991" spans="5:5">
      <c r="E4991" s="43"/>
    </row>
    <row r="4992" spans="5:5">
      <c r="E4992" s="43"/>
    </row>
    <row r="4993" spans="5:5">
      <c r="E4993" s="43"/>
    </row>
    <row r="4994" spans="5:5">
      <c r="E4994" s="43"/>
    </row>
    <row r="4995" spans="5:5">
      <c r="E4995" s="43"/>
    </row>
    <row r="4996" spans="5:5">
      <c r="E4996" s="43"/>
    </row>
    <row r="4997" spans="5:5">
      <c r="E4997" s="43"/>
    </row>
    <row r="4998" spans="5:5">
      <c r="E4998" s="43"/>
    </row>
    <row r="4999" spans="5:5">
      <c r="E4999" s="43"/>
    </row>
    <row r="5000" spans="5:5">
      <c r="E5000" s="43"/>
    </row>
    <row r="5001" spans="5:5">
      <c r="E5001" s="43"/>
    </row>
    <row r="5002" spans="5:5">
      <c r="E5002" s="43"/>
    </row>
    <row r="5003" spans="5:5">
      <c r="E5003" s="43"/>
    </row>
    <row r="5004" spans="5:5">
      <c r="E5004" s="43"/>
    </row>
    <row r="5005" spans="5:5">
      <c r="E5005" s="43"/>
    </row>
    <row r="5006" spans="5:5">
      <c r="E5006" s="43"/>
    </row>
    <row r="5007" spans="5:5">
      <c r="E5007" s="43"/>
    </row>
    <row r="5008" spans="5:5">
      <c r="E5008" s="43"/>
    </row>
    <row r="5009" spans="5:5">
      <c r="E5009" s="43"/>
    </row>
    <row r="5010" spans="5:5">
      <c r="E5010" s="43"/>
    </row>
    <row r="5011" spans="5:5">
      <c r="E5011" s="43"/>
    </row>
    <row r="5012" spans="5:5">
      <c r="E5012" s="43"/>
    </row>
    <row r="5013" spans="5:5">
      <c r="E5013" s="43"/>
    </row>
    <row r="5014" spans="5:5">
      <c r="E5014" s="43"/>
    </row>
    <row r="5015" spans="5:5">
      <c r="E5015" s="43"/>
    </row>
    <row r="5016" spans="5:5">
      <c r="E5016" s="43"/>
    </row>
    <row r="5017" spans="5:5">
      <c r="E5017" s="43"/>
    </row>
    <row r="5018" spans="5:5">
      <c r="E5018" s="43"/>
    </row>
    <row r="5019" spans="5:5">
      <c r="E5019" s="43"/>
    </row>
    <row r="5020" spans="5:5">
      <c r="E5020" s="43"/>
    </row>
    <row r="5021" spans="5:5">
      <c r="E5021" s="43"/>
    </row>
    <row r="5022" spans="5:5">
      <c r="E5022" s="43"/>
    </row>
    <row r="5023" spans="5:5">
      <c r="E5023" s="43"/>
    </row>
    <row r="5024" spans="5:5">
      <c r="E5024" s="43"/>
    </row>
    <row r="5025" spans="5:5">
      <c r="E5025" s="43"/>
    </row>
    <row r="5026" spans="5:5">
      <c r="E5026" s="43"/>
    </row>
    <row r="5027" spans="5:5">
      <c r="E5027" s="43"/>
    </row>
    <row r="5028" spans="5:5">
      <c r="E5028" s="43"/>
    </row>
    <row r="5029" spans="5:5">
      <c r="E5029" s="43"/>
    </row>
    <row r="5030" spans="5:5">
      <c r="E5030" s="43"/>
    </row>
    <row r="5031" spans="5:5">
      <c r="E5031" s="43"/>
    </row>
    <row r="5032" spans="5:5">
      <c r="E5032" s="43"/>
    </row>
    <row r="5033" spans="5:5">
      <c r="E5033" s="43"/>
    </row>
    <row r="5034" spans="5:5">
      <c r="E5034" s="43"/>
    </row>
    <row r="5035" spans="5:5">
      <c r="E5035" s="43"/>
    </row>
    <row r="5036" spans="5:5">
      <c r="E5036" s="43"/>
    </row>
    <row r="5037" spans="5:5">
      <c r="E5037" s="43"/>
    </row>
    <row r="5038" spans="5:5">
      <c r="E5038" s="43"/>
    </row>
    <row r="5039" spans="5:5">
      <c r="E5039" s="43"/>
    </row>
    <row r="5040" spans="5:5">
      <c r="E5040" s="43"/>
    </row>
    <row r="5041" spans="5:5">
      <c r="E5041" s="43"/>
    </row>
    <row r="5042" spans="5:5">
      <c r="E5042" s="43"/>
    </row>
    <row r="5043" spans="5:5">
      <c r="E5043" s="43"/>
    </row>
    <row r="5044" spans="5:5">
      <c r="E5044" s="43"/>
    </row>
    <row r="5045" spans="5:5">
      <c r="E5045" s="43"/>
    </row>
    <row r="5046" spans="5:5">
      <c r="E5046" s="43"/>
    </row>
    <row r="5047" spans="5:5">
      <c r="E5047" s="43"/>
    </row>
    <row r="5048" spans="5:5">
      <c r="E5048" s="43"/>
    </row>
    <row r="5049" spans="5:5">
      <c r="E5049" s="43"/>
    </row>
    <row r="5050" spans="5:5">
      <c r="E5050" s="43"/>
    </row>
    <row r="5051" spans="5:5">
      <c r="E5051" s="43"/>
    </row>
    <row r="5052" spans="5:5">
      <c r="E5052" s="43"/>
    </row>
    <row r="5053" spans="5:5">
      <c r="E5053" s="43"/>
    </row>
    <row r="5054" spans="5:5">
      <c r="E5054" s="43"/>
    </row>
    <row r="5055" spans="5:5">
      <c r="E5055" s="43"/>
    </row>
    <row r="5056" spans="5:5">
      <c r="E5056" s="43"/>
    </row>
    <row r="5057" spans="5:5">
      <c r="E5057" s="43"/>
    </row>
    <row r="5058" spans="5:5">
      <c r="E5058" s="43"/>
    </row>
    <row r="5059" spans="5:5">
      <c r="E5059" s="43"/>
    </row>
    <row r="5060" spans="5:5">
      <c r="E5060" s="43"/>
    </row>
    <row r="5061" spans="5:5">
      <c r="E5061" s="43"/>
    </row>
    <row r="5062" spans="5:5">
      <c r="E5062" s="43"/>
    </row>
    <row r="5063" spans="5:5">
      <c r="E5063" s="43"/>
    </row>
    <row r="5064" spans="5:5">
      <c r="E5064" s="43"/>
    </row>
    <row r="5065" spans="5:5">
      <c r="E5065" s="43"/>
    </row>
    <row r="5066" spans="5:5">
      <c r="E5066" s="43"/>
    </row>
    <row r="5067" spans="5:5">
      <c r="E5067" s="43"/>
    </row>
    <row r="5068" spans="5:5">
      <c r="E5068" s="43"/>
    </row>
    <row r="5069" spans="5:5">
      <c r="E5069" s="43"/>
    </row>
    <row r="5070" spans="5:5">
      <c r="E5070" s="43"/>
    </row>
    <row r="5071" spans="5:5">
      <c r="E5071" s="43"/>
    </row>
    <row r="5072" spans="5:5">
      <c r="E5072" s="43"/>
    </row>
    <row r="5073" spans="5:5">
      <c r="E5073" s="43"/>
    </row>
    <row r="5074" spans="5:5">
      <c r="E5074" s="43"/>
    </row>
    <row r="5075" spans="5:5">
      <c r="E5075" s="43"/>
    </row>
    <row r="5076" spans="5:5">
      <c r="E5076" s="43"/>
    </row>
    <row r="5077" spans="5:5">
      <c r="E5077" s="43"/>
    </row>
    <row r="5078" spans="5:5">
      <c r="E5078" s="43"/>
    </row>
    <row r="5079" spans="5:5">
      <c r="E5079" s="43"/>
    </row>
    <row r="5080" spans="5:5">
      <c r="E5080" s="43"/>
    </row>
    <row r="5081" spans="5:5">
      <c r="E5081" s="43"/>
    </row>
    <row r="5082" spans="5:5">
      <c r="E5082" s="43"/>
    </row>
    <row r="5083" spans="5:5">
      <c r="E5083" s="43"/>
    </row>
    <row r="5084" spans="5:5">
      <c r="E5084" s="43"/>
    </row>
    <row r="5085" spans="5:5">
      <c r="E5085" s="43"/>
    </row>
    <row r="5086" spans="5:5">
      <c r="E5086" s="43"/>
    </row>
    <row r="5087" spans="5:5">
      <c r="E5087" s="43"/>
    </row>
    <row r="5088" spans="5:5">
      <c r="E5088" s="43"/>
    </row>
    <row r="5089" spans="5:5">
      <c r="E5089" s="43"/>
    </row>
    <row r="5090" spans="5:5">
      <c r="E5090" s="43"/>
    </row>
    <row r="5091" spans="5:5">
      <c r="E5091" s="43"/>
    </row>
    <row r="5092" spans="5:5">
      <c r="E5092" s="43"/>
    </row>
    <row r="5093" spans="5:5">
      <c r="E5093" s="43"/>
    </row>
    <row r="5094" spans="5:5">
      <c r="E5094" s="43"/>
    </row>
    <row r="5095" spans="5:5">
      <c r="E5095" s="43"/>
    </row>
    <row r="5096" spans="5:5">
      <c r="E5096" s="43"/>
    </row>
    <row r="5097" spans="5:5">
      <c r="E5097" s="43"/>
    </row>
    <row r="5098" spans="5:5">
      <c r="E5098" s="43"/>
    </row>
    <row r="5099" spans="5:5">
      <c r="E5099" s="43"/>
    </row>
    <row r="5100" spans="5:5">
      <c r="E5100" s="43"/>
    </row>
    <row r="5101" spans="5:5">
      <c r="E5101" s="43"/>
    </row>
    <row r="5102" spans="5:5">
      <c r="E5102" s="43"/>
    </row>
    <row r="5103" spans="5:5">
      <c r="E5103" s="43"/>
    </row>
    <row r="5104" spans="5:5">
      <c r="E5104" s="43"/>
    </row>
    <row r="5105" spans="5:5">
      <c r="E5105" s="43"/>
    </row>
    <row r="5106" spans="5:5">
      <c r="E5106" s="43"/>
    </row>
    <row r="5107" spans="5:5">
      <c r="E5107" s="43"/>
    </row>
    <row r="5108" spans="5:5">
      <c r="E5108" s="43"/>
    </row>
    <row r="5109" spans="5:5">
      <c r="E5109" s="43"/>
    </row>
    <row r="5110" spans="5:5">
      <c r="E5110" s="43"/>
    </row>
    <row r="5111" spans="5:5">
      <c r="E5111" s="43"/>
    </row>
    <row r="5112" spans="5:5">
      <c r="E5112" s="43"/>
    </row>
    <row r="5113" spans="5:5">
      <c r="E5113" s="43"/>
    </row>
    <row r="5114" spans="5:5">
      <c r="E5114" s="43"/>
    </row>
    <row r="5115" spans="5:5">
      <c r="E5115" s="43"/>
    </row>
    <row r="5116" spans="5:5">
      <c r="E5116" s="43"/>
    </row>
    <row r="5117" spans="5:5">
      <c r="E5117" s="43"/>
    </row>
    <row r="5118" spans="5:5">
      <c r="E5118" s="43"/>
    </row>
    <row r="5119" spans="5:5">
      <c r="E5119" s="43"/>
    </row>
    <row r="5120" spans="5:5">
      <c r="E5120" s="43"/>
    </row>
    <row r="5121" spans="5:5">
      <c r="E5121" s="43"/>
    </row>
    <row r="5122" spans="5:5">
      <c r="E5122" s="43"/>
    </row>
    <row r="5123" spans="5:5">
      <c r="E5123" s="43"/>
    </row>
    <row r="5124" spans="5:5">
      <c r="E5124" s="43"/>
    </row>
    <row r="5125" spans="5:5">
      <c r="E5125" s="43"/>
    </row>
    <row r="5126" spans="5:5">
      <c r="E5126" s="43"/>
    </row>
    <row r="5127" spans="5:5">
      <c r="E5127" s="43"/>
    </row>
    <row r="5128" spans="5:5">
      <c r="E5128" s="43"/>
    </row>
    <row r="5129" spans="5:5">
      <c r="E5129" s="43"/>
    </row>
    <row r="5130" spans="5:5">
      <c r="E5130" s="43"/>
    </row>
    <row r="5131" spans="5:5">
      <c r="E5131" s="43"/>
    </row>
    <row r="5132" spans="5:5">
      <c r="E5132" s="43"/>
    </row>
    <row r="5133" spans="5:5">
      <c r="E5133" s="43"/>
    </row>
    <row r="5134" spans="5:5">
      <c r="E5134" s="43"/>
    </row>
    <row r="5135" spans="5:5">
      <c r="E5135" s="43"/>
    </row>
    <row r="5136" spans="5:5">
      <c r="E5136" s="43"/>
    </row>
    <row r="5137" spans="5:5">
      <c r="E5137" s="43"/>
    </row>
    <row r="5138" spans="5:5">
      <c r="E5138" s="43"/>
    </row>
    <row r="5139" spans="5:5">
      <c r="E5139" s="43"/>
    </row>
    <row r="5140" spans="5:5">
      <c r="E5140" s="43"/>
    </row>
    <row r="5141" spans="5:5">
      <c r="E5141" s="43"/>
    </row>
    <row r="5142" spans="5:5">
      <c r="E5142" s="43"/>
    </row>
    <row r="5143" spans="5:5">
      <c r="E5143" s="43"/>
    </row>
    <row r="5144" spans="5:5">
      <c r="E5144" s="43"/>
    </row>
    <row r="5145" spans="5:5">
      <c r="E5145" s="43"/>
    </row>
    <row r="5146" spans="5:5">
      <c r="E5146" s="43"/>
    </row>
    <row r="5147" spans="5:5">
      <c r="E5147" s="43"/>
    </row>
    <row r="5148" spans="5:5">
      <c r="E5148" s="43"/>
    </row>
    <row r="5149" spans="5:5">
      <c r="E5149" s="43"/>
    </row>
    <row r="5150" spans="5:5">
      <c r="E5150" s="43"/>
    </row>
    <row r="5151" spans="5:5">
      <c r="E5151" s="43"/>
    </row>
    <row r="5152" spans="5:5">
      <c r="E5152" s="43"/>
    </row>
    <row r="5153" spans="5:5">
      <c r="E5153" s="43"/>
    </row>
    <row r="5154" spans="5:5">
      <c r="E5154" s="43"/>
    </row>
    <row r="5155" spans="5:5">
      <c r="E5155" s="43"/>
    </row>
    <row r="5156" spans="5:5">
      <c r="E5156" s="43"/>
    </row>
    <row r="5157" spans="5:5">
      <c r="E5157" s="43"/>
    </row>
    <row r="5158" spans="5:5">
      <c r="E5158" s="43"/>
    </row>
    <row r="5159" spans="5:5">
      <c r="E5159" s="43"/>
    </row>
    <row r="5160" spans="5:5">
      <c r="E5160" s="43"/>
    </row>
    <row r="5161" spans="5:5">
      <c r="E5161" s="43"/>
    </row>
    <row r="5162" spans="5:5">
      <c r="E5162" s="43"/>
    </row>
    <row r="5163" spans="5:5">
      <c r="E5163" s="43"/>
    </row>
    <row r="5164" spans="5:5">
      <c r="E5164" s="43"/>
    </row>
    <row r="5165" spans="5:5">
      <c r="E5165" s="43"/>
    </row>
    <row r="5166" spans="5:5">
      <c r="E5166" s="43"/>
    </row>
    <row r="5167" spans="5:5">
      <c r="E5167" s="43"/>
    </row>
    <row r="5168" spans="5:5">
      <c r="E5168" s="43"/>
    </row>
    <row r="5169" spans="5:5">
      <c r="E5169" s="43"/>
    </row>
    <row r="5170" spans="5:5">
      <c r="E5170" s="43"/>
    </row>
    <row r="5171" spans="5:5">
      <c r="E5171" s="43"/>
    </row>
    <row r="5172" spans="5:5">
      <c r="E5172" s="43"/>
    </row>
    <row r="5173" spans="5:5">
      <c r="E5173" s="43"/>
    </row>
    <row r="5174" spans="5:5">
      <c r="E5174" s="43"/>
    </row>
    <row r="5175" spans="5:5">
      <c r="E5175" s="43"/>
    </row>
    <row r="5176" spans="5:5">
      <c r="E5176" s="43"/>
    </row>
    <row r="5177" spans="5:5">
      <c r="E5177" s="43"/>
    </row>
    <row r="5178" spans="5:5">
      <c r="E5178" s="43"/>
    </row>
    <row r="5179" spans="5:5">
      <c r="E5179" s="43"/>
    </row>
    <row r="5180" spans="5:5">
      <c r="E5180" s="43"/>
    </row>
    <row r="5181" spans="5:5">
      <c r="E5181" s="43"/>
    </row>
    <row r="5182" spans="5:5">
      <c r="E5182" s="43"/>
    </row>
    <row r="5183" spans="5:5">
      <c r="E5183" s="43"/>
    </row>
    <row r="5184" spans="5:5">
      <c r="E5184" s="43"/>
    </row>
    <row r="5185" spans="5:5">
      <c r="E5185" s="43"/>
    </row>
    <row r="5186" spans="5:5">
      <c r="E5186" s="43"/>
    </row>
    <row r="5187" spans="5:5">
      <c r="E5187" s="43"/>
    </row>
    <row r="5188" spans="5:5">
      <c r="E5188" s="43"/>
    </row>
    <row r="5189" spans="5:5">
      <c r="E5189" s="43"/>
    </row>
    <row r="5190" spans="5:5">
      <c r="E5190" s="43"/>
    </row>
    <row r="5191" spans="5:5">
      <c r="E5191" s="43"/>
    </row>
    <row r="5192" spans="5:5">
      <c r="E5192" s="43"/>
    </row>
    <row r="5193" spans="5:5">
      <c r="E5193" s="43"/>
    </row>
    <row r="5194" spans="5:5">
      <c r="E5194" s="43"/>
    </row>
    <row r="5195" spans="5:5">
      <c r="E5195" s="43"/>
    </row>
    <row r="5196" spans="5:5">
      <c r="E5196" s="43"/>
    </row>
    <row r="5197" spans="5:5">
      <c r="E5197" s="43"/>
    </row>
    <row r="5198" spans="5:5">
      <c r="E5198" s="43"/>
    </row>
    <row r="5199" spans="5:5">
      <c r="E5199" s="43"/>
    </row>
    <row r="5200" spans="5:5">
      <c r="E5200" s="43"/>
    </row>
    <row r="5201" spans="5:5">
      <c r="E5201" s="43"/>
    </row>
    <row r="5202" spans="5:5">
      <c r="E5202" s="43"/>
    </row>
    <row r="5203" spans="5:5">
      <c r="E5203" s="43"/>
    </row>
    <row r="5204" spans="5:5">
      <c r="E5204" s="43"/>
    </row>
    <row r="5205" spans="5:5">
      <c r="E5205" s="43"/>
    </row>
    <row r="5206" spans="5:5">
      <c r="E5206" s="43"/>
    </row>
    <row r="5207" spans="5:5">
      <c r="E5207" s="43"/>
    </row>
    <row r="5208" spans="5:5">
      <c r="E5208" s="43"/>
    </row>
    <row r="5209" spans="5:5">
      <c r="E5209" s="43"/>
    </row>
    <row r="5210" spans="5:5">
      <c r="E5210" s="43"/>
    </row>
    <row r="5211" spans="5:5">
      <c r="E5211" s="43"/>
    </row>
    <row r="5212" spans="5:5">
      <c r="E5212" s="43"/>
    </row>
    <row r="5213" spans="5:5">
      <c r="E5213" s="43"/>
    </row>
    <row r="5214" spans="5:5">
      <c r="E5214" s="43"/>
    </row>
    <row r="5215" spans="5:5">
      <c r="E5215" s="43"/>
    </row>
    <row r="5216" spans="5:5">
      <c r="E5216" s="43"/>
    </row>
    <row r="5217" spans="5:5">
      <c r="E5217" s="43"/>
    </row>
    <row r="5218" spans="5:5">
      <c r="E5218" s="43"/>
    </row>
    <row r="5219" spans="5:5">
      <c r="E5219" s="43"/>
    </row>
    <row r="5220" spans="5:5">
      <c r="E5220" s="43"/>
    </row>
    <row r="5221" spans="5:5">
      <c r="E5221" s="43"/>
    </row>
    <row r="5222" spans="5:5">
      <c r="E5222" s="43"/>
    </row>
    <row r="5223" spans="5:5">
      <c r="E5223" s="43"/>
    </row>
    <row r="5224" spans="5:5">
      <c r="E5224" s="43"/>
    </row>
    <row r="5225" spans="5:5">
      <c r="E5225" s="43"/>
    </row>
    <row r="5226" spans="5:5">
      <c r="E5226" s="43"/>
    </row>
    <row r="5227" spans="5:5">
      <c r="E5227" s="43"/>
    </row>
    <row r="5228" spans="5:5">
      <c r="E5228" s="43"/>
    </row>
    <row r="5229" spans="5:5">
      <c r="E5229" s="43"/>
    </row>
    <row r="5230" spans="5:5">
      <c r="E5230" s="43"/>
    </row>
    <row r="5231" spans="5:5">
      <c r="E5231" s="43"/>
    </row>
    <row r="5232" spans="5:5">
      <c r="E5232" s="43"/>
    </row>
    <row r="5233" spans="5:5">
      <c r="E5233" s="43"/>
    </row>
    <row r="5234" spans="5:5">
      <c r="E5234" s="43"/>
    </row>
    <row r="5235" spans="5:5">
      <c r="E5235" s="43"/>
    </row>
    <row r="5236" spans="5:5">
      <c r="E5236" s="43"/>
    </row>
    <row r="5237" spans="5:5">
      <c r="E5237" s="43"/>
    </row>
    <row r="5238" spans="5:5">
      <c r="E5238" s="43"/>
    </row>
    <row r="5239" spans="5:5">
      <c r="E5239" s="43"/>
    </row>
    <row r="5240" spans="5:5">
      <c r="E5240" s="43"/>
    </row>
    <row r="5241" spans="5:5">
      <c r="E5241" s="43"/>
    </row>
    <row r="5242" spans="5:5">
      <c r="E5242" s="43"/>
    </row>
    <row r="5243" spans="5:5">
      <c r="E5243" s="43"/>
    </row>
    <row r="5244" spans="5:5">
      <c r="E5244" s="43"/>
    </row>
    <row r="5245" spans="5:5">
      <c r="E5245" s="43"/>
    </row>
    <row r="5246" spans="5:5">
      <c r="E5246" s="43"/>
    </row>
    <row r="5247" spans="5:5">
      <c r="E5247" s="43"/>
    </row>
    <row r="5248" spans="5:5">
      <c r="E5248" s="43"/>
    </row>
    <row r="5249" spans="5:5">
      <c r="E5249" s="43"/>
    </row>
    <row r="5250" spans="5:5">
      <c r="E5250" s="43"/>
    </row>
    <row r="5251" spans="5:5">
      <c r="E5251" s="43"/>
    </row>
    <row r="5252" spans="5:5">
      <c r="E5252" s="43"/>
    </row>
    <row r="5253" spans="5:5">
      <c r="E5253" s="43"/>
    </row>
    <row r="5254" spans="5:5">
      <c r="E5254" s="43"/>
    </row>
    <row r="5255" spans="5:5">
      <c r="E5255" s="43"/>
    </row>
    <row r="5256" spans="5:5">
      <c r="E5256" s="43"/>
    </row>
    <row r="5257" spans="5:5">
      <c r="E5257" s="43"/>
    </row>
    <row r="5258" spans="5:5">
      <c r="E5258" s="43"/>
    </row>
    <row r="5259" spans="5:5">
      <c r="E5259" s="43"/>
    </row>
    <row r="5260" spans="5:5">
      <c r="E5260" s="43"/>
    </row>
    <row r="5261" spans="5:5">
      <c r="E5261" s="43"/>
    </row>
    <row r="5262" spans="5:5">
      <c r="E5262" s="43"/>
    </row>
    <row r="5263" spans="5:5">
      <c r="E5263" s="43"/>
    </row>
    <row r="5264" spans="5:5">
      <c r="E5264" s="43"/>
    </row>
    <row r="5265" spans="5:5">
      <c r="E5265" s="43"/>
    </row>
    <row r="5266" spans="5:5">
      <c r="E5266" s="43"/>
    </row>
    <row r="5267" spans="5:5">
      <c r="E5267" s="43"/>
    </row>
    <row r="5268" spans="5:5">
      <c r="E5268" s="43"/>
    </row>
    <row r="5269" spans="5:5">
      <c r="E5269" s="43"/>
    </row>
    <row r="5270" spans="5:5">
      <c r="E5270" s="43"/>
    </row>
    <row r="5271" spans="5:5">
      <c r="E5271" s="43"/>
    </row>
    <row r="5272" spans="5:5">
      <c r="E5272" s="43"/>
    </row>
    <row r="5273" spans="5:5">
      <c r="E5273" s="43"/>
    </row>
    <row r="5274" spans="5:5">
      <c r="E5274" s="43"/>
    </row>
    <row r="5275" spans="5:5">
      <c r="E5275" s="43"/>
    </row>
    <row r="5276" spans="5:5">
      <c r="E5276" s="43"/>
    </row>
    <row r="5277" spans="5:5">
      <c r="E5277" s="43"/>
    </row>
    <row r="5278" spans="5:5">
      <c r="E5278" s="43"/>
    </row>
    <row r="5279" spans="5:5">
      <c r="E5279" s="43"/>
    </row>
    <row r="5280" spans="5:5">
      <c r="E5280" s="43"/>
    </row>
    <row r="5281" spans="5:5">
      <c r="E5281" s="43"/>
    </row>
    <row r="5282" spans="5:5">
      <c r="E5282" s="43"/>
    </row>
    <row r="5283" spans="5:5">
      <c r="E5283" s="43"/>
    </row>
    <row r="5284" spans="5:5">
      <c r="E5284" s="43"/>
    </row>
    <row r="5285" spans="5:5">
      <c r="E5285" s="43"/>
    </row>
    <row r="5286" spans="5:5">
      <c r="E5286" s="43"/>
    </row>
    <row r="5287" spans="5:5">
      <c r="E5287" s="43"/>
    </row>
    <row r="5288" spans="5:5">
      <c r="E5288" s="43"/>
    </row>
    <row r="5289" spans="5:5">
      <c r="E5289" s="43"/>
    </row>
    <row r="5290" spans="5:5">
      <c r="E5290" s="43"/>
    </row>
    <row r="5291" spans="5:5">
      <c r="E5291" s="43"/>
    </row>
    <row r="5292" spans="5:5">
      <c r="E5292" s="43"/>
    </row>
    <row r="5293" spans="5:5">
      <c r="E5293" s="43"/>
    </row>
    <row r="5294" spans="5:5">
      <c r="E5294" s="43"/>
    </row>
    <row r="5295" spans="5:5">
      <c r="E5295" s="43"/>
    </row>
    <row r="5296" spans="5:5">
      <c r="E5296" s="43"/>
    </row>
    <row r="5297" spans="5:5">
      <c r="E5297" s="43"/>
    </row>
    <row r="5298" spans="5:5">
      <c r="E5298" s="43"/>
    </row>
    <row r="5299" spans="5:5">
      <c r="E5299" s="43"/>
    </row>
    <row r="5300" spans="5:5">
      <c r="E5300" s="43"/>
    </row>
    <row r="5301" spans="5:5">
      <c r="E5301" s="43"/>
    </row>
    <row r="5302" spans="5:5">
      <c r="E5302" s="43"/>
    </row>
    <row r="5303" spans="5:5">
      <c r="E5303" s="43"/>
    </row>
    <row r="5304" spans="5:5">
      <c r="E5304" s="43"/>
    </row>
    <row r="5305" spans="5:5">
      <c r="E5305" s="43"/>
    </row>
    <row r="5306" spans="5:5">
      <c r="E5306" s="43"/>
    </row>
    <row r="5307" spans="5:5">
      <c r="E5307" s="43"/>
    </row>
    <row r="5308" spans="5:5">
      <c r="E5308" s="43"/>
    </row>
    <row r="5309" spans="5:5">
      <c r="E5309" s="43"/>
    </row>
    <row r="5310" spans="5:5">
      <c r="E5310" s="43"/>
    </row>
    <row r="5311" spans="5:5">
      <c r="E5311" s="43"/>
    </row>
    <row r="5312" spans="5:5">
      <c r="E5312" s="43"/>
    </row>
    <row r="5313" spans="5:5">
      <c r="E5313" s="43"/>
    </row>
    <row r="5314" spans="5:5">
      <c r="E5314" s="43"/>
    </row>
    <row r="5315" spans="5:5">
      <c r="E5315" s="43"/>
    </row>
    <row r="5316" spans="5:5">
      <c r="E5316" s="43"/>
    </row>
    <row r="5317" spans="5:5">
      <c r="E5317" s="43"/>
    </row>
    <row r="5318" spans="5:5">
      <c r="E5318" s="43"/>
    </row>
    <row r="5319" spans="5:5">
      <c r="E5319" s="43"/>
    </row>
    <row r="5320" spans="5:5">
      <c r="E5320" s="43"/>
    </row>
    <row r="5321" spans="5:5">
      <c r="E5321" s="43"/>
    </row>
    <row r="5322" spans="5:5">
      <c r="E5322" s="43"/>
    </row>
    <row r="5323" spans="5:5">
      <c r="E5323" s="43"/>
    </row>
    <row r="5324" spans="5:5">
      <c r="E5324" s="43"/>
    </row>
    <row r="5325" spans="5:5">
      <c r="E5325" s="43"/>
    </row>
    <row r="5326" spans="5:5">
      <c r="E5326" s="43"/>
    </row>
    <row r="5327" spans="5:5">
      <c r="E5327" s="43"/>
    </row>
    <row r="5328" spans="5:5">
      <c r="E5328" s="43"/>
    </row>
    <row r="5329" spans="5:5">
      <c r="E5329" s="43"/>
    </row>
    <row r="5330" spans="5:5">
      <c r="E5330" s="43"/>
    </row>
    <row r="5331" spans="5:5">
      <c r="E5331" s="43"/>
    </row>
    <row r="5332" spans="5:5">
      <c r="E5332" s="43"/>
    </row>
    <row r="5333" spans="5:5">
      <c r="E5333" s="43"/>
    </row>
    <row r="5334" spans="5:5">
      <c r="E5334" s="43"/>
    </row>
    <row r="5335" spans="5:5">
      <c r="E5335" s="43"/>
    </row>
    <row r="5336" spans="5:5">
      <c r="E5336" s="43"/>
    </row>
    <row r="5337" spans="5:5">
      <c r="E5337" s="43"/>
    </row>
    <row r="5338" spans="5:5">
      <c r="E5338" s="43"/>
    </row>
    <row r="5339" spans="5:5">
      <c r="E5339" s="43"/>
    </row>
    <row r="5340" spans="5:5">
      <c r="E5340" s="43"/>
    </row>
    <row r="5341" spans="5:5">
      <c r="E5341" s="43"/>
    </row>
    <row r="5342" spans="5:5">
      <c r="E5342" s="43"/>
    </row>
    <row r="5343" spans="5:5">
      <c r="E5343" s="43"/>
    </row>
    <row r="5344" spans="5:5">
      <c r="E5344" s="43"/>
    </row>
    <row r="5345" spans="5:5">
      <c r="E5345" s="43"/>
    </row>
    <row r="5346" spans="5:5">
      <c r="E5346" s="43"/>
    </row>
    <row r="5347" spans="5:5">
      <c r="E5347" s="43"/>
    </row>
    <row r="5348" spans="5:5">
      <c r="E5348" s="43"/>
    </row>
    <row r="5349" spans="5:5">
      <c r="E5349" s="43"/>
    </row>
    <row r="5350" spans="5:5">
      <c r="E5350" s="43"/>
    </row>
    <row r="5351" spans="5:5">
      <c r="E5351" s="43"/>
    </row>
    <row r="5352" spans="5:5">
      <c r="E5352" s="43"/>
    </row>
    <row r="5353" spans="5:5">
      <c r="E5353" s="43"/>
    </row>
    <row r="5354" spans="5:5">
      <c r="E5354" s="43"/>
    </row>
    <row r="5355" spans="5:5">
      <c r="E5355" s="43"/>
    </row>
    <row r="5356" spans="5:5">
      <c r="E5356" s="43"/>
    </row>
    <row r="5357" spans="5:5">
      <c r="E5357" s="43"/>
    </row>
    <row r="5358" spans="5:5">
      <c r="E5358" s="43"/>
    </row>
    <row r="5359" spans="5:5">
      <c r="E5359" s="43"/>
    </row>
    <row r="5360" spans="5:5">
      <c r="E5360" s="43"/>
    </row>
    <row r="5361" spans="5:5">
      <c r="E5361" s="43"/>
    </row>
    <row r="5362" spans="5:5">
      <c r="E5362" s="43"/>
    </row>
    <row r="5363" spans="5:5">
      <c r="E5363" s="43"/>
    </row>
    <row r="5364" spans="5:5">
      <c r="E5364" s="43"/>
    </row>
    <row r="5365" spans="5:5">
      <c r="E5365" s="43"/>
    </row>
    <row r="5366" spans="5:5">
      <c r="E5366" s="43"/>
    </row>
    <row r="5367" spans="5:5">
      <c r="E5367" s="43"/>
    </row>
    <row r="5368" spans="5:5">
      <c r="E5368" s="43"/>
    </row>
    <row r="5369" spans="5:5">
      <c r="E5369" s="43"/>
    </row>
    <row r="5370" spans="5:5">
      <c r="E5370" s="43"/>
    </row>
    <row r="5371" spans="5:5">
      <c r="E5371" s="43"/>
    </row>
    <row r="5372" spans="5:5">
      <c r="E5372" s="43"/>
    </row>
    <row r="5373" spans="5:5">
      <c r="E5373" s="43"/>
    </row>
    <row r="5374" spans="5:5">
      <c r="E5374" s="43"/>
    </row>
    <row r="5375" spans="5:5">
      <c r="E5375" s="43"/>
    </row>
    <row r="5376" spans="5:5">
      <c r="E5376" s="43"/>
    </row>
    <row r="5377" spans="5:5">
      <c r="E5377" s="43"/>
    </row>
    <row r="5378" spans="5:5">
      <c r="E5378" s="43"/>
    </row>
    <row r="5379" spans="5:5">
      <c r="E5379" s="43"/>
    </row>
    <row r="5380" spans="5:5">
      <c r="E5380" s="43"/>
    </row>
    <row r="5381" spans="5:5">
      <c r="E5381" s="43"/>
    </row>
    <row r="5382" spans="5:5">
      <c r="E5382" s="43"/>
    </row>
    <row r="5383" spans="5:5">
      <c r="E5383" s="43"/>
    </row>
    <row r="5384" spans="5:5">
      <c r="E5384" s="43"/>
    </row>
    <row r="5385" spans="5:5">
      <c r="E5385" s="43"/>
    </row>
    <row r="5386" spans="5:5">
      <c r="E5386" s="43"/>
    </row>
    <row r="5387" spans="5:5">
      <c r="E5387" s="43"/>
    </row>
    <row r="5388" spans="5:5">
      <c r="E5388" s="43"/>
    </row>
    <row r="5389" spans="5:5">
      <c r="E5389" s="43"/>
    </row>
    <row r="5390" spans="5:5">
      <c r="E5390" s="43"/>
    </row>
    <row r="5391" spans="5:5">
      <c r="E5391" s="43"/>
    </row>
    <row r="5392" spans="5:5">
      <c r="E5392" s="43"/>
    </row>
    <row r="5393" spans="5:5">
      <c r="E5393" s="43"/>
    </row>
    <row r="5394" spans="5:5">
      <c r="E5394" s="43"/>
    </row>
    <row r="5395" spans="5:5">
      <c r="E5395" s="43"/>
    </row>
    <row r="5396" spans="5:5">
      <c r="E5396" s="43"/>
    </row>
    <row r="5397" spans="5:5">
      <c r="E5397" s="43"/>
    </row>
    <row r="5398" spans="5:5">
      <c r="E5398" s="43"/>
    </row>
    <row r="5399" spans="5:5">
      <c r="E5399" s="43"/>
    </row>
    <row r="5400" spans="5:5">
      <c r="E5400" s="43"/>
    </row>
    <row r="5401" spans="5:5">
      <c r="E5401" s="43"/>
    </row>
    <row r="5402" spans="5:5">
      <c r="E5402" s="43"/>
    </row>
    <row r="5403" spans="5:5">
      <c r="E5403" s="43"/>
    </row>
    <row r="5404" spans="5:5">
      <c r="E5404" s="43"/>
    </row>
    <row r="5405" spans="5:5">
      <c r="E5405" s="43"/>
    </row>
    <row r="5406" spans="5:5">
      <c r="E5406" s="43"/>
    </row>
    <row r="5407" spans="5:5">
      <c r="E5407" s="43"/>
    </row>
    <row r="5408" spans="5:5">
      <c r="E5408" s="43"/>
    </row>
    <row r="5409" spans="5:5">
      <c r="E5409" s="43"/>
    </row>
    <row r="5410" spans="5:5">
      <c r="E5410" s="43"/>
    </row>
    <row r="5411" spans="5:5">
      <c r="E5411" s="43"/>
    </row>
    <row r="5412" spans="5:5">
      <c r="E5412" s="43"/>
    </row>
    <row r="5413" spans="5:5">
      <c r="E5413" s="43"/>
    </row>
    <row r="5414" spans="5:5">
      <c r="E5414" s="43"/>
    </row>
    <row r="5415" spans="5:5">
      <c r="E5415" s="43"/>
    </row>
    <row r="5416" spans="5:5">
      <c r="E5416" s="43"/>
    </row>
    <row r="5417" spans="5:5">
      <c r="E5417" s="43"/>
    </row>
    <row r="5418" spans="5:5">
      <c r="E5418" s="43"/>
    </row>
    <row r="5419" spans="5:5">
      <c r="E5419" s="43"/>
    </row>
    <row r="5420" spans="5:5">
      <c r="E5420" s="43"/>
    </row>
    <row r="5421" spans="5:5">
      <c r="E5421" s="43"/>
    </row>
    <row r="5422" spans="5:5">
      <c r="E5422" s="43"/>
    </row>
    <row r="5423" spans="5:5">
      <c r="E5423" s="43"/>
    </row>
    <row r="5424" spans="5:5">
      <c r="E5424" s="43"/>
    </row>
    <row r="5425" spans="5:5">
      <c r="E5425" s="43"/>
    </row>
    <row r="5426" spans="5:5">
      <c r="E5426" s="43"/>
    </row>
    <row r="5427" spans="5:5">
      <c r="E5427" s="43"/>
    </row>
    <row r="5428" spans="5:5">
      <c r="E5428" s="43"/>
    </row>
    <row r="5429" spans="5:5">
      <c r="E5429" s="43"/>
    </row>
    <row r="5430" spans="5:5">
      <c r="E5430" s="43"/>
    </row>
    <row r="5431" spans="5:5">
      <c r="E5431" s="43"/>
    </row>
    <row r="5432" spans="5:5">
      <c r="E5432" s="43"/>
    </row>
    <row r="5433" spans="5:5">
      <c r="E5433" s="43"/>
    </row>
    <row r="5434" spans="5:5">
      <c r="E5434" s="43"/>
    </row>
    <row r="5435" spans="5:5">
      <c r="E5435" s="43"/>
    </row>
    <row r="5436" spans="5:5">
      <c r="E5436" s="43"/>
    </row>
    <row r="5437" spans="5:5">
      <c r="E5437" s="43"/>
    </row>
    <row r="5438" spans="5:5">
      <c r="E5438" s="43"/>
    </row>
    <row r="5439" spans="5:5">
      <c r="E5439" s="43"/>
    </row>
    <row r="5440" spans="5:5">
      <c r="E5440" s="43"/>
    </row>
    <row r="5441" spans="5:5">
      <c r="E5441" s="43"/>
    </row>
    <row r="5442" spans="5:5">
      <c r="E5442" s="43"/>
    </row>
    <row r="5443" spans="5:5">
      <c r="E5443" s="43"/>
    </row>
    <row r="5444" spans="5:5">
      <c r="E5444" s="43"/>
    </row>
    <row r="5445" spans="5:5">
      <c r="E5445" s="43"/>
    </row>
    <row r="5446" spans="5:5">
      <c r="E5446" s="43"/>
    </row>
    <row r="5447" spans="5:5">
      <c r="E5447" s="43"/>
    </row>
    <row r="5448" spans="5:5">
      <c r="E5448" s="43"/>
    </row>
    <row r="5449" spans="5:5">
      <c r="E5449" s="43"/>
    </row>
    <row r="5450" spans="5:5">
      <c r="E5450" s="43"/>
    </row>
    <row r="5451" spans="5:5">
      <c r="E5451" s="43"/>
    </row>
    <row r="5452" spans="5:5">
      <c r="E5452" s="43"/>
    </row>
    <row r="5453" spans="5:5">
      <c r="E5453" s="43"/>
    </row>
    <row r="5454" spans="5:5">
      <c r="E5454" s="43"/>
    </row>
    <row r="5455" spans="5:5">
      <c r="E5455" s="43"/>
    </row>
    <row r="5456" spans="5:5">
      <c r="E5456" s="43"/>
    </row>
    <row r="5457" spans="5:5">
      <c r="E5457" s="43"/>
    </row>
    <row r="5458" spans="5:5">
      <c r="E5458" s="43"/>
    </row>
    <row r="5459" spans="5:5">
      <c r="E5459" s="43"/>
    </row>
    <row r="5460" spans="5:5">
      <c r="E5460" s="43"/>
    </row>
    <row r="5461" spans="5:5">
      <c r="E5461" s="43"/>
    </row>
    <row r="5462" spans="5:5">
      <c r="E5462" s="43"/>
    </row>
    <row r="5463" spans="5:5">
      <c r="E5463" s="43"/>
    </row>
    <row r="5464" spans="5:5">
      <c r="E5464" s="43"/>
    </row>
    <row r="5465" spans="5:5">
      <c r="E5465" s="43"/>
    </row>
    <row r="5466" spans="5:5">
      <c r="E5466" s="43"/>
    </row>
    <row r="5467" spans="5:5">
      <c r="E5467" s="43"/>
    </row>
    <row r="5468" spans="5:5">
      <c r="E5468" s="43"/>
    </row>
    <row r="5469" spans="5:5">
      <c r="E5469" s="43"/>
    </row>
    <row r="5470" spans="5:5">
      <c r="E5470" s="43"/>
    </row>
    <row r="5471" spans="5:5">
      <c r="E5471" s="43"/>
    </row>
    <row r="5472" spans="5:5">
      <c r="E5472" s="43"/>
    </row>
    <row r="5473" spans="5:5">
      <c r="E5473" s="43"/>
    </row>
    <row r="5474" spans="5:5">
      <c r="E5474" s="43"/>
    </row>
    <row r="5475" spans="5:5">
      <c r="E5475" s="43"/>
    </row>
    <row r="5476" spans="5:5">
      <c r="E5476" s="43"/>
    </row>
    <row r="5477" spans="5:5">
      <c r="E5477" s="43"/>
    </row>
    <row r="5478" spans="5:5">
      <c r="E5478" s="43"/>
    </row>
    <row r="5479" spans="5:5">
      <c r="E5479" s="43"/>
    </row>
    <row r="5480" spans="5:5">
      <c r="E5480" s="43"/>
    </row>
    <row r="5481" spans="5:5">
      <c r="E5481" s="43"/>
    </row>
    <row r="5482" spans="5:5">
      <c r="E5482" s="43"/>
    </row>
    <row r="5483" spans="5:5">
      <c r="E5483" s="43"/>
    </row>
    <row r="5484" spans="5:5">
      <c r="E5484" s="43"/>
    </row>
    <row r="5485" spans="5:5">
      <c r="E5485" s="43"/>
    </row>
    <row r="5486" spans="5:5">
      <c r="E5486" s="43"/>
    </row>
    <row r="5487" spans="5:5">
      <c r="E5487" s="43"/>
    </row>
    <row r="5488" spans="5:5">
      <c r="E5488" s="43"/>
    </row>
    <row r="5489" spans="5:5">
      <c r="E5489" s="43"/>
    </row>
    <row r="5490" spans="5:5">
      <c r="E5490" s="43"/>
    </row>
    <row r="5491" spans="5:5">
      <c r="E5491" s="43"/>
    </row>
    <row r="5492" spans="5:5">
      <c r="E5492" s="43"/>
    </row>
    <row r="5493" spans="5:5">
      <c r="E5493" s="43"/>
    </row>
    <row r="5494" spans="5:5">
      <c r="E5494" s="43"/>
    </row>
    <row r="5495" spans="5:5">
      <c r="E5495" s="43"/>
    </row>
    <row r="5496" spans="5:5">
      <c r="E5496" s="43"/>
    </row>
    <row r="5497" spans="5:5">
      <c r="E5497" s="43"/>
    </row>
    <row r="5498" spans="5:5">
      <c r="E5498" s="43"/>
    </row>
    <row r="5499" spans="5:5">
      <c r="E5499" s="43"/>
    </row>
    <row r="5500" spans="5:5">
      <c r="E5500" s="43"/>
    </row>
    <row r="5501" spans="5:5">
      <c r="E5501" s="43"/>
    </row>
    <row r="5502" spans="5:5">
      <c r="E5502" s="43"/>
    </row>
    <row r="5503" spans="5:5">
      <c r="E5503" s="43"/>
    </row>
    <row r="5504" spans="5:5">
      <c r="E5504" s="43"/>
    </row>
    <row r="5505" spans="5:5">
      <c r="E5505" s="43"/>
    </row>
    <row r="5506" spans="5:5">
      <c r="E5506" s="43"/>
    </row>
    <row r="5507" spans="5:5">
      <c r="E5507" s="43"/>
    </row>
    <row r="5508" spans="5:5">
      <c r="E5508" s="43"/>
    </row>
    <row r="5509" spans="5:5">
      <c r="E5509" s="43"/>
    </row>
    <row r="5510" spans="5:5">
      <c r="E5510" s="43"/>
    </row>
    <row r="5511" spans="5:5">
      <c r="E5511" s="43"/>
    </row>
    <row r="5512" spans="5:5">
      <c r="E5512" s="43"/>
    </row>
    <row r="5513" spans="5:5">
      <c r="E5513" s="43"/>
    </row>
    <row r="5514" spans="5:5">
      <c r="E5514" s="43"/>
    </row>
    <row r="5515" spans="5:5">
      <c r="E5515" s="43"/>
    </row>
    <row r="5516" spans="5:5">
      <c r="E5516" s="43"/>
    </row>
    <row r="5517" spans="5:5">
      <c r="E5517" s="43"/>
    </row>
    <row r="5518" spans="5:5">
      <c r="E5518" s="43"/>
    </row>
    <row r="5519" spans="5:5">
      <c r="E5519" s="43"/>
    </row>
    <row r="5520" spans="5:5">
      <c r="E5520" s="43"/>
    </row>
    <row r="5521" spans="5:5">
      <c r="E5521" s="43"/>
    </row>
    <row r="5522" spans="5:5">
      <c r="E5522" s="43"/>
    </row>
    <row r="5523" spans="5:5">
      <c r="E5523" s="43"/>
    </row>
    <row r="5524" spans="5:5">
      <c r="E5524" s="43"/>
    </row>
    <row r="5525" spans="5:5">
      <c r="E5525" s="43"/>
    </row>
    <row r="5526" spans="5:5">
      <c r="E5526" s="43"/>
    </row>
    <row r="5527" spans="5:5">
      <c r="E5527" s="43"/>
    </row>
    <row r="5528" spans="5:5">
      <c r="E5528" s="43"/>
    </row>
    <row r="5529" spans="5:5">
      <c r="E5529" s="43"/>
    </row>
    <row r="5530" spans="5:5">
      <c r="E5530" s="43"/>
    </row>
    <row r="5531" spans="5:5">
      <c r="E5531" s="43"/>
    </row>
    <row r="5532" spans="5:5">
      <c r="E5532" s="43"/>
    </row>
    <row r="5533" spans="5:5">
      <c r="E5533" s="43"/>
    </row>
    <row r="5534" spans="5:5">
      <c r="E5534" s="43"/>
    </row>
    <row r="5535" spans="5:5">
      <c r="E5535" s="43"/>
    </row>
    <row r="5536" spans="5:5">
      <c r="E5536" s="43"/>
    </row>
    <row r="5537" spans="5:5">
      <c r="E5537" s="43"/>
    </row>
    <row r="5538" spans="5:5">
      <c r="E5538" s="43"/>
    </row>
    <row r="5539" spans="5:5">
      <c r="E5539" s="43"/>
    </row>
    <row r="5540" spans="5:5">
      <c r="E5540" s="43"/>
    </row>
    <row r="5541" spans="5:5">
      <c r="E5541" s="43"/>
    </row>
    <row r="5542" spans="5:5">
      <c r="E5542" s="43"/>
    </row>
    <row r="5543" spans="5:5">
      <c r="E5543" s="43"/>
    </row>
    <row r="5544" spans="5:5">
      <c r="E5544" s="43"/>
    </row>
    <row r="5545" spans="5:5">
      <c r="E5545" s="43"/>
    </row>
    <row r="5546" spans="5:5">
      <c r="E5546" s="43"/>
    </row>
    <row r="5547" spans="5:5">
      <c r="E5547" s="43"/>
    </row>
    <row r="5548" spans="5:5">
      <c r="E5548" s="43"/>
    </row>
    <row r="5549" spans="5:5">
      <c r="E5549" s="43"/>
    </row>
    <row r="5550" spans="5:5">
      <c r="E5550" s="43"/>
    </row>
    <row r="5551" spans="5:5">
      <c r="E5551" s="43"/>
    </row>
    <row r="5552" spans="5:5">
      <c r="E5552" s="43"/>
    </row>
    <row r="5553" spans="5:5">
      <c r="E5553" s="43"/>
    </row>
    <row r="5554" spans="5:5">
      <c r="E5554" s="43"/>
    </row>
    <row r="5555" spans="5:5">
      <c r="E5555" s="43"/>
    </row>
    <row r="5556" spans="5:5">
      <c r="E5556" s="43"/>
    </row>
    <row r="5557" spans="5:5">
      <c r="E5557" s="43"/>
    </row>
    <row r="5558" spans="5:5">
      <c r="E5558" s="43"/>
    </row>
    <row r="5559" spans="5:5">
      <c r="E5559" s="43"/>
    </row>
    <row r="5560" spans="5:5">
      <c r="E5560" s="43"/>
    </row>
    <row r="5561" spans="5:5">
      <c r="E5561" s="43"/>
    </row>
    <row r="5562" spans="5:5">
      <c r="E5562" s="43"/>
    </row>
    <row r="5563" spans="5:5">
      <c r="E5563" s="43"/>
    </row>
    <row r="5564" spans="5:5">
      <c r="E5564" s="43"/>
    </row>
    <row r="5565" spans="5:5">
      <c r="E5565" s="43"/>
    </row>
    <row r="5566" spans="5:5">
      <c r="E5566" s="43"/>
    </row>
    <row r="5567" spans="5:5">
      <c r="E5567" s="43"/>
    </row>
    <row r="5568" spans="5:5">
      <c r="E5568" s="43"/>
    </row>
    <row r="5569" spans="5:5">
      <c r="E5569" s="43"/>
    </row>
    <row r="5570" spans="5:5">
      <c r="E5570" s="43"/>
    </row>
    <row r="5571" spans="5:5">
      <c r="E5571" s="43"/>
    </row>
    <row r="5572" spans="5:5">
      <c r="E5572" s="43"/>
    </row>
    <row r="5573" spans="5:5">
      <c r="E5573" s="43"/>
    </row>
    <row r="5574" spans="5:5">
      <c r="E5574" s="43"/>
    </row>
    <row r="5575" spans="5:5">
      <c r="E5575" s="43"/>
    </row>
    <row r="5576" spans="5:5">
      <c r="E5576" s="43"/>
    </row>
    <row r="5577" spans="5:5">
      <c r="E5577" s="43"/>
    </row>
    <row r="5578" spans="5:5">
      <c r="E5578" s="43"/>
    </row>
    <row r="5579" spans="5:5">
      <c r="E5579" s="43"/>
    </row>
    <row r="5580" spans="5:5">
      <c r="E5580" s="43"/>
    </row>
    <row r="5581" spans="5:5">
      <c r="E5581" s="43"/>
    </row>
    <row r="5582" spans="5:5">
      <c r="E5582" s="43"/>
    </row>
    <row r="5583" spans="5:5">
      <c r="E5583" s="43"/>
    </row>
    <row r="5584" spans="5:5">
      <c r="E5584" s="43"/>
    </row>
    <row r="5585" spans="5:5">
      <c r="E5585" s="43"/>
    </row>
    <row r="5586" spans="5:5">
      <c r="E5586" s="43"/>
    </row>
    <row r="5587" spans="5:5">
      <c r="E5587" s="43"/>
    </row>
    <row r="5588" spans="5:5">
      <c r="E5588" s="43"/>
    </row>
    <row r="5589" spans="5:5">
      <c r="E5589" s="43"/>
    </row>
    <row r="5590" spans="5:5">
      <c r="E5590" s="43"/>
    </row>
    <row r="5591" spans="5:5">
      <c r="E5591" s="43"/>
    </row>
    <row r="5592" spans="5:5">
      <c r="E5592" s="43"/>
    </row>
    <row r="5593" spans="5:5">
      <c r="E5593" s="43"/>
    </row>
    <row r="5594" spans="5:5">
      <c r="E5594" s="43"/>
    </row>
    <row r="5595" spans="5:5">
      <c r="E5595" s="43"/>
    </row>
    <row r="5596" spans="5:5">
      <c r="E5596" s="43"/>
    </row>
    <row r="5597" spans="5:5">
      <c r="E5597" s="43"/>
    </row>
    <row r="5598" spans="5:5">
      <c r="E5598" s="43"/>
    </row>
    <row r="5599" spans="5:5">
      <c r="E5599" s="43"/>
    </row>
    <row r="5600" spans="5:5">
      <c r="E5600" s="43"/>
    </row>
    <row r="5601" spans="5:5">
      <c r="E5601" s="43"/>
    </row>
    <row r="5602" spans="5:5">
      <c r="E5602" s="43"/>
    </row>
    <row r="5603" spans="5:5">
      <c r="E5603" s="43"/>
    </row>
    <row r="5604" spans="5:5">
      <c r="E5604" s="43"/>
    </row>
    <row r="5605" spans="5:5">
      <c r="E5605" s="43"/>
    </row>
    <row r="5606" spans="5:5">
      <c r="E5606" s="43"/>
    </row>
    <row r="5607" spans="5:5">
      <c r="E5607" s="43"/>
    </row>
    <row r="5608" spans="5:5">
      <c r="E5608" s="43"/>
    </row>
    <row r="5609" spans="5:5">
      <c r="E5609" s="43"/>
    </row>
    <row r="5610" spans="5:5">
      <c r="E5610" s="43"/>
    </row>
    <row r="5611" spans="5:5">
      <c r="E5611" s="43"/>
    </row>
    <row r="5612" spans="5:5">
      <c r="E5612" s="43"/>
    </row>
    <row r="5613" spans="5:5">
      <c r="E5613" s="43"/>
    </row>
    <row r="5614" spans="5:5">
      <c r="E5614" s="43"/>
    </row>
    <row r="5615" spans="5:5">
      <c r="E5615" s="43"/>
    </row>
    <row r="5616" spans="5:5">
      <c r="E5616" s="43"/>
    </row>
    <row r="5617" spans="5:5">
      <c r="E5617" s="43"/>
    </row>
    <row r="5618" spans="5:5">
      <c r="E5618" s="43"/>
    </row>
    <row r="5619" spans="5:5">
      <c r="E5619" s="43"/>
    </row>
    <row r="5620" spans="5:5">
      <c r="E5620" s="43"/>
    </row>
    <row r="5621" spans="5:5">
      <c r="E5621" s="43"/>
    </row>
    <row r="5622" spans="5:5">
      <c r="E5622" s="43"/>
    </row>
    <row r="5623" spans="5:5">
      <c r="E5623" s="43"/>
    </row>
    <row r="5624" spans="5:5">
      <c r="E5624" s="43"/>
    </row>
    <row r="5625" spans="5:5">
      <c r="E5625" s="43"/>
    </row>
    <row r="5626" spans="5:5">
      <c r="E5626" s="43"/>
    </row>
    <row r="5627" spans="5:5">
      <c r="E5627" s="43"/>
    </row>
    <row r="5628" spans="5:5">
      <c r="E5628" s="43"/>
    </row>
    <row r="5629" spans="5:5">
      <c r="E5629" s="43"/>
    </row>
    <row r="5630" spans="5:5">
      <c r="E5630" s="43"/>
    </row>
    <row r="5631" spans="5:5">
      <c r="E5631" s="43"/>
    </row>
    <row r="5632" spans="5:5">
      <c r="E5632" s="43"/>
    </row>
    <row r="5633" spans="5:5">
      <c r="E5633" s="43"/>
    </row>
    <row r="5634" spans="5:5">
      <c r="E5634" s="43"/>
    </row>
    <row r="5635" spans="5:5">
      <c r="E5635" s="43"/>
    </row>
    <row r="5636" spans="5:5">
      <c r="E5636" s="43"/>
    </row>
    <row r="5637" spans="5:5">
      <c r="E5637" s="43"/>
    </row>
    <row r="5638" spans="5:5">
      <c r="E5638" s="43"/>
    </row>
    <row r="5639" spans="5:5">
      <c r="E5639" s="43"/>
    </row>
    <row r="5640" spans="5:5">
      <c r="E5640" s="43"/>
    </row>
    <row r="5641" spans="5:5">
      <c r="E5641" s="43"/>
    </row>
    <row r="5642" spans="5:5">
      <c r="E5642" s="43"/>
    </row>
    <row r="5643" spans="5:5">
      <c r="E5643" s="43"/>
    </row>
    <row r="5644" spans="5:5">
      <c r="E5644" s="43"/>
    </row>
    <row r="5645" spans="5:5">
      <c r="E5645" s="43"/>
    </row>
    <row r="5646" spans="5:5">
      <c r="E5646" s="43"/>
    </row>
    <row r="5647" spans="5:5">
      <c r="E5647" s="43"/>
    </row>
    <row r="5648" spans="5:5">
      <c r="E5648" s="43"/>
    </row>
    <row r="5649" spans="5:5">
      <c r="E5649" s="43"/>
    </row>
    <row r="5650" spans="5:5">
      <c r="E5650" s="43"/>
    </row>
    <row r="5651" spans="5:5">
      <c r="E5651" s="43"/>
    </row>
    <row r="5652" spans="5:5">
      <c r="E5652" s="43"/>
    </row>
    <row r="5653" spans="5:5">
      <c r="E5653" s="43"/>
    </row>
    <row r="5654" spans="5:5">
      <c r="E5654" s="43"/>
    </row>
    <row r="5655" spans="5:5">
      <c r="E5655" s="43"/>
    </row>
    <row r="5656" spans="5:5">
      <c r="E5656" s="43"/>
    </row>
    <row r="5657" spans="5:5">
      <c r="E5657" s="43"/>
    </row>
    <row r="5658" spans="5:5">
      <c r="E5658" s="43"/>
    </row>
    <row r="5659" spans="5:5">
      <c r="E5659" s="43"/>
    </row>
    <row r="5660" spans="5:5">
      <c r="E5660" s="43"/>
    </row>
    <row r="5661" spans="5:5">
      <c r="E5661" s="43"/>
    </row>
    <row r="5662" spans="5:5">
      <c r="E5662" s="43"/>
    </row>
    <row r="5663" spans="5:5">
      <c r="E5663" s="43"/>
    </row>
    <row r="5664" spans="5:5">
      <c r="E5664" s="43"/>
    </row>
    <row r="5665" spans="5:5">
      <c r="E5665" s="43"/>
    </row>
    <row r="5666" spans="5:5">
      <c r="E5666" s="43"/>
    </row>
    <row r="5667" spans="5:5">
      <c r="E5667" s="43"/>
    </row>
    <row r="5668" spans="5:5">
      <c r="E5668" s="43"/>
    </row>
    <row r="5669" spans="5:5">
      <c r="E5669" s="43"/>
    </row>
    <row r="5670" spans="5:5">
      <c r="E5670" s="43"/>
    </row>
    <row r="5671" spans="5:5">
      <c r="E5671" s="43"/>
    </row>
    <row r="5672" spans="5:5">
      <c r="E5672" s="43"/>
    </row>
    <row r="5673" spans="5:5">
      <c r="E5673" s="43"/>
    </row>
    <row r="5674" spans="5:5">
      <c r="E5674" s="43"/>
    </row>
    <row r="5675" spans="5:5">
      <c r="E5675" s="43"/>
    </row>
    <row r="5676" spans="5:5">
      <c r="E5676" s="43"/>
    </row>
    <row r="5677" spans="5:5">
      <c r="E5677" s="43"/>
    </row>
    <row r="5678" spans="5:5">
      <c r="E5678" s="43"/>
    </row>
    <row r="5679" spans="5:5">
      <c r="E5679" s="43"/>
    </row>
    <row r="5680" spans="5:5">
      <c r="E5680" s="43"/>
    </row>
    <row r="5681" spans="5:5">
      <c r="E5681" s="43"/>
    </row>
    <row r="5682" spans="5:5">
      <c r="E5682" s="43"/>
    </row>
    <row r="5683" spans="5:5">
      <c r="E5683" s="43"/>
    </row>
    <row r="5684" spans="5:5">
      <c r="E5684" s="43"/>
    </row>
    <row r="5685" spans="5:5">
      <c r="E5685" s="43"/>
    </row>
    <row r="5686" spans="5:5">
      <c r="E5686" s="43"/>
    </row>
    <row r="5687" spans="5:5">
      <c r="E5687" s="43"/>
    </row>
    <row r="5688" spans="5:5">
      <c r="E5688" s="43"/>
    </row>
    <row r="5689" spans="5:5">
      <c r="E5689" s="43"/>
    </row>
    <row r="5690" spans="5:5">
      <c r="E5690" s="43"/>
    </row>
    <row r="5691" spans="5:5">
      <c r="E5691" s="43"/>
    </row>
    <row r="5692" spans="5:5">
      <c r="E5692" s="43"/>
    </row>
    <row r="5693" spans="5:5">
      <c r="E5693" s="43"/>
    </row>
    <row r="5694" spans="5:5">
      <c r="E5694" s="43"/>
    </row>
    <row r="5695" spans="5:5">
      <c r="E5695" s="43"/>
    </row>
    <row r="5696" spans="5:5">
      <c r="E5696" s="43"/>
    </row>
    <row r="5697" spans="5:5">
      <c r="E5697" s="43"/>
    </row>
    <row r="5698" spans="5:5">
      <c r="E5698" s="43"/>
    </row>
    <row r="5699" spans="5:5">
      <c r="E5699" s="43"/>
    </row>
    <row r="5700" spans="5:5">
      <c r="E5700" s="43"/>
    </row>
    <row r="5701" spans="5:5">
      <c r="E5701" s="43"/>
    </row>
    <row r="5702" spans="5:5">
      <c r="E5702" s="43"/>
    </row>
    <row r="5703" spans="5:5">
      <c r="E5703" s="43"/>
    </row>
    <row r="5704" spans="5:5">
      <c r="E5704" s="43"/>
    </row>
    <row r="5705" spans="5:5">
      <c r="E5705" s="43"/>
    </row>
    <row r="5706" spans="5:5">
      <c r="E5706" s="43"/>
    </row>
    <row r="5707" spans="5:5">
      <c r="E5707" s="43"/>
    </row>
    <row r="5708" spans="5:5">
      <c r="E5708" s="43"/>
    </row>
    <row r="5709" spans="5:5">
      <c r="E5709" s="43"/>
    </row>
    <row r="5710" spans="5:5">
      <c r="E5710" s="43"/>
    </row>
    <row r="5711" spans="5:5">
      <c r="E5711" s="43"/>
    </row>
    <row r="5712" spans="5:5">
      <c r="E5712" s="43"/>
    </row>
    <row r="5713" spans="5:5">
      <c r="E5713" s="43"/>
    </row>
    <row r="5714" spans="5:5">
      <c r="E5714" s="43"/>
    </row>
    <row r="5715" spans="5:5">
      <c r="E5715" s="43"/>
    </row>
    <row r="5716" spans="5:5">
      <c r="E5716" s="43"/>
    </row>
    <row r="5717" spans="5:5">
      <c r="E5717" s="43"/>
    </row>
    <row r="5718" spans="5:5">
      <c r="E5718" s="43"/>
    </row>
    <row r="5719" spans="5:5">
      <c r="E5719" s="43"/>
    </row>
    <row r="5720" spans="5:5">
      <c r="E5720" s="43"/>
    </row>
    <row r="5721" spans="5:5">
      <c r="E5721" s="43"/>
    </row>
    <row r="5722" spans="5:5">
      <c r="E5722" s="43"/>
    </row>
    <row r="5723" spans="5:5">
      <c r="E5723" s="43"/>
    </row>
    <row r="5724" spans="5:5">
      <c r="E5724" s="43"/>
    </row>
    <row r="5725" spans="5:5">
      <c r="E5725" s="43"/>
    </row>
    <row r="5726" spans="5:5">
      <c r="E5726" s="43"/>
    </row>
    <row r="5727" spans="5:5">
      <c r="E5727" s="43"/>
    </row>
    <row r="5728" spans="5:5">
      <c r="E5728" s="43"/>
    </row>
    <row r="5729" spans="5:5">
      <c r="E5729" s="43"/>
    </row>
    <row r="5730" spans="5:5">
      <c r="E5730" s="43"/>
    </row>
    <row r="5731" spans="5:5">
      <c r="E5731" s="43"/>
    </row>
    <row r="5732" spans="5:5">
      <c r="E5732" s="43"/>
    </row>
    <row r="5733" spans="5:5">
      <c r="E5733" s="43"/>
    </row>
    <row r="5734" spans="5:5">
      <c r="E5734" s="43"/>
    </row>
    <row r="5735" spans="5:5">
      <c r="E5735" s="43"/>
    </row>
    <row r="5736" spans="5:5">
      <c r="E5736" s="43"/>
    </row>
    <row r="5737" spans="5:5">
      <c r="E5737" s="43"/>
    </row>
    <row r="5738" spans="5:5">
      <c r="E5738" s="43"/>
    </row>
    <row r="5739" spans="5:5">
      <c r="E5739" s="43"/>
    </row>
    <row r="5740" spans="5:5">
      <c r="E5740" s="43"/>
    </row>
    <row r="5741" spans="5:5">
      <c r="E5741" s="43"/>
    </row>
    <row r="5742" spans="5:5">
      <c r="E5742" s="43"/>
    </row>
    <row r="5743" spans="5:5">
      <c r="E5743" s="43"/>
    </row>
    <row r="5744" spans="5:5">
      <c r="E5744" s="43"/>
    </row>
    <row r="5745" spans="5:5">
      <c r="E5745" s="43"/>
    </row>
    <row r="5746" spans="5:5">
      <c r="E5746" s="43"/>
    </row>
    <row r="5747" spans="5:5">
      <c r="E5747" s="43"/>
    </row>
    <row r="5748" spans="5:5">
      <c r="E5748" s="43"/>
    </row>
    <row r="5749" spans="5:5">
      <c r="E5749" s="43"/>
    </row>
    <row r="5750" spans="5:5">
      <c r="E5750" s="43"/>
    </row>
    <row r="5751" spans="5:5">
      <c r="E5751" s="43"/>
    </row>
    <row r="5752" spans="5:5">
      <c r="E5752" s="43"/>
    </row>
    <row r="5753" spans="5:5">
      <c r="E5753" s="43"/>
    </row>
    <row r="5754" spans="5:5">
      <c r="E5754" s="43"/>
    </row>
    <row r="5755" spans="5:5">
      <c r="E5755" s="43"/>
    </row>
    <row r="5756" spans="5:5">
      <c r="E5756" s="43"/>
    </row>
    <row r="5757" spans="5:5">
      <c r="E5757" s="43"/>
    </row>
    <row r="5758" spans="5:5">
      <c r="E5758" s="43"/>
    </row>
    <row r="5759" spans="5:5">
      <c r="E5759" s="43"/>
    </row>
    <row r="5760" spans="5:5">
      <c r="E5760" s="43"/>
    </row>
    <row r="5761" spans="5:5">
      <c r="E5761" s="43"/>
    </row>
    <row r="5762" spans="5:5">
      <c r="E5762" s="43"/>
    </row>
    <row r="5763" spans="5:5">
      <c r="E5763" s="43"/>
    </row>
    <row r="5764" spans="5:5">
      <c r="E5764" s="43"/>
    </row>
    <row r="5765" spans="5:5">
      <c r="E5765" s="43"/>
    </row>
    <row r="5766" spans="5:5">
      <c r="E5766" s="43"/>
    </row>
    <row r="5767" spans="5:5">
      <c r="E5767" s="43"/>
    </row>
    <row r="5768" spans="5:5">
      <c r="E5768" s="43"/>
    </row>
    <row r="5769" spans="5:5">
      <c r="E5769" s="43"/>
    </row>
    <row r="5770" spans="5:5">
      <c r="E5770" s="43"/>
    </row>
    <row r="5771" spans="5:5">
      <c r="E5771" s="43"/>
    </row>
    <row r="5772" spans="5:5">
      <c r="E5772" s="43"/>
    </row>
    <row r="5773" spans="5:5">
      <c r="E5773" s="43"/>
    </row>
    <row r="5774" spans="5:5">
      <c r="E5774" s="43"/>
    </row>
    <row r="5775" spans="5:5">
      <c r="E5775" s="43"/>
    </row>
    <row r="5776" spans="5:5">
      <c r="E5776" s="43"/>
    </row>
    <row r="5777" spans="5:5">
      <c r="E5777" s="43"/>
    </row>
    <row r="5778" spans="5:5">
      <c r="E5778" s="43"/>
    </row>
    <row r="5779" spans="5:5">
      <c r="E5779" s="43"/>
    </row>
    <row r="5780" spans="5:5">
      <c r="E5780" s="43"/>
    </row>
    <row r="5781" spans="5:5">
      <c r="E5781" s="43"/>
    </row>
    <row r="5782" spans="5:5">
      <c r="E5782" s="43"/>
    </row>
    <row r="5783" spans="5:5">
      <c r="E5783" s="43"/>
    </row>
    <row r="5784" spans="5:5">
      <c r="E5784" s="43"/>
    </row>
    <row r="5785" spans="5:5">
      <c r="E5785" s="43"/>
    </row>
    <row r="5786" spans="5:5">
      <c r="E5786" s="43"/>
    </row>
    <row r="5787" spans="5:5">
      <c r="E5787" s="43"/>
    </row>
    <row r="5788" spans="5:5">
      <c r="E5788" s="43"/>
    </row>
    <row r="5789" spans="5:5">
      <c r="E5789" s="43"/>
    </row>
    <row r="5790" spans="5:5">
      <c r="E5790" s="43"/>
    </row>
    <row r="5791" spans="5:5">
      <c r="E5791" s="43"/>
    </row>
    <row r="5792" spans="5:5">
      <c r="E5792" s="43"/>
    </row>
    <row r="5793" spans="5:5">
      <c r="E5793" s="43"/>
    </row>
    <row r="5794" spans="5:5">
      <c r="E5794" s="43"/>
    </row>
    <row r="5795" spans="5:5">
      <c r="E5795" s="43"/>
    </row>
    <row r="5796" spans="5:5">
      <c r="E5796" s="43"/>
    </row>
    <row r="5797" spans="5:5">
      <c r="E5797" s="43"/>
    </row>
    <row r="5798" spans="5:5">
      <c r="E5798" s="43"/>
    </row>
    <row r="5799" spans="5:5">
      <c r="E5799" s="43"/>
    </row>
    <row r="5800" spans="5:5">
      <c r="E5800" s="43"/>
    </row>
    <row r="5801" spans="5:5">
      <c r="E5801" s="43"/>
    </row>
    <row r="5802" spans="5:5">
      <c r="E5802" s="43"/>
    </row>
    <row r="5803" spans="5:5">
      <c r="E5803" s="43"/>
    </row>
    <row r="5804" spans="5:5">
      <c r="E5804" s="43"/>
    </row>
    <row r="5805" spans="5:5">
      <c r="E5805" s="43"/>
    </row>
    <row r="5806" spans="5:5">
      <c r="E5806" s="43"/>
    </row>
    <row r="5807" spans="5:5">
      <c r="E5807" s="43"/>
    </row>
    <row r="5808" spans="5:5">
      <c r="E5808" s="43"/>
    </row>
    <row r="5809" spans="5:5">
      <c r="E5809" s="43"/>
    </row>
    <row r="5810" spans="5:5">
      <c r="E5810" s="43"/>
    </row>
    <row r="5811" spans="5:5">
      <c r="E5811" s="43"/>
    </row>
    <row r="5812" spans="5:5">
      <c r="E5812" s="43"/>
    </row>
    <row r="5813" spans="5:5">
      <c r="E5813" s="43"/>
    </row>
    <row r="5814" spans="5:5">
      <c r="E5814" s="43"/>
    </row>
    <row r="5815" spans="5:5">
      <c r="E5815" s="43"/>
    </row>
    <row r="5816" spans="5:5">
      <c r="E5816" s="43"/>
    </row>
    <row r="5817" spans="5:5">
      <c r="E5817" s="43"/>
    </row>
    <row r="5818" spans="5:5">
      <c r="E5818" s="43"/>
    </row>
    <row r="5819" spans="5:5">
      <c r="E5819" s="43"/>
    </row>
    <row r="5820" spans="5:5">
      <c r="E5820" s="43"/>
    </row>
    <row r="5821" spans="5:5">
      <c r="E5821" s="43"/>
    </row>
    <row r="5822" spans="5:5">
      <c r="E5822" s="43"/>
    </row>
    <row r="5823" spans="5:5">
      <c r="E5823" s="43"/>
    </row>
    <row r="5824" spans="5:5">
      <c r="E5824" s="43"/>
    </row>
    <row r="5825" spans="5:5">
      <c r="E5825" s="43"/>
    </row>
    <row r="5826" spans="5:5">
      <c r="E5826" s="43"/>
    </row>
    <row r="5827" spans="5:5">
      <c r="E5827" s="43"/>
    </row>
    <row r="5828" spans="5:5">
      <c r="E5828" s="43"/>
    </row>
    <row r="5829" spans="5:5">
      <c r="E5829" s="43"/>
    </row>
    <row r="5830" spans="5:5">
      <c r="E5830" s="43"/>
    </row>
    <row r="5831" spans="5:5">
      <c r="E5831" s="43"/>
    </row>
    <row r="5832" spans="5:5">
      <c r="E5832" s="43"/>
    </row>
    <row r="5833" spans="5:5">
      <c r="E5833" s="43"/>
    </row>
    <row r="5834" spans="5:5">
      <c r="E5834" s="43"/>
    </row>
    <row r="5835" spans="5:5">
      <c r="E5835" s="43"/>
    </row>
    <row r="5836" spans="5:5">
      <c r="E5836" s="43"/>
    </row>
    <row r="5837" spans="5:5">
      <c r="E5837" s="43"/>
    </row>
    <row r="5838" spans="5:5">
      <c r="E5838" s="43"/>
    </row>
    <row r="5839" spans="5:5">
      <c r="E5839" s="43"/>
    </row>
    <row r="5840" spans="5:5">
      <c r="E5840" s="43"/>
    </row>
    <row r="5841" spans="5:5">
      <c r="E5841" s="43"/>
    </row>
    <row r="5842" spans="5:5">
      <c r="E5842" s="43"/>
    </row>
    <row r="5843" spans="5:5">
      <c r="E5843" s="43"/>
    </row>
    <row r="5844" spans="5:5">
      <c r="E5844" s="43"/>
    </row>
    <row r="5845" spans="5:5">
      <c r="E5845" s="43"/>
    </row>
    <row r="5846" spans="5:5">
      <c r="E5846" s="43"/>
    </row>
    <row r="5847" spans="5:5">
      <c r="E5847" s="43"/>
    </row>
    <row r="5848" spans="5:5">
      <c r="E5848" s="43"/>
    </row>
    <row r="5849" spans="5:5">
      <c r="E5849" s="43"/>
    </row>
    <row r="5850" spans="5:5">
      <c r="E5850" s="43"/>
    </row>
    <row r="5851" spans="5:5">
      <c r="E5851" s="43"/>
    </row>
    <row r="5852" spans="5:5">
      <c r="E5852" s="43"/>
    </row>
    <row r="5853" spans="5:5">
      <c r="E5853" s="43"/>
    </row>
    <row r="5854" spans="5:5">
      <c r="E5854" s="43"/>
    </row>
    <row r="5855" spans="5:5">
      <c r="E5855" s="43"/>
    </row>
    <row r="5856" spans="5:5">
      <c r="E5856" s="43"/>
    </row>
    <row r="5857" spans="5:5">
      <c r="E5857" s="43"/>
    </row>
    <row r="5858" spans="5:5">
      <c r="E5858" s="43"/>
    </row>
    <row r="5859" spans="5:5">
      <c r="E5859" s="43"/>
    </row>
    <row r="5860" spans="5:5">
      <c r="E5860" s="43"/>
    </row>
    <row r="5861" spans="5:5">
      <c r="E5861" s="43"/>
    </row>
    <row r="5862" spans="5:5">
      <c r="E5862" s="43"/>
    </row>
    <row r="5863" spans="5:5">
      <c r="E5863" s="43"/>
    </row>
    <row r="5864" spans="5:5">
      <c r="E5864" s="43"/>
    </row>
    <row r="5865" spans="5:5">
      <c r="E5865" s="43"/>
    </row>
    <row r="5866" spans="5:5">
      <c r="E5866" s="43"/>
    </row>
    <row r="5867" spans="5:5">
      <c r="E5867" s="43"/>
    </row>
    <row r="5868" spans="5:5">
      <c r="E5868" s="43"/>
    </row>
    <row r="5869" spans="5:5">
      <c r="E5869" s="43"/>
    </row>
    <row r="5870" spans="5:5">
      <c r="E5870" s="43"/>
    </row>
    <row r="5871" spans="5:5">
      <c r="E5871" s="43"/>
    </row>
    <row r="5872" spans="5:5">
      <c r="E5872" s="43"/>
    </row>
    <row r="5873" spans="5:5">
      <c r="E5873" s="43"/>
    </row>
    <row r="5874" spans="5:5">
      <c r="E5874" s="43"/>
    </row>
    <row r="5875" spans="5:5">
      <c r="E5875" s="43"/>
    </row>
    <row r="5876" spans="5:5">
      <c r="E5876" s="43"/>
    </row>
    <row r="5877" spans="5:5">
      <c r="E5877" s="43"/>
    </row>
    <row r="5878" spans="5:5">
      <c r="E5878" s="43"/>
    </row>
    <row r="5879" spans="5:5">
      <c r="E5879" s="43"/>
    </row>
    <row r="5880" spans="5:5">
      <c r="E5880" s="43"/>
    </row>
    <row r="5881" spans="5:5">
      <c r="E5881" s="43"/>
    </row>
    <row r="5882" spans="5:5">
      <c r="E5882" s="43"/>
    </row>
    <row r="5883" spans="5:5">
      <c r="E5883" s="43"/>
    </row>
    <row r="5884" spans="5:5">
      <c r="E5884" s="43"/>
    </row>
    <row r="5885" spans="5:5">
      <c r="E5885" s="43"/>
    </row>
    <row r="5886" spans="5:5">
      <c r="E5886" s="43"/>
    </row>
    <row r="5887" spans="5:5">
      <c r="E5887" s="43"/>
    </row>
    <row r="5888" spans="5:5">
      <c r="E5888" s="43"/>
    </row>
    <row r="5889" spans="5:5">
      <c r="E5889" s="43"/>
    </row>
    <row r="5890" spans="5:5">
      <c r="E5890" s="43"/>
    </row>
    <row r="5891" spans="5:5">
      <c r="E5891" s="43"/>
    </row>
    <row r="5892" spans="5:5">
      <c r="E5892" s="43"/>
    </row>
    <row r="5893" spans="5:5">
      <c r="E5893" s="43"/>
    </row>
    <row r="5894" spans="5:5">
      <c r="E5894" s="43"/>
    </row>
    <row r="5895" spans="5:5">
      <c r="E5895" s="43"/>
    </row>
    <row r="5896" spans="5:5">
      <c r="E5896" s="43"/>
    </row>
    <row r="5897" spans="5:5">
      <c r="E5897" s="43"/>
    </row>
    <row r="5898" spans="5:5">
      <c r="E5898" s="43"/>
    </row>
    <row r="5899" spans="5:5">
      <c r="E5899" s="43"/>
    </row>
    <row r="5900" spans="5:5">
      <c r="E5900" s="43"/>
    </row>
    <row r="5901" spans="5:5">
      <c r="E5901" s="43"/>
    </row>
    <row r="5902" spans="5:5">
      <c r="E5902" s="43"/>
    </row>
    <row r="5903" spans="5:5">
      <c r="E5903" s="43"/>
    </row>
    <row r="5904" spans="5:5">
      <c r="E5904" s="43"/>
    </row>
    <row r="5905" spans="5:5">
      <c r="E5905" s="43"/>
    </row>
    <row r="5906" spans="5:5">
      <c r="E5906" s="43"/>
    </row>
    <row r="5907" spans="5:5">
      <c r="E5907" s="43"/>
    </row>
    <row r="5908" spans="5:5">
      <c r="E5908" s="43"/>
    </row>
    <row r="5909" spans="5:5">
      <c r="E5909" s="43"/>
    </row>
    <row r="5910" spans="5:5">
      <c r="E5910" s="43"/>
    </row>
    <row r="5911" spans="5:5">
      <c r="E5911" s="43"/>
    </row>
    <row r="5912" spans="5:5">
      <c r="E5912" s="43"/>
    </row>
    <row r="5913" spans="5:5">
      <c r="E5913" s="43"/>
    </row>
    <row r="5914" spans="5:5">
      <c r="E5914" s="43"/>
    </row>
    <row r="5915" spans="5:5">
      <c r="E5915" s="43"/>
    </row>
    <row r="5916" spans="5:5">
      <c r="E5916" s="43"/>
    </row>
    <row r="5917" spans="5:5">
      <c r="E5917" s="43"/>
    </row>
    <row r="5918" spans="5:5">
      <c r="E5918" s="43"/>
    </row>
    <row r="5919" spans="5:5">
      <c r="E5919" s="43"/>
    </row>
    <row r="5920" spans="5:5">
      <c r="E5920" s="43"/>
    </row>
    <row r="5921" spans="5:5">
      <c r="E5921" s="43"/>
    </row>
    <row r="5922" spans="5:5">
      <c r="E5922" s="43"/>
    </row>
    <row r="5923" spans="5:5">
      <c r="E5923" s="43"/>
    </row>
    <row r="5924" spans="5:5">
      <c r="E5924" s="43"/>
    </row>
    <row r="5925" spans="5:5">
      <c r="E5925" s="43"/>
    </row>
    <row r="5926" spans="5:5">
      <c r="E5926" s="43"/>
    </row>
    <row r="5927" spans="5:5">
      <c r="E5927" s="43"/>
    </row>
    <row r="5928" spans="5:5">
      <c r="E5928" s="43"/>
    </row>
    <row r="5929" spans="5:5">
      <c r="E5929" s="43"/>
    </row>
    <row r="5930" spans="5:5">
      <c r="E5930" s="43"/>
    </row>
    <row r="5931" spans="5:5">
      <c r="E5931" s="43"/>
    </row>
    <row r="5932" spans="5:5">
      <c r="E5932" s="43"/>
    </row>
    <row r="5933" spans="5:5">
      <c r="E5933" s="43"/>
    </row>
    <row r="5934" spans="5:5">
      <c r="E5934" s="43"/>
    </row>
    <row r="5935" spans="5:5">
      <c r="E5935" s="43"/>
    </row>
    <row r="5936" spans="5:5">
      <c r="E5936" s="43"/>
    </row>
    <row r="5937" spans="5:5">
      <c r="E5937" s="43"/>
    </row>
    <row r="5938" spans="5:5">
      <c r="E5938" s="43"/>
    </row>
    <row r="5939" spans="5:5">
      <c r="E5939" s="43"/>
    </row>
    <row r="5940" spans="5:5">
      <c r="E5940" s="43"/>
    </row>
    <row r="5941" spans="5:5">
      <c r="E5941" s="43"/>
    </row>
    <row r="5942" spans="5:5">
      <c r="E5942" s="43"/>
    </row>
    <row r="5943" spans="5:5">
      <c r="E5943" s="43"/>
    </row>
    <row r="5944" spans="5:5">
      <c r="E5944" s="43"/>
    </row>
    <row r="5945" spans="5:5">
      <c r="E5945" s="43"/>
    </row>
    <row r="5946" spans="5:5">
      <c r="E5946" s="43"/>
    </row>
    <row r="5947" spans="5:5">
      <c r="E5947" s="43"/>
    </row>
    <row r="5948" spans="5:5">
      <c r="E5948" s="43"/>
    </row>
    <row r="5949" spans="5:5">
      <c r="E5949" s="43"/>
    </row>
    <row r="5950" spans="5:5">
      <c r="E5950" s="43"/>
    </row>
    <row r="5951" spans="5:5">
      <c r="E5951" s="43"/>
    </row>
    <row r="5952" spans="5:5">
      <c r="E5952" s="43"/>
    </row>
    <row r="5953" spans="5:5">
      <c r="E5953" s="43"/>
    </row>
    <row r="5954" spans="5:5">
      <c r="E5954" s="43"/>
    </row>
    <row r="5955" spans="5:5">
      <c r="E5955" s="43"/>
    </row>
    <row r="5956" spans="5:5">
      <c r="E5956" s="43"/>
    </row>
    <row r="5957" spans="5:5">
      <c r="E5957" s="43"/>
    </row>
    <row r="5958" spans="5:5">
      <c r="E5958" s="43"/>
    </row>
    <row r="5959" spans="5:5">
      <c r="E5959" s="43"/>
    </row>
    <row r="5960" spans="5:5">
      <c r="E5960" s="43"/>
    </row>
    <row r="5961" spans="5:5">
      <c r="E5961" s="43"/>
    </row>
    <row r="5962" spans="5:5">
      <c r="E5962" s="43"/>
    </row>
    <row r="5963" spans="5:5">
      <c r="E5963" s="43"/>
    </row>
    <row r="5964" spans="5:5">
      <c r="E5964" s="43"/>
    </row>
    <row r="5965" spans="5:5">
      <c r="E5965" s="43"/>
    </row>
    <row r="5966" spans="5:5">
      <c r="E5966" s="43"/>
    </row>
    <row r="5967" spans="5:5">
      <c r="E5967" s="43"/>
    </row>
    <row r="5968" spans="5:5">
      <c r="E5968" s="43"/>
    </row>
    <row r="5969" spans="5:5">
      <c r="E5969" s="43"/>
    </row>
    <row r="5970" spans="5:5">
      <c r="E5970" s="43"/>
    </row>
    <row r="5971" spans="5:5">
      <c r="E5971" s="43"/>
    </row>
    <row r="5972" spans="5:5">
      <c r="E5972" s="43"/>
    </row>
    <row r="5973" spans="5:5">
      <c r="E5973" s="43"/>
    </row>
    <row r="5974" spans="5:5">
      <c r="E5974" s="43"/>
    </row>
    <row r="5975" spans="5:5">
      <c r="E5975" s="43"/>
    </row>
    <row r="5976" spans="5:5">
      <c r="E5976" s="43"/>
    </row>
    <row r="5977" spans="5:5">
      <c r="E5977" s="43"/>
    </row>
    <row r="5978" spans="5:5">
      <c r="E5978" s="43"/>
    </row>
    <row r="5979" spans="5:5">
      <c r="E5979" s="43"/>
    </row>
    <row r="5980" spans="5:5">
      <c r="E5980" s="43"/>
    </row>
    <row r="5981" spans="5:5">
      <c r="E5981" s="43"/>
    </row>
    <row r="5982" spans="5:5">
      <c r="E5982" s="43"/>
    </row>
    <row r="5983" spans="5:5">
      <c r="E5983" s="43"/>
    </row>
    <row r="5984" spans="5:5">
      <c r="E5984" s="43"/>
    </row>
    <row r="5985" spans="5:5">
      <c r="E5985" s="43"/>
    </row>
    <row r="5986" spans="5:5">
      <c r="E5986" s="43"/>
    </row>
    <row r="5987" spans="5:5">
      <c r="E5987" s="43"/>
    </row>
    <row r="5988" spans="5:5">
      <c r="E5988" s="43"/>
    </row>
    <row r="5989" spans="5:5">
      <c r="E5989" s="43"/>
    </row>
    <row r="5990" spans="5:5">
      <c r="E5990" s="43"/>
    </row>
    <row r="5991" spans="5:5">
      <c r="E5991" s="43"/>
    </row>
    <row r="5992" spans="5:5">
      <c r="E5992" s="43"/>
    </row>
    <row r="5993" spans="5:5">
      <c r="E5993" s="43"/>
    </row>
    <row r="5994" spans="5:5">
      <c r="E5994" s="43"/>
    </row>
    <row r="5995" spans="5:5">
      <c r="E5995" s="43"/>
    </row>
    <row r="5996" spans="5:5">
      <c r="E5996" s="43"/>
    </row>
    <row r="5997" spans="5:5">
      <c r="E5997" s="43"/>
    </row>
    <row r="5998" spans="5:5">
      <c r="E5998" s="43"/>
    </row>
    <row r="5999" spans="5:5">
      <c r="E5999" s="43"/>
    </row>
    <row r="6000" spans="5:5">
      <c r="E6000" s="43"/>
    </row>
    <row r="6001" spans="5:5">
      <c r="E6001" s="43"/>
    </row>
    <row r="6002" spans="5:5">
      <c r="E6002" s="43"/>
    </row>
    <row r="6003" spans="5:5">
      <c r="E6003" s="43"/>
    </row>
    <row r="6004" spans="5:5">
      <c r="E6004" s="43"/>
    </row>
    <row r="6005" spans="5:5">
      <c r="E6005" s="43"/>
    </row>
    <row r="6006" spans="5:5">
      <c r="E6006" s="43"/>
    </row>
    <row r="6007" spans="5:5">
      <c r="E6007" s="43"/>
    </row>
    <row r="6008" spans="5:5">
      <c r="E6008" s="43"/>
    </row>
    <row r="6009" spans="5:5">
      <c r="E6009" s="43"/>
    </row>
    <row r="6010" spans="5:5">
      <c r="E6010" s="43"/>
    </row>
    <row r="6011" spans="5:5">
      <c r="E6011" s="43"/>
    </row>
    <row r="6012" spans="5:5">
      <c r="E6012" s="43"/>
    </row>
    <row r="6013" spans="5:5">
      <c r="E6013" s="43"/>
    </row>
    <row r="6014" spans="5:5">
      <c r="E6014" s="43"/>
    </row>
    <row r="6015" spans="5:5">
      <c r="E6015" s="43"/>
    </row>
    <row r="6016" spans="5:5">
      <c r="E6016" s="43"/>
    </row>
    <row r="6017" spans="5:5">
      <c r="E6017" s="43"/>
    </row>
    <row r="6018" spans="5:5">
      <c r="E6018" s="43"/>
    </row>
    <row r="6019" spans="5:5">
      <c r="E6019" s="43"/>
    </row>
    <row r="6020" spans="5:5">
      <c r="E6020" s="43"/>
    </row>
    <row r="6021" spans="5:5">
      <c r="E6021" s="43"/>
    </row>
    <row r="6022" spans="5:5">
      <c r="E6022" s="43"/>
    </row>
    <row r="6023" spans="5:5">
      <c r="E6023" s="43"/>
    </row>
    <row r="6024" spans="5:5">
      <c r="E6024" s="43"/>
    </row>
    <row r="6025" spans="5:5">
      <c r="E6025" s="43"/>
    </row>
    <row r="6026" spans="5:5">
      <c r="E6026" s="43"/>
    </row>
    <row r="6027" spans="5:5">
      <c r="E6027" s="43"/>
    </row>
    <row r="6028" spans="5:5">
      <c r="E6028" s="43"/>
    </row>
    <row r="6029" spans="5:5">
      <c r="E6029" s="43"/>
    </row>
    <row r="6030" spans="5:5">
      <c r="E6030" s="43"/>
    </row>
    <row r="6031" spans="5:5">
      <c r="E6031" s="43"/>
    </row>
    <row r="6032" spans="5:5">
      <c r="E6032" s="43"/>
    </row>
    <row r="6033" spans="5:5">
      <c r="E6033" s="43"/>
    </row>
    <row r="6034" spans="5:5">
      <c r="E6034" s="43"/>
    </row>
    <row r="6035" spans="5:5">
      <c r="E6035" s="43"/>
    </row>
    <row r="6036" spans="5:5">
      <c r="E6036" s="43"/>
    </row>
    <row r="6037" spans="5:5">
      <c r="E6037" s="43"/>
    </row>
    <row r="6038" spans="5:5">
      <c r="E6038" s="43"/>
    </row>
    <row r="6039" spans="5:5">
      <c r="E6039" s="43"/>
    </row>
    <row r="6040" spans="5:5">
      <c r="E6040" s="43"/>
    </row>
    <row r="6041" spans="5:5">
      <c r="E6041" s="43"/>
    </row>
    <row r="6042" spans="5:5">
      <c r="E6042" s="43"/>
    </row>
    <row r="6043" spans="5:5">
      <c r="E6043" s="43"/>
    </row>
    <row r="6044" spans="5:5">
      <c r="E6044" s="43"/>
    </row>
    <row r="6045" spans="5:5">
      <c r="E6045" s="43"/>
    </row>
    <row r="6046" spans="5:5">
      <c r="E6046" s="43"/>
    </row>
    <row r="6047" spans="5:5">
      <c r="E6047" s="43"/>
    </row>
    <row r="6048" spans="5:5">
      <c r="E6048" s="43"/>
    </row>
    <row r="6049" spans="5:5">
      <c r="E6049" s="43"/>
    </row>
    <row r="6050" spans="5:5">
      <c r="E6050" s="43"/>
    </row>
    <row r="6051" spans="5:5">
      <c r="E6051" s="43"/>
    </row>
    <row r="6052" spans="5:5">
      <c r="E6052" s="43"/>
    </row>
    <row r="6053" spans="5:5">
      <c r="E6053" s="43"/>
    </row>
    <row r="6054" spans="5:5">
      <c r="E6054" s="43"/>
    </row>
    <row r="6055" spans="5:5">
      <c r="E6055" s="43"/>
    </row>
    <row r="6056" spans="5:5">
      <c r="E6056" s="43"/>
    </row>
    <row r="6057" spans="5:5">
      <c r="E6057" s="43"/>
    </row>
    <row r="6058" spans="5:5">
      <c r="E6058" s="43"/>
    </row>
    <row r="6059" spans="5:5">
      <c r="E6059" s="43"/>
    </row>
    <row r="6060" spans="5:5">
      <c r="E6060" s="43"/>
    </row>
    <row r="6061" spans="5:5">
      <c r="E6061" s="43"/>
    </row>
    <row r="6062" spans="5:5">
      <c r="E6062" s="43"/>
    </row>
    <row r="6063" spans="5:5">
      <c r="E6063" s="43"/>
    </row>
    <row r="6064" spans="5:5">
      <c r="E6064" s="43"/>
    </row>
    <row r="6065" spans="5:5">
      <c r="E6065" s="43"/>
    </row>
    <row r="6066" spans="5:5">
      <c r="E6066" s="43"/>
    </row>
    <row r="6067" spans="5:5">
      <c r="E6067" s="43"/>
    </row>
    <row r="6068" spans="5:5">
      <c r="E6068" s="43"/>
    </row>
    <row r="6069" spans="5:5">
      <c r="E6069" s="43"/>
    </row>
    <row r="6070" spans="5:5">
      <c r="E6070" s="43"/>
    </row>
    <row r="6071" spans="5:5">
      <c r="E6071" s="43"/>
    </row>
    <row r="6072" spans="5:5">
      <c r="E6072" s="43"/>
    </row>
    <row r="6073" spans="5:5">
      <c r="E6073" s="43"/>
    </row>
    <row r="6074" spans="5:5">
      <c r="E6074" s="43"/>
    </row>
    <row r="6075" spans="5:5">
      <c r="E6075" s="43"/>
    </row>
    <row r="6076" spans="5:5">
      <c r="E6076" s="43"/>
    </row>
    <row r="6077" spans="5:5">
      <c r="E6077" s="43"/>
    </row>
    <row r="6078" spans="5:5">
      <c r="E6078" s="43"/>
    </row>
    <row r="6079" spans="5:5">
      <c r="E6079" s="43"/>
    </row>
    <row r="6080" spans="5:5">
      <c r="E6080" s="43"/>
    </row>
    <row r="6081" spans="5:5">
      <c r="E6081" s="43"/>
    </row>
    <row r="6082" spans="5:5">
      <c r="E6082" s="43"/>
    </row>
    <row r="6083" spans="5:5">
      <c r="E6083" s="43"/>
    </row>
    <row r="6084" spans="5:5">
      <c r="E6084" s="43"/>
    </row>
    <row r="6085" spans="5:5">
      <c r="E6085" s="43"/>
    </row>
    <row r="6086" spans="5:5">
      <c r="E6086" s="43"/>
    </row>
    <row r="6087" spans="5:5">
      <c r="E6087" s="43"/>
    </row>
    <row r="6088" spans="5:5">
      <c r="E6088" s="43"/>
    </row>
    <row r="6089" spans="5:5">
      <c r="E6089" s="43"/>
    </row>
    <row r="6090" spans="5:5">
      <c r="E6090" s="43"/>
    </row>
    <row r="6091" spans="5:5">
      <c r="E6091" s="43"/>
    </row>
    <row r="6092" spans="5:5">
      <c r="E6092" s="43"/>
    </row>
    <row r="6093" spans="5:5">
      <c r="E6093" s="43"/>
    </row>
    <row r="6094" spans="5:5">
      <c r="E6094" s="43"/>
    </row>
    <row r="6095" spans="5:5">
      <c r="E6095" s="43"/>
    </row>
    <row r="6096" spans="5:5">
      <c r="E6096" s="43"/>
    </row>
    <row r="6097" spans="5:5">
      <c r="E6097" s="43"/>
    </row>
    <row r="6098" spans="5:5">
      <c r="E6098" s="43"/>
    </row>
    <row r="6099" spans="5:5">
      <c r="E6099" s="43"/>
    </row>
    <row r="6100" spans="5:5">
      <c r="E6100" s="43"/>
    </row>
    <row r="6101" spans="5:5">
      <c r="E6101" s="43"/>
    </row>
    <row r="6102" spans="5:5">
      <c r="E6102" s="43"/>
    </row>
    <row r="6103" spans="5:5">
      <c r="E6103" s="43"/>
    </row>
    <row r="6104" spans="5:5">
      <c r="E6104" s="43"/>
    </row>
    <row r="6105" spans="5:5">
      <c r="E6105" s="43"/>
    </row>
    <row r="6106" spans="5:5">
      <c r="E6106" s="43"/>
    </row>
    <row r="6107" spans="5:5">
      <c r="E6107" s="43"/>
    </row>
    <row r="6108" spans="5:5">
      <c r="E6108" s="43"/>
    </row>
    <row r="6109" spans="5:5">
      <c r="E6109" s="43"/>
    </row>
    <row r="6110" spans="5:5">
      <c r="E6110" s="43"/>
    </row>
    <row r="6111" spans="5:5">
      <c r="E6111" s="43"/>
    </row>
    <row r="6112" spans="5:5">
      <c r="E6112" s="43"/>
    </row>
    <row r="6113" spans="5:5">
      <c r="E6113" s="43"/>
    </row>
    <row r="6114" spans="5:5">
      <c r="E6114" s="43"/>
    </row>
    <row r="6115" spans="5:5">
      <c r="E6115" s="43"/>
    </row>
    <row r="6116" spans="5:5">
      <c r="E6116" s="43"/>
    </row>
    <row r="6117" spans="5:5">
      <c r="E6117" s="43"/>
    </row>
    <row r="6118" spans="5:5">
      <c r="E6118" s="43"/>
    </row>
    <row r="6119" spans="5:5">
      <c r="E6119" s="43"/>
    </row>
    <row r="6120" spans="5:5">
      <c r="E6120" s="43"/>
    </row>
    <row r="6121" spans="5:5">
      <c r="E6121" s="43"/>
    </row>
    <row r="6122" spans="5:5">
      <c r="E6122" s="43"/>
    </row>
    <row r="6123" spans="5:5">
      <c r="E6123" s="43"/>
    </row>
    <row r="6124" spans="5:5">
      <c r="E6124" s="43"/>
    </row>
    <row r="6125" spans="5:5">
      <c r="E6125" s="43"/>
    </row>
    <row r="6126" spans="5:5">
      <c r="E6126" s="43"/>
    </row>
    <row r="6127" spans="5:5">
      <c r="E6127" s="43"/>
    </row>
    <row r="6128" spans="5:5">
      <c r="E6128" s="43"/>
    </row>
    <row r="6129" spans="5:5">
      <c r="E6129" s="43"/>
    </row>
    <row r="6130" spans="5:5">
      <c r="E6130" s="43"/>
    </row>
    <row r="6131" spans="5:5">
      <c r="E6131" s="43"/>
    </row>
    <row r="6132" spans="5:5">
      <c r="E6132" s="43"/>
    </row>
    <row r="6133" spans="5:5">
      <c r="E6133" s="43"/>
    </row>
    <row r="6134" spans="5:5">
      <c r="E6134" s="43"/>
    </row>
    <row r="6135" spans="5:5">
      <c r="E6135" s="43"/>
    </row>
    <row r="6136" spans="5:5">
      <c r="E6136" s="43"/>
    </row>
    <row r="6137" spans="5:5">
      <c r="E6137" s="43"/>
    </row>
    <row r="6138" spans="5:5">
      <c r="E6138" s="43"/>
    </row>
    <row r="6139" spans="5:5">
      <c r="E6139" s="43"/>
    </row>
    <row r="6140" spans="5:5">
      <c r="E6140" s="43"/>
    </row>
    <row r="6141" spans="5:5">
      <c r="E6141" s="43"/>
    </row>
    <row r="6142" spans="5:5">
      <c r="E6142" s="43"/>
    </row>
    <row r="6143" spans="5:5">
      <c r="E6143" s="43"/>
    </row>
    <row r="6144" spans="5:5">
      <c r="E6144" s="43"/>
    </row>
    <row r="6145" spans="5:5">
      <c r="E6145" s="43"/>
    </row>
    <row r="6146" spans="5:5">
      <c r="E6146" s="43"/>
    </row>
    <row r="6147" spans="5:5">
      <c r="E6147" s="43"/>
    </row>
    <row r="6148" spans="5:5">
      <c r="E6148" s="43"/>
    </row>
    <row r="6149" spans="5:5">
      <c r="E6149" s="43"/>
    </row>
    <row r="6150" spans="5:5">
      <c r="E6150" s="43"/>
    </row>
    <row r="6151" spans="5:5">
      <c r="E6151" s="43"/>
    </row>
    <row r="6152" spans="5:5">
      <c r="E6152" s="43"/>
    </row>
    <row r="6153" spans="5:5">
      <c r="E6153" s="43"/>
    </row>
    <row r="6154" spans="5:5">
      <c r="E6154" s="43"/>
    </row>
    <row r="6155" spans="5:5">
      <c r="E6155" s="43"/>
    </row>
    <row r="6156" spans="5:5">
      <c r="E6156" s="43"/>
    </row>
    <row r="6157" spans="5:5">
      <c r="E6157" s="43"/>
    </row>
    <row r="6158" spans="5:5">
      <c r="E6158" s="43"/>
    </row>
    <row r="6159" spans="5:5">
      <c r="E6159" s="43"/>
    </row>
    <row r="6160" spans="5:5">
      <c r="E6160" s="43"/>
    </row>
    <row r="6161" spans="5:5">
      <c r="E6161" s="43"/>
    </row>
    <row r="6162" spans="5:5">
      <c r="E6162" s="43"/>
    </row>
    <row r="6163" spans="5:5">
      <c r="E6163" s="43"/>
    </row>
    <row r="6164" spans="5:5">
      <c r="E6164" s="43"/>
    </row>
    <row r="6165" spans="5:5">
      <c r="E6165" s="43"/>
    </row>
    <row r="6166" spans="5:5">
      <c r="E6166" s="43"/>
    </row>
    <row r="6167" spans="5:5">
      <c r="E6167" s="43"/>
    </row>
    <row r="6168" spans="5:5">
      <c r="E6168" s="43"/>
    </row>
    <row r="6169" spans="5:5">
      <c r="E6169" s="43"/>
    </row>
    <row r="6170" spans="5:5">
      <c r="E6170" s="43"/>
    </row>
    <row r="6171" spans="5:5">
      <c r="E6171" s="43"/>
    </row>
    <row r="6172" spans="5:5">
      <c r="E6172" s="43"/>
    </row>
    <row r="6173" spans="5:5">
      <c r="E6173" s="43"/>
    </row>
    <row r="6174" spans="5:5">
      <c r="E6174" s="43"/>
    </row>
    <row r="6175" spans="5:5">
      <c r="E6175" s="43"/>
    </row>
    <row r="6176" spans="5:5">
      <c r="E6176" s="43"/>
    </row>
    <row r="6177" spans="5:5">
      <c r="E6177" s="43"/>
    </row>
    <row r="6178" spans="5:5">
      <c r="E6178" s="43"/>
    </row>
    <row r="6179" spans="5:5">
      <c r="E6179" s="43"/>
    </row>
    <row r="6180" spans="5:5">
      <c r="E6180" s="43"/>
    </row>
    <row r="6181" spans="5:5">
      <c r="E6181" s="43"/>
    </row>
    <row r="6182" spans="5:5">
      <c r="E6182" s="43"/>
    </row>
    <row r="6183" spans="5:5">
      <c r="E6183" s="43"/>
    </row>
    <row r="6184" spans="5:5">
      <c r="E6184" s="43"/>
    </row>
    <row r="6185" spans="5:5">
      <c r="E6185" s="43"/>
    </row>
    <row r="6186" spans="5:5">
      <c r="E6186" s="43"/>
    </row>
    <row r="6187" spans="5:5">
      <c r="E6187" s="43"/>
    </row>
    <row r="6188" spans="5:5">
      <c r="E6188" s="43"/>
    </row>
    <row r="6189" spans="5:5">
      <c r="E6189" s="43"/>
    </row>
    <row r="6190" spans="5:5">
      <c r="E6190" s="43"/>
    </row>
    <row r="6191" spans="5:5">
      <c r="E6191" s="43"/>
    </row>
    <row r="6192" spans="5:5">
      <c r="E6192" s="43"/>
    </row>
    <row r="6193" spans="5:5">
      <c r="E6193" s="43"/>
    </row>
    <row r="6194" spans="5:5">
      <c r="E6194" s="43"/>
    </row>
    <row r="6195" spans="5:5">
      <c r="E6195" s="43"/>
    </row>
    <row r="6196" spans="5:5">
      <c r="E6196" s="43"/>
    </row>
    <row r="6197" spans="5:5">
      <c r="E6197" s="43"/>
    </row>
    <row r="6198" spans="5:5">
      <c r="E6198" s="43"/>
    </row>
    <row r="6199" spans="5:5">
      <c r="E6199" s="43"/>
    </row>
    <row r="6200" spans="5:5">
      <c r="E6200" s="43"/>
    </row>
    <row r="6201" spans="5:5">
      <c r="E6201" s="43"/>
    </row>
    <row r="6202" spans="5:5">
      <c r="E6202" s="43"/>
    </row>
    <row r="6203" spans="5:5">
      <c r="E6203" s="43"/>
    </row>
    <row r="6204" spans="5:5">
      <c r="E6204" s="43"/>
    </row>
    <row r="6205" spans="5:5">
      <c r="E6205" s="43"/>
    </row>
    <row r="6206" spans="5:5">
      <c r="E6206" s="43"/>
    </row>
    <row r="6207" spans="5:5">
      <c r="E6207" s="43"/>
    </row>
    <row r="6208" spans="5:5">
      <c r="E6208" s="43"/>
    </row>
    <row r="6209" spans="5:5">
      <c r="E6209" s="43"/>
    </row>
    <row r="6210" spans="5:5">
      <c r="E6210" s="43"/>
    </row>
    <row r="6211" spans="5:5">
      <c r="E6211" s="43"/>
    </row>
    <row r="6212" spans="5:5">
      <c r="E6212" s="43"/>
    </row>
    <row r="6213" spans="5:5">
      <c r="E6213" s="43"/>
    </row>
    <row r="6214" spans="5:5">
      <c r="E6214" s="43"/>
    </row>
    <row r="6215" spans="5:5">
      <c r="E6215" s="43"/>
    </row>
    <row r="6216" spans="5:5">
      <c r="E6216" s="43"/>
    </row>
    <row r="6217" spans="5:5">
      <c r="E6217" s="43"/>
    </row>
    <row r="6218" spans="5:5">
      <c r="E6218" s="43"/>
    </row>
    <row r="6219" spans="5:5">
      <c r="E6219" s="43"/>
    </row>
    <row r="6220" spans="5:5">
      <c r="E6220" s="43"/>
    </row>
    <row r="6221" spans="5:5">
      <c r="E6221" s="43"/>
    </row>
    <row r="6222" spans="5:5">
      <c r="E6222" s="43"/>
    </row>
    <row r="6223" spans="5:5">
      <c r="E6223" s="43"/>
    </row>
    <row r="6224" spans="5:5">
      <c r="E6224" s="43"/>
    </row>
    <row r="6225" spans="5:5">
      <c r="E6225" s="43"/>
    </row>
    <row r="6226" spans="5:5">
      <c r="E6226" s="43"/>
    </row>
    <row r="6227" spans="5:5">
      <c r="E6227" s="43"/>
    </row>
    <row r="6228" spans="5:5">
      <c r="E6228" s="43"/>
    </row>
    <row r="6229" spans="5:5">
      <c r="E6229" s="43"/>
    </row>
    <row r="6230" spans="5:5">
      <c r="E6230" s="43"/>
    </row>
    <row r="6231" spans="5:5">
      <c r="E6231" s="43"/>
    </row>
    <row r="6232" spans="5:5">
      <c r="E6232" s="43"/>
    </row>
    <row r="6233" spans="5:5">
      <c r="E6233" s="43"/>
    </row>
    <row r="6234" spans="5:5">
      <c r="E6234" s="43"/>
    </row>
    <row r="6235" spans="5:5">
      <c r="E6235" s="43"/>
    </row>
    <row r="6236" spans="5:5">
      <c r="E6236" s="43"/>
    </row>
    <row r="6237" spans="5:5">
      <c r="E6237" s="43"/>
    </row>
    <row r="6238" spans="5:5">
      <c r="E6238" s="43"/>
    </row>
    <row r="6239" spans="5:5">
      <c r="E6239" s="43"/>
    </row>
    <row r="6240" spans="5:5">
      <c r="E6240" s="43"/>
    </row>
    <row r="6241" spans="5:5">
      <c r="E6241" s="43"/>
    </row>
    <row r="6242" spans="5:5">
      <c r="E6242" s="43"/>
    </row>
    <row r="6243" spans="5:5">
      <c r="E6243" s="43"/>
    </row>
    <row r="6244" spans="5:5">
      <c r="E6244" s="43"/>
    </row>
    <row r="6245" spans="5:5">
      <c r="E6245" s="43"/>
    </row>
    <row r="6246" spans="5:5">
      <c r="E6246" s="43"/>
    </row>
    <row r="6247" spans="5:5">
      <c r="E6247" s="43"/>
    </row>
    <row r="6248" spans="5:5">
      <c r="E6248" s="43"/>
    </row>
    <row r="6249" spans="5:5">
      <c r="E6249" s="43"/>
    </row>
    <row r="6250" spans="5:5">
      <c r="E6250" s="43"/>
    </row>
    <row r="6251" spans="5:5">
      <c r="E6251" s="43"/>
    </row>
    <row r="6252" spans="5:5">
      <c r="E6252" s="43"/>
    </row>
    <row r="6253" spans="5:5">
      <c r="E6253" s="43"/>
    </row>
    <row r="6254" spans="5:5">
      <c r="E6254" s="43"/>
    </row>
    <row r="6255" spans="5:5">
      <c r="E6255" s="43"/>
    </row>
    <row r="6256" spans="5:5">
      <c r="E6256" s="43"/>
    </row>
    <row r="6257" spans="5:5">
      <c r="E6257" s="43"/>
    </row>
    <row r="6258" spans="5:5">
      <c r="E6258" s="43"/>
    </row>
    <row r="6259" spans="5:5">
      <c r="E6259" s="43"/>
    </row>
    <row r="6260" spans="5:5">
      <c r="E6260" s="43"/>
    </row>
    <row r="6261" spans="5:5">
      <c r="E6261" s="43"/>
    </row>
    <row r="6262" spans="5:5">
      <c r="E6262" s="43"/>
    </row>
    <row r="6263" spans="5:5">
      <c r="E6263" s="43"/>
    </row>
    <row r="6264" spans="5:5">
      <c r="E6264" s="43"/>
    </row>
    <row r="6265" spans="5:5">
      <c r="E6265" s="43"/>
    </row>
    <row r="6266" spans="5:5">
      <c r="E6266" s="43"/>
    </row>
    <row r="6267" spans="5:5">
      <c r="E6267" s="43"/>
    </row>
    <row r="6268" spans="5:5">
      <c r="E6268" s="43"/>
    </row>
    <row r="6269" spans="5:5">
      <c r="E6269" s="43"/>
    </row>
    <row r="6270" spans="5:5">
      <c r="E6270" s="43"/>
    </row>
    <row r="6271" spans="5:5">
      <c r="E6271" s="43"/>
    </row>
    <row r="6272" spans="5:5">
      <c r="E6272" s="43"/>
    </row>
    <row r="6273" spans="5:5">
      <c r="E6273" s="43"/>
    </row>
    <row r="6274" spans="5:5">
      <c r="E6274" s="43"/>
    </row>
    <row r="6275" spans="5:5">
      <c r="E6275" s="43"/>
    </row>
    <row r="6276" spans="5:5">
      <c r="E6276" s="43"/>
    </row>
    <row r="6277" spans="5:5">
      <c r="E6277" s="43"/>
    </row>
    <row r="6278" spans="5:5">
      <c r="E6278" s="43"/>
    </row>
    <row r="6279" spans="5:5">
      <c r="E6279" s="43"/>
    </row>
    <row r="6280" spans="5:5">
      <c r="E6280" s="43"/>
    </row>
    <row r="6281" spans="5:5">
      <c r="E6281" s="43"/>
    </row>
    <row r="6282" spans="5:5">
      <c r="E6282" s="43"/>
    </row>
    <row r="6283" spans="5:5">
      <c r="E6283" s="43"/>
    </row>
    <row r="6284" spans="5:5">
      <c r="E6284" s="43"/>
    </row>
    <row r="6285" spans="5:5">
      <c r="E6285" s="43"/>
    </row>
    <row r="6286" spans="5:5">
      <c r="E6286" s="43"/>
    </row>
    <row r="6287" spans="5:5">
      <c r="E6287" s="43"/>
    </row>
    <row r="6288" spans="5:5">
      <c r="E6288" s="43"/>
    </row>
    <row r="6289" spans="5:5">
      <c r="E6289" s="43"/>
    </row>
    <row r="6290" spans="5:5">
      <c r="E6290" s="43"/>
    </row>
    <row r="6291" spans="5:5">
      <c r="E6291" s="43"/>
    </row>
    <row r="6292" spans="5:5">
      <c r="E6292" s="43"/>
    </row>
    <row r="6293" spans="5:5">
      <c r="E6293" s="43"/>
    </row>
    <row r="6294" spans="5:5">
      <c r="E6294" s="43"/>
    </row>
    <row r="6295" spans="5:5">
      <c r="E6295" s="43"/>
    </row>
    <row r="6296" spans="5:5">
      <c r="E6296" s="43"/>
    </row>
    <row r="6297" spans="5:5">
      <c r="E6297" s="43"/>
    </row>
    <row r="6298" spans="5:5">
      <c r="E6298" s="43"/>
    </row>
    <row r="6299" spans="5:5">
      <c r="E6299" s="43"/>
    </row>
    <row r="6300" spans="5:5">
      <c r="E6300" s="43"/>
    </row>
    <row r="6301" spans="5:5">
      <c r="E6301" s="43"/>
    </row>
    <row r="6302" spans="5:5">
      <c r="E6302" s="43"/>
    </row>
    <row r="6303" spans="5:5">
      <c r="E6303" s="43"/>
    </row>
    <row r="6304" spans="5:5">
      <c r="E6304" s="43"/>
    </row>
    <row r="6305" spans="5:5">
      <c r="E6305" s="43"/>
    </row>
    <row r="6306" spans="5:5">
      <c r="E6306" s="43"/>
    </row>
    <row r="6307" spans="5:5">
      <c r="E6307" s="43"/>
    </row>
    <row r="6308" spans="5:5">
      <c r="E6308" s="43"/>
    </row>
    <row r="6309" spans="5:5">
      <c r="E6309" s="43"/>
    </row>
    <row r="6310" spans="5:5">
      <c r="E6310" s="43"/>
    </row>
    <row r="6311" spans="5:5">
      <c r="E6311" s="43"/>
    </row>
    <row r="6312" spans="5:5">
      <c r="E6312" s="43"/>
    </row>
    <row r="6313" spans="5:5">
      <c r="E6313" s="43"/>
    </row>
    <row r="6314" spans="5:5">
      <c r="E6314" s="43"/>
    </row>
    <row r="6315" spans="5:5">
      <c r="E6315" s="43"/>
    </row>
    <row r="6316" spans="5:5">
      <c r="E6316" s="43"/>
    </row>
    <row r="6317" spans="5:5">
      <c r="E6317" s="43"/>
    </row>
    <row r="6318" spans="5:5">
      <c r="E6318" s="43"/>
    </row>
    <row r="6319" spans="5:5">
      <c r="E6319" s="43"/>
    </row>
    <row r="6320" spans="5:5">
      <c r="E6320" s="43"/>
    </row>
    <row r="6321" spans="5:5">
      <c r="E6321" s="43"/>
    </row>
    <row r="6322" spans="5:5">
      <c r="E6322" s="43"/>
    </row>
    <row r="6323" spans="5:5">
      <c r="E6323" s="43"/>
    </row>
    <row r="6324" spans="5:5">
      <c r="E6324" s="43"/>
    </row>
    <row r="6325" spans="5:5">
      <c r="E6325" s="43"/>
    </row>
    <row r="6326" spans="5:5">
      <c r="E6326" s="43"/>
    </row>
    <row r="6327" spans="5:5">
      <c r="E6327" s="43"/>
    </row>
    <row r="6328" spans="5:5">
      <c r="E6328" s="43"/>
    </row>
    <row r="6329" spans="5:5">
      <c r="E6329" s="43"/>
    </row>
    <row r="6330" spans="5:5">
      <c r="E6330" s="43"/>
    </row>
    <row r="6331" spans="5:5">
      <c r="E6331" s="43"/>
    </row>
    <row r="6332" spans="5:5">
      <c r="E6332" s="43"/>
    </row>
    <row r="6333" spans="5:5">
      <c r="E6333" s="43"/>
    </row>
    <row r="6334" spans="5:5">
      <c r="E6334" s="43"/>
    </row>
    <row r="6335" spans="5:5">
      <c r="E6335" s="43"/>
    </row>
    <row r="6336" spans="5:5">
      <c r="E6336" s="43"/>
    </row>
    <row r="6337" spans="5:5">
      <c r="E6337" s="43"/>
    </row>
    <row r="6338" spans="5:5">
      <c r="E6338" s="43"/>
    </row>
    <row r="6339" spans="5:5">
      <c r="E6339" s="43"/>
    </row>
    <row r="6340" spans="5:5">
      <c r="E6340" s="43"/>
    </row>
    <row r="6341" spans="5:5">
      <c r="E6341" s="43"/>
    </row>
    <row r="6342" spans="5:5">
      <c r="E6342" s="43"/>
    </row>
    <row r="6343" spans="5:5">
      <c r="E6343" s="43"/>
    </row>
    <row r="6344" spans="5:5">
      <c r="E6344" s="43"/>
    </row>
    <row r="6345" spans="5:5">
      <c r="E6345" s="43"/>
    </row>
    <row r="6346" spans="5:5">
      <c r="E6346" s="43"/>
    </row>
    <row r="6347" spans="5:5">
      <c r="E6347" s="43"/>
    </row>
    <row r="6348" spans="5:5">
      <c r="E6348" s="43"/>
    </row>
    <row r="6349" spans="5:5">
      <c r="E6349" s="43"/>
    </row>
    <row r="6350" spans="5:5">
      <c r="E6350" s="43"/>
    </row>
    <row r="6351" spans="5:5">
      <c r="E6351" s="43"/>
    </row>
    <row r="6352" spans="5:5">
      <c r="E6352" s="43"/>
    </row>
    <row r="6353" spans="5:5">
      <c r="E6353" s="43"/>
    </row>
    <row r="6354" spans="5:5">
      <c r="E6354" s="43"/>
    </row>
    <row r="6355" spans="5:5">
      <c r="E6355" s="43"/>
    </row>
    <row r="6356" spans="5:5">
      <c r="E6356" s="43"/>
    </row>
    <row r="6357" spans="5:5">
      <c r="E6357" s="43"/>
    </row>
    <row r="6358" spans="5:5">
      <c r="E6358" s="43"/>
    </row>
    <row r="6359" spans="5:5">
      <c r="E6359" s="43"/>
    </row>
    <row r="6360" spans="5:5">
      <c r="E6360" s="43"/>
    </row>
    <row r="6361" spans="5:5">
      <c r="E6361" s="43"/>
    </row>
    <row r="6362" spans="5:5">
      <c r="E6362" s="43"/>
    </row>
    <row r="6363" spans="5:5">
      <c r="E6363" s="43"/>
    </row>
    <row r="6364" spans="5:5">
      <c r="E6364" s="43"/>
    </row>
    <row r="6365" spans="5:5">
      <c r="E6365" s="43"/>
    </row>
    <row r="6366" spans="5:5">
      <c r="E6366" s="43"/>
    </row>
    <row r="6367" spans="5:5">
      <c r="E6367" s="43"/>
    </row>
    <row r="6368" spans="5:5">
      <c r="E6368" s="43"/>
    </row>
    <row r="6369" spans="5:5">
      <c r="E6369" s="43"/>
    </row>
    <row r="6370" spans="5:5">
      <c r="E6370" s="43"/>
    </row>
    <row r="6371" spans="5:5">
      <c r="E6371" s="43"/>
    </row>
    <row r="6372" spans="5:5">
      <c r="E6372" s="43"/>
    </row>
    <row r="6373" spans="5:5">
      <c r="E6373" s="43"/>
    </row>
    <row r="6374" spans="5:5">
      <c r="E6374" s="43"/>
    </row>
    <row r="6375" spans="5:5">
      <c r="E6375" s="43"/>
    </row>
    <row r="6376" spans="5:5">
      <c r="E6376" s="43"/>
    </row>
    <row r="6377" spans="5:5">
      <c r="E6377" s="43"/>
    </row>
    <row r="6378" spans="5:5">
      <c r="E6378" s="43"/>
    </row>
    <row r="6379" spans="5:5">
      <c r="E6379" s="43"/>
    </row>
    <row r="6380" spans="5:5">
      <c r="E6380" s="43"/>
    </row>
    <row r="6381" spans="5:5">
      <c r="E6381" s="43"/>
    </row>
    <row r="6382" spans="5:5">
      <c r="E6382" s="43"/>
    </row>
    <row r="6383" spans="5:5">
      <c r="E6383" s="43"/>
    </row>
    <row r="6384" spans="5:5">
      <c r="E6384" s="43"/>
    </row>
    <row r="6385" spans="5:5">
      <c r="E6385" s="43"/>
    </row>
    <row r="6386" spans="5:5">
      <c r="E6386" s="43"/>
    </row>
    <row r="6387" spans="5:5">
      <c r="E6387" s="43"/>
    </row>
    <row r="6388" spans="5:5">
      <c r="E6388" s="43"/>
    </row>
    <row r="6389" spans="5:5">
      <c r="E6389" s="43"/>
    </row>
    <row r="6390" spans="5:5">
      <c r="E6390" s="43"/>
    </row>
    <row r="6391" spans="5:5">
      <c r="E6391" s="43"/>
    </row>
    <row r="6392" spans="5:5">
      <c r="E6392" s="43"/>
    </row>
    <row r="6393" spans="5:5">
      <c r="E6393" s="43"/>
    </row>
    <row r="6394" spans="5:5">
      <c r="E6394" s="43"/>
    </row>
    <row r="6395" spans="5:5">
      <c r="E6395" s="43"/>
    </row>
    <row r="6396" spans="5:5">
      <c r="E6396" s="43"/>
    </row>
    <row r="6397" spans="5:5">
      <c r="E6397" s="43"/>
    </row>
    <row r="6398" spans="5:5">
      <c r="E6398" s="43"/>
    </row>
    <row r="6399" spans="5:5">
      <c r="E6399" s="43"/>
    </row>
    <row r="6400" spans="5:5">
      <c r="E6400" s="43"/>
    </row>
    <row r="6401" spans="5:5">
      <c r="E6401" s="43"/>
    </row>
    <row r="6402" spans="5:5">
      <c r="E6402" s="43"/>
    </row>
    <row r="6403" spans="5:5">
      <c r="E6403" s="43"/>
    </row>
    <row r="6404" spans="5:5">
      <c r="E6404" s="43"/>
    </row>
    <row r="6405" spans="5:5">
      <c r="E6405" s="43"/>
    </row>
    <row r="6406" spans="5:5">
      <c r="E6406" s="43"/>
    </row>
    <row r="6407" spans="5:5">
      <c r="E6407" s="43"/>
    </row>
    <row r="6408" spans="5:5">
      <c r="E6408" s="43"/>
    </row>
    <row r="6409" spans="5:5">
      <c r="E6409" s="43"/>
    </row>
    <row r="6410" spans="5:5">
      <c r="E6410" s="43"/>
    </row>
    <row r="6411" spans="5:5">
      <c r="E6411" s="43"/>
    </row>
    <row r="6412" spans="5:5">
      <c r="E6412" s="43"/>
    </row>
    <row r="6413" spans="5:5">
      <c r="E6413" s="43"/>
    </row>
    <row r="6414" spans="5:5">
      <c r="E6414" s="43"/>
    </row>
    <row r="6415" spans="5:5">
      <c r="E6415" s="43"/>
    </row>
    <row r="6416" spans="5:5">
      <c r="E6416" s="43"/>
    </row>
    <row r="6417" spans="5:5">
      <c r="E6417" s="43"/>
    </row>
    <row r="6418" spans="5:5">
      <c r="E6418" s="43"/>
    </row>
    <row r="6419" spans="5:5">
      <c r="E6419" s="43"/>
    </row>
    <row r="6420" spans="5:5">
      <c r="E6420" s="43"/>
    </row>
    <row r="6421" spans="5:5">
      <c r="E6421" s="43"/>
    </row>
    <row r="6422" spans="5:5">
      <c r="E6422" s="43"/>
    </row>
    <row r="6423" spans="5:5">
      <c r="E6423" s="43"/>
    </row>
    <row r="6424" spans="5:5">
      <c r="E6424" s="43"/>
    </row>
    <row r="6425" spans="5:5">
      <c r="E6425" s="43"/>
    </row>
    <row r="6426" spans="5:5">
      <c r="E6426" s="43"/>
    </row>
    <row r="6427" spans="5:5">
      <c r="E6427" s="43"/>
    </row>
    <row r="6428" spans="5:5">
      <c r="E6428" s="43"/>
    </row>
    <row r="6429" spans="5:5">
      <c r="E6429" s="43"/>
    </row>
    <row r="6430" spans="5:5">
      <c r="E6430" s="43"/>
    </row>
    <row r="6431" spans="5:5">
      <c r="E6431" s="43"/>
    </row>
    <row r="6432" spans="5:5">
      <c r="E6432" s="43"/>
    </row>
    <row r="6433" spans="5:5">
      <c r="E6433" s="43"/>
    </row>
    <row r="6434" spans="5:5">
      <c r="E6434" s="43"/>
    </row>
    <row r="6435" spans="5:5">
      <c r="E6435" s="43"/>
    </row>
    <row r="6436" spans="5:5">
      <c r="E6436" s="43"/>
    </row>
    <row r="6437" spans="5:5">
      <c r="E6437" s="43"/>
    </row>
    <row r="6438" spans="5:5">
      <c r="E6438" s="43"/>
    </row>
    <row r="6439" spans="5:5">
      <c r="E6439" s="43"/>
    </row>
    <row r="6440" spans="5:5">
      <c r="E6440" s="43"/>
    </row>
    <row r="6441" spans="5:5">
      <c r="E6441" s="43"/>
    </row>
    <row r="6442" spans="5:5">
      <c r="E6442" s="43"/>
    </row>
    <row r="6443" spans="5:5">
      <c r="E6443" s="43"/>
    </row>
    <row r="6444" spans="5:5">
      <c r="E6444" s="43"/>
    </row>
    <row r="6445" spans="5:5">
      <c r="E6445" s="43"/>
    </row>
    <row r="6446" spans="5:5">
      <c r="E6446" s="43"/>
    </row>
    <row r="6447" spans="5:5">
      <c r="E6447" s="43"/>
    </row>
    <row r="6448" spans="5:5">
      <c r="E6448" s="43"/>
    </row>
    <row r="6449" spans="5:5">
      <c r="E6449" s="43"/>
    </row>
    <row r="6450" spans="5:5">
      <c r="E6450" s="43"/>
    </row>
    <row r="6451" spans="5:5">
      <c r="E6451" s="43"/>
    </row>
    <row r="6452" spans="5:5">
      <c r="E6452" s="43"/>
    </row>
    <row r="6453" spans="5:5">
      <c r="E6453" s="43"/>
    </row>
    <row r="6454" spans="5:5">
      <c r="E6454" s="43"/>
    </row>
    <row r="6455" spans="5:5">
      <c r="E6455" s="43"/>
    </row>
    <row r="6456" spans="5:5">
      <c r="E6456" s="43"/>
    </row>
    <row r="6457" spans="5:5">
      <c r="E6457" s="43"/>
    </row>
    <row r="6458" spans="5:5">
      <c r="E6458" s="43"/>
    </row>
    <row r="6459" spans="5:5">
      <c r="E6459" s="43"/>
    </row>
    <row r="6460" spans="5:5">
      <c r="E6460" s="43"/>
    </row>
    <row r="6461" spans="5:5">
      <c r="E6461" s="43"/>
    </row>
    <row r="6462" spans="5:5">
      <c r="E6462" s="43"/>
    </row>
    <row r="6463" spans="5:5">
      <c r="E6463" s="43"/>
    </row>
    <row r="6464" spans="5:5">
      <c r="E6464" s="43"/>
    </row>
    <row r="6465" spans="5:5">
      <c r="E6465" s="43"/>
    </row>
    <row r="6466" spans="5:5">
      <c r="E6466" s="43"/>
    </row>
    <row r="6467" spans="5:5">
      <c r="E6467" s="43"/>
    </row>
    <row r="6468" spans="5:5">
      <c r="E6468" s="43"/>
    </row>
    <row r="6469" spans="5:5">
      <c r="E6469" s="43"/>
    </row>
    <row r="6470" spans="5:5">
      <c r="E6470" s="43"/>
    </row>
    <row r="6471" spans="5:5">
      <c r="E6471" s="43"/>
    </row>
    <row r="6472" spans="5:5">
      <c r="E6472" s="43"/>
    </row>
    <row r="6473" spans="5:5">
      <c r="E6473" s="43"/>
    </row>
    <row r="6474" spans="5:5">
      <c r="E6474" s="43"/>
    </row>
    <row r="6475" spans="5:5">
      <c r="E6475" s="43"/>
    </row>
    <row r="6476" spans="5:5">
      <c r="E6476" s="43"/>
    </row>
    <row r="6477" spans="5:5">
      <c r="E6477" s="43"/>
    </row>
    <row r="6478" spans="5:5">
      <c r="E6478" s="43"/>
    </row>
    <row r="6479" spans="5:5">
      <c r="E6479" s="43"/>
    </row>
    <row r="6480" spans="5:5">
      <c r="E6480" s="43"/>
    </row>
    <row r="6481" spans="5:5">
      <c r="E6481" s="43"/>
    </row>
    <row r="6482" spans="5:5">
      <c r="E6482" s="43"/>
    </row>
    <row r="6483" spans="5:5">
      <c r="E6483" s="43"/>
    </row>
    <row r="6484" spans="5:5">
      <c r="E6484" s="43"/>
    </row>
    <row r="6485" spans="5:5">
      <c r="E6485" s="43"/>
    </row>
    <row r="6486" spans="5:5">
      <c r="E6486" s="43"/>
    </row>
    <row r="6487" spans="5:5">
      <c r="E6487" s="43"/>
    </row>
    <row r="6488" spans="5:5">
      <c r="E6488" s="43"/>
    </row>
    <row r="6489" spans="5:5">
      <c r="E6489" s="43"/>
    </row>
    <row r="6490" spans="5:5">
      <c r="E6490" s="43"/>
    </row>
    <row r="6491" spans="5:5">
      <c r="E6491" s="43"/>
    </row>
    <row r="6492" spans="5:5">
      <c r="E6492" s="43"/>
    </row>
    <row r="6493" spans="5:5">
      <c r="E6493" s="43"/>
    </row>
    <row r="6494" spans="5:5">
      <c r="E6494" s="43"/>
    </row>
    <row r="6495" spans="5:5">
      <c r="E6495" s="43"/>
    </row>
    <row r="6496" spans="5:5">
      <c r="E6496" s="43"/>
    </row>
    <row r="6497" spans="5:5">
      <c r="E6497" s="43"/>
    </row>
    <row r="6498" spans="5:5">
      <c r="E6498" s="43"/>
    </row>
    <row r="6499" spans="5:5">
      <c r="E6499" s="43"/>
    </row>
    <row r="6500" spans="5:5">
      <c r="E6500" s="43"/>
    </row>
    <row r="6501" spans="5:5">
      <c r="E6501" s="43"/>
    </row>
    <row r="6502" spans="5:5">
      <c r="E6502" s="43"/>
    </row>
    <row r="6503" spans="5:5">
      <c r="E6503" s="43"/>
    </row>
    <row r="6504" spans="5:5">
      <c r="E6504" s="43"/>
    </row>
    <row r="6505" spans="5:5">
      <c r="E6505" s="43"/>
    </row>
    <row r="6506" spans="5:5">
      <c r="E6506" s="43"/>
    </row>
    <row r="6507" spans="5:5">
      <c r="E6507" s="43"/>
    </row>
    <row r="6508" spans="5:5">
      <c r="E6508" s="43"/>
    </row>
    <row r="6509" spans="5:5">
      <c r="E6509" s="43"/>
    </row>
    <row r="6510" spans="5:5">
      <c r="E6510" s="43"/>
    </row>
    <row r="6511" spans="5:5">
      <c r="E6511" s="43"/>
    </row>
    <row r="6512" spans="5:5">
      <c r="E6512" s="43"/>
    </row>
    <row r="6513" spans="5:5">
      <c r="E6513" s="43"/>
    </row>
    <row r="6514" spans="5:5">
      <c r="E6514" s="43"/>
    </row>
    <row r="6515" spans="5:5">
      <c r="E6515" s="43"/>
    </row>
    <row r="6516" spans="5:5">
      <c r="E6516" s="43"/>
    </row>
    <row r="6517" spans="5:5">
      <c r="E6517" s="43"/>
    </row>
    <row r="6518" spans="5:5">
      <c r="E6518" s="43"/>
    </row>
    <row r="6519" spans="5:5">
      <c r="E6519" s="43"/>
    </row>
    <row r="6520" spans="5:5">
      <c r="E6520" s="43"/>
    </row>
    <row r="6521" spans="5:5">
      <c r="E6521" s="43"/>
    </row>
    <row r="6522" spans="5:5">
      <c r="E6522" s="43"/>
    </row>
    <row r="6523" spans="5:5">
      <c r="E6523" s="43"/>
    </row>
    <row r="6524" spans="5:5">
      <c r="E6524" s="43"/>
    </row>
    <row r="6525" spans="5:5">
      <c r="E6525" s="43"/>
    </row>
    <row r="6526" spans="5:5">
      <c r="E6526" s="43"/>
    </row>
    <row r="6527" spans="5:5">
      <c r="E6527" s="43"/>
    </row>
    <row r="6528" spans="5:5">
      <c r="E6528" s="43"/>
    </row>
    <row r="6529" spans="5:5">
      <c r="E6529" s="43"/>
    </row>
    <row r="6530" spans="5:5">
      <c r="E6530" s="43"/>
    </row>
    <row r="6531" spans="5:5">
      <c r="E6531" s="43"/>
    </row>
    <row r="6532" spans="5:5">
      <c r="E6532" s="43"/>
    </row>
    <row r="6533" spans="5:5">
      <c r="E6533" s="43"/>
    </row>
    <row r="6534" spans="5:5">
      <c r="E6534" s="43"/>
    </row>
    <row r="6535" spans="5:5">
      <c r="E6535" s="43"/>
    </row>
    <row r="6536" spans="5:5">
      <c r="E6536" s="43"/>
    </row>
    <row r="6537" spans="5:5">
      <c r="E6537" s="43"/>
    </row>
    <row r="6538" spans="5:5">
      <c r="E6538" s="43"/>
    </row>
    <row r="6539" spans="5:5">
      <c r="E6539" s="43"/>
    </row>
    <row r="6540" spans="5:5">
      <c r="E6540" s="43"/>
    </row>
    <row r="6541" spans="5:5">
      <c r="E6541" s="43"/>
    </row>
    <row r="6542" spans="5:5">
      <c r="E6542" s="43"/>
    </row>
    <row r="6543" spans="5:5">
      <c r="E6543" s="43"/>
    </row>
    <row r="6544" spans="5:5">
      <c r="E6544" s="43"/>
    </row>
    <row r="6545" spans="5:5">
      <c r="E6545" s="43"/>
    </row>
    <row r="6546" spans="5:5">
      <c r="E6546" s="43"/>
    </row>
    <row r="6547" spans="5:5">
      <c r="E6547" s="43"/>
    </row>
    <row r="6548" spans="5:5">
      <c r="E6548" s="43"/>
    </row>
    <row r="6549" spans="5:5">
      <c r="E6549" s="43"/>
    </row>
    <row r="6550" spans="5:5">
      <c r="E6550" s="43"/>
    </row>
    <row r="6551" spans="5:5">
      <c r="E6551" s="43"/>
    </row>
    <row r="6552" spans="5:5">
      <c r="E6552" s="43"/>
    </row>
    <row r="6553" spans="5:5">
      <c r="E6553" s="43"/>
    </row>
    <row r="6554" spans="5:5">
      <c r="E6554" s="43"/>
    </row>
    <row r="6555" spans="5:5">
      <c r="E6555" s="43"/>
    </row>
    <row r="6556" spans="5:5">
      <c r="E6556" s="43"/>
    </row>
    <row r="6557" spans="5:5">
      <c r="E6557" s="43"/>
    </row>
    <row r="6558" spans="5:5">
      <c r="E6558" s="43"/>
    </row>
    <row r="6559" spans="5:5">
      <c r="E6559" s="43"/>
    </row>
    <row r="6560" spans="5:5">
      <c r="E6560" s="43"/>
    </row>
    <row r="6561" spans="5:5">
      <c r="E6561" s="43"/>
    </row>
    <row r="6562" spans="5:5">
      <c r="E6562" s="43"/>
    </row>
    <row r="6563" spans="5:5">
      <c r="E6563" s="43"/>
    </row>
    <row r="6564" spans="5:5">
      <c r="E6564" s="43"/>
    </row>
    <row r="6565" spans="5:5">
      <c r="E6565" s="43"/>
    </row>
    <row r="6566" spans="5:5">
      <c r="E6566" s="43"/>
    </row>
    <row r="6567" spans="5:5">
      <c r="E6567" s="43"/>
    </row>
    <row r="6568" spans="5:5">
      <c r="E6568" s="43"/>
    </row>
    <row r="6569" spans="5:5">
      <c r="E6569" s="43"/>
    </row>
    <row r="6570" spans="5:5">
      <c r="E6570" s="43"/>
    </row>
    <row r="6571" spans="5:5">
      <c r="E6571" s="43"/>
    </row>
    <row r="6572" spans="5:5">
      <c r="E6572" s="43"/>
    </row>
    <row r="6573" spans="5:5">
      <c r="E6573" s="43"/>
    </row>
    <row r="6574" spans="5:5">
      <c r="E6574" s="43"/>
    </row>
    <row r="6575" spans="5:5">
      <c r="E6575" s="43"/>
    </row>
    <row r="6576" spans="5:5">
      <c r="E6576" s="43"/>
    </row>
    <row r="6577" spans="5:5">
      <c r="E6577" s="43"/>
    </row>
    <row r="6578" spans="5:5">
      <c r="E6578" s="43"/>
    </row>
    <row r="6579" spans="5:5">
      <c r="E6579" s="43"/>
    </row>
    <row r="6580" spans="5:5">
      <c r="E6580" s="43"/>
    </row>
    <row r="6581" spans="5:5">
      <c r="E6581" s="43"/>
    </row>
    <row r="6582" spans="5:5">
      <c r="E6582" s="43"/>
    </row>
    <row r="6583" spans="5:5">
      <c r="E6583" s="43"/>
    </row>
    <row r="6584" spans="5:5">
      <c r="E6584" s="43"/>
    </row>
    <row r="6585" spans="5:5">
      <c r="E6585" s="43"/>
    </row>
    <row r="6586" spans="5:5">
      <c r="E6586" s="43"/>
    </row>
    <row r="6587" spans="5:5">
      <c r="E6587" s="43"/>
    </row>
    <row r="6588" spans="5:5">
      <c r="E6588" s="43"/>
    </row>
    <row r="6589" spans="5:5">
      <c r="E6589" s="43"/>
    </row>
    <row r="6590" spans="5:5">
      <c r="E6590" s="43"/>
    </row>
    <row r="6591" spans="5:5">
      <c r="E6591" s="43"/>
    </row>
    <row r="6592" spans="5:5">
      <c r="E6592" s="43"/>
    </row>
    <row r="6593" spans="5:5">
      <c r="E6593" s="43"/>
    </row>
    <row r="6594" spans="5:5">
      <c r="E6594" s="43"/>
    </row>
    <row r="6595" spans="5:5">
      <c r="E6595" s="43"/>
    </row>
    <row r="6596" spans="5:5">
      <c r="E6596" s="43"/>
    </row>
    <row r="6597" spans="5:5">
      <c r="E6597" s="43"/>
    </row>
    <row r="6598" spans="5:5">
      <c r="E6598" s="43"/>
    </row>
    <row r="6599" spans="5:5">
      <c r="E6599" s="43"/>
    </row>
    <row r="6600" spans="5:5">
      <c r="E6600" s="43"/>
    </row>
    <row r="6601" spans="5:5">
      <c r="E6601" s="43"/>
    </row>
    <row r="6602" spans="5:5">
      <c r="E6602" s="43"/>
    </row>
    <row r="6603" spans="5:5">
      <c r="E6603" s="43"/>
    </row>
    <row r="6604" spans="5:5">
      <c r="E6604" s="43"/>
    </row>
    <row r="6605" spans="5:5">
      <c r="E6605" s="43"/>
    </row>
    <row r="6606" spans="5:5">
      <c r="E6606" s="43"/>
    </row>
    <row r="6607" spans="5:5">
      <c r="E6607" s="43"/>
    </row>
    <row r="6608" spans="5:5">
      <c r="E6608" s="43"/>
    </row>
    <row r="6609" spans="5:5">
      <c r="E6609" s="43"/>
    </row>
    <row r="6610" spans="5:5">
      <c r="E6610" s="43"/>
    </row>
    <row r="6611" spans="5:5">
      <c r="E6611" s="43"/>
    </row>
    <row r="6612" spans="5:5">
      <c r="E6612" s="43"/>
    </row>
    <row r="6613" spans="5:5">
      <c r="E6613" s="43"/>
    </row>
    <row r="6614" spans="5:5">
      <c r="E6614" s="43"/>
    </row>
    <row r="6615" spans="5:5">
      <c r="E6615" s="43"/>
    </row>
    <row r="6616" spans="5:5">
      <c r="E6616" s="43"/>
    </row>
    <row r="6617" spans="5:5">
      <c r="E6617" s="43"/>
    </row>
    <row r="6618" spans="5:5">
      <c r="E6618" s="43"/>
    </row>
    <row r="6619" spans="5:5">
      <c r="E6619" s="43"/>
    </row>
    <row r="6620" spans="5:5">
      <c r="E6620" s="43"/>
    </row>
    <row r="6621" spans="5:5">
      <c r="E6621" s="43"/>
    </row>
    <row r="6622" spans="5:5">
      <c r="E6622" s="43"/>
    </row>
    <row r="6623" spans="5:5">
      <c r="E6623" s="43"/>
    </row>
    <row r="6624" spans="5:5">
      <c r="E6624" s="43"/>
    </row>
    <row r="6625" spans="5:5">
      <c r="E6625" s="43"/>
    </row>
    <row r="6626" spans="5:5">
      <c r="E6626" s="43"/>
    </row>
    <row r="6627" spans="5:5">
      <c r="E6627" s="43"/>
    </row>
    <row r="6628" spans="5:5">
      <c r="E6628" s="43"/>
    </row>
    <row r="6629" spans="5:5">
      <c r="E6629" s="43"/>
    </row>
    <row r="6630" spans="5:5">
      <c r="E6630" s="43"/>
    </row>
    <row r="6631" spans="5:5">
      <c r="E6631" s="43"/>
    </row>
    <row r="6632" spans="5:5">
      <c r="E6632" s="43"/>
    </row>
    <row r="6633" spans="5:5">
      <c r="E6633" s="43"/>
    </row>
    <row r="6634" spans="5:5">
      <c r="E6634" s="43"/>
    </row>
    <row r="6635" spans="5:5">
      <c r="E6635" s="43"/>
    </row>
    <row r="6636" spans="5:5">
      <c r="E6636" s="43"/>
    </row>
    <row r="6637" spans="5:5">
      <c r="E6637" s="43"/>
    </row>
    <row r="6638" spans="5:5">
      <c r="E6638" s="43"/>
    </row>
    <row r="6639" spans="5:5">
      <c r="E6639" s="43"/>
    </row>
    <row r="6640" spans="5:5">
      <c r="E6640" s="43"/>
    </row>
    <row r="6641" spans="5:5">
      <c r="E6641" s="43"/>
    </row>
    <row r="6642" spans="5:5">
      <c r="E6642" s="43"/>
    </row>
    <row r="6643" spans="5:5">
      <c r="E6643" s="43"/>
    </row>
    <row r="6644" spans="5:5">
      <c r="E6644" s="43"/>
    </row>
    <row r="6645" spans="5:5">
      <c r="E6645" s="43"/>
    </row>
    <row r="6646" spans="5:5">
      <c r="E6646" s="43"/>
    </row>
    <row r="6647" spans="5:5">
      <c r="E6647" s="43"/>
    </row>
    <row r="6648" spans="5:5">
      <c r="E6648" s="43"/>
    </row>
    <row r="6649" spans="5:5">
      <c r="E6649" s="43"/>
    </row>
    <row r="6650" spans="5:5">
      <c r="E6650" s="43"/>
    </row>
    <row r="6651" spans="5:5">
      <c r="E6651" s="43"/>
    </row>
    <row r="6652" spans="5:5">
      <c r="E6652" s="43"/>
    </row>
    <row r="6653" spans="5:5">
      <c r="E6653" s="43"/>
    </row>
    <row r="6654" spans="5:5">
      <c r="E6654" s="43"/>
    </row>
    <row r="6655" spans="5:5">
      <c r="E6655" s="43"/>
    </row>
    <row r="6656" spans="5:5">
      <c r="E6656" s="43"/>
    </row>
    <row r="6657" spans="5:5">
      <c r="E6657" s="43"/>
    </row>
    <row r="6658" spans="5:5">
      <c r="E6658" s="43"/>
    </row>
    <row r="6659" spans="5:5">
      <c r="E6659" s="43"/>
    </row>
    <row r="6660" spans="5:5">
      <c r="E6660" s="43"/>
    </row>
    <row r="6661" spans="5:5">
      <c r="E6661" s="43"/>
    </row>
    <row r="6662" spans="5:5">
      <c r="E6662" s="43"/>
    </row>
    <row r="6663" spans="5:5">
      <c r="E6663" s="43"/>
    </row>
    <row r="6664" spans="5:5">
      <c r="E6664" s="43"/>
    </row>
    <row r="6665" spans="5:5">
      <c r="E6665" s="43"/>
    </row>
    <row r="6666" spans="5:5">
      <c r="E6666" s="43"/>
    </row>
    <row r="6667" spans="5:5">
      <c r="E6667" s="43"/>
    </row>
    <row r="6668" spans="5:5">
      <c r="E6668" s="43"/>
    </row>
    <row r="6669" spans="5:5">
      <c r="E6669" s="43"/>
    </row>
    <row r="6670" spans="5:5">
      <c r="E6670" s="43"/>
    </row>
    <row r="6671" spans="5:5">
      <c r="E6671" s="43"/>
    </row>
    <row r="6672" spans="5:5">
      <c r="E6672" s="43"/>
    </row>
    <row r="6673" spans="5:5">
      <c r="E6673" s="43"/>
    </row>
    <row r="6674" spans="5:5">
      <c r="E6674" s="43"/>
    </row>
    <row r="6675" spans="5:5">
      <c r="E6675" s="43"/>
    </row>
    <row r="6676" spans="5:5">
      <c r="E6676" s="43"/>
    </row>
    <row r="6677" spans="5:5">
      <c r="E6677" s="43"/>
    </row>
    <row r="6678" spans="5:5">
      <c r="E6678" s="43"/>
    </row>
    <row r="6679" spans="5:5">
      <c r="E6679" s="43"/>
    </row>
    <row r="6680" spans="5:5">
      <c r="E6680" s="43"/>
    </row>
    <row r="6681" spans="5:5">
      <c r="E6681" s="43"/>
    </row>
    <row r="6682" spans="5:5">
      <c r="E6682" s="43"/>
    </row>
    <row r="6683" spans="5:5">
      <c r="E6683" s="43"/>
    </row>
    <row r="6684" spans="5:5">
      <c r="E6684" s="43"/>
    </row>
    <row r="6685" spans="5:5">
      <c r="E6685" s="43"/>
    </row>
    <row r="6686" spans="5:5">
      <c r="E6686" s="43"/>
    </row>
    <row r="6687" spans="5:5">
      <c r="E6687" s="43"/>
    </row>
    <row r="6688" spans="5:5">
      <c r="E6688" s="43"/>
    </row>
    <row r="6689" spans="5:5">
      <c r="E6689" s="43"/>
    </row>
    <row r="6690" spans="5:5">
      <c r="E6690" s="43"/>
    </row>
    <row r="6691" spans="5:5">
      <c r="E6691" s="43"/>
    </row>
    <row r="6692" spans="5:5">
      <c r="E6692" s="43"/>
    </row>
    <row r="6693" spans="5:5">
      <c r="E6693" s="43"/>
    </row>
    <row r="6694" spans="5:5">
      <c r="E6694" s="43"/>
    </row>
    <row r="6695" spans="5:5">
      <c r="E6695" s="43"/>
    </row>
    <row r="6696" spans="5:5">
      <c r="E6696" s="43"/>
    </row>
    <row r="6697" spans="5:5">
      <c r="E6697" s="43"/>
    </row>
    <row r="6698" spans="5:5">
      <c r="E6698" s="43"/>
    </row>
    <row r="6699" spans="5:5">
      <c r="E6699" s="43"/>
    </row>
    <row r="6700" spans="5:5">
      <c r="E6700" s="43"/>
    </row>
    <row r="6701" spans="5:5">
      <c r="E6701" s="43"/>
    </row>
    <row r="6702" spans="5:5">
      <c r="E6702" s="43"/>
    </row>
    <row r="6703" spans="5:5">
      <c r="E6703" s="43"/>
    </row>
    <row r="6704" spans="5:5">
      <c r="E6704" s="43"/>
    </row>
    <row r="6705" spans="5:5">
      <c r="E6705" s="43"/>
    </row>
    <row r="6706" spans="5:5">
      <c r="E6706" s="43"/>
    </row>
    <row r="6707" spans="5:5">
      <c r="E6707" s="43"/>
    </row>
    <row r="6708" spans="5:5">
      <c r="E6708" s="43"/>
    </row>
    <row r="6709" spans="5:5">
      <c r="E6709" s="43"/>
    </row>
    <row r="6710" spans="5:5">
      <c r="E6710" s="43"/>
    </row>
    <row r="6711" spans="5:5">
      <c r="E6711" s="43"/>
    </row>
    <row r="6712" spans="5:5">
      <c r="E6712" s="43"/>
    </row>
    <row r="6713" spans="5:5">
      <c r="E6713" s="43"/>
    </row>
    <row r="6714" spans="5:5">
      <c r="E6714" s="43"/>
    </row>
    <row r="6715" spans="5:5">
      <c r="E6715" s="43"/>
    </row>
    <row r="6716" spans="5:5">
      <c r="E6716" s="43"/>
    </row>
    <row r="6717" spans="5:5">
      <c r="E6717" s="43"/>
    </row>
    <row r="6718" spans="5:5">
      <c r="E6718" s="43"/>
    </row>
    <row r="6719" spans="5:5">
      <c r="E6719" s="43"/>
    </row>
    <row r="6720" spans="5:5">
      <c r="E6720" s="43"/>
    </row>
    <row r="6721" spans="5:5">
      <c r="E6721" s="43"/>
    </row>
    <row r="6722" spans="5:5">
      <c r="E6722" s="43"/>
    </row>
    <row r="6723" spans="5:5">
      <c r="E6723" s="43"/>
    </row>
    <row r="6724" spans="5:5">
      <c r="E6724" s="43"/>
    </row>
    <row r="6725" spans="5:5">
      <c r="E6725" s="43"/>
    </row>
    <row r="6726" spans="5:5">
      <c r="E6726" s="43"/>
    </row>
    <row r="6727" spans="5:5">
      <c r="E6727" s="43"/>
    </row>
    <row r="6728" spans="5:5">
      <c r="E6728" s="43"/>
    </row>
    <row r="6729" spans="5:5">
      <c r="E6729" s="43"/>
    </row>
    <row r="6730" spans="5:5">
      <c r="E6730" s="43"/>
    </row>
    <row r="6731" spans="5:5">
      <c r="E6731" s="43"/>
    </row>
    <row r="6732" spans="5:5">
      <c r="E6732" s="43"/>
    </row>
    <row r="6733" spans="5:5">
      <c r="E6733" s="43"/>
    </row>
    <row r="6734" spans="5:5">
      <c r="E6734" s="43"/>
    </row>
    <row r="6735" spans="5:5">
      <c r="E6735" s="43"/>
    </row>
    <row r="6736" spans="5:5">
      <c r="E6736" s="43"/>
    </row>
    <row r="6737" spans="5:5">
      <c r="E6737" s="43"/>
    </row>
    <row r="6738" spans="5:5">
      <c r="E6738" s="43"/>
    </row>
    <row r="6739" spans="5:5">
      <c r="E6739" s="43"/>
    </row>
    <row r="6740" spans="5:5">
      <c r="E6740" s="43"/>
    </row>
    <row r="6741" spans="5:5">
      <c r="E6741" s="43"/>
    </row>
    <row r="6742" spans="5:5">
      <c r="E6742" s="43"/>
    </row>
    <row r="6743" spans="5:5">
      <c r="E6743" s="43"/>
    </row>
    <row r="6744" spans="5:5">
      <c r="E6744" s="43"/>
    </row>
    <row r="6745" spans="5:5">
      <c r="E6745" s="43"/>
    </row>
    <row r="6746" spans="5:5">
      <c r="E6746" s="43"/>
    </row>
    <row r="6747" spans="5:5">
      <c r="E6747" s="43"/>
    </row>
    <row r="6748" spans="5:5">
      <c r="E6748" s="43"/>
    </row>
    <row r="6749" spans="5:5">
      <c r="E6749" s="43"/>
    </row>
    <row r="6750" spans="5:5">
      <c r="E6750" s="43"/>
    </row>
    <row r="6751" spans="5:5">
      <c r="E6751" s="43"/>
    </row>
    <row r="6752" spans="5:5">
      <c r="E6752" s="43"/>
    </row>
    <row r="6753" spans="5:5">
      <c r="E6753" s="43"/>
    </row>
    <row r="6754" spans="5:5">
      <c r="E6754" s="43"/>
    </row>
    <row r="6755" spans="5:5">
      <c r="E6755" s="43"/>
    </row>
    <row r="6756" spans="5:5">
      <c r="E6756" s="43"/>
    </row>
    <row r="6757" spans="5:5">
      <c r="E6757" s="43"/>
    </row>
    <row r="6758" spans="5:5">
      <c r="E6758" s="43"/>
    </row>
    <row r="6759" spans="5:5">
      <c r="E6759" s="43"/>
    </row>
    <row r="6760" spans="5:5">
      <c r="E6760" s="43"/>
    </row>
    <row r="6761" spans="5:5">
      <c r="E6761" s="43"/>
    </row>
    <row r="6762" spans="5:5">
      <c r="E6762" s="43"/>
    </row>
    <row r="6763" spans="5:5">
      <c r="E6763" s="43"/>
    </row>
    <row r="6764" spans="5:5">
      <c r="E6764" s="43"/>
    </row>
    <row r="6765" spans="5:5">
      <c r="E6765" s="43"/>
    </row>
    <row r="6766" spans="5:5">
      <c r="E6766" s="43"/>
    </row>
    <row r="6767" spans="5:5">
      <c r="E6767" s="43"/>
    </row>
    <row r="6768" spans="5:5">
      <c r="E6768" s="43"/>
    </row>
    <row r="6769" spans="5:5">
      <c r="E6769" s="43"/>
    </row>
    <row r="6770" spans="5:5">
      <c r="E6770" s="43"/>
    </row>
    <row r="6771" spans="5:5">
      <c r="E6771" s="43"/>
    </row>
    <row r="6772" spans="5:5">
      <c r="E6772" s="43"/>
    </row>
    <row r="6773" spans="5:5">
      <c r="E6773" s="43"/>
    </row>
    <row r="6774" spans="5:5">
      <c r="E6774" s="43"/>
    </row>
    <row r="6775" spans="5:5">
      <c r="E6775" s="43"/>
    </row>
    <row r="6776" spans="5:5">
      <c r="E6776" s="43"/>
    </row>
    <row r="6777" spans="5:5">
      <c r="E6777" s="43"/>
    </row>
    <row r="6778" spans="5:5">
      <c r="E6778" s="43"/>
    </row>
    <row r="6779" spans="5:5">
      <c r="E6779" s="43"/>
    </row>
    <row r="6780" spans="5:5">
      <c r="E6780" s="43"/>
    </row>
    <row r="6781" spans="5:5">
      <c r="E6781" s="43"/>
    </row>
    <row r="6782" spans="5:5">
      <c r="E6782" s="43"/>
    </row>
    <row r="6783" spans="5:5">
      <c r="E6783" s="43"/>
    </row>
    <row r="6784" spans="5:5">
      <c r="E6784" s="43"/>
    </row>
    <row r="6785" spans="5:5">
      <c r="E6785" s="43"/>
    </row>
    <row r="6786" spans="5:5">
      <c r="E6786" s="43"/>
    </row>
    <row r="6787" spans="5:5">
      <c r="E6787" s="43"/>
    </row>
    <row r="6788" spans="5:5">
      <c r="E6788" s="43"/>
    </row>
    <row r="6789" spans="5:5">
      <c r="E6789" s="43"/>
    </row>
    <row r="6790" spans="5:5">
      <c r="E6790" s="43"/>
    </row>
    <row r="6791" spans="5:5">
      <c r="E6791" s="43"/>
    </row>
    <row r="6792" spans="5:5">
      <c r="E6792" s="43"/>
    </row>
    <row r="6793" spans="5:5">
      <c r="E6793" s="43"/>
    </row>
    <row r="6794" spans="5:5">
      <c r="E6794" s="43"/>
    </row>
    <row r="6795" spans="5:5">
      <c r="E6795" s="43"/>
    </row>
    <row r="6796" spans="5:5">
      <c r="E6796" s="43"/>
    </row>
    <row r="6797" spans="5:5">
      <c r="E6797" s="43"/>
    </row>
    <row r="6798" spans="5:5">
      <c r="E6798" s="43"/>
    </row>
    <row r="6799" spans="5:5">
      <c r="E6799" s="43"/>
    </row>
    <row r="6800" spans="5:5">
      <c r="E6800" s="43"/>
    </row>
    <row r="6801" spans="5:5">
      <c r="E6801" s="43"/>
    </row>
    <row r="6802" spans="5:5">
      <c r="E6802" s="43"/>
    </row>
    <row r="6803" spans="5:5">
      <c r="E6803" s="43"/>
    </row>
    <row r="6804" spans="5:5">
      <c r="E6804" s="43"/>
    </row>
    <row r="6805" spans="5:5">
      <c r="E6805" s="43"/>
    </row>
    <row r="6806" spans="5:5">
      <c r="E6806" s="43"/>
    </row>
    <row r="6807" spans="5:5">
      <c r="E6807" s="43"/>
    </row>
    <row r="6808" spans="5:5">
      <c r="E6808" s="43"/>
    </row>
    <row r="6809" spans="5:5">
      <c r="E6809" s="43"/>
    </row>
    <row r="6810" spans="5:5">
      <c r="E6810" s="43"/>
    </row>
    <row r="6811" spans="5:5">
      <c r="E6811" s="43"/>
    </row>
    <row r="6812" spans="5:5">
      <c r="E6812" s="43"/>
    </row>
    <row r="6813" spans="5:5">
      <c r="E6813" s="43"/>
    </row>
    <row r="6814" spans="5:5">
      <c r="E6814" s="43"/>
    </row>
    <row r="6815" spans="5:5">
      <c r="E6815" s="43"/>
    </row>
    <row r="6816" spans="5:5">
      <c r="E6816" s="43"/>
    </row>
    <row r="6817" spans="5:5">
      <c r="E6817" s="43"/>
    </row>
    <row r="6818" spans="5:5">
      <c r="E6818" s="43"/>
    </row>
    <row r="6819" spans="5:5">
      <c r="E6819" s="43"/>
    </row>
    <row r="6820" spans="5:5">
      <c r="E6820" s="43"/>
    </row>
    <row r="6821" spans="5:5">
      <c r="E6821" s="43"/>
    </row>
    <row r="6822" spans="5:5">
      <c r="E6822" s="43"/>
    </row>
    <row r="6823" spans="5:5">
      <c r="E6823" s="43"/>
    </row>
    <row r="6824" spans="5:5">
      <c r="E6824" s="43"/>
    </row>
    <row r="6825" spans="5:5">
      <c r="E6825" s="43"/>
    </row>
    <row r="6826" spans="5:5">
      <c r="E6826" s="43"/>
    </row>
    <row r="6827" spans="5:5">
      <c r="E6827" s="43"/>
    </row>
    <row r="6828" spans="5:5">
      <c r="E6828" s="43"/>
    </row>
    <row r="6829" spans="5:5">
      <c r="E6829" s="43"/>
    </row>
    <row r="6830" spans="5:5">
      <c r="E6830" s="43"/>
    </row>
    <row r="6831" spans="5:5">
      <c r="E6831" s="43"/>
    </row>
    <row r="6832" spans="5:5">
      <c r="E6832" s="43"/>
    </row>
    <row r="6833" spans="5:5">
      <c r="E6833" s="43"/>
    </row>
    <row r="6834" spans="5:5">
      <c r="E6834" s="43"/>
    </row>
    <row r="6835" spans="5:5">
      <c r="E6835" s="43"/>
    </row>
    <row r="6836" spans="5:5">
      <c r="E6836" s="43"/>
    </row>
    <row r="6837" spans="5:5">
      <c r="E6837" s="43"/>
    </row>
    <row r="6838" spans="5:5">
      <c r="E6838" s="43"/>
    </row>
    <row r="6839" spans="5:5">
      <c r="E6839" s="43"/>
    </row>
    <row r="6840" spans="5:5">
      <c r="E6840" s="43"/>
    </row>
    <row r="6841" spans="5:5">
      <c r="E6841" s="43"/>
    </row>
    <row r="6842" spans="5:5">
      <c r="E6842" s="43"/>
    </row>
    <row r="6843" spans="5:5">
      <c r="E6843" s="43"/>
    </row>
    <row r="6844" spans="5:5">
      <c r="E6844" s="43"/>
    </row>
    <row r="6845" spans="5:5">
      <c r="E6845" s="43"/>
    </row>
    <row r="6846" spans="5:5">
      <c r="E6846" s="43"/>
    </row>
    <row r="6847" spans="5:5">
      <c r="E6847" s="43"/>
    </row>
    <row r="6848" spans="5:5">
      <c r="E6848" s="43"/>
    </row>
    <row r="6849" spans="5:5">
      <c r="E6849" s="43"/>
    </row>
    <row r="6850" spans="5:5">
      <c r="E6850" s="43"/>
    </row>
    <row r="6851" spans="5:5">
      <c r="E6851" s="43"/>
    </row>
    <row r="6852" spans="5:5">
      <c r="E6852" s="43"/>
    </row>
    <row r="6853" spans="5:5">
      <c r="E6853" s="43"/>
    </row>
    <row r="6854" spans="5:5">
      <c r="E6854" s="43"/>
    </row>
    <row r="6855" spans="5:5">
      <c r="E6855" s="43"/>
    </row>
    <row r="6856" spans="5:5">
      <c r="E6856" s="43"/>
    </row>
    <row r="6857" spans="5:5">
      <c r="E6857" s="43"/>
    </row>
    <row r="6858" spans="5:5">
      <c r="E6858" s="43"/>
    </row>
    <row r="6859" spans="5:5">
      <c r="E6859" s="43"/>
    </row>
    <row r="6860" spans="5:5">
      <c r="E6860" s="43"/>
    </row>
    <row r="6861" spans="5:5">
      <c r="E6861" s="43"/>
    </row>
    <row r="6862" spans="5:5">
      <c r="E6862" s="43"/>
    </row>
    <row r="6863" spans="5:5">
      <c r="E6863" s="43"/>
    </row>
    <row r="6864" spans="5:5">
      <c r="E6864" s="43"/>
    </row>
    <row r="6865" spans="5:5">
      <c r="E6865" s="43"/>
    </row>
    <row r="6866" spans="5:5">
      <c r="E6866" s="43"/>
    </row>
    <row r="6867" spans="5:5">
      <c r="E6867" s="43"/>
    </row>
    <row r="6868" spans="5:5">
      <c r="E6868" s="43"/>
    </row>
    <row r="6869" spans="5:5">
      <c r="E6869" s="43"/>
    </row>
    <row r="6870" spans="5:5">
      <c r="E6870" s="43"/>
    </row>
    <row r="6871" spans="5:5">
      <c r="E6871" s="43"/>
    </row>
    <row r="6872" spans="5:5">
      <c r="E6872" s="43"/>
    </row>
    <row r="6873" spans="5:5">
      <c r="E6873" s="43"/>
    </row>
    <row r="6874" spans="5:5">
      <c r="E6874" s="43"/>
    </row>
    <row r="6875" spans="5:5">
      <c r="E6875" s="43"/>
    </row>
    <row r="6876" spans="5:5">
      <c r="E6876" s="43"/>
    </row>
    <row r="6877" spans="5:5">
      <c r="E6877" s="43"/>
    </row>
    <row r="6878" spans="5:5">
      <c r="E6878" s="43"/>
    </row>
    <row r="6879" spans="5:5">
      <c r="E6879" s="43"/>
    </row>
    <row r="6880" spans="5:5">
      <c r="E6880" s="43"/>
    </row>
    <row r="6881" spans="5:5">
      <c r="E6881" s="43"/>
    </row>
    <row r="6882" spans="5:5">
      <c r="E6882" s="43"/>
    </row>
    <row r="6883" spans="5:5">
      <c r="E6883" s="43"/>
    </row>
    <row r="6884" spans="5:5">
      <c r="E6884" s="43"/>
    </row>
    <row r="6885" spans="5:5">
      <c r="E6885" s="43"/>
    </row>
    <row r="6886" spans="5:5">
      <c r="E6886" s="43"/>
    </row>
    <row r="6887" spans="5:5">
      <c r="E6887" s="43"/>
    </row>
    <row r="6888" spans="5:5">
      <c r="E6888" s="43"/>
    </row>
    <row r="6889" spans="5:5">
      <c r="E6889" s="43"/>
    </row>
    <row r="6890" spans="5:5">
      <c r="E6890" s="43"/>
    </row>
    <row r="6891" spans="5:5">
      <c r="E6891" s="43"/>
    </row>
    <row r="6892" spans="5:5">
      <c r="E6892" s="43"/>
    </row>
    <row r="6893" spans="5:5">
      <c r="E6893" s="43"/>
    </row>
    <row r="6894" spans="5:5">
      <c r="E6894" s="43"/>
    </row>
    <row r="6895" spans="5:5">
      <c r="E6895" s="43"/>
    </row>
    <row r="6896" spans="5:5">
      <c r="E6896" s="43"/>
    </row>
    <row r="6897" spans="5:5">
      <c r="E6897" s="43"/>
    </row>
    <row r="6898" spans="5:5">
      <c r="E6898" s="43"/>
    </row>
    <row r="6899" spans="5:5">
      <c r="E6899" s="43"/>
    </row>
    <row r="6900" spans="5:5">
      <c r="E6900" s="43"/>
    </row>
    <row r="6901" spans="5:5">
      <c r="E6901" s="43"/>
    </row>
    <row r="6902" spans="5:5">
      <c r="E6902" s="43"/>
    </row>
    <row r="6903" spans="5:5">
      <c r="E6903" s="43"/>
    </row>
    <row r="6904" spans="5:5">
      <c r="E6904" s="43"/>
    </row>
    <row r="6905" spans="5:5">
      <c r="E6905" s="43"/>
    </row>
    <row r="6906" spans="5:5">
      <c r="E6906" s="43"/>
    </row>
    <row r="6907" spans="5:5">
      <c r="E6907" s="43"/>
    </row>
    <row r="6908" spans="5:5">
      <c r="E6908" s="43"/>
    </row>
    <row r="6909" spans="5:5">
      <c r="E6909" s="43"/>
    </row>
    <row r="6910" spans="5:5">
      <c r="E6910" s="43"/>
    </row>
    <row r="6911" spans="5:5">
      <c r="E6911" s="43"/>
    </row>
    <row r="6912" spans="5:5">
      <c r="E6912" s="43"/>
    </row>
    <row r="6913" spans="5:5">
      <c r="E6913" s="43"/>
    </row>
    <row r="6914" spans="5:5">
      <c r="E6914" s="43"/>
    </row>
    <row r="6915" spans="5:5">
      <c r="E6915" s="43"/>
    </row>
    <row r="6916" spans="5:5">
      <c r="E6916" s="43"/>
    </row>
    <row r="6917" spans="5:5">
      <c r="E6917" s="43"/>
    </row>
    <row r="6918" spans="5:5">
      <c r="E6918" s="43"/>
    </row>
    <row r="6919" spans="5:5">
      <c r="E6919" s="43"/>
    </row>
    <row r="6920" spans="5:5">
      <c r="E6920" s="43"/>
    </row>
    <row r="6921" spans="5:5">
      <c r="E6921" s="43"/>
    </row>
    <row r="6922" spans="5:5">
      <c r="E6922" s="43"/>
    </row>
    <row r="6923" spans="5:5">
      <c r="E6923" s="43"/>
    </row>
    <row r="6924" spans="5:5">
      <c r="E6924" s="43"/>
    </row>
    <row r="6925" spans="5:5">
      <c r="E6925" s="43"/>
    </row>
    <row r="6926" spans="5:5">
      <c r="E6926" s="43"/>
    </row>
    <row r="6927" spans="5:5">
      <c r="E6927" s="43"/>
    </row>
    <row r="6928" spans="5:5">
      <c r="E6928" s="43"/>
    </row>
    <row r="6929" spans="5:5">
      <c r="E6929" s="43"/>
    </row>
    <row r="6930" spans="5:5">
      <c r="E6930" s="43"/>
    </row>
    <row r="6931" spans="5:5">
      <c r="E6931" s="43"/>
    </row>
    <row r="6932" spans="5:5">
      <c r="E6932" s="43"/>
    </row>
    <row r="6933" spans="5:5">
      <c r="E6933" s="43"/>
    </row>
    <row r="6934" spans="5:5">
      <c r="E6934" s="43"/>
    </row>
    <row r="6935" spans="5:5">
      <c r="E6935" s="43"/>
    </row>
    <row r="6936" spans="5:5">
      <c r="E6936" s="43"/>
    </row>
    <row r="6937" spans="5:5">
      <c r="E6937" s="43"/>
    </row>
    <row r="6938" spans="5:5">
      <c r="E6938" s="43"/>
    </row>
    <row r="6939" spans="5:5">
      <c r="E6939" s="43"/>
    </row>
    <row r="6940" spans="5:5">
      <c r="E6940" s="43"/>
    </row>
    <row r="6941" spans="5:5">
      <c r="E6941" s="43"/>
    </row>
    <row r="6942" spans="5:5">
      <c r="E6942" s="43"/>
    </row>
    <row r="6943" spans="5:5">
      <c r="E6943" s="43"/>
    </row>
    <row r="6944" spans="5:5">
      <c r="E6944" s="43"/>
    </row>
    <row r="6945" spans="5:5">
      <c r="E6945" s="43"/>
    </row>
    <row r="6946" spans="5:5">
      <c r="E6946" s="43"/>
    </row>
    <row r="6947" spans="5:5">
      <c r="E6947" s="43"/>
    </row>
    <row r="6948" spans="5:5">
      <c r="E6948" s="43"/>
    </row>
    <row r="6949" spans="5:5">
      <c r="E6949" s="43"/>
    </row>
    <row r="6950" spans="5:5">
      <c r="E6950" s="43"/>
    </row>
    <row r="6951" spans="5:5">
      <c r="E6951" s="43"/>
    </row>
    <row r="6952" spans="5:5">
      <c r="E6952" s="43"/>
    </row>
    <row r="6953" spans="5:5">
      <c r="E6953" s="43"/>
    </row>
    <row r="6954" spans="5:5">
      <c r="E6954" s="43"/>
    </row>
    <row r="6955" spans="5:5">
      <c r="E6955" s="43"/>
    </row>
    <row r="6956" spans="5:5">
      <c r="E6956" s="43"/>
    </row>
    <row r="6957" spans="5:5">
      <c r="E6957" s="43"/>
    </row>
    <row r="6958" spans="5:5">
      <c r="E6958" s="43"/>
    </row>
    <row r="6959" spans="5:5">
      <c r="E6959" s="43"/>
    </row>
    <row r="6960" spans="5:5">
      <c r="E6960" s="43"/>
    </row>
    <row r="6961" spans="5:5">
      <c r="E6961" s="43"/>
    </row>
    <row r="6962" spans="5:5">
      <c r="E6962" s="43"/>
    </row>
    <row r="6963" spans="5:5">
      <c r="E6963" s="43"/>
    </row>
    <row r="6964" spans="5:5">
      <c r="E6964" s="43"/>
    </row>
    <row r="6965" spans="5:5">
      <c r="E6965" s="43"/>
    </row>
    <row r="6966" spans="5:5">
      <c r="E6966" s="43"/>
    </row>
    <row r="6967" spans="5:5">
      <c r="E6967" s="43"/>
    </row>
    <row r="6968" spans="5:5">
      <c r="E6968" s="43"/>
    </row>
    <row r="6969" spans="5:5">
      <c r="E6969" s="43"/>
    </row>
    <row r="6970" spans="5:5">
      <c r="E6970" s="43"/>
    </row>
    <row r="6971" spans="5:5">
      <c r="E6971" s="43"/>
    </row>
    <row r="6972" spans="5:5">
      <c r="E6972" s="43"/>
    </row>
    <row r="6973" spans="5:5">
      <c r="E6973" s="43"/>
    </row>
    <row r="6974" spans="5:5">
      <c r="E6974" s="43"/>
    </row>
    <row r="6975" spans="5:5">
      <c r="E6975" s="43"/>
    </row>
    <row r="6976" spans="5:5">
      <c r="E6976" s="43"/>
    </row>
    <row r="6977" spans="5:5">
      <c r="E6977" s="43"/>
    </row>
    <row r="6978" spans="5:5">
      <c r="E6978" s="43"/>
    </row>
    <row r="6979" spans="5:5">
      <c r="E6979" s="43"/>
    </row>
    <row r="6980" spans="5:5">
      <c r="E6980" s="43"/>
    </row>
    <row r="6981" spans="5:5">
      <c r="E6981" s="43"/>
    </row>
    <row r="6982" spans="5:5">
      <c r="E6982" s="43"/>
    </row>
    <row r="6983" spans="5:5">
      <c r="E6983" s="43"/>
    </row>
    <row r="6984" spans="5:5">
      <c r="E6984" s="43"/>
    </row>
    <row r="6985" spans="5:5">
      <c r="E6985" s="43"/>
    </row>
    <row r="6986" spans="5:5">
      <c r="E6986" s="43"/>
    </row>
    <row r="6987" spans="5:5">
      <c r="E6987" s="43"/>
    </row>
    <row r="6988" spans="5:5">
      <c r="E6988" s="43"/>
    </row>
    <row r="6989" spans="5:5">
      <c r="E6989" s="43"/>
    </row>
    <row r="6990" spans="5:5">
      <c r="E6990" s="43"/>
    </row>
    <row r="6991" spans="5:5">
      <c r="E6991" s="43"/>
    </row>
    <row r="6992" spans="5:5">
      <c r="E6992" s="43"/>
    </row>
    <row r="6993" spans="5:5">
      <c r="E6993" s="43"/>
    </row>
    <row r="6994" spans="5:5">
      <c r="E6994" s="43"/>
    </row>
    <row r="6995" spans="5:5">
      <c r="E6995" s="43"/>
    </row>
    <row r="6996" spans="5:5">
      <c r="E6996" s="43"/>
    </row>
    <row r="6997" spans="5:5">
      <c r="E6997" s="43"/>
    </row>
    <row r="6998" spans="5:5">
      <c r="E6998" s="43"/>
    </row>
    <row r="6999" spans="5:5">
      <c r="E6999" s="43"/>
    </row>
    <row r="7000" spans="5:5">
      <c r="E7000" s="43"/>
    </row>
    <row r="7001" spans="5:5">
      <c r="E7001" s="43"/>
    </row>
    <row r="7002" spans="5:5">
      <c r="E7002" s="43"/>
    </row>
    <row r="7003" spans="5:5">
      <c r="E7003" s="43"/>
    </row>
    <row r="7004" spans="5:5">
      <c r="E7004" s="43"/>
    </row>
    <row r="7005" spans="5:5">
      <c r="E7005" s="43"/>
    </row>
    <row r="7006" spans="5:5">
      <c r="E7006" s="43"/>
    </row>
    <row r="7007" spans="5:5">
      <c r="E7007" s="43"/>
    </row>
    <row r="7008" spans="5:5">
      <c r="E7008" s="43"/>
    </row>
    <row r="7009" spans="5:5">
      <c r="E7009" s="43"/>
    </row>
    <row r="7010" spans="5:5">
      <c r="E7010" s="43"/>
    </row>
    <row r="7011" spans="5:5">
      <c r="E7011" s="43"/>
    </row>
    <row r="7012" spans="5:5">
      <c r="E7012" s="43"/>
    </row>
    <row r="7013" spans="5:5">
      <c r="E7013" s="43"/>
    </row>
    <row r="7014" spans="5:5">
      <c r="E7014" s="43"/>
    </row>
    <row r="7015" spans="5:5">
      <c r="E7015" s="43"/>
    </row>
    <row r="7016" spans="5:5">
      <c r="E7016" s="43"/>
    </row>
    <row r="7017" spans="5:5">
      <c r="E7017" s="43"/>
    </row>
    <row r="7018" spans="5:5">
      <c r="E7018" s="43"/>
    </row>
    <row r="7019" spans="5:5">
      <c r="E7019" s="43"/>
    </row>
    <row r="7020" spans="5:5">
      <c r="E7020" s="43"/>
    </row>
    <row r="7021" spans="5:5">
      <c r="E7021" s="43"/>
    </row>
    <row r="7022" spans="5:5">
      <c r="E7022" s="43"/>
    </row>
    <row r="7023" spans="5:5">
      <c r="E7023" s="43"/>
    </row>
    <row r="7024" spans="5:5">
      <c r="E7024" s="43"/>
    </row>
    <row r="7025" spans="5:5">
      <c r="E7025" s="43"/>
    </row>
    <row r="7026" spans="5:5">
      <c r="E7026" s="43"/>
    </row>
    <row r="7027" spans="5:5">
      <c r="E7027" s="43"/>
    </row>
    <row r="7028" spans="5:5">
      <c r="E7028" s="43"/>
    </row>
    <row r="7029" spans="5:5">
      <c r="E7029" s="43"/>
    </row>
    <row r="7030" spans="5:5">
      <c r="E7030" s="43"/>
    </row>
    <row r="7031" spans="5:5">
      <c r="E7031" s="43"/>
    </row>
    <row r="7032" spans="5:5">
      <c r="E7032" s="43"/>
    </row>
    <row r="7033" spans="5:5">
      <c r="E7033" s="43"/>
    </row>
    <row r="7034" spans="5:5">
      <c r="E7034" s="43"/>
    </row>
    <row r="7035" spans="5:5">
      <c r="E7035" s="43"/>
    </row>
    <row r="7036" spans="5:5">
      <c r="E7036" s="43"/>
    </row>
    <row r="7037" spans="5:5">
      <c r="E7037" s="43"/>
    </row>
    <row r="7038" spans="5:5">
      <c r="E7038" s="43"/>
    </row>
    <row r="7039" spans="5:5">
      <c r="E7039" s="43"/>
    </row>
    <row r="7040" spans="5:5">
      <c r="E7040" s="43"/>
    </row>
    <row r="7041" spans="5:5">
      <c r="E7041" s="43"/>
    </row>
    <row r="7042" spans="5:5">
      <c r="E7042" s="43"/>
    </row>
    <row r="7043" spans="5:5">
      <c r="E7043" s="43"/>
    </row>
    <row r="7044" spans="5:5">
      <c r="E7044" s="43"/>
    </row>
    <row r="7045" spans="5:5">
      <c r="E7045" s="43"/>
    </row>
    <row r="7046" spans="5:5">
      <c r="E7046" s="43"/>
    </row>
    <row r="7047" spans="5:5">
      <c r="E7047" s="43"/>
    </row>
    <row r="7048" spans="5:5">
      <c r="E7048" s="43"/>
    </row>
    <row r="7049" spans="5:5">
      <c r="E7049" s="43"/>
    </row>
    <row r="7050" spans="5:5">
      <c r="E7050" s="43"/>
    </row>
    <row r="7051" spans="5:5">
      <c r="E7051" s="43"/>
    </row>
    <row r="7052" spans="5:5">
      <c r="E7052" s="43"/>
    </row>
    <row r="7053" spans="5:5">
      <c r="E7053" s="43"/>
    </row>
    <row r="7054" spans="5:5">
      <c r="E7054" s="43"/>
    </row>
    <row r="7055" spans="5:5">
      <c r="E7055" s="43"/>
    </row>
    <row r="7056" spans="5:5">
      <c r="E7056" s="43"/>
    </row>
    <row r="7057" spans="5:5">
      <c r="E7057" s="43"/>
    </row>
    <row r="7058" spans="5:5">
      <c r="E7058" s="43"/>
    </row>
    <row r="7059" spans="5:5">
      <c r="E7059" s="43"/>
    </row>
    <row r="7060" spans="5:5">
      <c r="E7060" s="43"/>
    </row>
    <row r="7061" spans="5:5">
      <c r="E7061" s="43"/>
    </row>
    <row r="7062" spans="5:5">
      <c r="E7062" s="43"/>
    </row>
    <row r="7063" spans="5:5">
      <c r="E7063" s="43"/>
    </row>
    <row r="7064" spans="5:5">
      <c r="E7064" s="43"/>
    </row>
    <row r="7065" spans="5:5">
      <c r="E7065" s="43"/>
    </row>
    <row r="7066" spans="5:5">
      <c r="E7066" s="43"/>
    </row>
    <row r="7067" spans="5:5">
      <c r="E7067" s="43"/>
    </row>
    <row r="7068" spans="5:5">
      <c r="E7068" s="43"/>
    </row>
    <row r="7069" spans="5:5">
      <c r="E7069" s="43"/>
    </row>
    <row r="7070" spans="5:5">
      <c r="E7070" s="43"/>
    </row>
    <row r="7071" spans="5:5">
      <c r="E7071" s="43"/>
    </row>
    <row r="7072" spans="5:5">
      <c r="E7072" s="43"/>
    </row>
    <row r="7073" spans="5:5">
      <c r="E7073" s="43"/>
    </row>
    <row r="7074" spans="5:5">
      <c r="E7074" s="43"/>
    </row>
    <row r="7075" spans="5:5">
      <c r="E7075" s="43"/>
    </row>
    <row r="7076" spans="5:5">
      <c r="E7076" s="43"/>
    </row>
    <row r="7077" spans="5:5">
      <c r="E7077" s="43"/>
    </row>
    <row r="7078" spans="5:5">
      <c r="E7078" s="43"/>
    </row>
    <row r="7079" spans="5:5">
      <c r="E7079" s="43"/>
    </row>
    <row r="7080" spans="5:5">
      <c r="E7080" s="43"/>
    </row>
    <row r="7081" spans="5:5">
      <c r="E7081" s="43"/>
    </row>
    <row r="7082" spans="5:5">
      <c r="E7082" s="43"/>
    </row>
    <row r="7083" spans="5:5">
      <c r="E7083" s="43"/>
    </row>
    <row r="7084" spans="5:5">
      <c r="E7084" s="43"/>
    </row>
    <row r="7085" spans="5:5">
      <c r="E7085" s="43"/>
    </row>
    <row r="7086" spans="5:5">
      <c r="E7086" s="43"/>
    </row>
    <row r="7087" spans="5:5">
      <c r="E7087" s="43"/>
    </row>
    <row r="7088" spans="5:5">
      <c r="E7088" s="43"/>
    </row>
    <row r="7089" spans="5:5">
      <c r="E7089" s="43"/>
    </row>
    <row r="7090" spans="5:5">
      <c r="E7090" s="43"/>
    </row>
    <row r="7091" spans="5:5">
      <c r="E7091" s="43"/>
    </row>
    <row r="7092" spans="5:5">
      <c r="E7092" s="43"/>
    </row>
    <row r="7093" spans="5:5">
      <c r="E7093" s="43"/>
    </row>
    <row r="7094" spans="5:5">
      <c r="E7094" s="43"/>
    </row>
    <row r="7095" spans="5:5">
      <c r="E7095" s="43"/>
    </row>
    <row r="7096" spans="5:5">
      <c r="E7096" s="43"/>
    </row>
    <row r="7097" spans="5:5">
      <c r="E7097" s="43"/>
    </row>
    <row r="7098" spans="5:5">
      <c r="E7098" s="43"/>
    </row>
    <row r="7099" spans="5:5">
      <c r="E7099" s="43"/>
    </row>
    <row r="7100" spans="5:5">
      <c r="E7100" s="43"/>
    </row>
    <row r="7101" spans="5:5">
      <c r="E7101" s="43"/>
    </row>
    <row r="7102" spans="5:5">
      <c r="E7102" s="43"/>
    </row>
    <row r="7103" spans="5:5">
      <c r="E7103" s="43"/>
    </row>
    <row r="7104" spans="5:5">
      <c r="E7104" s="43"/>
    </row>
    <row r="7105" spans="5:5">
      <c r="E7105" s="43"/>
    </row>
    <row r="7106" spans="5:5">
      <c r="E7106" s="43"/>
    </row>
    <row r="7107" spans="5:5">
      <c r="E7107" s="43"/>
    </row>
    <row r="7108" spans="5:5">
      <c r="E7108" s="43"/>
    </row>
    <row r="7109" spans="5:5">
      <c r="E7109" s="43"/>
    </row>
    <row r="7110" spans="5:5">
      <c r="E7110" s="43"/>
    </row>
    <row r="7111" spans="5:5">
      <c r="E7111" s="43"/>
    </row>
    <row r="7112" spans="5:5">
      <c r="E7112" s="43"/>
    </row>
    <row r="7113" spans="5:5">
      <c r="E7113" s="43"/>
    </row>
    <row r="7114" spans="5:5">
      <c r="E7114" s="43"/>
    </row>
    <row r="7115" spans="5:5">
      <c r="E7115" s="43"/>
    </row>
    <row r="7116" spans="5:5">
      <c r="E7116" s="43"/>
    </row>
    <row r="7117" spans="5:5">
      <c r="E7117" s="43"/>
    </row>
    <row r="7118" spans="5:5">
      <c r="E7118" s="43"/>
    </row>
    <row r="7119" spans="5:5">
      <c r="E7119" s="43"/>
    </row>
    <row r="7120" spans="5:5">
      <c r="E7120" s="43"/>
    </row>
    <row r="7121" spans="5:5">
      <c r="E7121" s="43"/>
    </row>
    <row r="7122" spans="5:5">
      <c r="E7122" s="43"/>
    </row>
    <row r="7123" spans="5:5">
      <c r="E7123" s="43"/>
    </row>
    <row r="7124" spans="5:5">
      <c r="E7124" s="43"/>
    </row>
    <row r="7125" spans="5:5">
      <c r="E7125" s="43"/>
    </row>
    <row r="7126" spans="5:5">
      <c r="E7126" s="43"/>
    </row>
    <row r="7127" spans="5:5">
      <c r="E7127" s="43"/>
    </row>
    <row r="7128" spans="5:5">
      <c r="E7128" s="43"/>
    </row>
    <row r="7129" spans="5:5">
      <c r="E7129" s="43"/>
    </row>
    <row r="7130" spans="5:5">
      <c r="E7130" s="43"/>
    </row>
    <row r="7131" spans="5:5">
      <c r="E7131" s="43"/>
    </row>
    <row r="7132" spans="5:5">
      <c r="E7132" s="43"/>
    </row>
    <row r="7133" spans="5:5">
      <c r="E7133" s="43"/>
    </row>
    <row r="7134" spans="5:5">
      <c r="E7134" s="43"/>
    </row>
    <row r="7135" spans="5:5">
      <c r="E7135" s="43"/>
    </row>
    <row r="7136" spans="5:5">
      <c r="E7136" s="43"/>
    </row>
    <row r="7137" spans="5:5">
      <c r="E7137" s="43"/>
    </row>
    <row r="7138" spans="5:5">
      <c r="E7138" s="43"/>
    </row>
    <row r="7139" spans="5:5">
      <c r="E7139" s="43"/>
    </row>
    <row r="7140" spans="5:5">
      <c r="E7140" s="43"/>
    </row>
    <row r="7141" spans="5:5">
      <c r="E7141" s="43"/>
    </row>
    <row r="7142" spans="5:5">
      <c r="E7142" s="43"/>
    </row>
    <row r="7143" spans="5:5">
      <c r="E7143" s="43"/>
    </row>
    <row r="7144" spans="5:5">
      <c r="E7144" s="43"/>
    </row>
    <row r="7145" spans="5:5">
      <c r="E7145" s="43"/>
    </row>
    <row r="7146" spans="5:5">
      <c r="E7146" s="43"/>
    </row>
    <row r="7147" spans="5:5">
      <c r="E7147" s="43"/>
    </row>
    <row r="7148" spans="5:5">
      <c r="E7148" s="43"/>
    </row>
    <row r="7149" spans="5:5">
      <c r="E7149" s="43"/>
    </row>
    <row r="7150" spans="5:5">
      <c r="E7150" s="43"/>
    </row>
    <row r="7151" spans="5:5">
      <c r="E7151" s="43"/>
    </row>
    <row r="7152" spans="5:5">
      <c r="E7152" s="43"/>
    </row>
    <row r="7153" spans="5:5">
      <c r="E7153" s="43"/>
    </row>
    <row r="7154" spans="5:5">
      <c r="E7154" s="43"/>
    </row>
    <row r="7155" spans="5:5">
      <c r="E7155" s="43"/>
    </row>
    <row r="7156" spans="5:5">
      <c r="E7156" s="43"/>
    </row>
    <row r="7157" spans="5:5">
      <c r="E7157" s="43"/>
    </row>
    <row r="7158" spans="5:5">
      <c r="E7158" s="43"/>
    </row>
    <row r="7159" spans="5:5">
      <c r="E7159" s="43"/>
    </row>
    <row r="7160" spans="5:5">
      <c r="E7160" s="43"/>
    </row>
    <row r="7161" spans="5:5">
      <c r="E7161" s="43"/>
    </row>
    <row r="7162" spans="5:5">
      <c r="E7162" s="43"/>
    </row>
    <row r="7163" spans="5:5">
      <c r="E7163" s="43"/>
    </row>
    <row r="7164" spans="5:5">
      <c r="E7164" s="43"/>
    </row>
    <row r="7165" spans="5:5">
      <c r="E7165" s="43"/>
    </row>
    <row r="7166" spans="5:5">
      <c r="E7166" s="43"/>
    </row>
    <row r="7167" spans="5:5">
      <c r="E7167" s="43"/>
    </row>
    <row r="7168" spans="5:5">
      <c r="E7168" s="43"/>
    </row>
    <row r="7169" spans="5:5">
      <c r="E7169" s="43"/>
    </row>
    <row r="7170" spans="5:5">
      <c r="E7170" s="43"/>
    </row>
    <row r="7171" spans="5:5">
      <c r="E7171" s="43"/>
    </row>
    <row r="7172" spans="5:5">
      <c r="E7172" s="43"/>
    </row>
    <row r="7173" spans="5:5">
      <c r="E7173" s="43"/>
    </row>
    <row r="7174" spans="5:5">
      <c r="E7174" s="43"/>
    </row>
    <row r="7175" spans="5:5">
      <c r="E7175" s="43"/>
    </row>
    <row r="7176" spans="5:5">
      <c r="E7176" s="43"/>
    </row>
    <row r="7177" spans="5:5">
      <c r="E7177" s="43"/>
    </row>
    <row r="7178" spans="5:5">
      <c r="E7178" s="43"/>
    </row>
    <row r="7179" spans="5:5">
      <c r="E7179" s="43"/>
    </row>
    <row r="7180" spans="5:5">
      <c r="E7180" s="43"/>
    </row>
    <row r="7181" spans="5:5">
      <c r="E7181" s="43"/>
    </row>
    <row r="7182" spans="5:5">
      <c r="E7182" s="43"/>
    </row>
    <row r="7183" spans="5:5">
      <c r="E7183" s="43"/>
    </row>
    <row r="7184" spans="5:5">
      <c r="E7184" s="43"/>
    </row>
    <row r="7185" spans="5:5">
      <c r="E7185" s="43"/>
    </row>
    <row r="7186" spans="5:5">
      <c r="E7186" s="43"/>
    </row>
    <row r="7187" spans="5:5">
      <c r="E7187" s="43"/>
    </row>
    <row r="7188" spans="5:5">
      <c r="E7188" s="43"/>
    </row>
    <row r="7189" spans="5:5">
      <c r="E7189" s="43"/>
    </row>
    <row r="7190" spans="5:5">
      <c r="E7190" s="43"/>
    </row>
    <row r="7191" spans="5:5">
      <c r="E7191" s="43"/>
    </row>
    <row r="7192" spans="5:5">
      <c r="E7192" s="43"/>
    </row>
    <row r="7193" spans="5:5">
      <c r="E7193" s="43"/>
    </row>
    <row r="7194" spans="5:5">
      <c r="E7194" s="43"/>
    </row>
    <row r="7195" spans="5:5">
      <c r="E7195" s="43"/>
    </row>
    <row r="7196" spans="5:5">
      <c r="E7196" s="43"/>
    </row>
    <row r="7197" spans="5:5">
      <c r="E7197" s="43"/>
    </row>
    <row r="7198" spans="5:5">
      <c r="E7198" s="43"/>
    </row>
    <row r="7199" spans="5:5">
      <c r="E7199" s="43"/>
    </row>
    <row r="7200" spans="5:5">
      <c r="E7200" s="43"/>
    </row>
    <row r="7201" spans="5:5">
      <c r="E7201" s="43"/>
    </row>
    <row r="7202" spans="5:5">
      <c r="E7202" s="43"/>
    </row>
    <row r="7203" spans="5:5">
      <c r="E7203" s="43"/>
    </row>
    <row r="7204" spans="5:5">
      <c r="E7204" s="43"/>
    </row>
    <row r="7205" spans="5:5">
      <c r="E7205" s="43"/>
    </row>
    <row r="7206" spans="5:5">
      <c r="E7206" s="43"/>
    </row>
    <row r="7207" spans="5:5">
      <c r="E7207" s="43"/>
    </row>
    <row r="7208" spans="5:5">
      <c r="E7208" s="43"/>
    </row>
    <row r="7209" spans="5:5">
      <c r="E7209" s="43"/>
    </row>
    <row r="7210" spans="5:5">
      <c r="E7210" s="43"/>
    </row>
    <row r="7211" spans="5:5">
      <c r="E7211" s="43"/>
    </row>
    <row r="7212" spans="5:5">
      <c r="E7212" s="43"/>
    </row>
    <row r="7213" spans="5:5">
      <c r="E7213" s="43"/>
    </row>
    <row r="7214" spans="5:5">
      <c r="E7214" s="43"/>
    </row>
    <row r="7215" spans="5:5">
      <c r="E7215" s="43"/>
    </row>
    <row r="7216" spans="5:5">
      <c r="E7216" s="43"/>
    </row>
    <row r="7217" spans="5:5">
      <c r="E7217" s="43"/>
    </row>
    <row r="7218" spans="5:5">
      <c r="E7218" s="43"/>
    </row>
    <row r="7219" spans="5:5">
      <c r="E7219" s="43"/>
    </row>
    <row r="7220" spans="5:5">
      <c r="E7220" s="43"/>
    </row>
    <row r="7221" spans="5:5">
      <c r="E7221" s="43"/>
    </row>
    <row r="7222" spans="5:5">
      <c r="E7222" s="43"/>
    </row>
    <row r="7223" spans="5:5">
      <c r="E7223" s="43"/>
    </row>
    <row r="7224" spans="5:5">
      <c r="E7224" s="43"/>
    </row>
    <row r="7225" spans="5:5">
      <c r="E7225" s="43"/>
    </row>
    <row r="7226" spans="5:5">
      <c r="E7226" s="43"/>
    </row>
    <row r="7227" spans="5:5">
      <c r="E7227" s="43"/>
    </row>
    <row r="7228" spans="5:5">
      <c r="E7228" s="43"/>
    </row>
    <row r="7229" spans="5:5">
      <c r="E7229" s="43"/>
    </row>
    <row r="7230" spans="5:5">
      <c r="E7230" s="43"/>
    </row>
    <row r="7231" spans="5:5">
      <c r="E7231" s="43"/>
    </row>
    <row r="7232" spans="5:5">
      <c r="E7232" s="43"/>
    </row>
    <row r="7233" spans="5:5">
      <c r="E7233" s="43"/>
    </row>
    <row r="7234" spans="5:5">
      <c r="E7234" s="43"/>
    </row>
    <row r="7235" spans="5:5">
      <c r="E7235" s="43"/>
    </row>
    <row r="7236" spans="5:5">
      <c r="E7236" s="43"/>
    </row>
    <row r="7237" spans="5:5">
      <c r="E7237" s="43"/>
    </row>
    <row r="7238" spans="5:5">
      <c r="E7238" s="43"/>
    </row>
    <row r="7239" spans="5:5">
      <c r="E7239" s="43"/>
    </row>
    <row r="7240" spans="5:5">
      <c r="E7240" s="43"/>
    </row>
    <row r="7241" spans="5:5">
      <c r="E7241" s="43"/>
    </row>
    <row r="7242" spans="5:5">
      <c r="E7242" s="43"/>
    </row>
    <row r="7243" spans="5:5">
      <c r="E7243" s="43"/>
    </row>
    <row r="7244" spans="5:5">
      <c r="E7244" s="43"/>
    </row>
    <row r="7245" spans="5:5">
      <c r="E7245" s="43"/>
    </row>
    <row r="7246" spans="5:5">
      <c r="E7246" s="43"/>
    </row>
    <row r="7247" spans="5:5">
      <c r="E7247" s="43"/>
    </row>
    <row r="7248" spans="5:5">
      <c r="E7248" s="43"/>
    </row>
    <row r="7249" spans="5:5">
      <c r="E7249" s="43"/>
    </row>
    <row r="7250" spans="5:5">
      <c r="E7250" s="43"/>
    </row>
    <row r="7251" spans="5:5">
      <c r="E7251" s="43"/>
    </row>
    <row r="7252" spans="5:5">
      <c r="E7252" s="43"/>
    </row>
    <row r="7253" spans="5:5">
      <c r="E7253" s="43"/>
    </row>
    <row r="7254" spans="5:5">
      <c r="E7254" s="43"/>
    </row>
    <row r="7255" spans="5:5">
      <c r="E7255" s="43"/>
    </row>
    <row r="7256" spans="5:5">
      <c r="E7256" s="43"/>
    </row>
    <row r="7257" spans="5:5">
      <c r="E7257" s="43"/>
    </row>
    <row r="7258" spans="5:5">
      <c r="E7258" s="43"/>
    </row>
    <row r="7259" spans="5:5">
      <c r="E7259" s="43"/>
    </row>
    <row r="7260" spans="5:5">
      <c r="E7260" s="43"/>
    </row>
    <row r="7261" spans="5:5">
      <c r="E7261" s="43"/>
    </row>
    <row r="7262" spans="5:5">
      <c r="E7262" s="43"/>
    </row>
    <row r="7263" spans="5:5">
      <c r="E7263" s="43"/>
    </row>
    <row r="7264" spans="5:5">
      <c r="E7264" s="43"/>
    </row>
    <row r="7265" spans="5:5">
      <c r="E7265" s="43"/>
    </row>
    <row r="7266" spans="5:5">
      <c r="E7266" s="43"/>
    </row>
    <row r="7267" spans="5:5">
      <c r="E7267" s="43"/>
    </row>
    <row r="7268" spans="5:5">
      <c r="E7268" s="43"/>
    </row>
    <row r="7269" spans="5:5">
      <c r="E7269" s="43"/>
    </row>
    <row r="7270" spans="5:5">
      <c r="E7270" s="43"/>
    </row>
    <row r="7271" spans="5:5">
      <c r="E7271" s="43"/>
    </row>
    <row r="7272" spans="5:5">
      <c r="E7272" s="43"/>
    </row>
    <row r="7273" spans="5:5">
      <c r="E7273" s="43"/>
    </row>
    <row r="7274" spans="5:5">
      <c r="E7274" s="43"/>
    </row>
    <row r="7275" spans="5:5">
      <c r="E7275" s="43"/>
    </row>
    <row r="7276" spans="5:5">
      <c r="E7276" s="43"/>
    </row>
    <row r="7277" spans="5:5">
      <c r="E7277" s="43"/>
    </row>
    <row r="7278" spans="5:5">
      <c r="E7278" s="43"/>
    </row>
    <row r="7279" spans="5:5">
      <c r="E7279" s="43"/>
    </row>
    <row r="7280" spans="5:5">
      <c r="E7280" s="43"/>
    </row>
    <row r="7281" spans="5:5">
      <c r="E7281" s="43"/>
    </row>
    <row r="7282" spans="5:5">
      <c r="E7282" s="43"/>
    </row>
    <row r="7283" spans="5:5">
      <c r="E7283" s="43"/>
    </row>
    <row r="7284" spans="5:5">
      <c r="E7284" s="43"/>
    </row>
    <row r="7285" spans="5:5">
      <c r="E7285" s="43"/>
    </row>
    <row r="7286" spans="5:5">
      <c r="E7286" s="43"/>
    </row>
    <row r="7287" spans="5:5">
      <c r="E7287" s="43"/>
    </row>
    <row r="7288" spans="5:5">
      <c r="E7288" s="43"/>
    </row>
    <row r="7289" spans="5:5">
      <c r="E7289" s="43"/>
    </row>
    <row r="7290" spans="5:5">
      <c r="E7290" s="43"/>
    </row>
    <row r="7291" spans="5:5">
      <c r="E7291" s="43"/>
    </row>
    <row r="7292" spans="5:5">
      <c r="E7292" s="43"/>
    </row>
    <row r="7293" spans="5:5">
      <c r="E7293" s="43"/>
    </row>
    <row r="7294" spans="5:5">
      <c r="E7294" s="43"/>
    </row>
    <row r="7295" spans="5:5">
      <c r="E7295" s="43"/>
    </row>
    <row r="7296" spans="5:5">
      <c r="E7296" s="43"/>
    </row>
    <row r="7297" spans="5:5">
      <c r="E7297" s="43"/>
    </row>
    <row r="7298" spans="5:5">
      <c r="E7298" s="43"/>
    </row>
    <row r="7299" spans="5:5">
      <c r="E7299" s="43"/>
    </row>
    <row r="7300" spans="5:5">
      <c r="E7300" s="43"/>
    </row>
    <row r="7301" spans="5:5">
      <c r="E7301" s="43"/>
    </row>
    <row r="7302" spans="5:5">
      <c r="E7302" s="43"/>
    </row>
    <row r="7303" spans="5:5">
      <c r="E7303" s="43"/>
    </row>
    <row r="7304" spans="5:5">
      <c r="E7304" s="43"/>
    </row>
    <row r="7305" spans="5:5">
      <c r="E7305" s="43"/>
    </row>
    <row r="7306" spans="5:5">
      <c r="E7306" s="43"/>
    </row>
    <row r="7307" spans="5:5">
      <c r="E7307" s="43"/>
    </row>
    <row r="7308" spans="5:5">
      <c r="E7308" s="43"/>
    </row>
    <row r="7309" spans="5:5">
      <c r="E7309" s="43"/>
    </row>
    <row r="7310" spans="5:5">
      <c r="E7310" s="43"/>
    </row>
    <row r="7311" spans="5:5">
      <c r="E7311" s="43"/>
    </row>
    <row r="7312" spans="5:5">
      <c r="E7312" s="43"/>
    </row>
    <row r="7313" spans="5:5">
      <c r="E7313" s="43"/>
    </row>
    <row r="7314" spans="5:5">
      <c r="E7314" s="43"/>
    </row>
    <row r="7315" spans="5:5">
      <c r="E7315" s="43"/>
    </row>
    <row r="7316" spans="5:5">
      <c r="E7316" s="43"/>
    </row>
    <row r="7317" spans="5:5">
      <c r="E7317" s="43"/>
    </row>
    <row r="7318" spans="5:5">
      <c r="E7318" s="43"/>
    </row>
    <row r="7319" spans="5:5">
      <c r="E7319" s="43"/>
    </row>
    <row r="7320" spans="5:5">
      <c r="E7320" s="43"/>
    </row>
    <row r="7321" spans="5:5">
      <c r="E7321" s="43"/>
    </row>
    <row r="7322" spans="5:5">
      <c r="E7322" s="43"/>
    </row>
    <row r="7323" spans="5:5">
      <c r="E7323" s="43"/>
    </row>
    <row r="7324" spans="5:5">
      <c r="E7324" s="43"/>
    </row>
    <row r="7325" spans="5:5">
      <c r="E7325" s="43"/>
    </row>
    <row r="7326" spans="5:5">
      <c r="E7326" s="43"/>
    </row>
    <row r="7327" spans="5:5">
      <c r="E7327" s="43"/>
    </row>
    <row r="7328" spans="5:5">
      <c r="E7328" s="43"/>
    </row>
    <row r="7329" spans="5:5">
      <c r="E7329" s="43"/>
    </row>
    <row r="7330" spans="5:5">
      <c r="E7330" s="43"/>
    </row>
    <row r="7331" spans="5:5">
      <c r="E7331" s="43"/>
    </row>
    <row r="7332" spans="5:5">
      <c r="E7332" s="43"/>
    </row>
    <row r="7333" spans="5:5">
      <c r="E7333" s="43"/>
    </row>
    <row r="7334" spans="5:5">
      <c r="E7334" s="43"/>
    </row>
    <row r="7335" spans="5:5">
      <c r="E7335" s="43"/>
    </row>
    <row r="7336" spans="5:5">
      <c r="E7336" s="43"/>
    </row>
    <row r="7337" spans="5:5">
      <c r="E7337" s="43"/>
    </row>
    <row r="7338" spans="5:5">
      <c r="E7338" s="43"/>
    </row>
    <row r="7339" spans="5:5">
      <c r="E7339" s="43"/>
    </row>
    <row r="7340" spans="5:5">
      <c r="E7340" s="43"/>
    </row>
    <row r="7341" spans="5:5">
      <c r="E7341" s="43"/>
    </row>
    <row r="7342" spans="5:5">
      <c r="E7342" s="43"/>
    </row>
    <row r="7343" spans="5:5">
      <c r="E7343" s="43"/>
    </row>
    <row r="7344" spans="5:5">
      <c r="E7344" s="43"/>
    </row>
    <row r="7345" spans="5:5">
      <c r="E7345" s="43"/>
    </row>
    <row r="7346" spans="5:5">
      <c r="E7346" s="43"/>
    </row>
    <row r="7347" spans="5:5">
      <c r="E7347" s="43"/>
    </row>
    <row r="7348" spans="5:5">
      <c r="E7348" s="43"/>
    </row>
    <row r="7349" spans="5:5">
      <c r="E7349" s="43"/>
    </row>
    <row r="7350" spans="5:5">
      <c r="E7350" s="43"/>
    </row>
    <row r="7351" spans="5:5">
      <c r="E7351" s="43"/>
    </row>
    <row r="7352" spans="5:5">
      <c r="E7352" s="43"/>
    </row>
    <row r="7353" spans="5:5">
      <c r="E7353" s="43"/>
    </row>
    <row r="7354" spans="5:5">
      <c r="E7354" s="43"/>
    </row>
    <row r="7355" spans="5:5">
      <c r="E7355" s="43"/>
    </row>
    <row r="7356" spans="5:5">
      <c r="E7356" s="43"/>
    </row>
    <row r="7357" spans="5:5">
      <c r="E7357" s="43"/>
    </row>
    <row r="7358" spans="5:5">
      <c r="E7358" s="43"/>
    </row>
    <row r="7359" spans="5:5">
      <c r="E7359" s="43"/>
    </row>
    <row r="7360" spans="5:5">
      <c r="E7360" s="43"/>
    </row>
    <row r="7361" spans="5:5">
      <c r="E7361" s="43"/>
    </row>
    <row r="7362" spans="5:5">
      <c r="E7362" s="43"/>
    </row>
    <row r="7363" spans="5:5">
      <c r="E7363" s="43"/>
    </row>
    <row r="7364" spans="5:5">
      <c r="E7364" s="43"/>
    </row>
    <row r="7365" spans="5:5">
      <c r="E7365" s="43"/>
    </row>
    <row r="7366" spans="5:5">
      <c r="E7366" s="43"/>
    </row>
    <row r="7367" spans="5:5">
      <c r="E7367" s="43"/>
    </row>
    <row r="7368" spans="5:5">
      <c r="E7368" s="43"/>
    </row>
    <row r="7369" spans="5:5">
      <c r="E7369" s="43"/>
    </row>
    <row r="7370" spans="5:5">
      <c r="E7370" s="43"/>
    </row>
    <row r="7371" spans="5:5">
      <c r="E7371" s="43"/>
    </row>
    <row r="7372" spans="5:5">
      <c r="E7372" s="43"/>
    </row>
    <row r="7373" spans="5:5">
      <c r="E7373" s="43"/>
    </row>
    <row r="7374" spans="5:5">
      <c r="E7374" s="43"/>
    </row>
    <row r="7375" spans="5:5">
      <c r="E7375" s="43"/>
    </row>
    <row r="7376" spans="5:5">
      <c r="E7376" s="43"/>
    </row>
    <row r="7377" spans="5:5">
      <c r="E7377" s="43"/>
    </row>
    <row r="7378" spans="5:5">
      <c r="E7378" s="43"/>
    </row>
    <row r="7379" spans="5:5">
      <c r="E7379" s="43"/>
    </row>
    <row r="7380" spans="5:5">
      <c r="E7380" s="43"/>
    </row>
    <row r="7381" spans="5:5">
      <c r="E7381" s="43"/>
    </row>
    <row r="7382" spans="5:5">
      <c r="E7382" s="43"/>
    </row>
    <row r="7383" spans="5:5">
      <c r="E7383" s="43"/>
    </row>
    <row r="7384" spans="5:5">
      <c r="E7384" s="43"/>
    </row>
    <row r="7385" spans="5:5">
      <c r="E7385" s="43"/>
    </row>
    <row r="7386" spans="5:5">
      <c r="E7386" s="43"/>
    </row>
    <row r="7387" spans="5:5">
      <c r="E7387" s="43"/>
    </row>
    <row r="7388" spans="5:5">
      <c r="E7388" s="43"/>
    </row>
    <row r="7389" spans="5:5">
      <c r="E7389" s="43"/>
    </row>
    <row r="7390" spans="5:5">
      <c r="E7390" s="43"/>
    </row>
    <row r="7391" spans="5:5">
      <c r="E7391" s="43"/>
    </row>
    <row r="7392" spans="5:5">
      <c r="E7392" s="43"/>
    </row>
    <row r="7393" spans="5:5">
      <c r="E7393" s="43"/>
    </row>
    <row r="7394" spans="5:5">
      <c r="E7394" s="43"/>
    </row>
    <row r="7395" spans="5:5">
      <c r="E7395" s="43"/>
    </row>
    <row r="7396" spans="5:5">
      <c r="E7396" s="43"/>
    </row>
    <row r="7397" spans="5:5">
      <c r="E7397" s="43"/>
    </row>
    <row r="7398" spans="5:5">
      <c r="E7398" s="43"/>
    </row>
    <row r="7399" spans="5:5">
      <c r="E7399" s="43"/>
    </row>
    <row r="7400" spans="5:5">
      <c r="E7400" s="43"/>
    </row>
    <row r="7401" spans="5:5">
      <c r="E7401" s="43"/>
    </row>
    <row r="7402" spans="5:5">
      <c r="E7402" s="43"/>
    </row>
    <row r="7403" spans="5:5">
      <c r="E7403" s="43"/>
    </row>
    <row r="7404" spans="5:5">
      <c r="E7404" s="43"/>
    </row>
    <row r="7405" spans="5:5">
      <c r="E7405" s="43"/>
    </row>
    <row r="7406" spans="5:5">
      <c r="E7406" s="43"/>
    </row>
    <row r="7407" spans="5:5">
      <c r="E7407" s="43"/>
    </row>
    <row r="7408" spans="5:5">
      <c r="E7408" s="43"/>
    </row>
    <row r="7409" spans="5:5">
      <c r="E7409" s="43"/>
    </row>
    <row r="7410" spans="5:5">
      <c r="E7410" s="43"/>
    </row>
    <row r="7411" spans="5:5">
      <c r="E7411" s="43"/>
    </row>
    <row r="7412" spans="5:5">
      <c r="E7412" s="43"/>
    </row>
    <row r="7413" spans="5:5">
      <c r="E7413" s="43"/>
    </row>
    <row r="7414" spans="5:5">
      <c r="E7414" s="43"/>
    </row>
    <row r="7415" spans="5:5">
      <c r="E7415" s="43"/>
    </row>
    <row r="7416" spans="5:5">
      <c r="E7416" s="43"/>
    </row>
    <row r="7417" spans="5:5">
      <c r="E7417" s="43"/>
    </row>
    <row r="7418" spans="5:5">
      <c r="E7418" s="43"/>
    </row>
    <row r="7419" spans="5:5">
      <c r="E7419" s="43"/>
    </row>
    <row r="7420" spans="5:5">
      <c r="E7420" s="43"/>
    </row>
    <row r="7421" spans="5:5">
      <c r="E7421" s="43"/>
    </row>
    <row r="7422" spans="5:5">
      <c r="E7422" s="43"/>
    </row>
    <row r="7423" spans="5:5">
      <c r="E7423" s="43"/>
    </row>
    <row r="7424" spans="5:5">
      <c r="E7424" s="43"/>
    </row>
    <row r="7425" spans="5:5">
      <c r="E7425" s="43"/>
    </row>
    <row r="7426" spans="5:5">
      <c r="E7426" s="43"/>
    </row>
    <row r="7427" spans="5:5">
      <c r="E7427" s="43"/>
    </row>
    <row r="7428" spans="5:5">
      <c r="E7428" s="43"/>
    </row>
    <row r="7429" spans="5:5">
      <c r="E7429" s="43"/>
    </row>
    <row r="7430" spans="5:5">
      <c r="E7430" s="43"/>
    </row>
    <row r="7431" spans="5:5">
      <c r="E7431" s="43"/>
    </row>
    <row r="7432" spans="5:5">
      <c r="E7432" s="43"/>
    </row>
    <row r="7433" spans="5:5">
      <c r="E7433" s="43"/>
    </row>
    <row r="7434" spans="5:5">
      <c r="E7434" s="43"/>
    </row>
    <row r="7435" spans="5:5">
      <c r="E7435" s="43"/>
    </row>
    <row r="7436" spans="5:5">
      <c r="E7436" s="43"/>
    </row>
    <row r="7437" spans="5:5">
      <c r="E7437" s="43"/>
    </row>
    <row r="7438" spans="5:5">
      <c r="E7438" s="43"/>
    </row>
    <row r="7439" spans="5:5">
      <c r="E7439" s="43"/>
    </row>
    <row r="7440" spans="5:5">
      <c r="E7440" s="43"/>
    </row>
    <row r="7441" spans="5:5">
      <c r="E7441" s="43"/>
    </row>
    <row r="7442" spans="5:5">
      <c r="E7442" s="43"/>
    </row>
    <row r="7443" spans="5:5">
      <c r="E7443" s="43"/>
    </row>
    <row r="7444" spans="5:5">
      <c r="E7444" s="43"/>
    </row>
    <row r="7445" spans="5:5">
      <c r="E7445" s="43"/>
    </row>
    <row r="7446" spans="5:5">
      <c r="E7446" s="43"/>
    </row>
    <row r="7447" spans="5:5">
      <c r="E7447" s="43"/>
    </row>
    <row r="7448" spans="5:5">
      <c r="E7448" s="43"/>
    </row>
    <row r="7449" spans="5:5">
      <c r="E7449" s="43"/>
    </row>
    <row r="7450" spans="5:5">
      <c r="E7450" s="43"/>
    </row>
    <row r="7451" spans="5:5">
      <c r="E7451" s="43"/>
    </row>
    <row r="7452" spans="5:5">
      <c r="E7452" s="43"/>
    </row>
    <row r="7453" spans="5:5">
      <c r="E7453" s="43"/>
    </row>
    <row r="7454" spans="5:5">
      <c r="E7454" s="43"/>
    </row>
    <row r="7455" spans="5:5">
      <c r="E7455" s="43"/>
    </row>
    <row r="7456" spans="5:5">
      <c r="E7456" s="43"/>
    </row>
    <row r="7457" spans="5:5">
      <c r="E7457" s="43"/>
    </row>
    <row r="7458" spans="5:5">
      <c r="E7458" s="43"/>
    </row>
    <row r="7459" spans="5:5">
      <c r="E7459" s="43"/>
    </row>
    <row r="7460" spans="5:5">
      <c r="E7460" s="43"/>
    </row>
    <row r="7461" spans="5:5">
      <c r="E7461" s="43"/>
    </row>
    <row r="7462" spans="5:5">
      <c r="E7462" s="43"/>
    </row>
    <row r="7463" spans="5:5">
      <c r="E7463" s="43"/>
    </row>
    <row r="7464" spans="5:5">
      <c r="E7464" s="43"/>
    </row>
    <row r="7465" spans="5:5">
      <c r="E7465" s="43"/>
    </row>
    <row r="7466" spans="5:5">
      <c r="E7466" s="43"/>
    </row>
    <row r="7467" spans="5:5">
      <c r="E7467" s="43"/>
    </row>
    <row r="7468" spans="5:5">
      <c r="E7468" s="43"/>
    </row>
    <row r="7469" spans="5:5">
      <c r="E7469" s="43"/>
    </row>
    <row r="7470" spans="5:5">
      <c r="E7470" s="43"/>
    </row>
    <row r="7471" spans="5:5">
      <c r="E7471" s="43"/>
    </row>
    <row r="7472" spans="5:5">
      <c r="E7472" s="43"/>
    </row>
    <row r="7473" spans="5:5">
      <c r="E7473" s="43"/>
    </row>
    <row r="7474" spans="5:5">
      <c r="E7474" s="43"/>
    </row>
    <row r="7475" spans="5:5">
      <c r="E7475" s="43"/>
    </row>
    <row r="7476" spans="5:5">
      <c r="E7476" s="43"/>
    </row>
    <row r="7477" spans="5:5">
      <c r="E7477" s="43"/>
    </row>
    <row r="7478" spans="5:5">
      <c r="E7478" s="43"/>
    </row>
    <row r="7479" spans="5:5">
      <c r="E7479" s="43"/>
    </row>
    <row r="7480" spans="5:5">
      <c r="E7480" s="43"/>
    </row>
    <row r="7481" spans="5:5">
      <c r="E7481" s="43"/>
    </row>
    <row r="7482" spans="5:5">
      <c r="E7482" s="43"/>
    </row>
    <row r="7483" spans="5:5">
      <c r="E7483" s="43"/>
    </row>
    <row r="7484" spans="5:5">
      <c r="E7484" s="43"/>
    </row>
    <row r="7485" spans="5:5">
      <c r="E7485" s="43"/>
    </row>
    <row r="7486" spans="5:5">
      <c r="E7486" s="43"/>
    </row>
    <row r="7487" spans="5:5">
      <c r="E7487" s="43"/>
    </row>
    <row r="7488" spans="5:5">
      <c r="E7488" s="43"/>
    </row>
    <row r="7489" spans="5:5">
      <c r="E7489" s="43"/>
    </row>
    <row r="7490" spans="5:5">
      <c r="E7490" s="43"/>
    </row>
    <row r="7491" spans="5:5">
      <c r="E7491" s="43"/>
    </row>
    <row r="7492" spans="5:5">
      <c r="E7492" s="43"/>
    </row>
    <row r="7493" spans="5:5">
      <c r="E7493" s="43"/>
    </row>
    <row r="7494" spans="5:5">
      <c r="E7494" s="43"/>
    </row>
    <row r="7495" spans="5:5">
      <c r="E7495" s="43"/>
    </row>
    <row r="7496" spans="5:5">
      <c r="E7496" s="43"/>
    </row>
    <row r="7497" spans="5:5">
      <c r="E7497" s="43"/>
    </row>
    <row r="7498" spans="5:5">
      <c r="E7498" s="43"/>
    </row>
    <row r="7499" spans="5:5">
      <c r="E7499" s="43"/>
    </row>
    <row r="7500" spans="5:5">
      <c r="E7500" s="43"/>
    </row>
    <row r="7501" spans="5:5">
      <c r="E7501" s="43"/>
    </row>
    <row r="7502" spans="5:5">
      <c r="E7502" s="43"/>
    </row>
    <row r="7503" spans="5:5">
      <c r="E7503" s="43"/>
    </row>
    <row r="7504" spans="5:5">
      <c r="E7504" s="43"/>
    </row>
    <row r="7505" spans="5:5">
      <c r="E7505" s="43"/>
    </row>
    <row r="7506" spans="5:5">
      <c r="E7506" s="43"/>
    </row>
    <row r="7507" spans="5:5">
      <c r="E7507" s="43"/>
    </row>
    <row r="7508" spans="5:5">
      <c r="E7508" s="43"/>
    </row>
    <row r="7509" spans="5:5">
      <c r="E7509" s="43"/>
    </row>
    <row r="7510" spans="5:5">
      <c r="E7510" s="43"/>
    </row>
    <row r="7511" spans="5:5">
      <c r="E7511" s="43"/>
    </row>
    <row r="7512" spans="5:5">
      <c r="E7512" s="43"/>
    </row>
    <row r="7513" spans="5:5">
      <c r="E7513" s="43"/>
    </row>
    <row r="7514" spans="5:5">
      <c r="E7514" s="43"/>
    </row>
    <row r="7515" spans="5:5">
      <c r="E7515" s="43"/>
    </row>
    <row r="7516" spans="5:5">
      <c r="E7516" s="43"/>
    </row>
    <row r="7517" spans="5:5">
      <c r="E7517" s="43"/>
    </row>
    <row r="7518" spans="5:5">
      <c r="E7518" s="43"/>
    </row>
    <row r="7519" spans="5:5">
      <c r="E7519" s="43"/>
    </row>
    <row r="7520" spans="5:5">
      <c r="E7520" s="43"/>
    </row>
    <row r="7521" spans="5:5">
      <c r="E7521" s="43"/>
    </row>
    <row r="7522" spans="5:5">
      <c r="E7522" s="43"/>
    </row>
    <row r="7523" spans="5:5">
      <c r="E7523" s="43"/>
    </row>
    <row r="7524" spans="5:5">
      <c r="E7524" s="43"/>
    </row>
    <row r="7525" spans="5:5">
      <c r="E7525" s="43"/>
    </row>
    <row r="7526" spans="5:5">
      <c r="E7526" s="43"/>
    </row>
    <row r="7527" spans="5:5">
      <c r="E7527" s="43"/>
    </row>
    <row r="7528" spans="5:5">
      <c r="E7528" s="43"/>
    </row>
    <row r="7529" spans="5:5">
      <c r="E7529" s="43"/>
    </row>
    <row r="7530" spans="5:5">
      <c r="E7530" s="43"/>
    </row>
    <row r="7531" spans="5:5">
      <c r="E7531" s="43"/>
    </row>
    <row r="7532" spans="5:5">
      <c r="E7532" s="43"/>
    </row>
    <row r="7533" spans="5:5">
      <c r="E7533" s="43"/>
    </row>
    <row r="7534" spans="5:5">
      <c r="E7534" s="43"/>
    </row>
    <row r="7535" spans="5:5">
      <c r="E7535" s="43"/>
    </row>
    <row r="7536" spans="5:5">
      <c r="E7536" s="43"/>
    </row>
    <row r="7537" spans="5:5">
      <c r="E7537" s="43"/>
    </row>
    <row r="7538" spans="5:5">
      <c r="E7538" s="43"/>
    </row>
    <row r="7539" spans="5:5">
      <c r="E7539" s="43"/>
    </row>
    <row r="7540" spans="5:5">
      <c r="E7540" s="43"/>
    </row>
    <row r="7541" spans="5:5">
      <c r="E7541" s="43"/>
    </row>
    <row r="7542" spans="5:5">
      <c r="E7542" s="43"/>
    </row>
    <row r="7543" spans="5:5">
      <c r="E7543" s="43"/>
    </row>
    <row r="7544" spans="5:5">
      <c r="E7544" s="43"/>
    </row>
    <row r="7545" spans="5:5">
      <c r="E7545" s="43"/>
    </row>
    <row r="7546" spans="5:5">
      <c r="E7546" s="43"/>
    </row>
    <row r="7547" spans="5:5">
      <c r="E7547" s="43"/>
    </row>
    <row r="7548" spans="5:5">
      <c r="E7548" s="43"/>
    </row>
    <row r="7549" spans="5:5">
      <c r="E7549" s="43"/>
    </row>
    <row r="7550" spans="5:5">
      <c r="E7550" s="43"/>
    </row>
    <row r="7551" spans="5:5">
      <c r="E7551" s="43"/>
    </row>
    <row r="7552" spans="5:5">
      <c r="E7552" s="43"/>
    </row>
    <row r="7553" spans="5:5">
      <c r="E7553" s="43"/>
    </row>
    <row r="7554" spans="5:5">
      <c r="E7554" s="43"/>
    </row>
    <row r="7555" spans="5:5">
      <c r="E7555" s="43"/>
    </row>
    <row r="7556" spans="5:5">
      <c r="E7556" s="43"/>
    </row>
    <row r="7557" spans="5:5">
      <c r="E7557" s="43"/>
    </row>
    <row r="7558" spans="5:5">
      <c r="E7558" s="43"/>
    </row>
    <row r="7559" spans="5:5">
      <c r="E7559" s="43"/>
    </row>
    <row r="7560" spans="5:5">
      <c r="E7560" s="43"/>
    </row>
    <row r="7561" spans="5:5">
      <c r="E7561" s="43"/>
    </row>
    <row r="7562" spans="5:5">
      <c r="E7562" s="43"/>
    </row>
    <row r="7563" spans="5:5">
      <c r="E7563" s="43"/>
    </row>
    <row r="7564" spans="5:5">
      <c r="E7564" s="43"/>
    </row>
    <row r="7565" spans="5:5">
      <c r="E7565" s="43"/>
    </row>
    <row r="7566" spans="5:5">
      <c r="E7566" s="43"/>
    </row>
    <row r="7567" spans="5:5">
      <c r="E7567" s="43"/>
    </row>
    <row r="7568" spans="5:5">
      <c r="E7568" s="43"/>
    </row>
    <row r="7569" spans="5:5">
      <c r="E7569" s="43"/>
    </row>
    <row r="7570" spans="5:5">
      <c r="E7570" s="43"/>
    </row>
    <row r="7571" spans="5:5">
      <c r="E7571" s="43"/>
    </row>
    <row r="7572" spans="5:5">
      <c r="E7572" s="43"/>
    </row>
    <row r="7573" spans="5:5">
      <c r="E7573" s="43"/>
    </row>
    <row r="7574" spans="5:5">
      <c r="E7574" s="43"/>
    </row>
    <row r="7575" spans="5:5">
      <c r="E7575" s="43"/>
    </row>
    <row r="7576" spans="5:5">
      <c r="E7576" s="43"/>
    </row>
    <row r="7577" spans="5:5">
      <c r="E7577" s="43"/>
    </row>
    <row r="7578" spans="5:5">
      <c r="E7578" s="43"/>
    </row>
    <row r="7579" spans="5:5">
      <c r="E7579" s="43"/>
    </row>
    <row r="7580" spans="5:5">
      <c r="E7580" s="43"/>
    </row>
    <row r="7581" spans="5:5">
      <c r="E7581" s="43"/>
    </row>
    <row r="7582" spans="5:5">
      <c r="E7582" s="43"/>
    </row>
    <row r="7583" spans="5:5">
      <c r="E7583" s="43"/>
    </row>
    <row r="7584" spans="5:5">
      <c r="E7584" s="43"/>
    </row>
    <row r="7585" spans="5:5">
      <c r="E7585" s="43"/>
    </row>
    <row r="7586" spans="5:5">
      <c r="E7586" s="43"/>
    </row>
    <row r="7587" spans="5:5">
      <c r="E7587" s="43"/>
    </row>
    <row r="7588" spans="5:5">
      <c r="E7588" s="43"/>
    </row>
    <row r="7589" spans="5:5">
      <c r="E7589" s="43"/>
    </row>
    <row r="7590" spans="5:5">
      <c r="E7590" s="43"/>
    </row>
    <row r="7591" spans="5:5">
      <c r="E7591" s="43"/>
    </row>
    <row r="7592" spans="5:5">
      <c r="E7592" s="43"/>
    </row>
    <row r="7593" spans="5:5">
      <c r="E7593" s="43"/>
    </row>
    <row r="7594" spans="5:5">
      <c r="E7594" s="43"/>
    </row>
    <row r="7595" spans="5:5">
      <c r="E7595" s="43"/>
    </row>
    <row r="7596" spans="5:5">
      <c r="E7596" s="43"/>
    </row>
    <row r="7597" spans="5:5">
      <c r="E7597" s="43"/>
    </row>
    <row r="7598" spans="5:5">
      <c r="E7598" s="43"/>
    </row>
    <row r="7599" spans="5:5">
      <c r="E7599" s="43"/>
    </row>
    <row r="7600" spans="5:5">
      <c r="E7600" s="43"/>
    </row>
    <row r="7601" spans="5:5">
      <c r="E7601" s="43"/>
    </row>
    <row r="7602" spans="5:5">
      <c r="E7602" s="43"/>
    </row>
    <row r="7603" spans="5:5">
      <c r="E7603" s="43"/>
    </row>
    <row r="7604" spans="5:5">
      <c r="E7604" s="43"/>
    </row>
    <row r="7605" spans="5:5">
      <c r="E7605" s="43"/>
    </row>
    <row r="7606" spans="5:5">
      <c r="E7606" s="43"/>
    </row>
    <row r="7607" spans="5:5">
      <c r="E7607" s="43"/>
    </row>
    <row r="7608" spans="5:5">
      <c r="E7608" s="43"/>
    </row>
    <row r="7609" spans="5:5">
      <c r="E7609" s="43"/>
    </row>
    <row r="7610" spans="5:5">
      <c r="E7610" s="43"/>
    </row>
    <row r="7611" spans="5:5">
      <c r="E7611" s="43"/>
    </row>
    <row r="7612" spans="5:5">
      <c r="E7612" s="43"/>
    </row>
    <row r="7613" spans="5:5">
      <c r="E7613" s="43"/>
    </row>
    <row r="7614" spans="5:5">
      <c r="E7614" s="43"/>
    </row>
    <row r="7615" spans="5:5">
      <c r="E7615" s="43"/>
    </row>
    <row r="7616" spans="5:5">
      <c r="E7616" s="43"/>
    </row>
    <row r="7617" spans="5:5">
      <c r="E7617" s="43"/>
    </row>
    <row r="7618" spans="5:5">
      <c r="E7618" s="43"/>
    </row>
    <row r="7619" spans="5:5">
      <c r="E7619" s="43"/>
    </row>
    <row r="7620" spans="5:5">
      <c r="E7620" s="43"/>
    </row>
    <row r="7621" spans="5:5">
      <c r="E7621" s="43"/>
    </row>
    <row r="7622" spans="5:5">
      <c r="E7622" s="43"/>
    </row>
    <row r="7623" spans="5:5">
      <c r="E7623" s="43"/>
    </row>
    <row r="7624" spans="5:5">
      <c r="E7624" s="43"/>
    </row>
    <row r="7625" spans="5:5">
      <c r="E7625" s="43"/>
    </row>
    <row r="7626" spans="5:5">
      <c r="E7626" s="43"/>
    </row>
    <row r="7627" spans="5:5">
      <c r="E7627" s="43"/>
    </row>
    <row r="7628" spans="5:5">
      <c r="E7628" s="43"/>
    </row>
    <row r="7629" spans="5:5">
      <c r="E7629" s="43"/>
    </row>
    <row r="7630" spans="5:5">
      <c r="E7630" s="43"/>
    </row>
    <row r="7631" spans="5:5">
      <c r="E7631" s="43"/>
    </row>
    <row r="7632" spans="5:5">
      <c r="E7632" s="43"/>
    </row>
    <row r="7633" spans="5:5">
      <c r="E7633" s="43"/>
    </row>
    <row r="7634" spans="5:5">
      <c r="E7634" s="43"/>
    </row>
    <row r="7635" spans="5:5">
      <c r="E7635" s="43"/>
    </row>
    <row r="7636" spans="5:5">
      <c r="E7636" s="43"/>
    </row>
    <row r="7637" spans="5:5">
      <c r="E7637" s="43"/>
    </row>
    <row r="7638" spans="5:5">
      <c r="E7638" s="43"/>
    </row>
    <row r="7639" spans="5:5">
      <c r="E7639" s="43"/>
    </row>
    <row r="7640" spans="5:5">
      <c r="E7640" s="43"/>
    </row>
    <row r="7641" spans="5:5">
      <c r="E7641" s="43"/>
    </row>
    <row r="7642" spans="5:5">
      <c r="E7642" s="43"/>
    </row>
    <row r="7643" spans="5:5">
      <c r="E7643" s="43"/>
    </row>
    <row r="7644" spans="5:5">
      <c r="E7644" s="43"/>
    </row>
    <row r="7645" spans="5:5">
      <c r="E7645" s="43"/>
    </row>
    <row r="7646" spans="5:5">
      <c r="E7646" s="43"/>
    </row>
    <row r="7647" spans="5:5">
      <c r="E7647" s="43"/>
    </row>
    <row r="7648" spans="5:5">
      <c r="E7648" s="43"/>
    </row>
    <row r="7649" spans="5:5">
      <c r="E7649" s="43"/>
    </row>
    <row r="7650" spans="5:5">
      <c r="E7650" s="43"/>
    </row>
    <row r="7651" spans="5:5">
      <c r="E7651" s="43"/>
    </row>
    <row r="7652" spans="5:5">
      <c r="E7652" s="43"/>
    </row>
    <row r="7653" spans="5:5">
      <c r="E7653" s="43"/>
    </row>
    <row r="7654" spans="5:5">
      <c r="E7654" s="43"/>
    </row>
    <row r="7655" spans="5:5">
      <c r="E7655" s="43"/>
    </row>
    <row r="7656" spans="5:5">
      <c r="E7656" s="43"/>
    </row>
    <row r="7657" spans="5:5">
      <c r="E7657" s="43"/>
    </row>
    <row r="7658" spans="5:5">
      <c r="E7658" s="43"/>
    </row>
    <row r="7659" spans="5:5">
      <c r="E7659" s="43"/>
    </row>
    <row r="7660" spans="5:5">
      <c r="E7660" s="43"/>
    </row>
    <row r="7661" spans="5:5">
      <c r="E7661" s="43"/>
    </row>
    <row r="7662" spans="5:5">
      <c r="E7662" s="43"/>
    </row>
    <row r="7663" spans="5:5">
      <c r="E7663" s="43"/>
    </row>
    <row r="7664" spans="5:5">
      <c r="E7664" s="43"/>
    </row>
    <row r="7665" spans="5:5">
      <c r="E7665" s="43"/>
    </row>
    <row r="7666" spans="5:5">
      <c r="E7666" s="43"/>
    </row>
    <row r="7667" spans="5:5">
      <c r="E7667" s="43"/>
    </row>
    <row r="7668" spans="5:5">
      <c r="E7668" s="43"/>
    </row>
    <row r="7669" spans="5:5">
      <c r="E7669" s="43"/>
    </row>
    <row r="7670" spans="5:5">
      <c r="E7670" s="43"/>
    </row>
    <row r="7671" spans="5:5">
      <c r="E7671" s="43"/>
    </row>
    <row r="7672" spans="5:5">
      <c r="E7672" s="43"/>
    </row>
    <row r="7673" spans="5:5">
      <c r="E7673" s="43"/>
    </row>
    <row r="7674" spans="5:5">
      <c r="E7674" s="43"/>
    </row>
    <row r="7675" spans="5:5">
      <c r="E7675" s="43"/>
    </row>
    <row r="7676" spans="5:5">
      <c r="E7676" s="43"/>
    </row>
    <row r="7677" spans="5:5">
      <c r="E7677" s="43"/>
    </row>
    <row r="7678" spans="5:5">
      <c r="E7678" s="43"/>
    </row>
    <row r="7679" spans="5:5">
      <c r="E7679" s="43"/>
    </row>
    <row r="7680" spans="5:5">
      <c r="E7680" s="43"/>
    </row>
    <row r="7681" spans="5:5">
      <c r="E7681" s="43"/>
    </row>
    <row r="7682" spans="5:5">
      <c r="E7682" s="43"/>
    </row>
    <row r="7683" spans="5:5">
      <c r="E7683" s="43"/>
    </row>
    <row r="7684" spans="5:5">
      <c r="E7684" s="43"/>
    </row>
    <row r="7685" spans="5:5">
      <c r="E7685" s="43"/>
    </row>
    <row r="7686" spans="5:5">
      <c r="E7686" s="43"/>
    </row>
    <row r="7687" spans="5:5">
      <c r="E7687" s="43"/>
    </row>
    <row r="7688" spans="5:5">
      <c r="E7688" s="43"/>
    </row>
    <row r="7689" spans="5:5">
      <c r="E7689" s="43"/>
    </row>
    <row r="7690" spans="5:5">
      <c r="E7690" s="43"/>
    </row>
    <row r="7691" spans="5:5">
      <c r="E7691" s="43"/>
    </row>
    <row r="7692" spans="5:5">
      <c r="E7692" s="43"/>
    </row>
    <row r="7693" spans="5:5">
      <c r="E7693" s="43"/>
    </row>
    <row r="7694" spans="5:5">
      <c r="E7694" s="43"/>
    </row>
    <row r="7695" spans="5:5">
      <c r="E7695" s="43"/>
    </row>
    <row r="7696" spans="5:5">
      <c r="E7696" s="43"/>
    </row>
    <row r="7697" spans="5:5">
      <c r="E7697" s="43"/>
    </row>
    <row r="7698" spans="5:5">
      <c r="E7698" s="43"/>
    </row>
    <row r="7699" spans="5:5">
      <c r="E7699" s="43"/>
    </row>
    <row r="7700" spans="5:5">
      <c r="E7700" s="43"/>
    </row>
    <row r="7701" spans="5:5">
      <c r="E7701" s="43"/>
    </row>
    <row r="7702" spans="5:5">
      <c r="E7702" s="43"/>
    </row>
    <row r="7703" spans="5:5">
      <c r="E7703" s="43"/>
    </row>
    <row r="7704" spans="5:5">
      <c r="E7704" s="43"/>
    </row>
    <row r="7705" spans="5:5">
      <c r="E7705" s="43"/>
    </row>
    <row r="7706" spans="5:5">
      <c r="E7706" s="43"/>
    </row>
    <row r="7707" spans="5:5">
      <c r="E7707" s="43"/>
    </row>
    <row r="7708" spans="5:5">
      <c r="E7708" s="43"/>
    </row>
    <row r="7709" spans="5:5">
      <c r="E7709" s="43"/>
    </row>
    <row r="7710" spans="5:5">
      <c r="E7710" s="43"/>
    </row>
    <row r="7711" spans="5:5">
      <c r="E7711" s="43"/>
    </row>
    <row r="7712" spans="5:5">
      <c r="E7712" s="43"/>
    </row>
    <row r="7713" spans="5:5">
      <c r="E7713" s="43"/>
    </row>
    <row r="7714" spans="5:5">
      <c r="E7714" s="43"/>
    </row>
    <row r="7715" spans="5:5">
      <c r="E7715" s="43"/>
    </row>
    <row r="7716" spans="5:5">
      <c r="E7716" s="43"/>
    </row>
    <row r="7717" spans="5:5">
      <c r="E7717" s="43"/>
    </row>
    <row r="7718" spans="5:5">
      <c r="E7718" s="43"/>
    </row>
    <row r="7719" spans="5:5">
      <c r="E7719" s="43"/>
    </row>
    <row r="7720" spans="5:5">
      <c r="E7720" s="43"/>
    </row>
    <row r="7721" spans="5:5">
      <c r="E7721" s="43"/>
    </row>
    <row r="7722" spans="5:5">
      <c r="E7722" s="43"/>
    </row>
    <row r="7723" spans="5:5">
      <c r="E7723" s="43"/>
    </row>
    <row r="7724" spans="5:5">
      <c r="E7724" s="43"/>
    </row>
    <row r="7725" spans="5:5">
      <c r="E7725" s="43"/>
    </row>
    <row r="7726" spans="5:5">
      <c r="E7726" s="43"/>
    </row>
    <row r="7727" spans="5:5">
      <c r="E7727" s="43"/>
    </row>
    <row r="7728" spans="5:5">
      <c r="E7728" s="43"/>
    </row>
    <row r="7729" spans="5:5">
      <c r="E7729" s="43"/>
    </row>
    <row r="7730" spans="5:5">
      <c r="E7730" s="43"/>
    </row>
    <row r="7731" spans="5:5">
      <c r="E7731" s="43"/>
    </row>
    <row r="7732" spans="5:5">
      <c r="E7732" s="43"/>
    </row>
    <row r="7733" spans="5:5">
      <c r="E7733" s="43"/>
    </row>
    <row r="7734" spans="5:5">
      <c r="E7734" s="43"/>
    </row>
    <row r="7735" spans="5:5">
      <c r="E7735" s="43"/>
    </row>
    <row r="7736" spans="5:5">
      <c r="E7736" s="43"/>
    </row>
    <row r="7737" spans="5:5">
      <c r="E7737" s="43"/>
    </row>
    <row r="7738" spans="5:5">
      <c r="E7738" s="43"/>
    </row>
    <row r="7739" spans="5:5">
      <c r="E7739" s="43"/>
    </row>
    <row r="7740" spans="5:5">
      <c r="E7740" s="43"/>
    </row>
    <row r="7741" spans="5:5">
      <c r="E7741" s="43"/>
    </row>
    <row r="7742" spans="5:5">
      <c r="E7742" s="43"/>
    </row>
    <row r="7743" spans="5:5">
      <c r="E7743" s="43"/>
    </row>
    <row r="7744" spans="5:5">
      <c r="E7744" s="43"/>
    </row>
    <row r="7745" spans="5:5">
      <c r="E7745" s="43"/>
    </row>
    <row r="7746" spans="5:5">
      <c r="E7746" s="43"/>
    </row>
    <row r="7747" spans="5:5">
      <c r="E7747" s="43"/>
    </row>
    <row r="7748" spans="5:5">
      <c r="E7748" s="43"/>
    </row>
    <row r="7749" spans="5:5">
      <c r="E7749" s="43"/>
    </row>
    <row r="7750" spans="5:5">
      <c r="E7750" s="43"/>
    </row>
    <row r="7751" spans="5:5">
      <c r="E7751" s="43"/>
    </row>
    <row r="7752" spans="5:5">
      <c r="E7752" s="43"/>
    </row>
    <row r="7753" spans="5:5">
      <c r="E7753" s="43"/>
    </row>
    <row r="7754" spans="5:5">
      <c r="E7754" s="43"/>
    </row>
    <row r="7755" spans="5:5">
      <c r="E7755" s="43"/>
    </row>
    <row r="7756" spans="5:5">
      <c r="E7756" s="43"/>
    </row>
    <row r="7757" spans="5:5">
      <c r="E7757" s="43"/>
    </row>
    <row r="7758" spans="5:5">
      <c r="E7758" s="43"/>
    </row>
    <row r="7759" spans="5:5">
      <c r="E7759" s="43"/>
    </row>
    <row r="7760" spans="5:5">
      <c r="E7760" s="43"/>
    </row>
    <row r="7761" spans="5:5">
      <c r="E7761" s="43"/>
    </row>
    <row r="7762" spans="5:5">
      <c r="E7762" s="43"/>
    </row>
    <row r="7763" spans="5:5">
      <c r="E7763" s="43"/>
    </row>
    <row r="7764" spans="5:5">
      <c r="E7764" s="43"/>
    </row>
    <row r="7765" spans="5:5">
      <c r="E7765" s="43"/>
    </row>
    <row r="7766" spans="5:5">
      <c r="E7766" s="43"/>
    </row>
    <row r="7767" spans="5:5">
      <c r="E7767" s="43"/>
    </row>
    <row r="7768" spans="5:5">
      <c r="E7768" s="43"/>
    </row>
    <row r="7769" spans="5:5">
      <c r="E7769" s="43"/>
    </row>
    <row r="7770" spans="5:5">
      <c r="E7770" s="43"/>
    </row>
    <row r="7771" spans="5:5">
      <c r="E7771" s="43"/>
    </row>
    <row r="7772" spans="5:5">
      <c r="E7772" s="43"/>
    </row>
    <row r="7773" spans="5:5">
      <c r="E7773" s="43"/>
    </row>
    <row r="7774" spans="5:5">
      <c r="E7774" s="43"/>
    </row>
    <row r="7775" spans="5:5">
      <c r="E7775" s="43"/>
    </row>
    <row r="7776" spans="5:5">
      <c r="E7776" s="43"/>
    </row>
    <row r="7777" spans="5:5">
      <c r="E7777" s="43"/>
    </row>
    <row r="7778" spans="5:5">
      <c r="E7778" s="43"/>
    </row>
    <row r="7779" spans="5:5">
      <c r="E7779" s="43"/>
    </row>
    <row r="7780" spans="5:5">
      <c r="E7780" s="43"/>
    </row>
    <row r="7781" spans="5:5">
      <c r="E7781" s="43"/>
    </row>
    <row r="7782" spans="5:5">
      <c r="E7782" s="43"/>
    </row>
    <row r="7783" spans="5:5">
      <c r="E7783" s="43"/>
    </row>
    <row r="7784" spans="5:5">
      <c r="E7784" s="43"/>
    </row>
    <row r="7785" spans="5:5">
      <c r="E7785" s="43"/>
    </row>
    <row r="7786" spans="5:5">
      <c r="E7786" s="43"/>
    </row>
    <row r="7787" spans="5:5">
      <c r="E7787" s="43"/>
    </row>
    <row r="7788" spans="5:5">
      <c r="E7788" s="43"/>
    </row>
    <row r="7789" spans="5:5">
      <c r="E7789" s="43"/>
    </row>
    <row r="7790" spans="5:5">
      <c r="E7790" s="43"/>
    </row>
    <row r="7791" spans="5:5">
      <c r="E7791" s="43"/>
    </row>
    <row r="7792" spans="5:5">
      <c r="E7792" s="43"/>
    </row>
    <row r="7793" spans="5:5">
      <c r="E7793" s="43"/>
    </row>
    <row r="7794" spans="5:5">
      <c r="E7794" s="43"/>
    </row>
    <row r="7795" spans="5:5">
      <c r="E7795" s="43"/>
    </row>
    <row r="7796" spans="5:5">
      <c r="E7796" s="43"/>
    </row>
    <row r="7797" spans="5:5">
      <c r="E7797" s="43"/>
    </row>
    <row r="7798" spans="5:5">
      <c r="E7798" s="43"/>
    </row>
    <row r="7799" spans="5:5">
      <c r="E7799" s="43"/>
    </row>
    <row r="7800" spans="5:5">
      <c r="E7800" s="43"/>
    </row>
    <row r="7801" spans="5:5">
      <c r="E7801" s="43"/>
    </row>
    <row r="7802" spans="5:5">
      <c r="E7802" s="43"/>
    </row>
    <row r="7803" spans="5:5">
      <c r="E7803" s="43"/>
    </row>
    <row r="7804" spans="5:5">
      <c r="E7804" s="43"/>
    </row>
    <row r="7805" spans="5:5">
      <c r="E7805" s="43"/>
    </row>
    <row r="7806" spans="5:5">
      <c r="E7806" s="43"/>
    </row>
    <row r="7807" spans="5:5">
      <c r="E7807" s="43"/>
    </row>
    <row r="7808" spans="5:5">
      <c r="E7808" s="43"/>
    </row>
    <row r="7809" spans="5:5">
      <c r="E7809" s="43"/>
    </row>
    <row r="7810" spans="5:5">
      <c r="E7810" s="43"/>
    </row>
    <row r="7811" spans="5:5">
      <c r="E7811" s="43"/>
    </row>
    <row r="7812" spans="5:5">
      <c r="E7812" s="43"/>
    </row>
    <row r="7813" spans="5:5">
      <c r="E7813" s="43"/>
    </row>
    <row r="7814" spans="5:5">
      <c r="E7814" s="43"/>
    </row>
    <row r="7815" spans="5:5">
      <c r="E7815" s="43"/>
    </row>
    <row r="7816" spans="5:5">
      <c r="E7816" s="43"/>
    </row>
    <row r="7817" spans="5:5">
      <c r="E7817" s="43"/>
    </row>
    <row r="7818" spans="5:5">
      <c r="E7818" s="43"/>
    </row>
    <row r="7819" spans="5:5">
      <c r="E7819" s="43"/>
    </row>
    <row r="7820" spans="5:5">
      <c r="E7820" s="43"/>
    </row>
    <row r="7821" spans="5:5">
      <c r="E7821" s="43"/>
    </row>
    <row r="7822" spans="5:5">
      <c r="E7822" s="43"/>
    </row>
    <row r="7823" spans="5:5">
      <c r="E7823" s="43"/>
    </row>
    <row r="7824" spans="5:5">
      <c r="E7824" s="43"/>
    </row>
    <row r="7825" spans="5:5">
      <c r="E7825" s="43"/>
    </row>
    <row r="7826" spans="5:5">
      <c r="E7826" s="43"/>
    </row>
    <row r="7827" spans="5:5">
      <c r="E7827" s="43"/>
    </row>
    <row r="7828" spans="5:5">
      <c r="E7828" s="43"/>
    </row>
    <row r="7829" spans="5:5">
      <c r="E7829" s="43"/>
    </row>
    <row r="7830" spans="5:5">
      <c r="E7830" s="43"/>
    </row>
    <row r="7831" spans="5:5">
      <c r="E7831" s="43"/>
    </row>
    <row r="7832" spans="5:5">
      <c r="E7832" s="43"/>
    </row>
    <row r="7833" spans="5:5">
      <c r="E7833" s="43"/>
    </row>
    <row r="7834" spans="5:5">
      <c r="E7834" s="43"/>
    </row>
    <row r="7835" spans="5:5">
      <c r="E7835" s="43"/>
    </row>
    <row r="7836" spans="5:5">
      <c r="E7836" s="43"/>
    </row>
    <row r="7837" spans="5:5">
      <c r="E7837" s="43"/>
    </row>
    <row r="7838" spans="5:5">
      <c r="E7838" s="43"/>
    </row>
    <row r="7839" spans="5:5">
      <c r="E7839" s="43"/>
    </row>
    <row r="7840" spans="5:5">
      <c r="E7840" s="43"/>
    </row>
    <row r="7841" spans="5:5">
      <c r="E7841" s="43"/>
    </row>
    <row r="7842" spans="5:5">
      <c r="E7842" s="43"/>
    </row>
    <row r="7843" spans="5:5">
      <c r="E7843" s="43"/>
    </row>
    <row r="7844" spans="5:5">
      <c r="E7844" s="43"/>
    </row>
    <row r="7845" spans="5:5">
      <c r="E7845" s="43"/>
    </row>
    <row r="7846" spans="5:5">
      <c r="E7846" s="43"/>
    </row>
    <row r="7847" spans="5:5">
      <c r="E7847" s="43"/>
    </row>
    <row r="7848" spans="5:5">
      <c r="E7848" s="43"/>
    </row>
    <row r="7849" spans="5:5">
      <c r="E7849" s="43"/>
    </row>
    <row r="7850" spans="5:5">
      <c r="E7850" s="43"/>
    </row>
    <row r="7851" spans="5:5">
      <c r="E7851" s="43"/>
    </row>
    <row r="7852" spans="5:5">
      <c r="E7852" s="43"/>
    </row>
    <row r="7853" spans="5:5">
      <c r="E7853" s="43"/>
    </row>
    <row r="7854" spans="5:5">
      <c r="E7854" s="43"/>
    </row>
    <row r="7855" spans="5:5">
      <c r="E7855" s="43"/>
    </row>
    <row r="7856" spans="5:5">
      <c r="E7856" s="43"/>
    </row>
    <row r="7857" spans="5:5">
      <c r="E7857" s="43"/>
    </row>
    <row r="7858" spans="5:5">
      <c r="E7858" s="43"/>
    </row>
    <row r="7859" spans="5:5">
      <c r="E7859" s="43"/>
    </row>
    <row r="7860" spans="5:5">
      <c r="E7860" s="43"/>
    </row>
    <row r="7861" spans="5:5">
      <c r="E7861" s="43"/>
    </row>
    <row r="7862" spans="5:5">
      <c r="E7862" s="43"/>
    </row>
    <row r="7863" spans="5:5">
      <c r="E7863" s="43"/>
    </row>
    <row r="7864" spans="5:5">
      <c r="E7864" s="43"/>
    </row>
    <row r="7865" spans="5:5">
      <c r="E7865" s="43"/>
    </row>
    <row r="7866" spans="5:5">
      <c r="E7866" s="43"/>
    </row>
    <row r="7867" spans="5:5">
      <c r="E7867" s="43"/>
    </row>
    <row r="7868" spans="5:5">
      <c r="E7868" s="43"/>
    </row>
    <row r="7869" spans="5:5">
      <c r="E7869" s="43"/>
    </row>
    <row r="7870" spans="5:5">
      <c r="E7870" s="43"/>
    </row>
    <row r="7871" spans="5:5">
      <c r="E7871" s="43"/>
    </row>
    <row r="7872" spans="5:5">
      <c r="E7872" s="43"/>
    </row>
    <row r="7873" spans="5:5">
      <c r="E7873" s="43"/>
    </row>
    <row r="7874" spans="5:5">
      <c r="E7874" s="43"/>
    </row>
    <row r="7875" spans="5:5">
      <c r="E7875" s="43"/>
    </row>
    <row r="7876" spans="5:5">
      <c r="E7876" s="43"/>
    </row>
    <row r="7877" spans="5:5">
      <c r="E7877" s="43"/>
    </row>
    <row r="7878" spans="5:5">
      <c r="E7878" s="43"/>
    </row>
    <row r="7879" spans="5:5">
      <c r="E7879" s="43"/>
    </row>
    <row r="7880" spans="5:5">
      <c r="E7880" s="43"/>
    </row>
    <row r="7881" spans="5:5">
      <c r="E7881" s="43"/>
    </row>
    <row r="7882" spans="5:5">
      <c r="E7882" s="43"/>
    </row>
    <row r="7883" spans="5:5">
      <c r="E7883" s="43"/>
    </row>
    <row r="7884" spans="5:5">
      <c r="E7884" s="43"/>
    </row>
    <row r="7885" spans="5:5">
      <c r="E7885" s="43"/>
    </row>
    <row r="7886" spans="5:5">
      <c r="E7886" s="43"/>
    </row>
    <row r="7887" spans="5:5">
      <c r="E7887" s="43"/>
    </row>
    <row r="7888" spans="5:5">
      <c r="E7888" s="43"/>
    </row>
    <row r="7889" spans="5:5">
      <c r="E7889" s="43"/>
    </row>
    <row r="7890" spans="5:5">
      <c r="E7890" s="43"/>
    </row>
    <row r="7891" spans="5:5">
      <c r="E7891" s="43"/>
    </row>
    <row r="7892" spans="5:5">
      <c r="E7892" s="43"/>
    </row>
    <row r="7893" spans="5:5">
      <c r="E7893" s="43"/>
    </row>
    <row r="7894" spans="5:5">
      <c r="E7894" s="43"/>
    </row>
    <row r="7895" spans="5:5">
      <c r="E7895" s="43"/>
    </row>
    <row r="7896" spans="5:5">
      <c r="E7896" s="43"/>
    </row>
    <row r="7897" spans="5:5">
      <c r="E7897" s="43"/>
    </row>
    <row r="7898" spans="5:5">
      <c r="E7898" s="43"/>
    </row>
    <row r="7899" spans="5:5">
      <c r="E7899" s="43"/>
    </row>
    <row r="7900" spans="5:5">
      <c r="E7900" s="43"/>
    </row>
    <row r="7901" spans="5:5">
      <c r="E7901" s="43"/>
    </row>
    <row r="7902" spans="5:5">
      <c r="E7902" s="43"/>
    </row>
    <row r="7903" spans="5:5">
      <c r="E7903" s="43"/>
    </row>
    <row r="7904" spans="5:5">
      <c r="E7904" s="43"/>
    </row>
    <row r="7905" spans="5:5">
      <c r="E7905" s="43"/>
    </row>
    <row r="7906" spans="5:5">
      <c r="E7906" s="43"/>
    </row>
    <row r="7907" spans="5:5">
      <c r="E7907" s="43"/>
    </row>
    <row r="7908" spans="5:5">
      <c r="E7908" s="43"/>
    </row>
    <row r="7909" spans="5:5">
      <c r="E7909" s="43"/>
    </row>
    <row r="7910" spans="5:5">
      <c r="E7910" s="43"/>
    </row>
    <row r="7911" spans="5:5">
      <c r="E7911" s="43"/>
    </row>
    <row r="7912" spans="5:5">
      <c r="E7912" s="43"/>
    </row>
    <row r="7913" spans="5:5">
      <c r="E7913" s="43"/>
    </row>
    <row r="7914" spans="5:5">
      <c r="E7914" s="43"/>
    </row>
    <row r="7915" spans="5:5">
      <c r="E7915" s="43"/>
    </row>
    <row r="7916" spans="5:5">
      <c r="E7916" s="43"/>
    </row>
    <row r="7917" spans="5:5">
      <c r="E7917" s="43"/>
    </row>
    <row r="7918" spans="5:5">
      <c r="E7918" s="43"/>
    </row>
    <row r="7919" spans="5:5">
      <c r="E7919" s="43"/>
    </row>
    <row r="7920" spans="5:5">
      <c r="E7920" s="43"/>
    </row>
    <row r="7921" spans="5:5">
      <c r="E7921" s="43"/>
    </row>
    <row r="7922" spans="5:5">
      <c r="E7922" s="43"/>
    </row>
    <row r="7923" spans="5:5">
      <c r="E7923" s="43"/>
    </row>
    <row r="7924" spans="5:5">
      <c r="E7924" s="43"/>
    </row>
    <row r="7925" spans="5:5">
      <c r="E7925" s="43"/>
    </row>
    <row r="7926" spans="5:5">
      <c r="E7926" s="43"/>
    </row>
    <row r="7927" spans="5:5">
      <c r="E7927" s="43"/>
    </row>
    <row r="7928" spans="5:5">
      <c r="E7928" s="43"/>
    </row>
    <row r="7929" spans="5:5">
      <c r="E7929" s="43"/>
    </row>
    <row r="7930" spans="5:5">
      <c r="E7930" s="43"/>
    </row>
    <row r="7931" spans="5:5">
      <c r="E7931" s="43"/>
    </row>
    <row r="7932" spans="5:5">
      <c r="E7932" s="43"/>
    </row>
    <row r="7933" spans="5:5">
      <c r="E7933" s="43"/>
    </row>
    <row r="7934" spans="5:5">
      <c r="E7934" s="43"/>
    </row>
    <row r="7935" spans="5:5">
      <c r="E7935" s="43"/>
    </row>
    <row r="7936" spans="5:5">
      <c r="E7936" s="43"/>
    </row>
    <row r="7937" spans="5:5">
      <c r="E7937" s="43"/>
    </row>
    <row r="7938" spans="5:5">
      <c r="E7938" s="43"/>
    </row>
    <row r="7939" spans="5:5">
      <c r="E7939" s="43"/>
    </row>
    <row r="7940" spans="5:5">
      <c r="E7940" s="43"/>
    </row>
    <row r="7941" spans="5:5">
      <c r="E7941" s="43"/>
    </row>
    <row r="7942" spans="5:5">
      <c r="E7942" s="43"/>
    </row>
    <row r="7943" spans="5:5">
      <c r="E7943" s="43"/>
    </row>
    <row r="7944" spans="5:5">
      <c r="E7944" s="43"/>
    </row>
    <row r="7945" spans="5:5">
      <c r="E7945" s="43"/>
    </row>
    <row r="7946" spans="5:5">
      <c r="E7946" s="43"/>
    </row>
    <row r="7947" spans="5:5">
      <c r="E7947" s="43"/>
    </row>
    <row r="7948" spans="5:5">
      <c r="E7948" s="43"/>
    </row>
    <row r="7949" spans="5:5">
      <c r="E7949" s="43"/>
    </row>
    <row r="7950" spans="5:5">
      <c r="E7950" s="43"/>
    </row>
    <row r="7951" spans="5:5">
      <c r="E7951" s="43"/>
    </row>
    <row r="7952" spans="5:5">
      <c r="E7952" s="43"/>
    </row>
    <row r="7953" spans="5:5">
      <c r="E7953" s="43"/>
    </row>
    <row r="7954" spans="5:5">
      <c r="E7954" s="43"/>
    </row>
    <row r="7955" spans="5:5">
      <c r="E7955" s="43"/>
    </row>
    <row r="7956" spans="5:5">
      <c r="E7956" s="43"/>
    </row>
    <row r="7957" spans="5:5">
      <c r="E7957" s="43"/>
    </row>
    <row r="7958" spans="5:5">
      <c r="E7958" s="43"/>
    </row>
    <row r="7959" spans="5:5">
      <c r="E7959" s="43"/>
    </row>
    <row r="7960" spans="5:5">
      <c r="E7960" s="43"/>
    </row>
    <row r="7961" spans="5:5">
      <c r="E7961" s="43"/>
    </row>
    <row r="7962" spans="5:5">
      <c r="E7962" s="43"/>
    </row>
    <row r="7963" spans="5:5">
      <c r="E7963" s="43"/>
    </row>
    <row r="7964" spans="5:5">
      <c r="E7964" s="43"/>
    </row>
    <row r="7965" spans="5:5">
      <c r="E7965" s="43"/>
    </row>
    <row r="7966" spans="5:5">
      <c r="E7966" s="43"/>
    </row>
    <row r="7967" spans="5:5">
      <c r="E7967" s="43"/>
    </row>
    <row r="7968" spans="5:5">
      <c r="E7968" s="43"/>
    </row>
    <row r="7969" spans="5:5">
      <c r="E7969" s="43"/>
    </row>
    <row r="7970" spans="5:5">
      <c r="E7970" s="43"/>
    </row>
    <row r="7971" spans="5:5">
      <c r="E7971" s="43"/>
    </row>
    <row r="7972" spans="5:5">
      <c r="E7972" s="43"/>
    </row>
    <row r="7973" spans="5:5">
      <c r="E7973" s="43"/>
    </row>
    <row r="7974" spans="5:5">
      <c r="E7974" s="43"/>
    </row>
    <row r="7975" spans="5:5">
      <c r="E7975" s="43"/>
    </row>
    <row r="7976" spans="5:5">
      <c r="E7976" s="43"/>
    </row>
    <row r="7977" spans="5:5">
      <c r="E7977" s="43"/>
    </row>
    <row r="7978" spans="5:5">
      <c r="E7978" s="43"/>
    </row>
    <row r="7979" spans="5:5">
      <c r="E7979" s="43"/>
    </row>
    <row r="7980" spans="5:5">
      <c r="E7980" s="43"/>
    </row>
    <row r="7981" spans="5:5">
      <c r="E7981" s="43"/>
    </row>
    <row r="7982" spans="5:5">
      <c r="E7982" s="43"/>
    </row>
    <row r="7983" spans="5:5">
      <c r="E7983" s="43"/>
    </row>
    <row r="7984" spans="5:5">
      <c r="E7984" s="43"/>
    </row>
    <row r="7985" spans="5:5">
      <c r="E7985" s="43"/>
    </row>
    <row r="7986" spans="5:5">
      <c r="E7986" s="43"/>
    </row>
    <row r="7987" spans="5:5">
      <c r="E7987" s="43"/>
    </row>
    <row r="7988" spans="5:5">
      <c r="E7988" s="43"/>
    </row>
    <row r="7989" spans="5:5">
      <c r="E7989" s="43"/>
    </row>
    <row r="7990" spans="5:5">
      <c r="E7990" s="43"/>
    </row>
    <row r="7991" spans="5:5">
      <c r="E7991" s="43"/>
    </row>
    <row r="7992" spans="5:5">
      <c r="E7992" s="43"/>
    </row>
    <row r="7993" spans="5:5">
      <c r="E7993" s="43"/>
    </row>
    <row r="7994" spans="5:5">
      <c r="E7994" s="43"/>
    </row>
    <row r="7995" spans="5:5">
      <c r="E7995" s="43"/>
    </row>
    <row r="7996" spans="5:5">
      <c r="E7996" s="43"/>
    </row>
    <row r="7997" spans="5:5">
      <c r="E7997" s="43"/>
    </row>
    <row r="7998" spans="5:5">
      <c r="E7998" s="43"/>
    </row>
    <row r="7999" spans="5:5">
      <c r="E7999" s="43"/>
    </row>
    <row r="8000" spans="5:5">
      <c r="E8000" s="43"/>
    </row>
    <row r="8001" spans="5:5">
      <c r="E8001" s="43"/>
    </row>
    <row r="8002" spans="5:5">
      <c r="E8002" s="43"/>
    </row>
    <row r="8003" spans="5:5">
      <c r="E8003" s="43"/>
    </row>
    <row r="8004" spans="5:5">
      <c r="E8004" s="43"/>
    </row>
    <row r="8005" spans="5:5">
      <c r="E8005" s="43"/>
    </row>
    <row r="8006" spans="5:5">
      <c r="E8006" s="43"/>
    </row>
    <row r="8007" spans="5:5">
      <c r="E8007" s="43"/>
    </row>
    <row r="8008" spans="5:5">
      <c r="E8008" s="43"/>
    </row>
    <row r="8009" spans="5:5">
      <c r="E8009" s="43"/>
    </row>
    <row r="8010" spans="5:5">
      <c r="E8010" s="43"/>
    </row>
    <row r="8011" spans="5:5">
      <c r="E8011" s="43"/>
    </row>
    <row r="8012" spans="5:5">
      <c r="E8012" s="43"/>
    </row>
    <row r="8013" spans="5:5">
      <c r="E8013" s="43"/>
    </row>
    <row r="8014" spans="5:5">
      <c r="E8014" s="43"/>
    </row>
    <row r="8015" spans="5:5">
      <c r="E8015" s="43"/>
    </row>
    <row r="8016" spans="5:5">
      <c r="E8016" s="43"/>
    </row>
    <row r="8017" spans="5:5">
      <c r="E8017" s="43"/>
    </row>
    <row r="8018" spans="5:5">
      <c r="E8018" s="43"/>
    </row>
    <row r="8019" spans="5:5">
      <c r="E8019" s="43"/>
    </row>
    <row r="8020" spans="5:5">
      <c r="E8020" s="43"/>
    </row>
    <row r="8021" spans="5:5">
      <c r="E8021" s="43"/>
    </row>
    <row r="8022" spans="5:5">
      <c r="E8022" s="43"/>
    </row>
    <row r="8023" spans="5:5">
      <c r="E8023" s="43"/>
    </row>
    <row r="8024" spans="5:5">
      <c r="E8024" s="43"/>
    </row>
    <row r="8025" spans="5:5">
      <c r="E8025" s="43"/>
    </row>
    <row r="8026" spans="5:5">
      <c r="E8026" s="43"/>
    </row>
    <row r="8027" spans="5:5">
      <c r="E8027" s="43"/>
    </row>
    <row r="8028" spans="5:5">
      <c r="E8028" s="43"/>
    </row>
    <row r="8029" spans="5:5">
      <c r="E8029" s="43"/>
    </row>
    <row r="8030" spans="5:5">
      <c r="E8030" s="43"/>
    </row>
    <row r="8031" spans="5:5">
      <c r="E8031" s="43"/>
    </row>
    <row r="8032" spans="5:5">
      <c r="E8032" s="43"/>
    </row>
    <row r="8033" spans="5:5">
      <c r="E8033" s="43"/>
    </row>
    <row r="8034" spans="5:5">
      <c r="E8034" s="43"/>
    </row>
    <row r="8035" spans="5:5">
      <c r="E8035" s="43"/>
    </row>
    <row r="8036" spans="5:5">
      <c r="E8036" s="43"/>
    </row>
    <row r="8037" spans="5:5">
      <c r="E8037" s="43"/>
    </row>
    <row r="8038" spans="5:5">
      <c r="E8038" s="43"/>
    </row>
    <row r="8039" spans="5:5">
      <c r="E8039" s="43"/>
    </row>
    <row r="8040" spans="5:5">
      <c r="E8040" s="43"/>
    </row>
    <row r="8041" spans="5:5">
      <c r="E8041" s="43"/>
    </row>
    <row r="8042" spans="5:5">
      <c r="E8042" s="43"/>
    </row>
    <row r="8043" spans="5:5">
      <c r="E8043" s="43"/>
    </row>
    <row r="8044" spans="5:5">
      <c r="E8044" s="43"/>
    </row>
    <row r="8045" spans="5:5">
      <c r="E8045" s="43"/>
    </row>
    <row r="8046" spans="5:5">
      <c r="E8046" s="43"/>
    </row>
    <row r="8047" spans="5:5">
      <c r="E8047" s="43"/>
    </row>
    <row r="8048" spans="5:5">
      <c r="E8048" s="43"/>
    </row>
    <row r="8049" spans="5:5">
      <c r="E8049" s="43"/>
    </row>
    <row r="8050" spans="5:5">
      <c r="E8050" s="43"/>
    </row>
    <row r="8051" spans="5:5">
      <c r="E8051" s="43"/>
    </row>
    <row r="8052" spans="5:5">
      <c r="E8052" s="43"/>
    </row>
    <row r="8053" spans="5:5">
      <c r="E8053" s="43"/>
    </row>
    <row r="8054" spans="5:5">
      <c r="E8054" s="43"/>
    </row>
    <row r="8055" spans="5:5">
      <c r="E8055" s="43"/>
    </row>
    <row r="8056" spans="5:5">
      <c r="E8056" s="43"/>
    </row>
    <row r="8057" spans="5:5">
      <c r="E8057" s="43"/>
    </row>
    <row r="8058" spans="5:5">
      <c r="E8058" s="43"/>
    </row>
    <row r="8059" spans="5:5">
      <c r="E8059" s="43"/>
    </row>
    <row r="8060" spans="5:5">
      <c r="E8060" s="43"/>
    </row>
    <row r="8061" spans="5:5">
      <c r="E8061" s="43"/>
    </row>
    <row r="8062" spans="5:5">
      <c r="E8062" s="43"/>
    </row>
    <row r="8063" spans="5:5">
      <c r="E8063" s="43"/>
    </row>
    <row r="8064" spans="5:5">
      <c r="E8064" s="43"/>
    </row>
    <row r="8065" spans="5:5">
      <c r="E8065" s="43"/>
    </row>
    <row r="8066" spans="5:5">
      <c r="E8066" s="43"/>
    </row>
    <row r="8067" spans="5:5">
      <c r="E8067" s="43"/>
    </row>
    <row r="8068" spans="5:5">
      <c r="E8068" s="43"/>
    </row>
    <row r="8069" spans="5:5">
      <c r="E8069" s="43"/>
    </row>
    <row r="8070" spans="5:5">
      <c r="E8070" s="43"/>
    </row>
    <row r="8071" spans="5:5">
      <c r="E8071" s="43"/>
    </row>
    <row r="8072" spans="5:5">
      <c r="E8072" s="43"/>
    </row>
    <row r="8073" spans="5:5">
      <c r="E8073" s="43"/>
    </row>
    <row r="8074" spans="5:5">
      <c r="E8074" s="43"/>
    </row>
    <row r="8075" spans="5:5">
      <c r="E8075" s="43"/>
    </row>
    <row r="8076" spans="5:5">
      <c r="E8076" s="43"/>
    </row>
    <row r="8077" spans="5:5">
      <c r="E8077" s="43"/>
    </row>
    <row r="8078" spans="5:5">
      <c r="E8078" s="43"/>
    </row>
    <row r="8079" spans="5:5">
      <c r="E8079" s="43"/>
    </row>
    <row r="8080" spans="5:5">
      <c r="E8080" s="43"/>
    </row>
    <row r="8081" spans="5:5">
      <c r="E8081" s="43"/>
    </row>
    <row r="8082" spans="5:5">
      <c r="E8082" s="43"/>
    </row>
    <row r="8083" spans="5:5">
      <c r="E8083" s="43"/>
    </row>
    <row r="8084" spans="5:5">
      <c r="E8084" s="43"/>
    </row>
    <row r="8085" spans="5:5">
      <c r="E8085" s="43"/>
    </row>
    <row r="8086" spans="5:5">
      <c r="E8086" s="43"/>
    </row>
    <row r="8087" spans="5:5">
      <c r="E8087" s="43"/>
    </row>
    <row r="8088" spans="5:5">
      <c r="E8088" s="43"/>
    </row>
    <row r="8089" spans="5:5">
      <c r="E8089" s="43"/>
    </row>
    <row r="8090" spans="5:5">
      <c r="E8090" s="43"/>
    </row>
    <row r="8091" spans="5:5">
      <c r="E8091" s="43"/>
    </row>
    <row r="8092" spans="5:5">
      <c r="E8092" s="43"/>
    </row>
    <row r="8093" spans="5:5">
      <c r="E8093" s="43"/>
    </row>
    <row r="8094" spans="5:5">
      <c r="E8094" s="43"/>
    </row>
    <row r="8095" spans="5:5">
      <c r="E8095" s="43"/>
    </row>
    <row r="8096" spans="5:5">
      <c r="E8096" s="43"/>
    </row>
    <row r="8097" spans="5:5">
      <c r="E8097" s="43"/>
    </row>
    <row r="8098" spans="5:5">
      <c r="E8098" s="43"/>
    </row>
    <row r="8099" spans="5:5">
      <c r="E8099" s="43"/>
    </row>
    <row r="8100" spans="5:5">
      <c r="E8100" s="43"/>
    </row>
    <row r="8101" spans="5:5">
      <c r="E8101" s="43"/>
    </row>
    <row r="8102" spans="5:5">
      <c r="E8102" s="43"/>
    </row>
    <row r="8103" spans="5:5">
      <c r="E8103" s="43"/>
    </row>
    <row r="8104" spans="5:5">
      <c r="E8104" s="43"/>
    </row>
    <row r="8105" spans="5:5">
      <c r="E8105" s="43"/>
    </row>
    <row r="8106" spans="5:5">
      <c r="E8106" s="43"/>
    </row>
    <row r="8107" spans="5:5">
      <c r="E8107" s="43"/>
    </row>
    <row r="8108" spans="5:5">
      <c r="E8108" s="43"/>
    </row>
    <row r="8109" spans="5:5">
      <c r="E8109" s="43"/>
    </row>
    <row r="8110" spans="5:5">
      <c r="E8110" s="43"/>
    </row>
    <row r="8111" spans="5:5">
      <c r="E8111" s="43"/>
    </row>
    <row r="8112" spans="5:5">
      <c r="E8112" s="43"/>
    </row>
    <row r="8113" spans="5:5">
      <c r="E8113" s="43"/>
    </row>
    <row r="8114" spans="5:5">
      <c r="E8114" s="43"/>
    </row>
    <row r="8115" spans="5:5">
      <c r="E8115" s="43"/>
    </row>
    <row r="8116" spans="5:5">
      <c r="E8116" s="43"/>
    </row>
    <row r="8117" spans="5:5">
      <c r="E8117" s="43"/>
    </row>
    <row r="8118" spans="5:5">
      <c r="E8118" s="43"/>
    </row>
    <row r="8119" spans="5:5">
      <c r="E8119" s="43"/>
    </row>
    <row r="8120" spans="5:5">
      <c r="E8120" s="43"/>
    </row>
    <row r="8121" spans="5:5">
      <c r="E8121" s="43"/>
    </row>
    <row r="8122" spans="5:5">
      <c r="E8122" s="43"/>
    </row>
    <row r="8123" spans="5:5">
      <c r="E8123" s="43"/>
    </row>
    <row r="8124" spans="5:5">
      <c r="E8124" s="43"/>
    </row>
    <row r="8125" spans="5:5">
      <c r="E8125" s="43"/>
    </row>
    <row r="8126" spans="5:5">
      <c r="E8126" s="43"/>
    </row>
    <row r="8127" spans="5:5">
      <c r="E8127" s="43"/>
    </row>
    <row r="8128" spans="5:5">
      <c r="E8128" s="43"/>
    </row>
    <row r="8129" spans="5:5">
      <c r="E8129" s="43"/>
    </row>
    <row r="8130" spans="5:5">
      <c r="E8130" s="43"/>
    </row>
    <row r="8131" spans="5:5">
      <c r="E8131" s="43"/>
    </row>
    <row r="8132" spans="5:5">
      <c r="E8132" s="43"/>
    </row>
    <row r="8133" spans="5:5">
      <c r="E8133" s="43"/>
    </row>
    <row r="8134" spans="5:5">
      <c r="E8134" s="43"/>
    </row>
    <row r="8135" spans="5:5">
      <c r="E8135" s="43"/>
    </row>
    <row r="8136" spans="5:5">
      <c r="E8136" s="43"/>
    </row>
    <row r="8137" spans="5:5">
      <c r="E8137" s="43"/>
    </row>
    <row r="8138" spans="5:5">
      <c r="E8138" s="43"/>
    </row>
    <row r="8139" spans="5:5">
      <c r="E8139" s="43"/>
    </row>
    <row r="8140" spans="5:5">
      <c r="E8140" s="43"/>
    </row>
    <row r="8141" spans="5:5">
      <c r="E8141" s="43"/>
    </row>
    <row r="8142" spans="5:5">
      <c r="E8142" s="43"/>
    </row>
    <row r="8143" spans="5:5">
      <c r="E8143" s="43"/>
    </row>
    <row r="8144" spans="5:5">
      <c r="E8144" s="43"/>
    </row>
    <row r="8145" spans="5:5">
      <c r="E8145" s="43"/>
    </row>
    <row r="8146" spans="5:5">
      <c r="E8146" s="43"/>
    </row>
    <row r="8147" spans="5:5">
      <c r="E8147" s="43"/>
    </row>
    <row r="8148" spans="5:5">
      <c r="E8148" s="43"/>
    </row>
    <row r="8149" spans="5:5">
      <c r="E8149" s="43"/>
    </row>
    <row r="8150" spans="5:5">
      <c r="E8150" s="43"/>
    </row>
    <row r="8151" spans="5:5">
      <c r="E8151" s="43"/>
    </row>
    <row r="8152" spans="5:5">
      <c r="E8152" s="43"/>
    </row>
    <row r="8153" spans="5:5">
      <c r="E8153" s="43"/>
    </row>
    <row r="8154" spans="5:5">
      <c r="E8154" s="43"/>
    </row>
    <row r="8155" spans="5:5">
      <c r="E8155" s="43"/>
    </row>
    <row r="8156" spans="5:5">
      <c r="E8156" s="43"/>
    </row>
    <row r="8157" spans="5:5">
      <c r="E8157" s="43"/>
    </row>
    <row r="8158" spans="5:5">
      <c r="E8158" s="43"/>
    </row>
    <row r="8159" spans="5:5">
      <c r="E8159" s="43"/>
    </row>
    <row r="8160" spans="5:5">
      <c r="E8160" s="43"/>
    </row>
    <row r="8161" spans="5:5">
      <c r="E8161" s="43"/>
    </row>
    <row r="8162" spans="5:5">
      <c r="E8162" s="43"/>
    </row>
    <row r="8163" spans="5:5">
      <c r="E8163" s="43"/>
    </row>
    <row r="8164" spans="5:5">
      <c r="E8164" s="43"/>
    </row>
    <row r="8165" spans="5:5">
      <c r="E8165" s="43"/>
    </row>
    <row r="8166" spans="5:5">
      <c r="E8166" s="43"/>
    </row>
    <row r="8167" spans="5:5">
      <c r="E8167" s="43"/>
    </row>
    <row r="8168" spans="5:5">
      <c r="E8168" s="43"/>
    </row>
    <row r="8169" spans="5:5">
      <c r="E8169" s="43"/>
    </row>
    <row r="8170" spans="5:5">
      <c r="E8170" s="43"/>
    </row>
    <row r="8171" spans="5:5">
      <c r="E8171" s="43"/>
    </row>
    <row r="8172" spans="5:5">
      <c r="E8172" s="43"/>
    </row>
    <row r="8173" spans="5:5">
      <c r="E8173" s="43"/>
    </row>
    <row r="8174" spans="5:5">
      <c r="E8174" s="43"/>
    </row>
    <row r="8175" spans="5:5">
      <c r="E8175" s="43"/>
    </row>
    <row r="8176" spans="5:5">
      <c r="E8176" s="43"/>
    </row>
    <row r="8177" spans="5:5">
      <c r="E8177" s="43"/>
    </row>
    <row r="8178" spans="5:5">
      <c r="E8178" s="43"/>
    </row>
    <row r="8179" spans="5:5">
      <c r="E8179" s="43"/>
    </row>
    <row r="8180" spans="5:5">
      <c r="E8180" s="43"/>
    </row>
    <row r="8181" spans="5:5">
      <c r="E8181" s="43"/>
    </row>
    <row r="8182" spans="5:5">
      <c r="E8182" s="43"/>
    </row>
    <row r="8183" spans="5:5">
      <c r="E8183" s="43"/>
    </row>
    <row r="8184" spans="5:5">
      <c r="E8184" s="43"/>
    </row>
    <row r="8185" spans="5:5">
      <c r="E8185" s="43"/>
    </row>
    <row r="8186" spans="5:5">
      <c r="E8186" s="43"/>
    </row>
    <row r="8187" spans="5:5">
      <c r="E8187" s="43"/>
    </row>
    <row r="8188" spans="5:5">
      <c r="E8188" s="43"/>
    </row>
    <row r="8189" spans="5:5">
      <c r="E8189" s="43"/>
    </row>
    <row r="8190" spans="5:5">
      <c r="E8190" s="43"/>
    </row>
    <row r="8191" spans="5:5">
      <c r="E8191" s="43"/>
    </row>
    <row r="8192" spans="5:5">
      <c r="E8192" s="43"/>
    </row>
    <row r="8193" spans="5:5">
      <c r="E8193" s="43"/>
    </row>
    <row r="8194" spans="5:5">
      <c r="E8194" s="43"/>
    </row>
    <row r="8195" spans="5:5">
      <c r="E8195" s="43"/>
    </row>
    <row r="8196" spans="5:5">
      <c r="E8196" s="43"/>
    </row>
    <row r="8197" spans="5:5">
      <c r="E8197" s="43"/>
    </row>
    <row r="8198" spans="5:5">
      <c r="E8198" s="43"/>
    </row>
    <row r="8199" spans="5:5">
      <c r="E8199" s="43"/>
    </row>
    <row r="8200" spans="5:5">
      <c r="E8200" s="43"/>
    </row>
    <row r="8201" spans="5:5">
      <c r="E8201" s="43"/>
    </row>
    <row r="8202" spans="5:5">
      <c r="E8202" s="43"/>
    </row>
    <row r="8203" spans="5:5">
      <c r="E8203" s="43"/>
    </row>
    <row r="8204" spans="5:5">
      <c r="E8204" s="43"/>
    </row>
    <row r="8205" spans="5:5">
      <c r="E8205" s="43"/>
    </row>
    <row r="8206" spans="5:5">
      <c r="E8206" s="43"/>
    </row>
    <row r="8207" spans="5:5">
      <c r="E8207" s="43"/>
    </row>
    <row r="8208" spans="5:5">
      <c r="E8208" s="43"/>
    </row>
    <row r="8209" spans="5:5">
      <c r="E8209" s="43"/>
    </row>
    <row r="8210" spans="5:5">
      <c r="E8210" s="43"/>
    </row>
    <row r="8211" spans="5:5">
      <c r="E8211" s="43"/>
    </row>
    <row r="8212" spans="5:5">
      <c r="E8212" s="43"/>
    </row>
    <row r="8213" spans="5:5">
      <c r="E8213" s="43"/>
    </row>
    <row r="8214" spans="5:5">
      <c r="E8214" s="43"/>
    </row>
    <row r="8215" spans="5:5">
      <c r="E8215" s="43"/>
    </row>
    <row r="8216" spans="5:5">
      <c r="E8216" s="43"/>
    </row>
    <row r="8217" spans="5:5">
      <c r="E8217" s="43"/>
    </row>
    <row r="8218" spans="5:5">
      <c r="E8218" s="43"/>
    </row>
    <row r="8219" spans="5:5">
      <c r="E8219" s="43"/>
    </row>
    <row r="8220" spans="5:5">
      <c r="E8220" s="43"/>
    </row>
    <row r="8221" spans="5:5">
      <c r="E8221" s="43"/>
    </row>
    <row r="8222" spans="5:5">
      <c r="E8222" s="43"/>
    </row>
    <row r="8223" spans="5:5">
      <c r="E8223" s="43"/>
    </row>
    <row r="8224" spans="5:5">
      <c r="E8224" s="43"/>
    </row>
    <row r="8225" spans="5:5">
      <c r="E8225" s="43"/>
    </row>
    <row r="8226" spans="5:5">
      <c r="E8226" s="43"/>
    </row>
    <row r="8227" spans="5:5">
      <c r="E8227" s="43"/>
    </row>
    <row r="8228" spans="5:5">
      <c r="E8228" s="43"/>
    </row>
    <row r="8229" spans="5:5">
      <c r="E8229" s="43"/>
    </row>
    <row r="8230" spans="5:5">
      <c r="E8230" s="43"/>
    </row>
    <row r="8231" spans="5:5">
      <c r="E8231" s="43"/>
    </row>
    <row r="8232" spans="5:5">
      <c r="E8232" s="43"/>
    </row>
    <row r="8233" spans="5:5">
      <c r="E8233" s="43"/>
    </row>
    <row r="8234" spans="5:5">
      <c r="E8234" s="43"/>
    </row>
    <row r="8235" spans="5:5">
      <c r="E8235" s="43"/>
    </row>
    <row r="8236" spans="5:5">
      <c r="E8236" s="43"/>
    </row>
    <row r="8237" spans="5:5">
      <c r="E8237" s="43"/>
    </row>
    <row r="8238" spans="5:5">
      <c r="E8238" s="43"/>
    </row>
    <row r="8239" spans="5:5">
      <c r="E8239" s="43"/>
    </row>
    <row r="8240" spans="5:5">
      <c r="E8240" s="43"/>
    </row>
    <row r="8241" spans="5:5">
      <c r="E8241" s="43"/>
    </row>
    <row r="8242" spans="5:5">
      <c r="E8242" s="43"/>
    </row>
    <row r="8243" spans="5:5">
      <c r="E8243" s="43"/>
    </row>
    <row r="8244" spans="5:5">
      <c r="E8244" s="43"/>
    </row>
    <row r="8245" spans="5:5">
      <c r="E8245" s="43"/>
    </row>
    <row r="8246" spans="5:5">
      <c r="E8246" s="43"/>
    </row>
    <row r="8247" spans="5:5">
      <c r="E8247" s="43"/>
    </row>
    <row r="8248" spans="5:5">
      <c r="E8248" s="43"/>
    </row>
    <row r="8249" spans="5:5">
      <c r="E8249" s="43"/>
    </row>
    <row r="8250" spans="5:5">
      <c r="E8250" s="43"/>
    </row>
    <row r="8251" spans="5:5">
      <c r="E8251" s="43"/>
    </row>
    <row r="8252" spans="5:5">
      <c r="E8252" s="43"/>
    </row>
    <row r="8253" spans="5:5">
      <c r="E8253" s="43"/>
    </row>
    <row r="8254" spans="5:5">
      <c r="E8254" s="43"/>
    </row>
    <row r="8255" spans="5:5">
      <c r="E8255" s="43"/>
    </row>
    <row r="8256" spans="5:5">
      <c r="E8256" s="43"/>
    </row>
    <row r="8257" spans="5:5">
      <c r="E8257" s="43"/>
    </row>
    <row r="8258" spans="5:5">
      <c r="E8258" s="43"/>
    </row>
    <row r="8259" spans="5:5">
      <c r="E8259" s="43"/>
    </row>
    <row r="8260" spans="5:5">
      <c r="E8260" s="43"/>
    </row>
    <row r="8261" spans="5:5">
      <c r="E8261" s="43"/>
    </row>
    <row r="8262" spans="5:5">
      <c r="E8262" s="43"/>
    </row>
    <row r="8263" spans="5:5">
      <c r="E8263" s="43"/>
    </row>
    <row r="8264" spans="5:5">
      <c r="E8264" s="43"/>
    </row>
    <row r="8265" spans="5:5">
      <c r="E8265" s="43"/>
    </row>
    <row r="8266" spans="5:5">
      <c r="E8266" s="43"/>
    </row>
    <row r="8267" spans="5:5">
      <c r="E8267" s="43"/>
    </row>
    <row r="8268" spans="5:5">
      <c r="E8268" s="43"/>
    </row>
    <row r="8269" spans="5:5">
      <c r="E8269" s="43"/>
    </row>
    <row r="8270" spans="5:5">
      <c r="E8270" s="43"/>
    </row>
    <row r="8271" spans="5:5">
      <c r="E8271" s="43"/>
    </row>
    <row r="8272" spans="5:5">
      <c r="E8272" s="43"/>
    </row>
    <row r="8273" spans="5:5">
      <c r="E8273" s="43"/>
    </row>
    <row r="8274" spans="5:5">
      <c r="E8274" s="43"/>
    </row>
    <row r="8275" spans="5:5">
      <c r="E8275" s="43"/>
    </row>
    <row r="8276" spans="5:5">
      <c r="E8276" s="43"/>
    </row>
    <row r="8277" spans="5:5">
      <c r="E8277" s="43"/>
    </row>
    <row r="8278" spans="5:5">
      <c r="E8278" s="43"/>
    </row>
    <row r="8279" spans="5:5">
      <c r="E8279" s="43"/>
    </row>
    <row r="8280" spans="5:5">
      <c r="E8280" s="43"/>
    </row>
    <row r="8281" spans="5:5">
      <c r="E8281" s="43"/>
    </row>
    <row r="8282" spans="5:5">
      <c r="E8282" s="43"/>
    </row>
    <row r="8283" spans="5:5">
      <c r="E8283" s="43"/>
    </row>
    <row r="8284" spans="5:5">
      <c r="E8284" s="43"/>
    </row>
    <row r="8285" spans="5:5">
      <c r="E8285" s="43"/>
    </row>
    <row r="8286" spans="5:5">
      <c r="E8286" s="43"/>
    </row>
    <row r="8287" spans="5:5">
      <c r="E8287" s="43"/>
    </row>
    <row r="8288" spans="5:5">
      <c r="E8288" s="43"/>
    </row>
    <row r="8289" spans="5:5">
      <c r="E8289" s="43"/>
    </row>
    <row r="8290" spans="5:5">
      <c r="E8290" s="43"/>
    </row>
    <row r="8291" spans="5:5">
      <c r="E8291" s="43"/>
    </row>
    <row r="8292" spans="5:5">
      <c r="E8292" s="43"/>
    </row>
    <row r="8293" spans="5:5">
      <c r="E8293" s="43"/>
    </row>
    <row r="8294" spans="5:5">
      <c r="E8294" s="43"/>
    </row>
    <row r="8295" spans="5:5">
      <c r="E8295" s="43"/>
    </row>
    <row r="8296" spans="5:5">
      <c r="E8296" s="43"/>
    </row>
    <row r="8297" spans="5:5">
      <c r="E8297" s="43"/>
    </row>
    <row r="8298" spans="5:5">
      <c r="E8298" s="43"/>
    </row>
    <row r="8299" spans="5:5">
      <c r="E8299" s="43"/>
    </row>
    <row r="8300" spans="5:5">
      <c r="E8300" s="43"/>
    </row>
    <row r="8301" spans="5:5">
      <c r="E8301" s="43"/>
    </row>
    <row r="8302" spans="5:5">
      <c r="E8302" s="43"/>
    </row>
    <row r="8303" spans="5:5">
      <c r="E8303" s="43"/>
    </row>
    <row r="8304" spans="5:5">
      <c r="E8304" s="43"/>
    </row>
    <row r="8305" spans="5:5">
      <c r="E8305" s="43"/>
    </row>
    <row r="8306" spans="5:5">
      <c r="E8306" s="43"/>
    </row>
    <row r="8307" spans="5:5">
      <c r="E8307" s="43"/>
    </row>
    <row r="8308" spans="5:5">
      <c r="E8308" s="43"/>
    </row>
    <row r="8309" spans="5:5">
      <c r="E8309" s="43"/>
    </row>
    <row r="8310" spans="5:5">
      <c r="E8310" s="43"/>
    </row>
    <row r="8311" spans="5:5">
      <c r="E8311" s="43"/>
    </row>
    <row r="8312" spans="5:5">
      <c r="E8312" s="43"/>
    </row>
    <row r="8313" spans="5:5">
      <c r="E8313" s="43"/>
    </row>
    <row r="8314" spans="5:5">
      <c r="E8314" s="43"/>
    </row>
    <row r="8315" spans="5:5">
      <c r="E8315" s="43"/>
    </row>
    <row r="8316" spans="5:5">
      <c r="E8316" s="43"/>
    </row>
    <row r="8317" spans="5:5">
      <c r="E8317" s="43"/>
    </row>
    <row r="8318" spans="5:5">
      <c r="E8318" s="43"/>
    </row>
    <row r="8319" spans="5:5">
      <c r="E8319" s="43"/>
    </row>
    <row r="8320" spans="5:5">
      <c r="E8320" s="43"/>
    </row>
    <row r="8321" spans="5:5">
      <c r="E8321" s="43"/>
    </row>
    <row r="8322" spans="5:5">
      <c r="E8322" s="43"/>
    </row>
    <row r="8323" spans="5:5">
      <c r="E8323" s="43"/>
    </row>
    <row r="8324" spans="5:5">
      <c r="E8324" s="43"/>
    </row>
    <row r="8325" spans="5:5">
      <c r="E8325" s="43"/>
    </row>
    <row r="8326" spans="5:5">
      <c r="E8326" s="43"/>
    </row>
    <row r="8327" spans="5:5">
      <c r="E8327" s="43"/>
    </row>
    <row r="8328" spans="5:5">
      <c r="E8328" s="43"/>
    </row>
    <row r="8329" spans="5:5">
      <c r="E8329" s="43"/>
    </row>
    <row r="8330" spans="5:5">
      <c r="E8330" s="43"/>
    </row>
    <row r="8331" spans="5:5">
      <c r="E8331" s="43"/>
    </row>
    <row r="8332" spans="5:5">
      <c r="E8332" s="43"/>
    </row>
    <row r="8333" spans="5:5">
      <c r="E8333" s="43"/>
    </row>
    <row r="8334" spans="5:5">
      <c r="E8334" s="43"/>
    </row>
    <row r="8335" spans="5:5">
      <c r="E8335" s="43"/>
    </row>
    <row r="8336" spans="5:5">
      <c r="E8336" s="43"/>
    </row>
    <row r="8337" spans="5:5">
      <c r="E8337" s="43"/>
    </row>
    <row r="8338" spans="5:5">
      <c r="E8338" s="43"/>
    </row>
    <row r="8339" spans="5:5">
      <c r="E8339" s="43"/>
    </row>
    <row r="8340" spans="5:5">
      <c r="E8340" s="43"/>
    </row>
    <row r="8341" spans="5:5">
      <c r="E8341" s="43"/>
    </row>
    <row r="8342" spans="5:5">
      <c r="E8342" s="43"/>
    </row>
    <row r="8343" spans="5:5">
      <c r="E8343" s="43"/>
    </row>
    <row r="8344" spans="5:5">
      <c r="E8344" s="43"/>
    </row>
    <row r="8345" spans="5:5">
      <c r="E8345" s="43"/>
    </row>
    <row r="8346" spans="5:5">
      <c r="E8346" s="43"/>
    </row>
    <row r="8347" spans="5:5">
      <c r="E8347" s="43"/>
    </row>
    <row r="8348" spans="5:5">
      <c r="E8348" s="43"/>
    </row>
    <row r="8349" spans="5:5">
      <c r="E8349" s="43"/>
    </row>
    <row r="8350" spans="5:5">
      <c r="E8350" s="43"/>
    </row>
    <row r="8351" spans="5:5">
      <c r="E8351" s="43"/>
    </row>
    <row r="8352" spans="5:5">
      <c r="E8352" s="43"/>
    </row>
    <row r="8353" spans="5:5">
      <c r="E8353" s="43"/>
    </row>
    <row r="8354" spans="5:5">
      <c r="E8354" s="43"/>
    </row>
    <row r="8355" spans="5:5">
      <c r="E8355" s="43"/>
    </row>
    <row r="8356" spans="5:5">
      <c r="E8356" s="43"/>
    </row>
    <row r="8357" spans="5:5">
      <c r="E8357" s="43"/>
    </row>
    <row r="8358" spans="5:5">
      <c r="E8358" s="43"/>
    </row>
    <row r="8359" spans="5:5">
      <c r="E8359" s="43"/>
    </row>
    <row r="8360" spans="5:5">
      <c r="E8360" s="43"/>
    </row>
    <row r="8361" spans="5:5">
      <c r="E8361" s="43"/>
    </row>
    <row r="8362" spans="5:5">
      <c r="E8362" s="43"/>
    </row>
    <row r="8363" spans="5:5">
      <c r="E8363" s="43"/>
    </row>
    <row r="8364" spans="5:5">
      <c r="E8364" s="43"/>
    </row>
    <row r="8365" spans="5:5">
      <c r="E8365" s="43"/>
    </row>
    <row r="8366" spans="5:5">
      <c r="E8366" s="43"/>
    </row>
    <row r="8367" spans="5:5">
      <c r="E8367" s="43"/>
    </row>
    <row r="8368" spans="5:5">
      <c r="E8368" s="43"/>
    </row>
    <row r="8369" spans="5:5">
      <c r="E8369" s="43"/>
    </row>
    <row r="8370" spans="5:5">
      <c r="E8370" s="43"/>
    </row>
    <row r="8371" spans="5:5">
      <c r="E8371" s="43"/>
    </row>
    <row r="8372" spans="5:5">
      <c r="E8372" s="43"/>
    </row>
    <row r="8373" spans="5:5">
      <c r="E8373" s="43"/>
    </row>
    <row r="8374" spans="5:5">
      <c r="E8374" s="43"/>
    </row>
    <row r="8375" spans="5:5">
      <c r="E8375" s="43"/>
    </row>
    <row r="8376" spans="5:5">
      <c r="E8376" s="43"/>
    </row>
    <row r="8377" spans="5:5">
      <c r="E8377" s="43"/>
    </row>
    <row r="8378" spans="5:5">
      <c r="E8378" s="43"/>
    </row>
    <row r="8379" spans="5:5">
      <c r="E8379" s="43"/>
    </row>
    <row r="8380" spans="5:5">
      <c r="E8380" s="43"/>
    </row>
    <row r="8381" spans="5:5">
      <c r="E8381" s="43"/>
    </row>
    <row r="8382" spans="5:5">
      <c r="E8382" s="43"/>
    </row>
    <row r="8383" spans="5:5">
      <c r="E8383" s="43"/>
    </row>
    <row r="8384" spans="5:5">
      <c r="E8384" s="43"/>
    </row>
    <row r="8385" spans="5:5">
      <c r="E8385" s="43"/>
    </row>
    <row r="8386" spans="5:5">
      <c r="E8386" s="43"/>
    </row>
    <row r="8387" spans="5:5">
      <c r="E8387" s="43"/>
    </row>
    <row r="8388" spans="5:5">
      <c r="E8388" s="43"/>
    </row>
    <row r="8389" spans="5:5">
      <c r="E8389" s="43"/>
    </row>
    <row r="8390" spans="5:5">
      <c r="E8390" s="43"/>
    </row>
    <row r="8391" spans="5:5">
      <c r="E8391" s="43"/>
    </row>
    <row r="8392" spans="5:5">
      <c r="E8392" s="43"/>
    </row>
    <row r="8393" spans="5:5">
      <c r="E8393" s="43"/>
    </row>
    <row r="8394" spans="5:5">
      <c r="E8394" s="43"/>
    </row>
    <row r="8395" spans="5:5">
      <c r="E8395" s="43"/>
    </row>
    <row r="8396" spans="5:5">
      <c r="E8396" s="43"/>
    </row>
    <row r="8397" spans="5:5">
      <c r="E8397" s="43"/>
    </row>
    <row r="8398" spans="5:5">
      <c r="E8398" s="43"/>
    </row>
    <row r="8399" spans="5:5">
      <c r="E8399" s="43"/>
    </row>
    <row r="8400" spans="5:5">
      <c r="E8400" s="43"/>
    </row>
    <row r="8401" spans="5:5">
      <c r="E8401" s="43"/>
    </row>
    <row r="8402" spans="5:5">
      <c r="E8402" s="43"/>
    </row>
    <row r="8403" spans="5:5">
      <c r="E8403" s="43"/>
    </row>
    <row r="8404" spans="5:5">
      <c r="E8404" s="43"/>
    </row>
    <row r="8405" spans="5:5">
      <c r="E8405" s="43"/>
    </row>
    <row r="8406" spans="5:5">
      <c r="E8406" s="43"/>
    </row>
    <row r="8407" spans="5:5">
      <c r="E8407" s="43"/>
    </row>
    <row r="8408" spans="5:5">
      <c r="E8408" s="43"/>
    </row>
    <row r="8409" spans="5:5">
      <c r="E8409" s="43"/>
    </row>
    <row r="8410" spans="5:5">
      <c r="E8410" s="43"/>
    </row>
    <row r="8411" spans="5:5">
      <c r="E8411" s="43"/>
    </row>
    <row r="8412" spans="5:5">
      <c r="E8412" s="43"/>
    </row>
    <row r="8413" spans="5:5">
      <c r="E8413" s="43"/>
    </row>
    <row r="8414" spans="5:5">
      <c r="E8414" s="43"/>
    </row>
    <row r="8415" spans="5:5">
      <c r="E8415" s="43"/>
    </row>
    <row r="8416" spans="5:5">
      <c r="E8416" s="43"/>
    </row>
    <row r="8417" spans="5:5">
      <c r="E8417" s="43"/>
    </row>
    <row r="8418" spans="5:5">
      <c r="E8418" s="43"/>
    </row>
    <row r="8419" spans="5:5">
      <c r="E8419" s="43"/>
    </row>
    <row r="8420" spans="5:5">
      <c r="E8420" s="43"/>
    </row>
    <row r="8421" spans="5:5">
      <c r="E8421" s="43"/>
    </row>
    <row r="8422" spans="5:5">
      <c r="E8422" s="43"/>
    </row>
    <row r="8423" spans="5:5">
      <c r="E8423" s="43"/>
    </row>
    <row r="8424" spans="5:5">
      <c r="E8424" s="43"/>
    </row>
    <row r="8425" spans="5:5">
      <c r="E8425" s="43"/>
    </row>
    <row r="8426" spans="5:5">
      <c r="E8426" s="43"/>
    </row>
    <row r="8427" spans="5:5">
      <c r="E8427" s="43"/>
    </row>
    <row r="8428" spans="5:5">
      <c r="E8428" s="43"/>
    </row>
    <row r="8429" spans="5:5">
      <c r="E8429" s="43"/>
    </row>
    <row r="8430" spans="5:5">
      <c r="E8430" s="43"/>
    </row>
    <row r="8431" spans="5:5">
      <c r="E8431" s="43"/>
    </row>
    <row r="8432" spans="5:5">
      <c r="E8432" s="43"/>
    </row>
    <row r="8433" spans="5:5">
      <c r="E8433" s="43"/>
    </row>
    <row r="8434" spans="5:5">
      <c r="E8434" s="43"/>
    </row>
    <row r="8435" spans="5:5">
      <c r="E8435" s="43"/>
    </row>
    <row r="8436" spans="5:5">
      <c r="E8436" s="43"/>
    </row>
    <row r="8437" spans="5:5">
      <c r="E8437" s="43"/>
    </row>
    <row r="8438" spans="5:5">
      <c r="E8438" s="43"/>
    </row>
    <row r="8439" spans="5:5">
      <c r="E8439" s="43"/>
    </row>
    <row r="8440" spans="5:5">
      <c r="E8440" s="43"/>
    </row>
    <row r="8441" spans="5:5">
      <c r="E8441" s="43"/>
    </row>
    <row r="8442" spans="5:5">
      <c r="E8442" s="43"/>
    </row>
    <row r="8443" spans="5:5">
      <c r="E8443" s="43"/>
    </row>
    <row r="8444" spans="5:5">
      <c r="E8444" s="43"/>
    </row>
    <row r="8445" spans="5:5">
      <c r="E8445" s="43"/>
    </row>
    <row r="8446" spans="5:5">
      <c r="E8446" s="43"/>
    </row>
    <row r="8447" spans="5:5">
      <c r="E8447" s="43"/>
    </row>
    <row r="8448" spans="5:5">
      <c r="E8448" s="43"/>
    </row>
    <row r="8449" spans="5:5">
      <c r="E8449" s="43"/>
    </row>
    <row r="8450" spans="5:5">
      <c r="E8450" s="43"/>
    </row>
    <row r="8451" spans="5:5">
      <c r="E8451" s="43"/>
    </row>
    <row r="8452" spans="5:5">
      <c r="E8452" s="43"/>
    </row>
    <row r="8453" spans="5:5">
      <c r="E8453" s="43"/>
    </row>
    <row r="8454" spans="5:5">
      <c r="E8454" s="43"/>
    </row>
    <row r="8455" spans="5:5">
      <c r="E8455" s="43"/>
    </row>
    <row r="8456" spans="5:5">
      <c r="E8456" s="43"/>
    </row>
    <row r="8457" spans="5:5">
      <c r="E8457" s="43"/>
    </row>
    <row r="8458" spans="5:5">
      <c r="E8458" s="43"/>
    </row>
    <row r="8459" spans="5:5">
      <c r="E8459" s="43"/>
    </row>
    <row r="8460" spans="5:5">
      <c r="E8460" s="43"/>
    </row>
    <row r="8461" spans="5:5">
      <c r="E8461" s="43"/>
    </row>
    <row r="8462" spans="5:5">
      <c r="E8462" s="43"/>
    </row>
    <row r="8463" spans="5:5">
      <c r="E8463" s="43"/>
    </row>
    <row r="8464" spans="5:5">
      <c r="E8464" s="43"/>
    </row>
    <row r="8465" spans="5:5">
      <c r="E8465" s="43"/>
    </row>
    <row r="8466" spans="5:5">
      <c r="E8466" s="43"/>
    </row>
    <row r="8467" spans="5:5">
      <c r="E8467" s="43"/>
    </row>
    <row r="8468" spans="5:5">
      <c r="E8468" s="43"/>
    </row>
    <row r="8469" spans="5:5">
      <c r="E8469" s="43"/>
    </row>
    <row r="8470" spans="5:5">
      <c r="E8470" s="43"/>
    </row>
    <row r="8471" spans="5:5">
      <c r="E8471" s="43"/>
    </row>
    <row r="8472" spans="5:5">
      <c r="E8472" s="43"/>
    </row>
    <row r="8473" spans="5:5">
      <c r="E8473" s="43"/>
    </row>
    <row r="8474" spans="5:5">
      <c r="E8474" s="43"/>
    </row>
    <row r="8475" spans="5:5">
      <c r="E8475" s="43"/>
    </row>
    <row r="8476" spans="5:5">
      <c r="E8476" s="43"/>
    </row>
    <row r="8477" spans="5:5">
      <c r="E8477" s="43"/>
    </row>
    <row r="8478" spans="5:5">
      <c r="E8478" s="43"/>
    </row>
    <row r="8479" spans="5:5">
      <c r="E8479" s="43"/>
    </row>
    <row r="8480" spans="5:5">
      <c r="E8480" s="43"/>
    </row>
    <row r="8481" spans="5:5">
      <c r="E8481" s="43"/>
    </row>
    <row r="8482" spans="5:5">
      <c r="E8482" s="43"/>
    </row>
    <row r="8483" spans="5:5">
      <c r="E8483" s="43"/>
    </row>
    <row r="8484" spans="5:5">
      <c r="E8484" s="43"/>
    </row>
    <row r="8485" spans="5:5">
      <c r="E8485" s="43"/>
    </row>
    <row r="8486" spans="5:5">
      <c r="E8486" s="43"/>
    </row>
    <row r="8487" spans="5:5">
      <c r="E8487" s="43"/>
    </row>
    <row r="8488" spans="5:5">
      <c r="E8488" s="43"/>
    </row>
    <row r="8489" spans="5:5">
      <c r="E8489" s="43"/>
    </row>
    <row r="8490" spans="5:5">
      <c r="E8490" s="43"/>
    </row>
    <row r="8491" spans="5:5">
      <c r="E8491" s="43"/>
    </row>
    <row r="8492" spans="5:5">
      <c r="E8492" s="43"/>
    </row>
    <row r="8493" spans="5:5">
      <c r="E8493" s="43"/>
    </row>
    <row r="8494" spans="5:5">
      <c r="E8494" s="43"/>
    </row>
    <row r="8495" spans="5:5">
      <c r="E8495" s="43"/>
    </row>
    <row r="8496" spans="5:5">
      <c r="E8496" s="43"/>
    </row>
    <row r="8497" spans="5:5">
      <c r="E8497" s="43"/>
    </row>
    <row r="8498" spans="5:5">
      <c r="E8498" s="43"/>
    </row>
    <row r="8499" spans="5:5">
      <c r="E8499" s="43"/>
    </row>
    <row r="8500" spans="5:5">
      <c r="E8500" s="43"/>
    </row>
    <row r="8501" spans="5:5">
      <c r="E8501" s="43"/>
    </row>
    <row r="8502" spans="5:5">
      <c r="E8502" s="43"/>
    </row>
    <row r="8503" spans="5:5">
      <c r="E8503" s="43"/>
    </row>
    <row r="8504" spans="5:5">
      <c r="E8504" s="43"/>
    </row>
    <row r="8505" spans="5:5">
      <c r="E8505" s="43"/>
    </row>
    <row r="8506" spans="5:5">
      <c r="E8506" s="43"/>
    </row>
    <row r="8507" spans="5:5">
      <c r="E8507" s="43"/>
    </row>
    <row r="8508" spans="5:5">
      <c r="E8508" s="43"/>
    </row>
    <row r="8509" spans="5:5">
      <c r="E8509" s="43"/>
    </row>
    <row r="8510" spans="5:5">
      <c r="E8510" s="43"/>
    </row>
    <row r="8511" spans="5:5">
      <c r="E8511" s="43"/>
    </row>
    <row r="8512" spans="5:5">
      <c r="E8512" s="43"/>
    </row>
    <row r="8513" spans="5:5">
      <c r="E8513" s="43"/>
    </row>
    <row r="8514" spans="5:5">
      <c r="E8514" s="43"/>
    </row>
    <row r="8515" spans="5:5">
      <c r="E8515" s="43"/>
    </row>
    <row r="8516" spans="5:5">
      <c r="E8516" s="43"/>
    </row>
    <row r="8517" spans="5:5">
      <c r="E8517" s="43"/>
    </row>
    <row r="8518" spans="5:5">
      <c r="E8518" s="43"/>
    </row>
    <row r="8519" spans="5:5">
      <c r="E8519" s="43"/>
    </row>
    <row r="8520" spans="5:5">
      <c r="E8520" s="43"/>
    </row>
    <row r="8521" spans="5:5">
      <c r="E8521" s="43"/>
    </row>
    <row r="8522" spans="5:5">
      <c r="E8522" s="43"/>
    </row>
    <row r="8523" spans="5:5">
      <c r="E8523" s="43"/>
    </row>
    <row r="8524" spans="5:5">
      <c r="E8524" s="43"/>
    </row>
    <row r="8525" spans="5:5">
      <c r="E8525" s="43"/>
    </row>
    <row r="8526" spans="5:5">
      <c r="E8526" s="43"/>
    </row>
    <row r="8527" spans="5:5">
      <c r="E8527" s="43"/>
    </row>
    <row r="8528" spans="5:5">
      <c r="E8528" s="43"/>
    </row>
    <row r="8529" spans="5:5">
      <c r="E8529" s="43"/>
    </row>
    <row r="8530" spans="5:5">
      <c r="E8530" s="43"/>
    </row>
    <row r="8531" spans="5:5">
      <c r="E8531" s="43"/>
    </row>
    <row r="8532" spans="5:5">
      <c r="E8532" s="43"/>
    </row>
    <row r="8533" spans="5:5">
      <c r="E8533" s="43"/>
    </row>
    <row r="8534" spans="5:5">
      <c r="E8534" s="43"/>
    </row>
    <row r="8535" spans="5:5">
      <c r="E8535" s="43"/>
    </row>
    <row r="8536" spans="5:5">
      <c r="E8536" s="43"/>
    </row>
    <row r="8537" spans="5:5">
      <c r="E8537" s="43"/>
    </row>
    <row r="8538" spans="5:5">
      <c r="E8538" s="43"/>
    </row>
    <row r="8539" spans="5:5">
      <c r="E8539" s="43"/>
    </row>
    <row r="8540" spans="5:5">
      <c r="E8540" s="43"/>
    </row>
    <row r="8541" spans="5:5">
      <c r="E8541" s="43"/>
    </row>
    <row r="8542" spans="5:5">
      <c r="E8542" s="43"/>
    </row>
    <row r="8543" spans="5:5">
      <c r="E8543" s="43"/>
    </row>
    <row r="8544" spans="5:5">
      <c r="E8544" s="43"/>
    </row>
    <row r="8545" spans="5:5">
      <c r="E8545" s="43"/>
    </row>
    <row r="8546" spans="5:5">
      <c r="E8546" s="43"/>
    </row>
    <row r="8547" spans="5:5">
      <c r="E8547" s="43"/>
    </row>
    <row r="8548" spans="5:5">
      <c r="E8548" s="43"/>
    </row>
    <row r="8549" spans="5:5">
      <c r="E8549" s="43"/>
    </row>
    <row r="8550" spans="5:5">
      <c r="E8550" s="43"/>
    </row>
    <row r="8551" spans="5:5">
      <c r="E8551" s="43"/>
    </row>
    <row r="8552" spans="5:5">
      <c r="E8552" s="43"/>
    </row>
    <row r="8553" spans="5:5">
      <c r="E8553" s="43"/>
    </row>
    <row r="8554" spans="5:5">
      <c r="E8554" s="43"/>
    </row>
    <row r="8555" spans="5:5">
      <c r="E8555" s="43"/>
    </row>
    <row r="8556" spans="5:5">
      <c r="E8556" s="43"/>
    </row>
    <row r="8557" spans="5:5">
      <c r="E8557" s="43"/>
    </row>
    <row r="8558" spans="5:5">
      <c r="E8558" s="43"/>
    </row>
    <row r="8559" spans="5:5">
      <c r="E8559" s="43"/>
    </row>
    <row r="8560" spans="5:5">
      <c r="E8560" s="43"/>
    </row>
    <row r="8561" spans="5:5">
      <c r="E8561" s="43"/>
    </row>
    <row r="8562" spans="5:5">
      <c r="E8562" s="43"/>
    </row>
    <row r="8563" spans="5:5">
      <c r="E8563" s="43"/>
    </row>
    <row r="8564" spans="5:5">
      <c r="E8564" s="43"/>
    </row>
    <row r="8565" spans="5:5">
      <c r="E8565" s="43"/>
    </row>
    <row r="8566" spans="5:5">
      <c r="E8566" s="43"/>
    </row>
    <row r="8567" spans="5:5">
      <c r="E8567" s="43"/>
    </row>
    <row r="8568" spans="5:5">
      <c r="E8568" s="43"/>
    </row>
    <row r="8569" spans="5:5">
      <c r="E8569" s="43"/>
    </row>
    <row r="8570" spans="5:5">
      <c r="E8570" s="43"/>
    </row>
    <row r="8571" spans="5:5">
      <c r="E8571" s="43"/>
    </row>
    <row r="8572" spans="5:5">
      <c r="E8572" s="43"/>
    </row>
    <row r="8573" spans="5:5">
      <c r="E8573" s="43"/>
    </row>
    <row r="8574" spans="5:5">
      <c r="E8574" s="43"/>
    </row>
    <row r="8575" spans="5:5">
      <c r="E8575" s="43"/>
    </row>
    <row r="8576" spans="5:5">
      <c r="E8576" s="43"/>
    </row>
    <row r="8577" spans="5:5">
      <c r="E8577" s="43"/>
    </row>
    <row r="8578" spans="5:5">
      <c r="E8578" s="43"/>
    </row>
    <row r="8579" spans="5:5">
      <c r="E8579" s="43"/>
    </row>
    <row r="8580" spans="5:5">
      <c r="E8580" s="43"/>
    </row>
    <row r="8581" spans="5:5">
      <c r="E8581" s="43"/>
    </row>
    <row r="8582" spans="5:5">
      <c r="E8582" s="43"/>
    </row>
    <row r="8583" spans="5:5">
      <c r="E8583" s="43"/>
    </row>
    <row r="8584" spans="5:5">
      <c r="E8584" s="43"/>
    </row>
    <row r="8585" spans="5:5">
      <c r="E8585" s="43"/>
    </row>
    <row r="8586" spans="5:5">
      <c r="E8586" s="43"/>
    </row>
    <row r="8587" spans="5:5">
      <c r="E8587" s="43"/>
    </row>
    <row r="8588" spans="5:5">
      <c r="E8588" s="43"/>
    </row>
    <row r="8589" spans="5:5">
      <c r="E8589" s="43"/>
    </row>
    <row r="8590" spans="5:5">
      <c r="E8590" s="43"/>
    </row>
    <row r="8591" spans="5:5">
      <c r="E8591" s="43"/>
    </row>
    <row r="8592" spans="5:5">
      <c r="E8592" s="43"/>
    </row>
    <row r="8593" spans="5:5">
      <c r="E8593" s="43"/>
    </row>
    <row r="8594" spans="5:5">
      <c r="E8594" s="43"/>
    </row>
    <row r="8595" spans="5:5">
      <c r="E8595" s="43"/>
    </row>
    <row r="8596" spans="5:5">
      <c r="E8596" s="43"/>
    </row>
    <row r="8597" spans="5:5">
      <c r="E8597" s="43"/>
    </row>
    <row r="8598" spans="5:5">
      <c r="E8598" s="43"/>
    </row>
    <row r="8599" spans="5:5">
      <c r="E8599" s="43"/>
    </row>
    <row r="8600" spans="5:5">
      <c r="E8600" s="43"/>
    </row>
    <row r="8601" spans="5:5">
      <c r="E8601" s="43"/>
    </row>
    <row r="8602" spans="5:5">
      <c r="E8602" s="43"/>
    </row>
    <row r="8603" spans="5:5">
      <c r="E8603" s="43"/>
    </row>
    <row r="8604" spans="5:5">
      <c r="E8604" s="43"/>
    </row>
    <row r="8605" spans="5:5">
      <c r="E8605" s="43"/>
    </row>
    <row r="8606" spans="5:5">
      <c r="E8606" s="43"/>
    </row>
    <row r="8607" spans="5:5">
      <c r="E8607" s="43"/>
    </row>
    <row r="8608" spans="5:5">
      <c r="E8608" s="43"/>
    </row>
    <row r="8609" spans="5:5">
      <c r="E8609" s="43"/>
    </row>
    <row r="8610" spans="5:5">
      <c r="E8610" s="43"/>
    </row>
    <row r="8611" spans="5:5">
      <c r="E8611" s="43"/>
    </row>
    <row r="8612" spans="5:5">
      <c r="E8612" s="43"/>
    </row>
    <row r="8613" spans="5:5">
      <c r="E8613" s="43"/>
    </row>
    <row r="8614" spans="5:5">
      <c r="E8614" s="43"/>
    </row>
    <row r="8615" spans="5:5">
      <c r="E8615" s="43"/>
    </row>
    <row r="8616" spans="5:5">
      <c r="E8616" s="43"/>
    </row>
    <row r="8617" spans="5:5">
      <c r="E8617" s="43"/>
    </row>
    <row r="8618" spans="5:5">
      <c r="E8618" s="43"/>
    </row>
    <row r="8619" spans="5:5">
      <c r="E8619" s="43"/>
    </row>
    <row r="8620" spans="5:5">
      <c r="E8620" s="43"/>
    </row>
    <row r="8621" spans="5:5">
      <c r="E8621" s="43"/>
    </row>
    <row r="8622" spans="5:5">
      <c r="E8622" s="43"/>
    </row>
    <row r="8623" spans="5:5">
      <c r="E8623" s="43"/>
    </row>
    <row r="8624" spans="5:5">
      <c r="E8624" s="43"/>
    </row>
    <row r="8625" spans="5:5">
      <c r="E8625" s="43"/>
    </row>
    <row r="8626" spans="5:5">
      <c r="E8626" s="43"/>
    </row>
    <row r="8627" spans="5:5">
      <c r="E8627" s="43"/>
    </row>
    <row r="8628" spans="5:5">
      <c r="E8628" s="43"/>
    </row>
    <row r="8629" spans="5:5">
      <c r="E8629" s="43"/>
    </row>
    <row r="8630" spans="5:5">
      <c r="E8630" s="43"/>
    </row>
    <row r="8631" spans="5:5">
      <c r="E8631" s="43"/>
    </row>
    <row r="8632" spans="5:5">
      <c r="E8632" s="43"/>
    </row>
    <row r="8633" spans="5:5">
      <c r="E8633" s="43"/>
    </row>
    <row r="8634" spans="5:5">
      <c r="E8634" s="43"/>
    </row>
    <row r="8635" spans="5:5">
      <c r="E8635" s="43"/>
    </row>
    <row r="8636" spans="5:5">
      <c r="E8636" s="43"/>
    </row>
    <row r="8637" spans="5:5">
      <c r="E8637" s="43"/>
    </row>
    <row r="8638" spans="5:5">
      <c r="E8638" s="43"/>
    </row>
    <row r="8639" spans="5:5">
      <c r="E8639" s="43"/>
    </row>
    <row r="8640" spans="5:5">
      <c r="E8640" s="43"/>
    </row>
    <row r="8641" spans="5:5">
      <c r="E8641" s="43"/>
    </row>
    <row r="8642" spans="5:5">
      <c r="E8642" s="43"/>
    </row>
    <row r="8643" spans="5:5">
      <c r="E8643" s="43"/>
    </row>
    <row r="8644" spans="5:5">
      <c r="E8644" s="43"/>
    </row>
    <row r="8645" spans="5:5">
      <c r="E8645" s="43"/>
    </row>
    <row r="8646" spans="5:5">
      <c r="E8646" s="43"/>
    </row>
    <row r="8647" spans="5:5">
      <c r="E8647" s="43"/>
    </row>
    <row r="8648" spans="5:5">
      <c r="E8648" s="43"/>
    </row>
    <row r="8649" spans="5:5">
      <c r="E8649" s="43"/>
    </row>
    <row r="8650" spans="5:5">
      <c r="E8650" s="43"/>
    </row>
    <row r="8651" spans="5:5">
      <c r="E8651" s="43"/>
    </row>
    <row r="8652" spans="5:5">
      <c r="E8652" s="43"/>
    </row>
    <row r="8653" spans="5:5">
      <c r="E8653" s="43"/>
    </row>
    <row r="8654" spans="5:5">
      <c r="E8654" s="43"/>
    </row>
    <row r="8655" spans="5:5">
      <c r="E8655" s="43"/>
    </row>
    <row r="8656" spans="5:5">
      <c r="E8656" s="43"/>
    </row>
    <row r="8657" spans="5:5">
      <c r="E8657" s="43"/>
    </row>
    <row r="8658" spans="5:5">
      <c r="E8658" s="43"/>
    </row>
    <row r="8659" spans="5:5">
      <c r="E8659" s="43"/>
    </row>
    <row r="8660" spans="5:5">
      <c r="E8660" s="43"/>
    </row>
    <row r="8661" spans="5:5">
      <c r="E8661" s="43"/>
    </row>
    <row r="8662" spans="5:5">
      <c r="E8662" s="43"/>
    </row>
    <row r="8663" spans="5:5">
      <c r="E8663" s="43"/>
    </row>
    <row r="8664" spans="5:5">
      <c r="E8664" s="43"/>
    </row>
    <row r="8665" spans="5:5">
      <c r="E8665" s="43"/>
    </row>
    <row r="8666" spans="5:5">
      <c r="E8666" s="43"/>
    </row>
    <row r="8667" spans="5:5">
      <c r="E8667" s="43"/>
    </row>
    <row r="8668" spans="5:5">
      <c r="E8668" s="43"/>
    </row>
    <row r="8669" spans="5:5">
      <c r="E8669" s="43"/>
    </row>
    <row r="8670" spans="5:5">
      <c r="E8670" s="43"/>
    </row>
    <row r="8671" spans="5:5">
      <c r="E8671" s="43"/>
    </row>
    <row r="8672" spans="5:5">
      <c r="E8672" s="43"/>
    </row>
    <row r="8673" spans="5:5">
      <c r="E8673" s="43"/>
    </row>
    <row r="8674" spans="5:5">
      <c r="E8674" s="43"/>
    </row>
    <row r="8675" spans="5:5">
      <c r="E8675" s="43"/>
    </row>
    <row r="8676" spans="5:5">
      <c r="E8676" s="43"/>
    </row>
    <row r="8677" spans="5:5">
      <c r="E8677" s="43"/>
    </row>
    <row r="8678" spans="5:5">
      <c r="E8678" s="43"/>
    </row>
    <row r="8679" spans="5:5">
      <c r="E8679" s="43"/>
    </row>
    <row r="8680" spans="5:5">
      <c r="E8680" s="43"/>
    </row>
    <row r="8681" spans="5:5">
      <c r="E8681" s="43"/>
    </row>
    <row r="8682" spans="5:5">
      <c r="E8682" s="43"/>
    </row>
    <row r="8683" spans="5:5">
      <c r="E8683" s="43"/>
    </row>
    <row r="8684" spans="5:5">
      <c r="E8684" s="43"/>
    </row>
    <row r="8685" spans="5:5">
      <c r="E8685" s="43"/>
    </row>
    <row r="8686" spans="5:5">
      <c r="E8686" s="43"/>
    </row>
    <row r="8687" spans="5:5">
      <c r="E8687" s="43"/>
    </row>
    <row r="8688" spans="5:5">
      <c r="E8688" s="43"/>
    </row>
    <row r="8689" spans="5:5">
      <c r="E8689" s="43"/>
    </row>
    <row r="8690" spans="5:5">
      <c r="E8690" s="43"/>
    </row>
    <row r="8691" spans="5:5">
      <c r="E8691" s="43"/>
    </row>
    <row r="8692" spans="5:5">
      <c r="E8692" s="43"/>
    </row>
    <row r="8693" spans="5:5">
      <c r="E8693" s="43"/>
    </row>
    <row r="8694" spans="5:5">
      <c r="E8694" s="43"/>
    </row>
    <row r="8695" spans="5:5">
      <c r="E8695" s="43"/>
    </row>
    <row r="8696" spans="5:5">
      <c r="E8696" s="43"/>
    </row>
    <row r="8697" spans="5:5">
      <c r="E8697" s="43"/>
    </row>
    <row r="8698" spans="5:5">
      <c r="E8698" s="43"/>
    </row>
    <row r="8699" spans="5:5">
      <c r="E8699" s="43"/>
    </row>
    <row r="8700" spans="5:5">
      <c r="E8700" s="43"/>
    </row>
    <row r="8701" spans="5:5">
      <c r="E8701" s="43"/>
    </row>
    <row r="8702" spans="5:5">
      <c r="E8702" s="43"/>
    </row>
    <row r="8703" spans="5:5">
      <c r="E8703" s="43"/>
    </row>
    <row r="8704" spans="5:5">
      <c r="E8704" s="43"/>
    </row>
    <row r="8705" spans="5:5">
      <c r="E8705" s="43"/>
    </row>
    <row r="8706" spans="5:5">
      <c r="E8706" s="43"/>
    </row>
    <row r="8707" spans="5:5">
      <c r="E8707" s="43"/>
    </row>
    <row r="8708" spans="5:5">
      <c r="E8708" s="43"/>
    </row>
    <row r="8709" spans="5:5">
      <c r="E8709" s="43"/>
    </row>
    <row r="8710" spans="5:5">
      <c r="E8710" s="43"/>
    </row>
    <row r="8711" spans="5:5">
      <c r="E8711" s="43"/>
    </row>
    <row r="8712" spans="5:5">
      <c r="E8712" s="43"/>
    </row>
    <row r="8713" spans="5:5">
      <c r="E8713" s="43"/>
    </row>
    <row r="8714" spans="5:5">
      <c r="E8714" s="43"/>
    </row>
    <row r="8715" spans="5:5">
      <c r="E8715" s="43"/>
    </row>
    <row r="8716" spans="5:5">
      <c r="E8716" s="43"/>
    </row>
    <row r="8717" spans="5:5">
      <c r="E8717" s="43"/>
    </row>
    <row r="8718" spans="5:5">
      <c r="E8718" s="43"/>
    </row>
    <row r="8719" spans="5:5">
      <c r="E8719" s="43"/>
    </row>
    <row r="8720" spans="5:5">
      <c r="E8720" s="43"/>
    </row>
    <row r="8721" spans="5:5">
      <c r="E8721" s="43"/>
    </row>
    <row r="8722" spans="5:5">
      <c r="E8722" s="43"/>
    </row>
    <row r="8723" spans="5:5">
      <c r="E8723" s="43"/>
    </row>
    <row r="8724" spans="5:5">
      <c r="E8724" s="43"/>
    </row>
    <row r="8725" spans="5:5">
      <c r="E8725" s="43"/>
    </row>
    <row r="8726" spans="5:5">
      <c r="E8726" s="43"/>
    </row>
    <row r="8727" spans="5:5">
      <c r="E8727" s="43"/>
    </row>
    <row r="8728" spans="5:5">
      <c r="E8728" s="43"/>
    </row>
    <row r="8729" spans="5:5">
      <c r="E8729" s="43"/>
    </row>
    <row r="8730" spans="5:5">
      <c r="E8730" s="43"/>
    </row>
    <row r="8731" spans="5:5">
      <c r="E8731" s="43"/>
    </row>
    <row r="8732" spans="5:5">
      <c r="E8732" s="43"/>
    </row>
    <row r="8733" spans="5:5">
      <c r="E8733" s="43"/>
    </row>
    <row r="8734" spans="5:5">
      <c r="E8734" s="43"/>
    </row>
    <row r="8735" spans="5:5">
      <c r="E8735" s="43"/>
    </row>
    <row r="8736" spans="5:5">
      <c r="E8736" s="43"/>
    </row>
    <row r="8737" spans="5:5">
      <c r="E8737" s="43"/>
    </row>
    <row r="8738" spans="5:5">
      <c r="E8738" s="43"/>
    </row>
    <row r="8739" spans="5:5">
      <c r="E8739" s="43"/>
    </row>
    <row r="8740" spans="5:5">
      <c r="E8740" s="43"/>
    </row>
    <row r="8741" spans="5:5">
      <c r="E8741" s="43"/>
    </row>
    <row r="8742" spans="5:5">
      <c r="E8742" s="43"/>
    </row>
    <row r="8743" spans="5:5">
      <c r="E8743" s="43"/>
    </row>
    <row r="8744" spans="5:5">
      <c r="E8744" s="43"/>
    </row>
    <row r="8745" spans="5:5">
      <c r="E8745" s="43"/>
    </row>
    <row r="8746" spans="5:5">
      <c r="E8746" s="43"/>
    </row>
    <row r="8747" spans="5:5">
      <c r="E8747" s="43"/>
    </row>
    <row r="8748" spans="5:5">
      <c r="E8748" s="43"/>
    </row>
    <row r="8749" spans="5:5">
      <c r="E8749" s="43"/>
    </row>
    <row r="8750" spans="5:5">
      <c r="E8750" s="43"/>
    </row>
    <row r="8751" spans="5:5">
      <c r="E8751" s="43"/>
    </row>
    <row r="8752" spans="5:5">
      <c r="E8752" s="43"/>
    </row>
    <row r="8753" spans="5:5">
      <c r="E8753" s="43"/>
    </row>
    <row r="8754" spans="5:5">
      <c r="E8754" s="43"/>
    </row>
    <row r="8755" spans="5:5">
      <c r="E8755" s="43"/>
    </row>
    <row r="8756" spans="5:5">
      <c r="E8756" s="43"/>
    </row>
    <row r="8757" spans="5:5">
      <c r="E8757" s="43"/>
    </row>
    <row r="8758" spans="5:5">
      <c r="E8758" s="43"/>
    </row>
    <row r="8759" spans="5:5">
      <c r="E8759" s="43"/>
    </row>
    <row r="8760" spans="5:5">
      <c r="E8760" s="43"/>
    </row>
    <row r="8761" spans="5:5">
      <c r="E8761" s="43"/>
    </row>
    <row r="8762" spans="5:5">
      <c r="E8762" s="43"/>
    </row>
    <row r="8763" spans="5:5">
      <c r="E8763" s="43"/>
    </row>
    <row r="8764" spans="5:5">
      <c r="E8764" s="43"/>
    </row>
    <row r="8765" spans="5:5">
      <c r="E8765" s="43"/>
    </row>
    <row r="8766" spans="5:5">
      <c r="E8766" s="43"/>
    </row>
    <row r="8767" spans="5:5">
      <c r="E8767" s="43"/>
    </row>
    <row r="8768" spans="5:5">
      <c r="E8768" s="43"/>
    </row>
    <row r="8769" spans="5:5">
      <c r="E8769" s="43"/>
    </row>
    <row r="8770" spans="5:5">
      <c r="E8770" s="43"/>
    </row>
    <row r="8771" spans="5:5">
      <c r="E8771" s="43"/>
    </row>
    <row r="8772" spans="5:5">
      <c r="E8772" s="43"/>
    </row>
    <row r="8773" spans="5:5">
      <c r="E8773" s="43"/>
    </row>
    <row r="8774" spans="5:5">
      <c r="E8774" s="43"/>
    </row>
    <row r="8775" spans="5:5">
      <c r="E8775" s="43"/>
    </row>
    <row r="8776" spans="5:5">
      <c r="E8776" s="43"/>
    </row>
    <row r="8777" spans="5:5">
      <c r="E8777" s="43"/>
    </row>
    <row r="8778" spans="5:5">
      <c r="E8778" s="43"/>
    </row>
    <row r="8779" spans="5:5">
      <c r="E8779" s="43"/>
    </row>
    <row r="8780" spans="5:5">
      <c r="E8780" s="43"/>
    </row>
    <row r="8781" spans="5:5">
      <c r="E8781" s="43"/>
    </row>
    <row r="8782" spans="5:5">
      <c r="E8782" s="43"/>
    </row>
    <row r="8783" spans="5:5">
      <c r="E8783" s="43"/>
    </row>
    <row r="8784" spans="5:5">
      <c r="E8784" s="43"/>
    </row>
    <row r="8785" spans="5:5">
      <c r="E8785" s="43"/>
    </row>
    <row r="8786" spans="5:5">
      <c r="E8786" s="43"/>
    </row>
    <row r="8787" spans="5:5">
      <c r="E8787" s="43"/>
    </row>
    <row r="8788" spans="5:5">
      <c r="E8788" s="43"/>
    </row>
    <row r="8789" spans="5:5">
      <c r="E8789" s="43"/>
    </row>
    <row r="8790" spans="5:5">
      <c r="E8790" s="43"/>
    </row>
    <row r="8791" spans="5:5">
      <c r="E8791" s="43"/>
    </row>
    <row r="8792" spans="5:5">
      <c r="E8792" s="43"/>
    </row>
    <row r="8793" spans="5:5">
      <c r="E8793" s="43"/>
    </row>
    <row r="8794" spans="5:5">
      <c r="E8794" s="43"/>
    </row>
    <row r="8795" spans="5:5">
      <c r="E8795" s="43"/>
    </row>
    <row r="8796" spans="5:5">
      <c r="E8796" s="43"/>
    </row>
    <row r="8797" spans="5:5">
      <c r="E8797" s="43"/>
    </row>
    <row r="8798" spans="5:5">
      <c r="E8798" s="43"/>
    </row>
    <row r="8799" spans="5:5">
      <c r="E8799" s="43"/>
    </row>
    <row r="8800" spans="5:5">
      <c r="E8800" s="43"/>
    </row>
    <row r="8801" spans="5:5">
      <c r="E8801" s="43"/>
    </row>
    <row r="8802" spans="5:5">
      <c r="E8802" s="43"/>
    </row>
    <row r="8803" spans="5:5">
      <c r="E8803" s="43"/>
    </row>
    <row r="8804" spans="5:5">
      <c r="E8804" s="43"/>
    </row>
    <row r="8805" spans="5:5">
      <c r="E8805" s="43"/>
    </row>
    <row r="8806" spans="5:5">
      <c r="E8806" s="43"/>
    </row>
    <row r="8807" spans="5:5">
      <c r="E8807" s="43"/>
    </row>
    <row r="8808" spans="5:5">
      <c r="E8808" s="43"/>
    </row>
    <row r="8809" spans="5:5">
      <c r="E8809" s="43"/>
    </row>
    <row r="8810" spans="5:5">
      <c r="E8810" s="43"/>
    </row>
    <row r="8811" spans="5:5">
      <c r="E8811" s="43"/>
    </row>
    <row r="8812" spans="5:5">
      <c r="E8812" s="43"/>
    </row>
    <row r="8813" spans="5:5">
      <c r="E8813" s="43"/>
    </row>
    <row r="8814" spans="5:5">
      <c r="E8814" s="43"/>
    </row>
    <row r="8815" spans="5:5">
      <c r="E8815" s="43"/>
    </row>
    <row r="8816" spans="5:5">
      <c r="E8816" s="43"/>
    </row>
    <row r="8817" spans="5:5">
      <c r="E8817" s="43"/>
    </row>
    <row r="8818" spans="5:5">
      <c r="E8818" s="43"/>
    </row>
    <row r="8819" spans="5:5">
      <c r="E8819" s="43"/>
    </row>
    <row r="8820" spans="5:5">
      <c r="E8820" s="43"/>
    </row>
    <row r="8821" spans="5:5">
      <c r="E8821" s="43"/>
    </row>
    <row r="8822" spans="5:5">
      <c r="E8822" s="43"/>
    </row>
    <row r="8823" spans="5:5">
      <c r="E8823" s="43"/>
    </row>
    <row r="8824" spans="5:5">
      <c r="E8824" s="43"/>
    </row>
    <row r="8825" spans="5:5">
      <c r="E8825" s="43"/>
    </row>
    <row r="8826" spans="5:5">
      <c r="E8826" s="43"/>
    </row>
    <row r="8827" spans="5:5">
      <c r="E8827" s="43"/>
    </row>
    <row r="8828" spans="5:5">
      <c r="E8828" s="43"/>
    </row>
    <row r="8829" spans="5:5">
      <c r="E8829" s="43"/>
    </row>
    <row r="8830" spans="5:5">
      <c r="E8830" s="43"/>
    </row>
    <row r="8831" spans="5:5">
      <c r="E8831" s="43"/>
    </row>
    <row r="8832" spans="5:5">
      <c r="E8832" s="43"/>
    </row>
    <row r="8833" spans="5:5">
      <c r="E8833" s="43"/>
    </row>
    <row r="8834" spans="5:5">
      <c r="E8834" s="43"/>
    </row>
    <row r="8835" spans="5:5">
      <c r="E8835" s="43"/>
    </row>
    <row r="8836" spans="5:5">
      <c r="E8836" s="43"/>
    </row>
    <row r="8837" spans="5:5">
      <c r="E8837" s="43"/>
    </row>
    <row r="8838" spans="5:5">
      <c r="E8838" s="43"/>
    </row>
    <row r="8839" spans="5:5">
      <c r="E8839" s="43"/>
    </row>
    <row r="8840" spans="5:5">
      <c r="E8840" s="43"/>
    </row>
    <row r="8841" spans="5:5">
      <c r="E8841" s="43"/>
    </row>
    <row r="8842" spans="5:5">
      <c r="E8842" s="43"/>
    </row>
    <row r="8843" spans="5:5">
      <c r="E8843" s="43"/>
    </row>
    <row r="8844" spans="5:5">
      <c r="E8844" s="43"/>
    </row>
    <row r="8845" spans="5:5">
      <c r="E8845" s="43"/>
    </row>
    <row r="8846" spans="5:5">
      <c r="E8846" s="43"/>
    </row>
    <row r="8847" spans="5:5">
      <c r="E8847" s="43"/>
    </row>
    <row r="8848" spans="5:5">
      <c r="E8848" s="43"/>
    </row>
    <row r="8849" spans="5:5">
      <c r="E8849" s="43"/>
    </row>
    <row r="8850" spans="5:5">
      <c r="E8850" s="43"/>
    </row>
    <row r="8851" spans="5:5">
      <c r="E8851" s="43"/>
    </row>
    <row r="8852" spans="5:5">
      <c r="E8852" s="43"/>
    </row>
    <row r="8853" spans="5:5">
      <c r="E8853" s="43"/>
    </row>
    <row r="8854" spans="5:5">
      <c r="E8854" s="43"/>
    </row>
    <row r="8855" spans="5:5">
      <c r="E8855" s="43"/>
    </row>
    <row r="8856" spans="5:5">
      <c r="E8856" s="43"/>
    </row>
    <row r="8857" spans="5:5">
      <c r="E8857" s="43"/>
    </row>
    <row r="8858" spans="5:5">
      <c r="E8858" s="43"/>
    </row>
    <row r="8859" spans="5:5">
      <c r="E8859" s="43"/>
    </row>
    <row r="8860" spans="5:5">
      <c r="E8860" s="43"/>
    </row>
    <row r="8861" spans="5:5">
      <c r="E8861" s="43"/>
    </row>
    <row r="8862" spans="5:5">
      <c r="E8862" s="43"/>
    </row>
    <row r="8863" spans="5:5">
      <c r="E8863" s="43"/>
    </row>
    <row r="8864" spans="5:5">
      <c r="E8864" s="43"/>
    </row>
    <row r="8865" spans="5:5">
      <c r="E8865" s="43"/>
    </row>
    <row r="8866" spans="5:5">
      <c r="E8866" s="43"/>
    </row>
    <row r="8867" spans="5:5">
      <c r="E8867" s="43"/>
    </row>
    <row r="8868" spans="5:5">
      <c r="E8868" s="43"/>
    </row>
    <row r="8869" spans="5:5">
      <c r="E8869" s="43"/>
    </row>
    <row r="8870" spans="5:5">
      <c r="E8870" s="43"/>
    </row>
    <row r="8871" spans="5:5">
      <c r="E8871" s="43"/>
    </row>
    <row r="8872" spans="5:5">
      <c r="E8872" s="43"/>
    </row>
    <row r="8873" spans="5:5">
      <c r="E8873" s="43"/>
    </row>
    <row r="8874" spans="5:5">
      <c r="E8874" s="43"/>
    </row>
    <row r="8875" spans="5:5">
      <c r="E8875" s="43"/>
    </row>
    <row r="8876" spans="5:5">
      <c r="E8876" s="43"/>
    </row>
    <row r="8877" spans="5:5">
      <c r="E8877" s="43"/>
    </row>
    <row r="8878" spans="5:5">
      <c r="E8878" s="43"/>
    </row>
    <row r="8879" spans="5:5">
      <c r="E8879" s="43"/>
    </row>
    <row r="8880" spans="5:5">
      <c r="E8880" s="43"/>
    </row>
    <row r="8881" spans="5:5">
      <c r="E8881" s="43"/>
    </row>
    <row r="8882" spans="5:5">
      <c r="E8882" s="43"/>
    </row>
    <row r="8883" spans="5:5">
      <c r="E8883" s="43"/>
    </row>
    <row r="8884" spans="5:5">
      <c r="E8884" s="43"/>
    </row>
    <row r="8885" spans="5:5">
      <c r="E8885" s="43"/>
    </row>
    <row r="8886" spans="5:5">
      <c r="E8886" s="43"/>
    </row>
    <row r="8887" spans="5:5">
      <c r="E8887" s="43"/>
    </row>
    <row r="8888" spans="5:5">
      <c r="E8888" s="43"/>
    </row>
    <row r="8889" spans="5:5">
      <c r="E8889" s="43"/>
    </row>
    <row r="8890" spans="5:5">
      <c r="E8890" s="43"/>
    </row>
    <row r="8891" spans="5:5">
      <c r="E8891" s="43"/>
    </row>
    <row r="8892" spans="5:5">
      <c r="E8892" s="43"/>
    </row>
    <row r="8893" spans="5:5">
      <c r="E8893" s="43"/>
    </row>
    <row r="8894" spans="5:5">
      <c r="E8894" s="43"/>
    </row>
    <row r="8895" spans="5:5">
      <c r="E8895" s="43"/>
    </row>
    <row r="8896" spans="5:5">
      <c r="E8896" s="43"/>
    </row>
    <row r="8897" spans="5:5">
      <c r="E8897" s="43"/>
    </row>
    <row r="8898" spans="5:5">
      <c r="E8898" s="43"/>
    </row>
    <row r="8899" spans="5:5">
      <c r="E8899" s="43"/>
    </row>
    <row r="8900" spans="5:5">
      <c r="E8900" s="43"/>
    </row>
    <row r="8901" spans="5:5">
      <c r="E8901" s="43"/>
    </row>
    <row r="8902" spans="5:5">
      <c r="E8902" s="43"/>
    </row>
    <row r="8903" spans="5:5">
      <c r="E8903" s="43"/>
    </row>
    <row r="8904" spans="5:5">
      <c r="E8904" s="43"/>
    </row>
    <row r="8905" spans="5:5">
      <c r="E8905" s="43"/>
    </row>
    <row r="8906" spans="5:5">
      <c r="E8906" s="43"/>
    </row>
    <row r="8907" spans="5:5">
      <c r="E8907" s="43"/>
    </row>
    <row r="8908" spans="5:5">
      <c r="E8908" s="43"/>
    </row>
    <row r="8909" spans="5:5">
      <c r="E8909" s="43"/>
    </row>
    <row r="8910" spans="5:5">
      <c r="E8910" s="43"/>
    </row>
    <row r="8911" spans="5:5">
      <c r="E8911" s="43"/>
    </row>
    <row r="8912" spans="5:5">
      <c r="E8912" s="43"/>
    </row>
    <row r="8913" spans="5:5">
      <c r="E8913" s="43"/>
    </row>
    <row r="8914" spans="5:5">
      <c r="E8914" s="43"/>
    </row>
    <row r="8915" spans="5:5">
      <c r="E8915" s="43"/>
    </row>
    <row r="8916" spans="5:5">
      <c r="E8916" s="43"/>
    </row>
    <row r="8917" spans="5:5">
      <c r="E8917" s="43"/>
    </row>
    <row r="8918" spans="5:5">
      <c r="E8918" s="43"/>
    </row>
    <row r="8919" spans="5:5">
      <c r="E8919" s="43"/>
    </row>
    <row r="8920" spans="5:5">
      <c r="E8920" s="43"/>
    </row>
    <row r="8921" spans="5:5">
      <c r="E8921" s="43"/>
    </row>
    <row r="8922" spans="5:5">
      <c r="E8922" s="43"/>
    </row>
    <row r="8923" spans="5:5">
      <c r="E8923" s="43"/>
    </row>
    <row r="8924" spans="5:5">
      <c r="E8924" s="43"/>
    </row>
    <row r="8925" spans="5:5">
      <c r="E8925" s="43"/>
    </row>
    <row r="8926" spans="5:5">
      <c r="E8926" s="43"/>
    </row>
    <row r="8927" spans="5:5">
      <c r="E8927" s="43"/>
    </row>
    <row r="8928" spans="5:5">
      <c r="E8928" s="43"/>
    </row>
    <row r="8929" spans="5:5">
      <c r="E8929" s="43"/>
    </row>
    <row r="8930" spans="5:5">
      <c r="E8930" s="43"/>
    </row>
    <row r="8931" spans="5:5">
      <c r="E8931" s="43"/>
    </row>
    <row r="8932" spans="5:5">
      <c r="E8932" s="43"/>
    </row>
    <row r="8933" spans="5:5">
      <c r="E8933" s="43"/>
    </row>
    <row r="8934" spans="5:5">
      <c r="E8934" s="43"/>
    </row>
    <row r="8935" spans="5:5">
      <c r="E8935" s="43"/>
    </row>
    <row r="8936" spans="5:5">
      <c r="E8936" s="43"/>
    </row>
    <row r="8937" spans="5:5">
      <c r="E8937" s="43"/>
    </row>
    <row r="8938" spans="5:5">
      <c r="E8938" s="43"/>
    </row>
    <row r="8939" spans="5:5">
      <c r="E8939" s="43"/>
    </row>
    <row r="8940" spans="5:5">
      <c r="E8940" s="43"/>
    </row>
    <row r="8941" spans="5:5">
      <c r="E8941" s="43"/>
    </row>
    <row r="8942" spans="5:5">
      <c r="E8942" s="43"/>
    </row>
    <row r="8943" spans="5:5">
      <c r="E8943" s="43"/>
    </row>
    <row r="8944" spans="5:5">
      <c r="E8944" s="43"/>
    </row>
    <row r="8945" spans="5:5">
      <c r="E8945" s="43"/>
    </row>
    <row r="8946" spans="5:5">
      <c r="E8946" s="43"/>
    </row>
    <row r="8947" spans="5:5">
      <c r="E8947" s="43"/>
    </row>
    <row r="8948" spans="5:5">
      <c r="E8948" s="43"/>
    </row>
    <row r="8949" spans="5:5">
      <c r="E8949" s="43"/>
    </row>
    <row r="8950" spans="5:5">
      <c r="E8950" s="43"/>
    </row>
    <row r="8951" spans="5:5">
      <c r="E8951" s="43"/>
    </row>
    <row r="8952" spans="5:5">
      <c r="E8952" s="43"/>
    </row>
    <row r="8953" spans="5:5">
      <c r="E8953" s="43"/>
    </row>
    <row r="8954" spans="5:5">
      <c r="E8954" s="43"/>
    </row>
    <row r="8955" spans="5:5">
      <c r="E8955" s="43"/>
    </row>
    <row r="8956" spans="5:5">
      <c r="E8956" s="43"/>
    </row>
    <row r="8957" spans="5:5">
      <c r="E8957" s="43"/>
    </row>
    <row r="8958" spans="5:5">
      <c r="E8958" s="43"/>
    </row>
    <row r="8959" spans="5:5">
      <c r="E8959" s="43"/>
    </row>
    <row r="8960" spans="5:5">
      <c r="E8960" s="43"/>
    </row>
    <row r="8961" spans="5:5">
      <c r="E8961" s="43"/>
    </row>
    <row r="8962" spans="5:5">
      <c r="E8962" s="43"/>
    </row>
    <row r="8963" spans="5:5">
      <c r="E8963" s="43"/>
    </row>
    <row r="8964" spans="5:5">
      <c r="E8964" s="43"/>
    </row>
    <row r="8965" spans="5:5">
      <c r="E8965" s="43"/>
    </row>
    <row r="8966" spans="5:5">
      <c r="E8966" s="43"/>
    </row>
    <row r="8967" spans="5:5">
      <c r="E8967" s="43"/>
    </row>
    <row r="8968" spans="5:5">
      <c r="E8968" s="43"/>
    </row>
    <row r="8969" spans="5:5">
      <c r="E8969" s="43"/>
    </row>
    <row r="8970" spans="5:5">
      <c r="E8970" s="43"/>
    </row>
    <row r="8971" spans="5:5">
      <c r="E8971" s="43"/>
    </row>
    <row r="8972" spans="5:5">
      <c r="E8972" s="43"/>
    </row>
    <row r="8973" spans="5:5">
      <c r="E8973" s="43"/>
    </row>
    <row r="8974" spans="5:5">
      <c r="E8974" s="43"/>
    </row>
    <row r="8975" spans="5:5">
      <c r="E8975" s="43"/>
    </row>
    <row r="8976" spans="5:5">
      <c r="E8976" s="43"/>
    </row>
    <row r="8977" spans="5:5">
      <c r="E8977" s="43"/>
    </row>
    <row r="8978" spans="5:5">
      <c r="E8978" s="43"/>
    </row>
    <row r="8979" spans="5:5">
      <c r="E8979" s="43"/>
    </row>
    <row r="8980" spans="5:5">
      <c r="E8980" s="43"/>
    </row>
    <row r="8981" spans="5:5">
      <c r="E8981" s="43"/>
    </row>
    <row r="8982" spans="5:5">
      <c r="E8982" s="43"/>
    </row>
    <row r="8983" spans="5:5">
      <c r="E8983" s="43"/>
    </row>
    <row r="8984" spans="5:5">
      <c r="E8984" s="43"/>
    </row>
    <row r="8985" spans="5:5">
      <c r="E8985" s="43"/>
    </row>
    <row r="8986" spans="5:5">
      <c r="E8986" s="43"/>
    </row>
    <row r="8987" spans="5:5">
      <c r="E8987" s="43"/>
    </row>
    <row r="8988" spans="5:5">
      <c r="E8988" s="43"/>
    </row>
    <row r="8989" spans="5:5">
      <c r="E8989" s="43"/>
    </row>
    <row r="8990" spans="5:5">
      <c r="E8990" s="43"/>
    </row>
    <row r="8991" spans="5:5">
      <c r="E8991" s="43"/>
    </row>
    <row r="8992" spans="5:5">
      <c r="E8992" s="43"/>
    </row>
    <row r="8993" spans="5:5">
      <c r="E8993" s="43"/>
    </row>
    <row r="8994" spans="5:5">
      <c r="E8994" s="43"/>
    </row>
    <row r="8995" spans="5:5">
      <c r="E8995" s="43"/>
    </row>
    <row r="8996" spans="5:5">
      <c r="E8996" s="43"/>
    </row>
    <row r="8997" spans="5:5">
      <c r="E8997" s="43"/>
    </row>
    <row r="8998" spans="5:5">
      <c r="E8998" s="43"/>
    </row>
    <row r="8999" spans="5:5">
      <c r="E8999" s="43"/>
    </row>
    <row r="9000" spans="5:5">
      <c r="E9000" s="43"/>
    </row>
    <row r="9001" spans="5:5">
      <c r="E9001" s="43"/>
    </row>
    <row r="9002" spans="5:5">
      <c r="E9002" s="43"/>
    </row>
    <row r="9003" spans="5:5">
      <c r="E9003" s="43"/>
    </row>
    <row r="9004" spans="5:5">
      <c r="E9004" s="43"/>
    </row>
    <row r="9005" spans="5:5">
      <c r="E9005" s="43"/>
    </row>
    <row r="9006" spans="5:5">
      <c r="E9006" s="43"/>
    </row>
    <row r="9007" spans="5:5">
      <c r="E9007" s="43"/>
    </row>
    <row r="9008" spans="5:5">
      <c r="E9008" s="43"/>
    </row>
    <row r="9009" spans="5:5">
      <c r="E9009" s="43"/>
    </row>
    <row r="9010" spans="5:5">
      <c r="E9010" s="43"/>
    </row>
    <row r="9011" spans="5:5">
      <c r="E9011" s="43"/>
    </row>
    <row r="9012" spans="5:5">
      <c r="E9012" s="43"/>
    </row>
    <row r="9013" spans="5:5">
      <c r="E9013" s="43"/>
    </row>
    <row r="9014" spans="5:5">
      <c r="E9014" s="43"/>
    </row>
    <row r="9015" spans="5:5">
      <c r="E9015" s="43"/>
    </row>
    <row r="9016" spans="5:5">
      <c r="E9016" s="43"/>
    </row>
    <row r="9017" spans="5:5">
      <c r="E9017" s="43"/>
    </row>
    <row r="9018" spans="5:5">
      <c r="E9018" s="43"/>
    </row>
    <row r="9019" spans="5:5">
      <c r="E9019" s="43"/>
    </row>
    <row r="9020" spans="5:5">
      <c r="E9020" s="43"/>
    </row>
    <row r="9021" spans="5:5">
      <c r="E9021" s="43"/>
    </row>
    <row r="9022" spans="5:5">
      <c r="E9022" s="43"/>
    </row>
    <row r="9023" spans="5:5">
      <c r="E9023" s="43"/>
    </row>
    <row r="9024" spans="5:5">
      <c r="E9024" s="43"/>
    </row>
    <row r="9025" spans="5:5">
      <c r="E9025" s="43"/>
    </row>
    <row r="9026" spans="5:5">
      <c r="E9026" s="43"/>
    </row>
    <row r="9027" spans="5:5">
      <c r="E9027" s="43"/>
    </row>
    <row r="9028" spans="5:5">
      <c r="E9028" s="43"/>
    </row>
    <row r="9029" spans="5:5">
      <c r="E9029" s="43"/>
    </row>
    <row r="9030" spans="5:5">
      <c r="E9030" s="43"/>
    </row>
    <row r="9031" spans="5:5">
      <c r="E9031" s="43"/>
    </row>
    <row r="9032" spans="5:5">
      <c r="E9032" s="43"/>
    </row>
    <row r="9033" spans="5:5">
      <c r="E9033" s="43"/>
    </row>
    <row r="9034" spans="5:5">
      <c r="E9034" s="43"/>
    </row>
    <row r="9035" spans="5:5">
      <c r="E9035" s="43"/>
    </row>
    <row r="9036" spans="5:5">
      <c r="E9036" s="43"/>
    </row>
    <row r="9037" spans="5:5">
      <c r="E9037" s="43"/>
    </row>
    <row r="9038" spans="5:5">
      <c r="E9038" s="43"/>
    </row>
    <row r="9039" spans="5:5">
      <c r="E9039" s="43"/>
    </row>
    <row r="9040" spans="5:5">
      <c r="E9040" s="43"/>
    </row>
    <row r="9041" spans="5:5">
      <c r="E9041" s="43"/>
    </row>
    <row r="9042" spans="5:5">
      <c r="E9042" s="43"/>
    </row>
    <row r="9043" spans="5:5">
      <c r="E9043" s="43"/>
    </row>
    <row r="9044" spans="5:5">
      <c r="E9044" s="43"/>
    </row>
    <row r="9045" spans="5:5">
      <c r="E9045" s="43"/>
    </row>
    <row r="9046" spans="5:5">
      <c r="E9046" s="43"/>
    </row>
    <row r="9047" spans="5:5">
      <c r="E9047" s="43"/>
    </row>
    <row r="9048" spans="5:5">
      <c r="E9048" s="43"/>
    </row>
    <row r="9049" spans="5:5">
      <c r="E9049" s="43"/>
    </row>
    <row r="9050" spans="5:5">
      <c r="E9050" s="43"/>
    </row>
    <row r="9051" spans="5:5">
      <c r="E9051" s="43"/>
    </row>
    <row r="9052" spans="5:5">
      <c r="E9052" s="43"/>
    </row>
    <row r="9053" spans="5:5">
      <c r="E9053" s="43"/>
    </row>
    <row r="9054" spans="5:5">
      <c r="E9054" s="43"/>
    </row>
    <row r="9055" spans="5:5">
      <c r="E9055" s="43"/>
    </row>
    <row r="9056" spans="5:5">
      <c r="E9056" s="43"/>
    </row>
    <row r="9057" spans="5:5">
      <c r="E9057" s="43"/>
    </row>
    <row r="9058" spans="5:5">
      <c r="E9058" s="43"/>
    </row>
    <row r="9059" spans="5:5">
      <c r="E9059" s="43"/>
    </row>
    <row r="9060" spans="5:5">
      <c r="E9060" s="43"/>
    </row>
    <row r="9061" spans="5:5">
      <c r="E9061" s="43"/>
    </row>
    <row r="9062" spans="5:5">
      <c r="E9062" s="43"/>
    </row>
    <row r="9063" spans="5:5">
      <c r="E9063" s="43"/>
    </row>
    <row r="9064" spans="5:5">
      <c r="E9064" s="43"/>
    </row>
    <row r="9065" spans="5:5">
      <c r="E9065" s="43"/>
    </row>
    <row r="9066" spans="5:5">
      <c r="E9066" s="43"/>
    </row>
    <row r="9067" spans="5:5">
      <c r="E9067" s="43"/>
    </row>
    <row r="9068" spans="5:5">
      <c r="E9068" s="43"/>
    </row>
    <row r="9069" spans="5:5">
      <c r="E9069" s="43"/>
    </row>
    <row r="9070" spans="5:5">
      <c r="E9070" s="43"/>
    </row>
    <row r="9071" spans="5:5">
      <c r="E9071" s="43"/>
    </row>
    <row r="9072" spans="5:5">
      <c r="E9072" s="43"/>
    </row>
    <row r="9073" spans="5:5">
      <c r="E9073" s="43"/>
    </row>
    <row r="9074" spans="5:5">
      <c r="E9074" s="43"/>
    </row>
    <row r="9075" spans="5:5">
      <c r="E9075" s="43"/>
    </row>
    <row r="9076" spans="5:5">
      <c r="E9076" s="43"/>
    </row>
    <row r="9077" spans="5:5">
      <c r="E9077" s="43"/>
    </row>
    <row r="9078" spans="5:5">
      <c r="E9078" s="43"/>
    </row>
    <row r="9079" spans="5:5">
      <c r="E9079" s="43"/>
    </row>
    <row r="9080" spans="5:5">
      <c r="E9080" s="43"/>
    </row>
    <row r="9081" spans="5:5">
      <c r="E9081" s="43"/>
    </row>
    <row r="9082" spans="5:5">
      <c r="E9082" s="43"/>
    </row>
    <row r="9083" spans="5:5">
      <c r="E9083" s="43"/>
    </row>
    <row r="9084" spans="5:5">
      <c r="E9084" s="43"/>
    </row>
    <row r="9085" spans="5:5">
      <c r="E9085" s="43"/>
    </row>
    <row r="9086" spans="5:5">
      <c r="E9086" s="43"/>
    </row>
    <row r="9087" spans="5:5">
      <c r="E9087" s="43"/>
    </row>
    <row r="9088" spans="5:5">
      <c r="E9088" s="43"/>
    </row>
    <row r="9089" spans="5:5">
      <c r="E9089" s="43"/>
    </row>
    <row r="9090" spans="5:5">
      <c r="E9090" s="43"/>
    </row>
    <row r="9091" spans="5:5">
      <c r="E9091" s="43"/>
    </row>
    <row r="9092" spans="5:5">
      <c r="E9092" s="43"/>
    </row>
    <row r="9093" spans="5:5">
      <c r="E9093" s="43"/>
    </row>
    <row r="9094" spans="5:5">
      <c r="E9094" s="43"/>
    </row>
    <row r="9095" spans="5:5">
      <c r="E9095" s="43"/>
    </row>
    <row r="9096" spans="5:5">
      <c r="E9096" s="43"/>
    </row>
    <row r="9097" spans="5:5">
      <c r="E9097" s="43"/>
    </row>
    <row r="9098" spans="5:5">
      <c r="E9098" s="43"/>
    </row>
    <row r="9099" spans="5:5">
      <c r="E9099" s="43"/>
    </row>
    <row r="9100" spans="5:5">
      <c r="E9100" s="43"/>
    </row>
    <row r="9101" spans="5:5">
      <c r="E9101" s="43"/>
    </row>
    <row r="9102" spans="5:5">
      <c r="E9102" s="43"/>
    </row>
    <row r="9103" spans="5:5">
      <c r="E9103" s="43"/>
    </row>
    <row r="9104" spans="5:5">
      <c r="E9104" s="43"/>
    </row>
    <row r="9105" spans="5:5">
      <c r="E9105" s="43"/>
    </row>
    <row r="9106" spans="5:5">
      <c r="E9106" s="43"/>
    </row>
    <row r="9107" spans="5:5">
      <c r="E9107" s="43"/>
    </row>
    <row r="9108" spans="5:5">
      <c r="E9108" s="43"/>
    </row>
    <row r="9109" spans="5:5">
      <c r="E9109" s="43"/>
    </row>
    <row r="9110" spans="5:5">
      <c r="E9110" s="43"/>
    </row>
    <row r="9111" spans="5:5">
      <c r="E9111" s="43"/>
    </row>
    <row r="9112" spans="5:5">
      <c r="E9112" s="43"/>
    </row>
    <row r="9113" spans="5:5">
      <c r="E9113" s="43"/>
    </row>
    <row r="9114" spans="5:5">
      <c r="E9114" s="43"/>
    </row>
    <row r="9115" spans="5:5">
      <c r="E9115" s="43"/>
    </row>
    <row r="9116" spans="5:5">
      <c r="E9116" s="43"/>
    </row>
    <row r="9117" spans="5:5">
      <c r="E9117" s="43"/>
    </row>
    <row r="9118" spans="5:5">
      <c r="E9118" s="43"/>
    </row>
    <row r="9119" spans="5:5">
      <c r="E9119" s="43"/>
    </row>
    <row r="9120" spans="5:5">
      <c r="E9120" s="43"/>
    </row>
    <row r="9121" spans="5:5">
      <c r="E9121" s="43"/>
    </row>
    <row r="9122" spans="5:5">
      <c r="E9122" s="43"/>
    </row>
    <row r="9123" spans="5:5">
      <c r="E9123" s="43"/>
    </row>
    <row r="9124" spans="5:5">
      <c r="E9124" s="43"/>
    </row>
    <row r="9125" spans="5:5">
      <c r="E9125" s="43"/>
    </row>
    <row r="9126" spans="5:5">
      <c r="E9126" s="43"/>
    </row>
    <row r="9127" spans="5:5">
      <c r="E9127" s="43"/>
    </row>
    <row r="9128" spans="5:5">
      <c r="E9128" s="43"/>
    </row>
    <row r="9129" spans="5:5">
      <c r="E9129" s="43"/>
    </row>
    <row r="9130" spans="5:5">
      <c r="E9130" s="43"/>
    </row>
    <row r="9131" spans="5:5">
      <c r="E9131" s="43"/>
    </row>
    <row r="9132" spans="5:5">
      <c r="E9132" s="43"/>
    </row>
    <row r="9133" spans="5:5">
      <c r="E9133" s="43"/>
    </row>
    <row r="9134" spans="5:5">
      <c r="E9134" s="43"/>
    </row>
    <row r="9135" spans="5:5">
      <c r="E9135" s="43"/>
    </row>
    <row r="9136" spans="5:5">
      <c r="E9136" s="43"/>
    </row>
    <row r="9137" spans="5:5">
      <c r="E9137" s="43"/>
    </row>
    <row r="9138" spans="5:5">
      <c r="E9138" s="43"/>
    </row>
    <row r="9139" spans="5:5">
      <c r="E9139" s="43"/>
    </row>
    <row r="9140" spans="5:5">
      <c r="E9140" s="43"/>
    </row>
    <row r="9141" spans="5:5">
      <c r="E9141" s="43"/>
    </row>
    <row r="9142" spans="5:5">
      <c r="E9142" s="43"/>
    </row>
    <row r="9143" spans="5:5">
      <c r="E9143" s="43"/>
    </row>
    <row r="9144" spans="5:5">
      <c r="E9144" s="43"/>
    </row>
    <row r="9145" spans="5:5">
      <c r="E9145" s="43"/>
    </row>
    <row r="9146" spans="5:5">
      <c r="E9146" s="43"/>
    </row>
    <row r="9147" spans="5:5">
      <c r="E9147" s="43"/>
    </row>
    <row r="9148" spans="5:5">
      <c r="E9148" s="43"/>
    </row>
    <row r="9149" spans="5:5">
      <c r="E9149" s="43"/>
    </row>
    <row r="9150" spans="5:5">
      <c r="E9150" s="43"/>
    </row>
    <row r="9151" spans="5:5">
      <c r="E9151" s="43"/>
    </row>
    <row r="9152" spans="5:5">
      <c r="E9152" s="43"/>
    </row>
    <row r="9153" spans="5:5">
      <c r="E9153" s="43"/>
    </row>
    <row r="9154" spans="5:5">
      <c r="E9154" s="43"/>
    </row>
    <row r="9155" spans="5:5">
      <c r="E9155" s="43"/>
    </row>
    <row r="9156" spans="5:5">
      <c r="E9156" s="43"/>
    </row>
    <row r="9157" spans="5:5">
      <c r="E9157" s="43"/>
    </row>
    <row r="9158" spans="5:5">
      <c r="E9158" s="43"/>
    </row>
    <row r="9159" spans="5:5">
      <c r="E9159" s="43"/>
    </row>
    <row r="9160" spans="5:5">
      <c r="E9160" s="43"/>
    </row>
    <row r="9161" spans="5:5">
      <c r="E9161" s="43"/>
    </row>
    <row r="9162" spans="5:5">
      <c r="E9162" s="43"/>
    </row>
    <row r="9163" spans="5:5">
      <c r="E9163" s="43"/>
    </row>
    <row r="9164" spans="5:5">
      <c r="E9164" s="43"/>
    </row>
    <row r="9165" spans="5:5">
      <c r="E9165" s="43"/>
    </row>
    <row r="9166" spans="5:5">
      <c r="E9166" s="43"/>
    </row>
    <row r="9167" spans="5:5">
      <c r="E9167" s="43"/>
    </row>
    <row r="9168" spans="5:5">
      <c r="E9168" s="43"/>
    </row>
    <row r="9169" spans="5:5">
      <c r="E9169" s="43"/>
    </row>
    <row r="9170" spans="5:5">
      <c r="E9170" s="43"/>
    </row>
    <row r="9171" spans="5:5">
      <c r="E9171" s="43"/>
    </row>
    <row r="9172" spans="5:5">
      <c r="E9172" s="43"/>
    </row>
    <row r="9173" spans="5:5">
      <c r="E9173" s="43"/>
    </row>
    <row r="9174" spans="5:5">
      <c r="E9174" s="43"/>
    </row>
    <row r="9175" spans="5:5">
      <c r="E9175" s="43"/>
    </row>
    <row r="9176" spans="5:5">
      <c r="E9176" s="43"/>
    </row>
    <row r="9177" spans="5:5">
      <c r="E9177" s="43"/>
    </row>
    <row r="9178" spans="5:5">
      <c r="E9178" s="43"/>
    </row>
    <row r="9179" spans="5:5">
      <c r="E9179" s="43"/>
    </row>
    <row r="9180" spans="5:5">
      <c r="E9180" s="43"/>
    </row>
    <row r="9181" spans="5:5">
      <c r="E9181" s="43"/>
    </row>
    <row r="9182" spans="5:5">
      <c r="E9182" s="43"/>
    </row>
    <row r="9183" spans="5:5">
      <c r="E9183" s="43"/>
    </row>
    <row r="9184" spans="5:5">
      <c r="E9184" s="43"/>
    </row>
    <row r="9185" spans="5:5">
      <c r="E9185" s="43"/>
    </row>
    <row r="9186" spans="5:5">
      <c r="E9186" s="43"/>
    </row>
    <row r="9187" spans="5:5">
      <c r="E9187" s="43"/>
    </row>
    <row r="9188" spans="5:5">
      <c r="E9188" s="43"/>
    </row>
    <row r="9189" spans="5:5">
      <c r="E9189" s="43"/>
    </row>
    <row r="9190" spans="5:5">
      <c r="E9190" s="43"/>
    </row>
    <row r="9191" spans="5:5">
      <c r="E9191" s="43"/>
    </row>
    <row r="9192" spans="5:5">
      <c r="E9192" s="43"/>
    </row>
    <row r="9193" spans="5:5">
      <c r="E9193" s="43"/>
    </row>
    <row r="9194" spans="5:5">
      <c r="E9194" s="43"/>
    </row>
    <row r="9195" spans="5:5">
      <c r="E9195" s="43"/>
    </row>
    <row r="9196" spans="5:5">
      <c r="E9196" s="43"/>
    </row>
    <row r="9197" spans="5:5">
      <c r="E9197" s="43"/>
    </row>
    <row r="9198" spans="5:5">
      <c r="E9198" s="43"/>
    </row>
    <row r="9199" spans="5:5">
      <c r="E9199" s="43"/>
    </row>
    <row r="9200" spans="5:5">
      <c r="E9200" s="43"/>
    </row>
    <row r="9201" spans="5:5">
      <c r="E9201" s="43"/>
    </row>
    <row r="9202" spans="5:5">
      <c r="E9202" s="43"/>
    </row>
    <row r="9203" spans="5:5">
      <c r="E9203" s="43"/>
    </row>
    <row r="9204" spans="5:5">
      <c r="E9204" s="43"/>
    </row>
    <row r="9205" spans="5:5">
      <c r="E9205" s="43"/>
    </row>
    <row r="9206" spans="5:5">
      <c r="E9206" s="43"/>
    </row>
    <row r="9207" spans="5:5">
      <c r="E9207" s="43"/>
    </row>
    <row r="9208" spans="5:5">
      <c r="E9208" s="43"/>
    </row>
    <row r="9209" spans="5:5">
      <c r="E9209" s="43"/>
    </row>
    <row r="9210" spans="5:5">
      <c r="E9210" s="43"/>
    </row>
    <row r="9211" spans="5:5">
      <c r="E9211" s="43"/>
    </row>
    <row r="9212" spans="5:5">
      <c r="E9212" s="43"/>
    </row>
    <row r="9213" spans="5:5">
      <c r="E9213" s="43"/>
    </row>
    <row r="9214" spans="5:5">
      <c r="E9214" s="43"/>
    </row>
    <row r="9215" spans="5:5">
      <c r="E9215" s="43"/>
    </row>
    <row r="9216" spans="5:5">
      <c r="E9216" s="43"/>
    </row>
    <row r="9217" spans="5:5">
      <c r="E9217" s="43"/>
    </row>
    <row r="9218" spans="5:5">
      <c r="E9218" s="43"/>
    </row>
    <row r="9219" spans="5:5">
      <c r="E9219" s="43"/>
    </row>
    <row r="9220" spans="5:5">
      <c r="E9220" s="43"/>
    </row>
    <row r="9221" spans="5:5">
      <c r="E9221" s="43"/>
    </row>
    <row r="9222" spans="5:5">
      <c r="E9222" s="43"/>
    </row>
    <row r="9223" spans="5:5">
      <c r="E9223" s="43"/>
    </row>
    <row r="9224" spans="5:5">
      <c r="E9224" s="43"/>
    </row>
    <row r="9225" spans="5:5">
      <c r="E9225" s="43"/>
    </row>
    <row r="9226" spans="5:5">
      <c r="E9226" s="43"/>
    </row>
    <row r="9227" spans="5:5">
      <c r="E9227" s="43"/>
    </row>
    <row r="9228" spans="5:5">
      <c r="E9228" s="43"/>
    </row>
    <row r="9229" spans="5:5">
      <c r="E9229" s="43"/>
    </row>
    <row r="9230" spans="5:5">
      <c r="E9230" s="43"/>
    </row>
    <row r="9231" spans="5:5">
      <c r="E9231" s="43"/>
    </row>
    <row r="9232" spans="5:5">
      <c r="E9232" s="43"/>
    </row>
    <row r="9233" spans="5:5">
      <c r="E9233" s="43"/>
    </row>
    <row r="9234" spans="5:5">
      <c r="E9234" s="43"/>
    </row>
    <row r="9235" spans="5:5">
      <c r="E9235" s="43"/>
    </row>
    <row r="9236" spans="5:5">
      <c r="E9236" s="43"/>
    </row>
    <row r="9237" spans="5:5">
      <c r="E9237" s="43"/>
    </row>
    <row r="9238" spans="5:5">
      <c r="E9238" s="43"/>
    </row>
    <row r="9239" spans="5:5">
      <c r="E9239" s="43"/>
    </row>
    <row r="9240" spans="5:5">
      <c r="E9240" s="43"/>
    </row>
    <row r="9241" spans="5:5">
      <c r="E9241" s="43"/>
    </row>
    <row r="9242" spans="5:5">
      <c r="E9242" s="43"/>
    </row>
    <row r="9243" spans="5:5">
      <c r="E9243" s="43"/>
    </row>
    <row r="9244" spans="5:5">
      <c r="E9244" s="43"/>
    </row>
    <row r="9245" spans="5:5">
      <c r="E9245" s="43"/>
    </row>
    <row r="9246" spans="5:5">
      <c r="E9246" s="43"/>
    </row>
    <row r="9247" spans="5:5">
      <c r="E9247" s="43"/>
    </row>
    <row r="9248" spans="5:5">
      <c r="E9248" s="43"/>
    </row>
    <row r="9249" spans="5:5">
      <c r="E9249" s="43"/>
    </row>
    <row r="9250" spans="5:5">
      <c r="E9250" s="43"/>
    </row>
    <row r="9251" spans="5:5">
      <c r="E9251" s="43"/>
    </row>
    <row r="9252" spans="5:5">
      <c r="E9252" s="43"/>
    </row>
    <row r="9253" spans="5:5">
      <c r="E9253" s="43"/>
    </row>
    <row r="9254" spans="5:5">
      <c r="E9254" s="43"/>
    </row>
    <row r="9255" spans="5:5">
      <c r="E9255" s="43"/>
    </row>
    <row r="9256" spans="5:5">
      <c r="E9256" s="43"/>
    </row>
    <row r="9257" spans="5:5">
      <c r="E9257" s="43"/>
    </row>
    <row r="9258" spans="5:5">
      <c r="E9258" s="43"/>
    </row>
    <row r="9259" spans="5:5">
      <c r="E9259" s="43"/>
    </row>
    <row r="9260" spans="5:5">
      <c r="E9260" s="43"/>
    </row>
    <row r="9261" spans="5:5">
      <c r="E9261" s="43"/>
    </row>
    <row r="9262" spans="5:5">
      <c r="E9262" s="43"/>
    </row>
    <row r="9263" spans="5:5">
      <c r="E9263" s="43"/>
    </row>
    <row r="9264" spans="5:5">
      <c r="E9264" s="43"/>
    </row>
    <row r="9265" spans="5:5">
      <c r="E9265" s="43"/>
    </row>
    <row r="9266" spans="5:5">
      <c r="E9266" s="43"/>
    </row>
    <row r="9267" spans="5:5">
      <c r="E9267" s="43"/>
    </row>
    <row r="9268" spans="5:5">
      <c r="E9268" s="43"/>
    </row>
    <row r="9269" spans="5:5">
      <c r="E9269" s="43"/>
    </row>
    <row r="9270" spans="5:5">
      <c r="E9270" s="43"/>
    </row>
    <row r="9271" spans="5:5">
      <c r="E9271" s="43"/>
    </row>
    <row r="9272" spans="5:5">
      <c r="E9272" s="43"/>
    </row>
    <row r="9273" spans="5:5">
      <c r="E9273" s="43"/>
    </row>
    <row r="9274" spans="5:5">
      <c r="E9274" s="43"/>
    </row>
    <row r="9275" spans="5:5">
      <c r="E9275" s="43"/>
    </row>
    <row r="9276" spans="5:5">
      <c r="E9276" s="43"/>
    </row>
    <row r="9277" spans="5:5">
      <c r="E9277" s="43"/>
    </row>
    <row r="9278" spans="5:5">
      <c r="E9278" s="43"/>
    </row>
    <row r="9279" spans="5:5">
      <c r="E9279" s="43"/>
    </row>
    <row r="9280" spans="5:5">
      <c r="E9280" s="43"/>
    </row>
    <row r="9281" spans="5:5">
      <c r="E9281" s="43"/>
    </row>
    <row r="9282" spans="5:5">
      <c r="E9282" s="43"/>
    </row>
    <row r="9283" spans="5:5">
      <c r="E9283" s="43"/>
    </row>
    <row r="9284" spans="5:5">
      <c r="E9284" s="43"/>
    </row>
    <row r="9285" spans="5:5">
      <c r="E9285" s="43"/>
    </row>
    <row r="9286" spans="5:5">
      <c r="E9286" s="43"/>
    </row>
    <row r="9287" spans="5:5">
      <c r="E9287" s="43"/>
    </row>
    <row r="9288" spans="5:5">
      <c r="E9288" s="43"/>
    </row>
    <row r="9289" spans="5:5">
      <c r="E9289" s="43"/>
    </row>
    <row r="9290" spans="5:5">
      <c r="E9290" s="43"/>
    </row>
    <row r="9291" spans="5:5">
      <c r="E9291" s="43"/>
    </row>
    <row r="9292" spans="5:5">
      <c r="E9292" s="43"/>
    </row>
    <row r="9293" spans="5:5">
      <c r="E9293" s="43"/>
    </row>
    <row r="9294" spans="5:5">
      <c r="E9294" s="43"/>
    </row>
    <row r="9295" spans="5:5">
      <c r="E9295" s="43"/>
    </row>
    <row r="9296" spans="5:5">
      <c r="E9296" s="43"/>
    </row>
    <row r="9297" spans="5:5">
      <c r="E9297" s="43"/>
    </row>
    <row r="9298" spans="5:5">
      <c r="E9298" s="43"/>
    </row>
    <row r="9299" spans="5:5">
      <c r="E9299" s="43"/>
    </row>
    <row r="9300" spans="5:5">
      <c r="E9300" s="43"/>
    </row>
    <row r="9301" spans="5:5">
      <c r="E9301" s="43"/>
    </row>
    <row r="9302" spans="5:5">
      <c r="E9302" s="43"/>
    </row>
    <row r="9303" spans="5:5">
      <c r="E9303" s="43"/>
    </row>
    <row r="9304" spans="5:5">
      <c r="E9304" s="43"/>
    </row>
    <row r="9305" spans="5:5">
      <c r="E9305" s="43"/>
    </row>
    <row r="9306" spans="5:5">
      <c r="E9306" s="43"/>
    </row>
    <row r="9307" spans="5:5">
      <c r="E9307" s="43"/>
    </row>
    <row r="9308" spans="5:5">
      <c r="E9308" s="43"/>
    </row>
    <row r="9309" spans="5:5">
      <c r="E9309" s="43"/>
    </row>
    <row r="9310" spans="5:5">
      <c r="E9310" s="43"/>
    </row>
    <row r="9311" spans="5:5">
      <c r="E9311" s="43"/>
    </row>
    <row r="9312" spans="5:5">
      <c r="E9312" s="43"/>
    </row>
    <row r="9313" spans="5:5">
      <c r="E9313" s="43"/>
    </row>
    <row r="9314" spans="5:5">
      <c r="E9314" s="43"/>
    </row>
    <row r="9315" spans="5:5">
      <c r="E9315" s="43"/>
    </row>
    <row r="9316" spans="5:5">
      <c r="E9316" s="43"/>
    </row>
    <row r="9317" spans="5:5">
      <c r="E9317" s="43"/>
    </row>
    <row r="9318" spans="5:5">
      <c r="E9318" s="43"/>
    </row>
    <row r="9319" spans="5:5">
      <c r="E9319" s="43"/>
    </row>
    <row r="9320" spans="5:5">
      <c r="E9320" s="43"/>
    </row>
    <row r="9321" spans="5:5">
      <c r="E9321" s="43"/>
    </row>
    <row r="9322" spans="5:5">
      <c r="E9322" s="43"/>
    </row>
    <row r="9323" spans="5:5">
      <c r="E9323" s="43"/>
    </row>
    <row r="9324" spans="5:5">
      <c r="E9324" s="43"/>
    </row>
    <row r="9325" spans="5:5">
      <c r="E9325" s="43"/>
    </row>
    <row r="9326" spans="5:5">
      <c r="E9326" s="43"/>
    </row>
    <row r="9327" spans="5:5">
      <c r="E9327" s="43"/>
    </row>
    <row r="9328" spans="5:5">
      <c r="E9328" s="43"/>
    </row>
    <row r="9329" spans="5:5">
      <c r="E9329" s="43"/>
    </row>
    <row r="9330" spans="5:5">
      <c r="E9330" s="43"/>
    </row>
    <row r="9331" spans="5:5">
      <c r="E9331" s="43"/>
    </row>
    <row r="9332" spans="5:5">
      <c r="E9332" s="43"/>
    </row>
    <row r="9333" spans="5:5">
      <c r="E9333" s="43"/>
    </row>
    <row r="9334" spans="5:5">
      <c r="E9334" s="43"/>
    </row>
    <row r="9335" spans="5:5">
      <c r="E9335" s="43"/>
    </row>
    <row r="9336" spans="5:5">
      <c r="E9336" s="43"/>
    </row>
    <row r="9337" spans="5:5">
      <c r="E9337" s="43"/>
    </row>
    <row r="9338" spans="5:5">
      <c r="E9338" s="43"/>
    </row>
    <row r="9339" spans="5:5">
      <c r="E9339" s="43"/>
    </row>
    <row r="9340" spans="5:5">
      <c r="E9340" s="43"/>
    </row>
    <row r="9341" spans="5:5">
      <c r="E9341" s="43"/>
    </row>
    <row r="9342" spans="5:5">
      <c r="E9342" s="43"/>
    </row>
    <row r="9343" spans="5:5">
      <c r="E9343" s="43"/>
    </row>
    <row r="9344" spans="5:5">
      <c r="E9344" s="43"/>
    </row>
    <row r="9345" spans="5:5">
      <c r="E9345" s="43"/>
    </row>
    <row r="9346" spans="5:5">
      <c r="E9346" s="43"/>
    </row>
    <row r="9347" spans="5:5">
      <c r="E9347" s="43"/>
    </row>
    <row r="9348" spans="5:5">
      <c r="E9348" s="43"/>
    </row>
    <row r="9349" spans="5:5">
      <c r="E9349" s="43"/>
    </row>
    <row r="9350" spans="5:5">
      <c r="E9350" s="43"/>
    </row>
    <row r="9351" spans="5:5">
      <c r="E9351" s="43"/>
    </row>
    <row r="9352" spans="5:5">
      <c r="E9352" s="43"/>
    </row>
    <row r="9353" spans="5:5">
      <c r="E9353" s="43"/>
    </row>
    <row r="9354" spans="5:5">
      <c r="E9354" s="43"/>
    </row>
    <row r="9355" spans="5:5">
      <c r="E9355" s="43"/>
    </row>
    <row r="9356" spans="5:5">
      <c r="E9356" s="43"/>
    </row>
    <row r="9357" spans="5:5">
      <c r="E9357" s="43"/>
    </row>
    <row r="9358" spans="5:5">
      <c r="E9358" s="43"/>
    </row>
    <row r="9359" spans="5:5">
      <c r="E9359" s="43"/>
    </row>
    <row r="9360" spans="5:5">
      <c r="E9360" s="43"/>
    </row>
    <row r="9361" spans="5:5">
      <c r="E9361" s="43"/>
    </row>
    <row r="9362" spans="5:5">
      <c r="E9362" s="43"/>
    </row>
    <row r="9363" spans="5:5">
      <c r="E9363" s="43"/>
    </row>
    <row r="9364" spans="5:5">
      <c r="E9364" s="43"/>
    </row>
    <row r="9365" spans="5:5">
      <c r="E9365" s="43"/>
    </row>
    <row r="9366" spans="5:5">
      <c r="E9366" s="43"/>
    </row>
    <row r="9367" spans="5:5">
      <c r="E9367" s="43"/>
    </row>
    <row r="9368" spans="5:5">
      <c r="E9368" s="43"/>
    </row>
    <row r="9369" spans="5:5">
      <c r="E9369" s="43"/>
    </row>
    <row r="9370" spans="5:5">
      <c r="E9370" s="43"/>
    </row>
    <row r="9371" spans="5:5">
      <c r="E9371" s="43"/>
    </row>
    <row r="9372" spans="5:5">
      <c r="E9372" s="43"/>
    </row>
    <row r="9373" spans="5:5">
      <c r="E9373" s="43"/>
    </row>
    <row r="9374" spans="5:5">
      <c r="E9374" s="43"/>
    </row>
    <row r="9375" spans="5:5">
      <c r="E9375" s="43"/>
    </row>
    <row r="9376" spans="5:5">
      <c r="E9376" s="43"/>
    </row>
    <row r="9377" spans="5:5">
      <c r="E9377" s="43"/>
    </row>
    <row r="9378" spans="5:5">
      <c r="E9378" s="43"/>
    </row>
    <row r="9379" spans="5:5">
      <c r="E9379" s="43"/>
    </row>
    <row r="9380" spans="5:5">
      <c r="E9380" s="43"/>
    </row>
    <row r="9381" spans="5:5">
      <c r="E9381" s="43"/>
    </row>
    <row r="9382" spans="5:5">
      <c r="E9382" s="43"/>
    </row>
    <row r="9383" spans="5:5">
      <c r="E9383" s="43"/>
    </row>
    <row r="9384" spans="5:5">
      <c r="E9384" s="43"/>
    </row>
    <row r="9385" spans="5:5">
      <c r="E9385" s="43"/>
    </row>
    <row r="9386" spans="5:5">
      <c r="E9386" s="43"/>
    </row>
    <row r="9387" spans="5:5">
      <c r="E9387" s="43"/>
    </row>
    <row r="9388" spans="5:5">
      <c r="E9388" s="43"/>
    </row>
    <row r="9389" spans="5:5">
      <c r="E9389" s="43"/>
    </row>
    <row r="9390" spans="5:5">
      <c r="E9390" s="43"/>
    </row>
    <row r="9391" spans="5:5">
      <c r="E9391" s="43"/>
    </row>
    <row r="9392" spans="5:5">
      <c r="E9392" s="43"/>
    </row>
    <row r="9393" spans="5:5">
      <c r="E9393" s="43"/>
    </row>
    <row r="9394" spans="5:5">
      <c r="E9394" s="43"/>
    </row>
    <row r="9395" spans="5:5">
      <c r="E9395" s="43"/>
    </row>
    <row r="9396" spans="5:5">
      <c r="E9396" s="43"/>
    </row>
    <row r="9397" spans="5:5">
      <c r="E9397" s="43"/>
    </row>
    <row r="9398" spans="5:5">
      <c r="E9398" s="43"/>
    </row>
    <row r="9399" spans="5:5">
      <c r="E9399" s="43"/>
    </row>
    <row r="9400" spans="5:5">
      <c r="E9400" s="43"/>
    </row>
    <row r="9401" spans="5:5">
      <c r="E9401" s="43"/>
    </row>
    <row r="9402" spans="5:5">
      <c r="E9402" s="43"/>
    </row>
    <row r="9403" spans="5:5">
      <c r="E9403" s="43"/>
    </row>
    <row r="9404" spans="5:5">
      <c r="E9404" s="43"/>
    </row>
    <row r="9405" spans="5:5">
      <c r="E9405" s="43"/>
    </row>
    <row r="9406" spans="5:5">
      <c r="E9406" s="43"/>
    </row>
    <row r="9407" spans="5:5">
      <c r="E9407" s="43"/>
    </row>
    <row r="9408" spans="5:5">
      <c r="E9408" s="43"/>
    </row>
    <row r="9409" spans="5:5">
      <c r="E9409" s="43"/>
    </row>
    <row r="9410" spans="5:5">
      <c r="E9410" s="43"/>
    </row>
    <row r="9411" spans="5:5">
      <c r="E9411" s="43"/>
    </row>
    <row r="9412" spans="5:5">
      <c r="E9412" s="43"/>
    </row>
    <row r="9413" spans="5:5">
      <c r="E9413" s="43"/>
    </row>
    <row r="9414" spans="5:5">
      <c r="E9414" s="43"/>
    </row>
    <row r="9415" spans="5:5">
      <c r="E9415" s="43"/>
    </row>
    <row r="9416" spans="5:5">
      <c r="E9416" s="43"/>
    </row>
    <row r="9417" spans="5:5">
      <c r="E9417" s="43"/>
    </row>
    <row r="9418" spans="5:5">
      <c r="E9418" s="43"/>
    </row>
    <row r="9419" spans="5:5">
      <c r="E9419" s="43"/>
    </row>
    <row r="9420" spans="5:5">
      <c r="E9420" s="43"/>
    </row>
    <row r="9421" spans="5:5">
      <c r="E9421" s="43"/>
    </row>
    <row r="9422" spans="5:5">
      <c r="E9422" s="43"/>
    </row>
    <row r="9423" spans="5:5">
      <c r="E9423" s="43"/>
    </row>
    <row r="9424" spans="5:5">
      <c r="E9424" s="43"/>
    </row>
    <row r="9425" spans="5:5">
      <c r="E9425" s="43"/>
    </row>
    <row r="9426" spans="5:5">
      <c r="E9426" s="43"/>
    </row>
    <row r="9427" spans="5:5">
      <c r="E9427" s="43"/>
    </row>
    <row r="9428" spans="5:5">
      <c r="E9428" s="43"/>
    </row>
    <row r="9429" spans="5:5">
      <c r="E9429" s="43"/>
    </row>
    <row r="9430" spans="5:5">
      <c r="E9430" s="43"/>
    </row>
    <row r="9431" spans="5:5">
      <c r="E9431" s="43"/>
    </row>
    <row r="9432" spans="5:5">
      <c r="E9432" s="43"/>
    </row>
    <row r="9433" spans="5:5">
      <c r="E9433" s="43"/>
    </row>
    <row r="9434" spans="5:5">
      <c r="E9434" s="43"/>
    </row>
    <row r="9435" spans="5:5">
      <c r="E9435" s="43"/>
    </row>
    <row r="9436" spans="5:5">
      <c r="E9436" s="43"/>
    </row>
    <row r="9437" spans="5:5">
      <c r="E9437" s="43"/>
    </row>
    <row r="9438" spans="5:5">
      <c r="E9438" s="43"/>
    </row>
    <row r="9439" spans="5:5">
      <c r="E9439" s="43"/>
    </row>
    <row r="9440" spans="5:5">
      <c r="E9440" s="43"/>
    </row>
    <row r="9441" spans="5:5">
      <c r="E9441" s="43"/>
    </row>
    <row r="9442" spans="5:5">
      <c r="E9442" s="43"/>
    </row>
    <row r="9443" spans="5:5">
      <c r="E9443" s="43"/>
    </row>
    <row r="9444" spans="5:5">
      <c r="E9444" s="43"/>
    </row>
    <row r="9445" spans="5:5">
      <c r="E9445" s="43"/>
    </row>
    <row r="9446" spans="5:5">
      <c r="E9446" s="43"/>
    </row>
    <row r="9447" spans="5:5">
      <c r="E9447" s="43"/>
    </row>
    <row r="9448" spans="5:5">
      <c r="E9448" s="43"/>
    </row>
    <row r="9449" spans="5:5">
      <c r="E9449" s="43"/>
    </row>
    <row r="9450" spans="5:5">
      <c r="E9450" s="43"/>
    </row>
    <row r="9451" spans="5:5">
      <c r="E9451" s="43"/>
    </row>
    <row r="9452" spans="5:5">
      <c r="E9452" s="43"/>
    </row>
    <row r="9453" spans="5:5">
      <c r="E9453" s="43"/>
    </row>
    <row r="9454" spans="5:5">
      <c r="E9454" s="43"/>
    </row>
    <row r="9455" spans="5:5">
      <c r="E9455" s="43"/>
    </row>
    <row r="9456" spans="5:5">
      <c r="E9456" s="43"/>
    </row>
    <row r="9457" spans="5:5">
      <c r="E9457" s="43"/>
    </row>
    <row r="9458" spans="5:5">
      <c r="E9458" s="43"/>
    </row>
    <row r="9459" spans="5:5">
      <c r="E9459" s="43"/>
    </row>
    <row r="9460" spans="5:5">
      <c r="E9460" s="43"/>
    </row>
    <row r="9461" spans="5:5">
      <c r="E9461" s="43"/>
    </row>
    <row r="9462" spans="5:5">
      <c r="E9462" s="43"/>
    </row>
    <row r="9463" spans="5:5">
      <c r="E9463" s="43"/>
    </row>
    <row r="9464" spans="5:5">
      <c r="E9464" s="43"/>
    </row>
    <row r="9465" spans="5:5">
      <c r="E9465" s="43"/>
    </row>
    <row r="9466" spans="5:5">
      <c r="E9466" s="43"/>
    </row>
    <row r="9467" spans="5:5">
      <c r="E9467" s="43"/>
    </row>
    <row r="9468" spans="5:5">
      <c r="E9468" s="43"/>
    </row>
    <row r="9469" spans="5:5">
      <c r="E9469" s="43"/>
    </row>
    <row r="9470" spans="5:5">
      <c r="E9470" s="43"/>
    </row>
    <row r="9471" spans="5:5">
      <c r="E9471" s="43"/>
    </row>
    <row r="9472" spans="5:5">
      <c r="E9472" s="43"/>
    </row>
    <row r="9473" spans="5:5">
      <c r="E9473" s="43"/>
    </row>
    <row r="9474" spans="5:5">
      <c r="E9474" s="43"/>
    </row>
    <row r="9475" spans="5:5">
      <c r="E9475" s="43"/>
    </row>
    <row r="9476" spans="5:5">
      <c r="E9476" s="43"/>
    </row>
    <row r="9477" spans="5:5">
      <c r="E9477" s="43"/>
    </row>
    <row r="9478" spans="5:5">
      <c r="E9478" s="43"/>
    </row>
    <row r="9479" spans="5:5">
      <c r="E9479" s="43"/>
    </row>
    <row r="9480" spans="5:5">
      <c r="E9480" s="43"/>
    </row>
    <row r="9481" spans="5:5">
      <c r="E9481" s="43"/>
    </row>
    <row r="9482" spans="5:5">
      <c r="E9482" s="43"/>
    </row>
    <row r="9483" spans="5:5">
      <c r="E9483" s="43"/>
    </row>
    <row r="9484" spans="5:5">
      <c r="E9484" s="43"/>
    </row>
    <row r="9485" spans="5:5">
      <c r="E9485" s="43"/>
    </row>
    <row r="9486" spans="5:5">
      <c r="E9486" s="43"/>
    </row>
    <row r="9487" spans="5:5">
      <c r="E9487" s="43"/>
    </row>
    <row r="9488" spans="5:5">
      <c r="E9488" s="43"/>
    </row>
    <row r="9489" spans="5:5">
      <c r="E9489" s="43"/>
    </row>
    <row r="9490" spans="5:5">
      <c r="E9490" s="43"/>
    </row>
    <row r="9491" spans="5:5">
      <c r="E9491" s="43"/>
    </row>
    <row r="9492" spans="5:5">
      <c r="E9492" s="43"/>
    </row>
    <row r="9493" spans="5:5">
      <c r="E9493" s="43"/>
    </row>
    <row r="9494" spans="5:5">
      <c r="E9494" s="43"/>
    </row>
    <row r="9495" spans="5:5">
      <c r="E9495" s="43"/>
    </row>
    <row r="9496" spans="5:5">
      <c r="E9496" s="43"/>
    </row>
    <row r="9497" spans="5:5">
      <c r="E9497" s="43"/>
    </row>
    <row r="9498" spans="5:5">
      <c r="E9498" s="43"/>
    </row>
    <row r="9499" spans="5:5">
      <c r="E9499" s="43"/>
    </row>
    <row r="9500" spans="5:5">
      <c r="E9500" s="43"/>
    </row>
    <row r="9501" spans="5:5">
      <c r="E9501" s="43"/>
    </row>
    <row r="9502" spans="5:5">
      <c r="E9502" s="43"/>
    </row>
    <row r="9503" spans="5:5">
      <c r="E9503" s="43"/>
    </row>
    <row r="9504" spans="5:5">
      <c r="E9504" s="43"/>
    </row>
    <row r="9505" spans="5:5">
      <c r="E9505" s="43"/>
    </row>
    <row r="9506" spans="5:5">
      <c r="E9506" s="43"/>
    </row>
    <row r="9507" spans="5:5">
      <c r="E9507" s="43"/>
    </row>
    <row r="9508" spans="5:5">
      <c r="E9508" s="43"/>
    </row>
    <row r="9509" spans="5:5">
      <c r="E9509" s="43"/>
    </row>
    <row r="9510" spans="5:5">
      <c r="E9510" s="43"/>
    </row>
    <row r="9511" spans="5:5">
      <c r="E9511" s="43"/>
    </row>
    <row r="9512" spans="5:5">
      <c r="E9512" s="43"/>
    </row>
    <row r="9513" spans="5:5">
      <c r="E9513" s="43"/>
    </row>
    <row r="9514" spans="5:5">
      <c r="E9514" s="43"/>
    </row>
    <row r="9515" spans="5:5">
      <c r="E9515" s="43"/>
    </row>
    <row r="9516" spans="5:5">
      <c r="E9516" s="43"/>
    </row>
    <row r="9517" spans="5:5">
      <c r="E9517" s="43"/>
    </row>
    <row r="9518" spans="5:5">
      <c r="E9518" s="43"/>
    </row>
    <row r="9519" spans="5:5">
      <c r="E9519" s="43"/>
    </row>
    <row r="9520" spans="5:5">
      <c r="E9520" s="43"/>
    </row>
    <row r="9521" spans="5:5">
      <c r="E9521" s="43"/>
    </row>
    <row r="9522" spans="5:5">
      <c r="E9522" s="43"/>
    </row>
    <row r="9523" spans="5:5">
      <c r="E9523" s="43"/>
    </row>
    <row r="9524" spans="5:5">
      <c r="E9524" s="43"/>
    </row>
    <row r="9525" spans="5:5">
      <c r="E9525" s="43"/>
    </row>
    <row r="9526" spans="5:5">
      <c r="E9526" s="43"/>
    </row>
    <row r="9527" spans="5:5">
      <c r="E9527" s="43"/>
    </row>
    <row r="9528" spans="5:5">
      <c r="E9528" s="43"/>
    </row>
    <row r="9529" spans="5:5">
      <c r="E9529" s="43"/>
    </row>
    <row r="9530" spans="5:5">
      <c r="E9530" s="43"/>
    </row>
    <row r="9531" spans="5:5">
      <c r="E9531" s="43"/>
    </row>
    <row r="9532" spans="5:5">
      <c r="E9532" s="43"/>
    </row>
    <row r="9533" spans="5:5">
      <c r="E9533" s="43"/>
    </row>
    <row r="9534" spans="5:5">
      <c r="E9534" s="43"/>
    </row>
    <row r="9535" spans="5:5">
      <c r="E9535" s="43"/>
    </row>
    <row r="9536" spans="5:5">
      <c r="E9536" s="43"/>
    </row>
    <row r="9537" spans="5:5">
      <c r="E9537" s="43"/>
    </row>
    <row r="9538" spans="5:5">
      <c r="E9538" s="43"/>
    </row>
    <row r="9539" spans="5:5">
      <c r="E9539" s="43"/>
    </row>
    <row r="9540" spans="5:5">
      <c r="E9540" s="43"/>
    </row>
    <row r="9541" spans="5:5">
      <c r="E9541" s="43"/>
    </row>
    <row r="9542" spans="5:5">
      <c r="E9542" s="43"/>
    </row>
    <row r="9543" spans="5:5">
      <c r="E9543" s="43"/>
    </row>
    <row r="9544" spans="5:5">
      <c r="E9544" s="43"/>
    </row>
    <row r="9545" spans="5:5">
      <c r="E9545" s="43"/>
    </row>
    <row r="9546" spans="5:5">
      <c r="E9546" s="43"/>
    </row>
    <row r="9547" spans="5:5">
      <c r="E9547" s="43"/>
    </row>
    <row r="9548" spans="5:5">
      <c r="E9548" s="43"/>
    </row>
    <row r="9549" spans="5:5">
      <c r="E9549" s="43"/>
    </row>
    <row r="9550" spans="5:5">
      <c r="E9550" s="43"/>
    </row>
    <row r="9551" spans="5:5">
      <c r="E9551" s="43"/>
    </row>
    <row r="9552" spans="5:5">
      <c r="E9552" s="43"/>
    </row>
    <row r="9553" spans="5:5">
      <c r="E9553" s="43"/>
    </row>
    <row r="9554" spans="5:5">
      <c r="E9554" s="43"/>
    </row>
    <row r="9555" spans="5:5">
      <c r="E9555" s="43"/>
    </row>
    <row r="9556" spans="5:5">
      <c r="E9556" s="43"/>
    </row>
    <row r="9557" spans="5:5">
      <c r="E9557" s="43"/>
    </row>
    <row r="9558" spans="5:5">
      <c r="E9558" s="43"/>
    </row>
    <row r="9559" spans="5:5">
      <c r="E9559" s="43"/>
    </row>
    <row r="9560" spans="5:5">
      <c r="E9560" s="43"/>
    </row>
    <row r="9561" spans="5:5">
      <c r="E9561" s="43"/>
    </row>
    <row r="9562" spans="5:5">
      <c r="E9562" s="43"/>
    </row>
    <row r="9563" spans="5:5">
      <c r="E9563" s="43"/>
    </row>
    <row r="9564" spans="5:5">
      <c r="E9564" s="43"/>
    </row>
    <row r="9565" spans="5:5">
      <c r="E9565" s="43"/>
    </row>
    <row r="9566" spans="5:5">
      <c r="E9566" s="43"/>
    </row>
    <row r="9567" spans="5:5">
      <c r="E9567" s="43"/>
    </row>
    <row r="9568" spans="5:5">
      <c r="E9568" s="43"/>
    </row>
    <row r="9569" spans="5:5">
      <c r="E9569" s="43"/>
    </row>
    <row r="9570" spans="5:5">
      <c r="E9570" s="43"/>
    </row>
    <row r="9571" spans="5:5">
      <c r="E9571" s="43"/>
    </row>
    <row r="9572" spans="5:5">
      <c r="E9572" s="43"/>
    </row>
    <row r="9573" spans="5:5">
      <c r="E9573" s="43"/>
    </row>
    <row r="9574" spans="5:5">
      <c r="E9574" s="43"/>
    </row>
    <row r="9575" spans="5:5">
      <c r="E9575" s="43"/>
    </row>
    <row r="9576" spans="5:5">
      <c r="E9576" s="43"/>
    </row>
    <row r="9577" spans="5:5">
      <c r="E9577" s="43"/>
    </row>
    <row r="9578" spans="5:5">
      <c r="E9578" s="43"/>
    </row>
    <row r="9579" spans="5:5">
      <c r="E9579" s="43"/>
    </row>
    <row r="9580" spans="5:5">
      <c r="E9580" s="43"/>
    </row>
    <row r="9581" spans="5:5">
      <c r="E9581" s="43"/>
    </row>
    <row r="9582" spans="5:5">
      <c r="E9582" s="43"/>
    </row>
    <row r="9583" spans="5:5">
      <c r="E9583" s="43"/>
    </row>
    <row r="9584" spans="5:5">
      <c r="E9584" s="43"/>
    </row>
    <row r="9585" spans="5:5">
      <c r="E9585" s="43"/>
    </row>
    <row r="9586" spans="5:5">
      <c r="E9586" s="43"/>
    </row>
    <row r="9587" spans="5:5">
      <c r="E9587" s="43"/>
    </row>
    <row r="9588" spans="5:5">
      <c r="E9588" s="43"/>
    </row>
    <row r="9589" spans="5:5">
      <c r="E9589" s="43"/>
    </row>
    <row r="9590" spans="5:5">
      <c r="E9590" s="43"/>
    </row>
    <row r="9591" spans="5:5">
      <c r="E9591" s="43"/>
    </row>
    <row r="9592" spans="5:5">
      <c r="E9592" s="43"/>
    </row>
    <row r="9593" spans="5:5">
      <c r="E9593" s="43"/>
    </row>
    <row r="9594" spans="5:5">
      <c r="E9594" s="43"/>
    </row>
    <row r="9595" spans="5:5">
      <c r="E9595" s="43"/>
    </row>
    <row r="9596" spans="5:5">
      <c r="E9596" s="43"/>
    </row>
    <row r="9597" spans="5:5">
      <c r="E9597" s="43"/>
    </row>
    <row r="9598" spans="5:5">
      <c r="E9598" s="43"/>
    </row>
    <row r="9599" spans="5:5">
      <c r="E9599" s="43"/>
    </row>
  </sheetData>
  <autoFilter ref="A1:D2000" xr:uid="{00000000-0009-0000-0000-000003000000}"/>
  <sortState ref="A1:E2000">
    <sortCondition ref="D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E44"/>
  <sheetViews>
    <sheetView workbookViewId="0">
      <selection activeCell="G24" sqref="G24"/>
    </sheetView>
  </sheetViews>
  <sheetFormatPr defaultRowHeight="14.4"/>
  <cols>
    <col min="2" max="2" width="27.77734375" customWidth="1"/>
    <col min="3" max="3" width="30.44140625" style="2" customWidth="1"/>
    <col min="4" max="4" width="33.21875" style="2" customWidth="1"/>
    <col min="5" max="5" width="40.6640625" bestFit="1" customWidth="1"/>
  </cols>
  <sheetData>
    <row r="1" spans="1:5">
      <c r="A1" s="30"/>
      <c r="B1" s="31"/>
      <c r="C1" s="32" t="s">
        <v>27</v>
      </c>
      <c r="D1" s="3" t="s">
        <v>28</v>
      </c>
      <c r="E1" s="32" t="s">
        <v>5069</v>
      </c>
    </row>
    <row r="2" spans="1:5" ht="43.2">
      <c r="A2" s="30"/>
      <c r="B2" s="31"/>
      <c r="C2" s="32"/>
      <c r="D2" s="105"/>
      <c r="E2" s="106" t="s">
        <v>5165</v>
      </c>
    </row>
    <row r="3" spans="1:5">
      <c r="A3" s="30"/>
      <c r="B3" s="71" t="s">
        <v>58</v>
      </c>
      <c r="C3" s="70" t="s">
        <v>4</v>
      </c>
      <c r="D3" s="70">
        <v>160</v>
      </c>
      <c r="E3" s="103" t="s">
        <v>5070</v>
      </c>
    </row>
    <row r="4" spans="1:5" ht="43.2">
      <c r="A4" s="30"/>
      <c r="B4" s="71" t="s">
        <v>59</v>
      </c>
      <c r="C4" s="103" t="s">
        <v>5173</v>
      </c>
      <c r="D4" s="70"/>
      <c r="E4" s="103" t="s">
        <v>5166</v>
      </c>
    </row>
    <row r="5" spans="1:5">
      <c r="A5" s="30"/>
      <c r="B5" s="152" t="s">
        <v>60</v>
      </c>
      <c r="C5" s="153" t="s">
        <v>5</v>
      </c>
      <c r="D5" s="70" t="s">
        <v>29</v>
      </c>
      <c r="E5" s="150" t="s">
        <v>5124</v>
      </c>
    </row>
    <row r="6" spans="1:5" ht="31.2" customHeight="1">
      <c r="A6" s="30"/>
      <c r="B6" s="152"/>
      <c r="C6" s="153"/>
      <c r="D6" s="69" t="s">
        <v>30</v>
      </c>
      <c r="E6" s="151"/>
    </row>
    <row r="7" spans="1:5" ht="39.6">
      <c r="A7" s="30"/>
      <c r="B7" s="145" t="s">
        <v>61</v>
      </c>
      <c r="C7" s="70" t="s">
        <v>6</v>
      </c>
      <c r="D7" s="154" t="s">
        <v>31</v>
      </c>
      <c r="E7" s="156" t="s">
        <v>5222</v>
      </c>
    </row>
    <row r="8" spans="1:5" ht="39.6">
      <c r="A8" s="30"/>
      <c r="B8" s="146"/>
      <c r="C8" s="70" t="s">
        <v>7</v>
      </c>
      <c r="D8" s="154"/>
      <c r="E8" s="157"/>
    </row>
    <row r="9" spans="1:5">
      <c r="A9" s="30"/>
      <c r="B9" s="146"/>
      <c r="C9" t="s">
        <v>5104</v>
      </c>
      <c r="D9"/>
      <c r="E9" s="87" t="s">
        <v>5112</v>
      </c>
    </row>
    <row r="10" spans="1:5">
      <c r="A10" s="30"/>
      <c r="B10" s="146"/>
      <c r="C10" s="77"/>
      <c r="D10"/>
      <c r="E10" s="88" t="s">
        <v>5107</v>
      </c>
    </row>
    <row r="11" spans="1:5">
      <c r="A11" s="30"/>
      <c r="B11" s="146"/>
      <c r="C11" s="77"/>
      <c r="D11"/>
      <c r="E11" s="88" t="s">
        <v>5113</v>
      </c>
    </row>
    <row r="12" spans="1:5">
      <c r="A12" s="30"/>
      <c r="B12" s="146"/>
      <c r="C12" s="77"/>
      <c r="D12"/>
      <c r="E12" s="88" t="s">
        <v>5106</v>
      </c>
    </row>
    <row r="13" spans="1:5">
      <c r="A13" s="30"/>
      <c r="B13" s="146"/>
      <c r="C13" s="77"/>
      <c r="D13"/>
      <c r="E13" s="88" t="s">
        <v>5111</v>
      </c>
    </row>
    <row r="14" spans="1:5">
      <c r="A14" s="30"/>
      <c r="B14" s="146"/>
      <c r="C14" s="77"/>
      <c r="D14"/>
      <c r="E14" s="89" t="s">
        <v>5110</v>
      </c>
    </row>
    <row r="15" spans="1:5" ht="26.4">
      <c r="A15" s="30"/>
      <c r="B15" s="71" t="s">
        <v>62</v>
      </c>
      <c r="C15" s="70" t="s">
        <v>8</v>
      </c>
      <c r="D15" s="69" t="s">
        <v>32</v>
      </c>
      <c r="E15" s="86"/>
    </row>
    <row r="16" spans="1:5">
      <c r="A16" s="30"/>
      <c r="B16" s="71" t="s">
        <v>9</v>
      </c>
      <c r="C16" s="70" t="s">
        <v>10</v>
      </c>
      <c r="D16" s="70"/>
      <c r="E16" s="90" t="s">
        <v>5161</v>
      </c>
    </row>
    <row r="17" spans="1:5">
      <c r="A17" s="30"/>
      <c r="B17" s="71" t="s">
        <v>63</v>
      </c>
      <c r="C17" t="s">
        <v>11</v>
      </c>
      <c r="D17" s="103" t="s">
        <v>38</v>
      </c>
      <c r="E17" s="90" t="s">
        <v>5068</v>
      </c>
    </row>
    <row r="18" spans="1:5" ht="26.4">
      <c r="A18" s="30"/>
      <c r="B18" s="71" t="s">
        <v>12</v>
      </c>
      <c r="C18" s="70" t="s">
        <v>13</v>
      </c>
      <c r="D18" s="69" t="s">
        <v>35</v>
      </c>
      <c r="E18" s="90" t="s">
        <v>5072</v>
      </c>
    </row>
    <row r="19" spans="1:5">
      <c r="A19" s="30"/>
      <c r="B19" s="71" t="s">
        <v>14</v>
      </c>
      <c r="C19" s="74" t="s">
        <v>15</v>
      </c>
      <c r="D19" s="79" t="s">
        <v>34</v>
      </c>
      <c r="E19" s="102" t="s">
        <v>5071</v>
      </c>
    </row>
    <row r="20" spans="1:5">
      <c r="A20" s="30"/>
      <c r="B20" s="158" t="s">
        <v>5074</v>
      </c>
      <c r="C20" s="81"/>
      <c r="D20" s="82"/>
      <c r="E20" s="102" t="s">
        <v>5073</v>
      </c>
    </row>
    <row r="21" spans="1:5">
      <c r="A21" s="30"/>
      <c r="B21" s="159"/>
      <c r="C21" s="83"/>
      <c r="D21" s="78"/>
      <c r="E21" s="87" t="s">
        <v>5109</v>
      </c>
    </row>
    <row r="22" spans="1:5">
      <c r="A22" s="30"/>
      <c r="B22" s="159"/>
      <c r="C22" s="83"/>
      <c r="D22" s="78"/>
      <c r="E22" s="88">
        <v>2050</v>
      </c>
    </row>
    <row r="23" spans="1:5">
      <c r="A23" s="30"/>
      <c r="B23" s="159"/>
      <c r="C23" s="83"/>
      <c r="D23" s="78"/>
      <c r="E23" s="88" t="s">
        <v>5108</v>
      </c>
    </row>
    <row r="24" spans="1:5">
      <c r="A24" s="30"/>
      <c r="B24" s="160"/>
      <c r="C24" s="84"/>
      <c r="D24" s="85"/>
      <c r="E24" s="89" t="s">
        <v>5114</v>
      </c>
    </row>
    <row r="25" spans="1:5" ht="26.4">
      <c r="A25" s="30"/>
      <c r="B25" s="71" t="s">
        <v>64</v>
      </c>
      <c r="C25" s="76" t="s">
        <v>16</v>
      </c>
      <c r="D25" s="80" t="s">
        <v>33</v>
      </c>
      <c r="E25" s="109" t="s">
        <v>5172</v>
      </c>
    </row>
    <row r="26" spans="1:5" ht="15" customHeight="1">
      <c r="A26" s="30"/>
      <c r="B26" s="71" t="s">
        <v>17</v>
      </c>
      <c r="C26" s="70" t="s">
        <v>18</v>
      </c>
      <c r="D26" s="70"/>
      <c r="E26" s="129" t="s">
        <v>5125</v>
      </c>
    </row>
    <row r="27" spans="1:5" ht="28.5" customHeight="1">
      <c r="A27" s="30"/>
      <c r="B27" s="152" t="s">
        <v>65</v>
      </c>
      <c r="C27" s="69" t="s">
        <v>36</v>
      </c>
      <c r="D27" s="70" t="s">
        <v>36</v>
      </c>
      <c r="E27" s="161" t="s">
        <v>5162</v>
      </c>
    </row>
    <row r="28" spans="1:5" ht="15" customHeight="1">
      <c r="A28" s="30"/>
      <c r="B28" s="152"/>
      <c r="C28" s="69" t="s">
        <v>126</v>
      </c>
      <c r="D28" s="70" t="s">
        <v>37</v>
      </c>
      <c r="E28" s="162"/>
    </row>
    <row r="29" spans="1:5" ht="25.8" customHeight="1">
      <c r="A29" s="30"/>
      <c r="B29" s="71" t="s">
        <v>66</v>
      </c>
      <c r="C29" s="70" t="s">
        <v>19</v>
      </c>
      <c r="D29" s="69" t="s">
        <v>39</v>
      </c>
      <c r="E29" s="103" t="s">
        <v>19</v>
      </c>
    </row>
    <row r="30" spans="1:5" ht="26.55" customHeight="1">
      <c r="A30" s="30"/>
      <c r="B30" s="152" t="s">
        <v>67</v>
      </c>
      <c r="C30" s="155" t="s">
        <v>20</v>
      </c>
      <c r="D30" s="69" t="s">
        <v>40</v>
      </c>
      <c r="E30" s="75" t="s">
        <v>5081</v>
      </c>
    </row>
    <row r="31" spans="1:5">
      <c r="A31" s="30"/>
      <c r="B31" s="152"/>
      <c r="C31" s="155"/>
      <c r="D31" s="69" t="s">
        <v>41</v>
      </c>
      <c r="E31" s="75" t="s">
        <v>5084</v>
      </c>
    </row>
    <row r="32" spans="1:5" ht="15" customHeight="1">
      <c r="A32" s="30"/>
      <c r="B32" s="152"/>
      <c r="C32" s="155"/>
      <c r="D32" s="69" t="s">
        <v>42</v>
      </c>
      <c r="E32" s="75" t="s">
        <v>5082</v>
      </c>
    </row>
    <row r="33" spans="1:5">
      <c r="A33" s="30"/>
      <c r="B33" s="152"/>
      <c r="C33" s="155"/>
      <c r="D33" s="70" t="s">
        <v>43</v>
      </c>
      <c r="E33" s="75" t="s">
        <v>5083</v>
      </c>
    </row>
    <row r="34" spans="1:5">
      <c r="A34" s="30"/>
      <c r="B34" s="152"/>
      <c r="C34" s="155"/>
      <c r="D34" s="69" t="s">
        <v>44</v>
      </c>
      <c r="E34" s="73"/>
    </row>
    <row r="35" spans="1:5">
      <c r="A35" s="30"/>
      <c r="B35" s="152"/>
      <c r="C35" s="155"/>
      <c r="D35" s="70" t="s">
        <v>45</v>
      </c>
      <c r="E35" s="73"/>
    </row>
    <row r="36" spans="1:5">
      <c r="A36" s="30"/>
      <c r="B36" s="71" t="s">
        <v>68</v>
      </c>
      <c r="C36" s="69" t="s">
        <v>21</v>
      </c>
      <c r="D36" s="70" t="s">
        <v>46</v>
      </c>
      <c r="E36" s="103" t="s">
        <v>21</v>
      </c>
    </row>
    <row r="37" spans="1:5" ht="26.4">
      <c r="A37" s="30"/>
      <c r="B37" s="71" t="s">
        <v>69</v>
      </c>
      <c r="C37" s="69" t="s">
        <v>22</v>
      </c>
      <c r="D37" s="70" t="s">
        <v>47</v>
      </c>
      <c r="E37" s="90" t="s">
        <v>5080</v>
      </c>
    </row>
    <row r="38" spans="1:5" ht="39.6">
      <c r="A38" s="30"/>
      <c r="B38" s="145" t="s">
        <v>70</v>
      </c>
      <c r="C38" s="70" t="s">
        <v>23</v>
      </c>
      <c r="D38" s="70" t="s">
        <v>48</v>
      </c>
      <c r="E38" t="s">
        <v>5169</v>
      </c>
    </row>
    <row r="39" spans="1:5" ht="26.4">
      <c r="A39" s="30"/>
      <c r="B39" s="146"/>
      <c r="C39" s="74"/>
      <c r="D39" s="70" t="s">
        <v>49</v>
      </c>
      <c r="E39" s="107" t="s">
        <v>5168</v>
      </c>
    </row>
    <row r="40" spans="1:5">
      <c r="A40" s="30"/>
      <c r="B40" s="146"/>
      <c r="C40" s="74"/>
      <c r="D40" s="103" t="s">
        <v>5171</v>
      </c>
      <c r="E40" s="104" t="s">
        <v>5170</v>
      </c>
    </row>
    <row r="41" spans="1:5" ht="28.8">
      <c r="A41" s="30"/>
      <c r="B41" s="147"/>
      <c r="C41" s="70" t="s">
        <v>24</v>
      </c>
      <c r="D41" s="70" t="s">
        <v>50</v>
      </c>
      <c r="E41" s="104" t="s">
        <v>5167</v>
      </c>
    </row>
    <row r="42" spans="1:5" ht="40.200000000000003">
      <c r="A42" s="30"/>
      <c r="B42" s="145" t="s">
        <v>71</v>
      </c>
      <c r="C42" s="70" t="s">
        <v>25</v>
      </c>
      <c r="D42" s="148"/>
      <c r="E42" s="108" t="s">
        <v>5163</v>
      </c>
    </row>
    <row r="43" spans="1:5" ht="43.2">
      <c r="A43" s="30"/>
      <c r="B43" s="146"/>
      <c r="C43" s="70" t="s">
        <v>26</v>
      </c>
      <c r="D43" s="149"/>
      <c r="E43" s="110" t="s">
        <v>5164</v>
      </c>
    </row>
    <row r="44" spans="1:5">
      <c r="B44" s="72" t="s">
        <v>5067</v>
      </c>
      <c r="C44" s="72"/>
      <c r="D44" s="72"/>
      <c r="E44" s="104" t="s">
        <v>5160</v>
      </c>
    </row>
  </sheetData>
  <mergeCells count="14">
    <mergeCell ref="B38:B41"/>
    <mergeCell ref="B42:B43"/>
    <mergeCell ref="D42:D43"/>
    <mergeCell ref="E5:E6"/>
    <mergeCell ref="B5:B6"/>
    <mergeCell ref="C5:C6"/>
    <mergeCell ref="D7:D8"/>
    <mergeCell ref="B27:B28"/>
    <mergeCell ref="B30:B35"/>
    <mergeCell ref="C30:C35"/>
    <mergeCell ref="E7:E8"/>
    <mergeCell ref="B7:B14"/>
    <mergeCell ref="B20:B24"/>
    <mergeCell ref="E27:E28"/>
  </mergeCells>
  <hyperlinks>
    <hyperlink ref="E2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E98"/>
  <sheetViews>
    <sheetView topLeftCell="A90" zoomScaleNormal="100" workbookViewId="0">
      <selection activeCell="A99" sqref="A99"/>
    </sheetView>
  </sheetViews>
  <sheetFormatPr defaultRowHeight="14.4"/>
  <cols>
    <col min="1" max="1" width="11.21875" customWidth="1"/>
    <col min="3" max="3" width="49.109375" customWidth="1"/>
    <col min="4" max="4" width="11.33203125" style="115" customWidth="1"/>
    <col min="5" max="5" width="9" style="115"/>
  </cols>
  <sheetData>
    <row r="1" spans="1:5">
      <c r="A1" s="120" t="s">
        <v>201</v>
      </c>
      <c r="B1" s="120"/>
      <c r="C1" s="120" t="s">
        <v>202</v>
      </c>
      <c r="D1" s="121" t="s">
        <v>204</v>
      </c>
      <c r="E1" s="121" t="s">
        <v>203</v>
      </c>
    </row>
    <row r="2" spans="1:5">
      <c r="A2" s="113"/>
      <c r="B2" s="113"/>
      <c r="C2" s="113"/>
      <c r="D2" s="114"/>
      <c r="E2" s="122">
        <f>SUM(E44:E94)</f>
        <v>121</v>
      </c>
    </row>
    <row r="3" spans="1:5" hidden="1">
      <c r="A3" s="111">
        <v>1</v>
      </c>
      <c r="B3" s="111" t="s">
        <v>27</v>
      </c>
      <c r="C3" t="s">
        <v>170</v>
      </c>
    </row>
    <row r="4" spans="1:5" hidden="1">
      <c r="A4" s="111">
        <v>1</v>
      </c>
      <c r="B4" s="111" t="s">
        <v>27</v>
      </c>
      <c r="C4" t="s">
        <v>171</v>
      </c>
    </row>
    <row r="5" spans="1:5" hidden="1">
      <c r="A5" s="111">
        <v>1</v>
      </c>
      <c r="B5" s="111" t="s">
        <v>27</v>
      </c>
      <c r="C5" t="s">
        <v>172</v>
      </c>
    </row>
    <row r="6" spans="1:5" hidden="1">
      <c r="A6" s="111">
        <v>1</v>
      </c>
      <c r="B6" s="111" t="s">
        <v>27</v>
      </c>
      <c r="C6" t="s">
        <v>173</v>
      </c>
    </row>
    <row r="7" spans="1:5" hidden="1">
      <c r="A7" s="111">
        <v>1</v>
      </c>
      <c r="B7" s="111" t="s">
        <v>27</v>
      </c>
      <c r="C7" t="s">
        <v>174</v>
      </c>
    </row>
    <row r="8" spans="1:5" hidden="1">
      <c r="A8" s="111">
        <v>1</v>
      </c>
      <c r="B8" s="111" t="s">
        <v>27</v>
      </c>
      <c r="C8" t="s">
        <v>175</v>
      </c>
    </row>
    <row r="9" spans="1:5" hidden="1">
      <c r="A9" s="111">
        <v>1</v>
      </c>
      <c r="B9" s="111" t="s">
        <v>27</v>
      </c>
      <c r="C9" t="s">
        <v>176</v>
      </c>
    </row>
    <row r="10" spans="1:5" hidden="1">
      <c r="A10" s="111">
        <v>1</v>
      </c>
      <c r="B10" s="111" t="s">
        <v>27</v>
      </c>
      <c r="C10" t="s">
        <v>177</v>
      </c>
    </row>
    <row r="11" spans="1:5" hidden="1">
      <c r="A11" s="111">
        <v>1</v>
      </c>
      <c r="B11" s="111" t="s">
        <v>27</v>
      </c>
      <c r="C11" t="s">
        <v>178</v>
      </c>
    </row>
    <row r="12" spans="1:5" hidden="1">
      <c r="A12" s="111">
        <v>1</v>
      </c>
      <c r="B12" s="111" t="s">
        <v>27</v>
      </c>
      <c r="C12" t="s">
        <v>180</v>
      </c>
    </row>
    <row r="13" spans="1:5" hidden="1">
      <c r="A13" s="111">
        <v>1</v>
      </c>
      <c r="B13" s="111" t="s">
        <v>27</v>
      </c>
      <c r="C13" t="s">
        <v>179</v>
      </c>
    </row>
    <row r="14" spans="1:5" hidden="1">
      <c r="A14" s="111">
        <v>1</v>
      </c>
      <c r="B14" s="111" t="s">
        <v>27</v>
      </c>
      <c r="C14" t="s">
        <v>181</v>
      </c>
    </row>
    <row r="15" spans="1:5" hidden="1">
      <c r="A15" s="111">
        <v>1</v>
      </c>
      <c r="B15" s="111" t="s">
        <v>27</v>
      </c>
      <c r="C15" t="s">
        <v>185</v>
      </c>
    </row>
    <row r="16" spans="1:5" hidden="1">
      <c r="A16" s="111">
        <v>1</v>
      </c>
      <c r="B16" s="111" t="s">
        <v>27</v>
      </c>
      <c r="C16" t="s">
        <v>182</v>
      </c>
    </row>
    <row r="17" spans="1:3" hidden="1">
      <c r="A17" s="111">
        <v>1</v>
      </c>
      <c r="B17" s="111" t="s">
        <v>27</v>
      </c>
      <c r="C17" t="s">
        <v>183</v>
      </c>
    </row>
    <row r="18" spans="1:3" hidden="1">
      <c r="A18" s="111">
        <v>1</v>
      </c>
      <c r="B18" s="111" t="s">
        <v>27</v>
      </c>
      <c r="C18" t="s">
        <v>184</v>
      </c>
    </row>
    <row r="19" spans="1:3" hidden="1">
      <c r="A19" s="111">
        <v>1</v>
      </c>
      <c r="B19" s="111" t="s">
        <v>27</v>
      </c>
      <c r="C19" t="s">
        <v>186</v>
      </c>
    </row>
    <row r="20" spans="1:3" hidden="1">
      <c r="A20" s="111">
        <v>1</v>
      </c>
      <c r="B20" s="111" t="s">
        <v>27</v>
      </c>
      <c r="C20" t="s">
        <v>187</v>
      </c>
    </row>
    <row r="21" spans="1:3" hidden="1">
      <c r="A21" s="111">
        <v>1</v>
      </c>
      <c r="B21" s="111" t="s">
        <v>27</v>
      </c>
      <c r="C21" t="s">
        <v>188</v>
      </c>
    </row>
    <row r="22" spans="1:3" hidden="1">
      <c r="A22" s="111">
        <v>1</v>
      </c>
      <c r="B22" s="111" t="s">
        <v>27</v>
      </c>
      <c r="C22" t="s">
        <v>189</v>
      </c>
    </row>
    <row r="23" spans="1:3" hidden="1">
      <c r="A23" s="111">
        <v>1</v>
      </c>
      <c r="B23" s="111" t="s">
        <v>27</v>
      </c>
      <c r="C23" t="s">
        <v>190</v>
      </c>
    </row>
    <row r="24" spans="1:3" hidden="1">
      <c r="A24" s="111">
        <v>1</v>
      </c>
      <c r="B24" s="111" t="s">
        <v>27</v>
      </c>
      <c r="C24" t="s">
        <v>191</v>
      </c>
    </row>
    <row r="25" spans="1:3" hidden="1">
      <c r="A25" s="111">
        <v>1</v>
      </c>
      <c r="B25" s="111" t="s">
        <v>27</v>
      </c>
      <c r="C25" t="s">
        <v>193</v>
      </c>
    </row>
    <row r="26" spans="1:3" hidden="1">
      <c r="A26" s="111">
        <v>1</v>
      </c>
      <c r="B26" s="111" t="s">
        <v>27</v>
      </c>
      <c r="C26" t="s">
        <v>192</v>
      </c>
    </row>
    <row r="27" spans="1:3" hidden="1">
      <c r="A27" s="111">
        <v>1</v>
      </c>
      <c r="B27" s="111" t="s">
        <v>27</v>
      </c>
      <c r="C27" t="s">
        <v>194</v>
      </c>
    </row>
    <row r="28" spans="1:3" hidden="1">
      <c r="A28" s="111">
        <v>1</v>
      </c>
      <c r="B28" s="111" t="s">
        <v>27</v>
      </c>
      <c r="C28" t="s">
        <v>195</v>
      </c>
    </row>
    <row r="29" spans="1:3" hidden="1">
      <c r="A29" s="111">
        <v>1</v>
      </c>
      <c r="B29" s="111" t="s">
        <v>27</v>
      </c>
      <c r="C29" t="s">
        <v>196</v>
      </c>
    </row>
    <row r="30" spans="1:3" hidden="1">
      <c r="A30" s="111">
        <v>1</v>
      </c>
      <c r="B30" s="111" t="s">
        <v>27</v>
      </c>
      <c r="C30" t="s">
        <v>207</v>
      </c>
    </row>
    <row r="31" spans="1:3" hidden="1">
      <c r="A31" s="111">
        <v>1</v>
      </c>
      <c r="B31" s="111" t="s">
        <v>27</v>
      </c>
      <c r="C31" t="s">
        <v>208</v>
      </c>
    </row>
    <row r="32" spans="1:3" hidden="1">
      <c r="A32" s="111">
        <v>1</v>
      </c>
      <c r="B32" s="111" t="s">
        <v>27</v>
      </c>
      <c r="C32" t="s">
        <v>197</v>
      </c>
    </row>
    <row r="33" spans="1:5" hidden="1">
      <c r="A33" s="111">
        <v>1</v>
      </c>
      <c r="B33" s="111" t="s">
        <v>27</v>
      </c>
      <c r="C33" t="s">
        <v>198</v>
      </c>
    </row>
    <row r="34" spans="1:5" hidden="1">
      <c r="A34" s="111">
        <v>1</v>
      </c>
      <c r="B34" s="111" t="s">
        <v>27</v>
      </c>
      <c r="C34" t="s">
        <v>199</v>
      </c>
    </row>
    <row r="35" spans="1:5" hidden="1">
      <c r="A35" s="111">
        <v>1</v>
      </c>
      <c r="B35" s="111" t="s">
        <v>27</v>
      </c>
      <c r="C35" t="s">
        <v>200</v>
      </c>
    </row>
    <row r="36" spans="1:5" hidden="1">
      <c r="A36" s="111">
        <v>1</v>
      </c>
      <c r="B36" s="111" t="s">
        <v>27</v>
      </c>
      <c r="C36" t="s">
        <v>206</v>
      </c>
    </row>
    <row r="37" spans="1:5" hidden="1">
      <c r="A37" s="111">
        <v>1</v>
      </c>
      <c r="B37" s="111" t="s">
        <v>27</v>
      </c>
      <c r="C37" t="s">
        <v>205</v>
      </c>
    </row>
    <row r="38" spans="1:5" hidden="1">
      <c r="A38" s="111">
        <v>1</v>
      </c>
      <c r="B38" s="111" t="s">
        <v>27</v>
      </c>
      <c r="C38" t="s">
        <v>209</v>
      </c>
    </row>
    <row r="39" spans="1:5" hidden="1">
      <c r="A39" s="111">
        <v>1</v>
      </c>
      <c r="B39" s="111" t="s">
        <v>27</v>
      </c>
      <c r="C39" t="s">
        <v>218</v>
      </c>
    </row>
    <row r="40" spans="1:5" hidden="1">
      <c r="A40" s="111">
        <v>1</v>
      </c>
      <c r="B40" s="111" t="s">
        <v>27</v>
      </c>
      <c r="C40" t="s">
        <v>219</v>
      </c>
    </row>
    <row r="41" spans="1:5" hidden="1">
      <c r="A41" s="111">
        <v>1</v>
      </c>
      <c r="B41" s="111" t="s">
        <v>27</v>
      </c>
      <c r="C41" t="s">
        <v>5157</v>
      </c>
    </row>
    <row r="42" spans="1:5" hidden="1">
      <c r="A42" s="111">
        <v>1</v>
      </c>
      <c r="B42" s="111" t="s">
        <v>27</v>
      </c>
      <c r="C42" t="s">
        <v>72</v>
      </c>
    </row>
    <row r="43" spans="1:5" hidden="1">
      <c r="A43" s="111">
        <v>1</v>
      </c>
      <c r="B43" s="111" t="s">
        <v>27</v>
      </c>
      <c r="C43" t="s">
        <v>73</v>
      </c>
    </row>
    <row r="44" spans="1:5">
      <c r="A44" s="127">
        <v>1</v>
      </c>
      <c r="B44" s="112" t="s">
        <v>5069</v>
      </c>
      <c r="C44" t="s">
        <v>5136</v>
      </c>
      <c r="D44" s="140">
        <v>43699</v>
      </c>
      <c r="E44" s="115">
        <v>5</v>
      </c>
    </row>
    <row r="45" spans="1:5">
      <c r="A45" s="127">
        <v>1</v>
      </c>
      <c r="B45" s="112" t="s">
        <v>5069</v>
      </c>
      <c r="C45" t="s">
        <v>5177</v>
      </c>
      <c r="D45" s="140">
        <v>43699</v>
      </c>
      <c r="E45" s="115">
        <v>1</v>
      </c>
    </row>
    <row r="46" spans="1:5">
      <c r="A46" s="127">
        <v>1</v>
      </c>
      <c r="B46" s="112" t="s">
        <v>5069</v>
      </c>
      <c r="C46" t="s">
        <v>5182</v>
      </c>
      <c r="D46" s="141">
        <v>43699</v>
      </c>
      <c r="E46" s="115">
        <v>6</v>
      </c>
    </row>
    <row r="47" spans="1:5">
      <c r="A47" s="127">
        <v>1</v>
      </c>
      <c r="B47" s="112" t="s">
        <v>5069</v>
      </c>
      <c r="C47" t="s">
        <v>5139</v>
      </c>
      <c r="D47" s="140">
        <v>43700</v>
      </c>
      <c r="E47" s="115">
        <v>1</v>
      </c>
    </row>
    <row r="48" spans="1:5">
      <c r="A48" s="127">
        <v>1</v>
      </c>
      <c r="B48" s="112" t="s">
        <v>5069</v>
      </c>
      <c r="C48" t="s">
        <v>5138</v>
      </c>
      <c r="D48" s="140">
        <v>43700</v>
      </c>
      <c r="E48" s="115">
        <v>1</v>
      </c>
    </row>
    <row r="49" spans="1:5">
      <c r="A49" s="127">
        <v>1</v>
      </c>
      <c r="B49" s="112" t="s">
        <v>5069</v>
      </c>
      <c r="C49" t="s">
        <v>5135</v>
      </c>
      <c r="D49" s="140">
        <v>43701</v>
      </c>
      <c r="E49" s="115">
        <v>1</v>
      </c>
    </row>
    <row r="50" spans="1:5">
      <c r="A50" s="127">
        <v>1</v>
      </c>
      <c r="B50" s="112" t="s">
        <v>5069</v>
      </c>
      <c r="C50" t="s">
        <v>5137</v>
      </c>
      <c r="D50" s="140">
        <v>43702</v>
      </c>
      <c r="E50" s="115">
        <v>1</v>
      </c>
    </row>
    <row r="51" spans="1:5">
      <c r="A51" s="127">
        <v>1</v>
      </c>
      <c r="B51" s="112" t="s">
        <v>5069</v>
      </c>
      <c r="C51" t="s">
        <v>5195</v>
      </c>
      <c r="D51" s="140">
        <v>43701</v>
      </c>
      <c r="E51" s="115">
        <v>2</v>
      </c>
    </row>
    <row r="52" spans="1:5">
      <c r="A52" s="127">
        <v>1</v>
      </c>
      <c r="B52" s="112" t="s">
        <v>5069</v>
      </c>
      <c r="C52" t="s">
        <v>5194</v>
      </c>
      <c r="D52" s="140">
        <v>43702</v>
      </c>
      <c r="E52" s="115">
        <v>2</v>
      </c>
    </row>
    <row r="53" spans="1:5">
      <c r="A53" s="127">
        <v>1</v>
      </c>
      <c r="B53" s="112" t="s">
        <v>5069</v>
      </c>
      <c r="C53" t="s">
        <v>5193</v>
      </c>
      <c r="D53" s="140">
        <v>43702</v>
      </c>
      <c r="E53" s="115">
        <v>1</v>
      </c>
    </row>
    <row r="54" spans="1:5">
      <c r="A54" s="127">
        <v>1</v>
      </c>
      <c r="B54" s="112" t="s">
        <v>5069</v>
      </c>
      <c r="C54" t="s">
        <v>5156</v>
      </c>
      <c r="D54" s="140">
        <v>43703</v>
      </c>
      <c r="E54" s="115">
        <v>1</v>
      </c>
    </row>
    <row r="55" spans="1:5">
      <c r="A55" s="127">
        <v>1</v>
      </c>
      <c r="B55" s="112" t="s">
        <v>5069</v>
      </c>
      <c r="C55" t="s">
        <v>5176</v>
      </c>
      <c r="D55" s="140">
        <v>43704</v>
      </c>
      <c r="E55" s="115">
        <v>1</v>
      </c>
    </row>
    <row r="56" spans="1:5">
      <c r="A56" s="127">
        <v>1</v>
      </c>
      <c r="B56" s="112" t="s">
        <v>5069</v>
      </c>
      <c r="C56" t="s">
        <v>209</v>
      </c>
      <c r="D56" s="140">
        <v>43733</v>
      </c>
      <c r="E56" s="115">
        <v>1</v>
      </c>
    </row>
    <row r="57" spans="1:5">
      <c r="A57" s="127">
        <v>1</v>
      </c>
      <c r="B57" s="123" t="s">
        <v>5069</v>
      </c>
      <c r="C57" t="s">
        <v>5191</v>
      </c>
      <c r="D57" s="140">
        <v>43704</v>
      </c>
      <c r="E57" s="115">
        <v>3</v>
      </c>
    </row>
    <row r="58" spans="1:5">
      <c r="A58" s="127">
        <v>1</v>
      </c>
      <c r="B58" s="123" t="s">
        <v>5069</v>
      </c>
      <c r="C58" t="s">
        <v>5192</v>
      </c>
      <c r="D58" s="140">
        <v>43704</v>
      </c>
      <c r="E58" s="115">
        <v>1</v>
      </c>
    </row>
    <row r="59" spans="1:5">
      <c r="A59" s="127">
        <v>1</v>
      </c>
      <c r="B59" s="123" t="s">
        <v>5069</v>
      </c>
      <c r="C59" t="s">
        <v>5218</v>
      </c>
      <c r="D59" s="140">
        <v>43714</v>
      </c>
      <c r="E59" s="115">
        <v>1</v>
      </c>
    </row>
    <row r="60" spans="1:5">
      <c r="A60" s="127">
        <v>1</v>
      </c>
      <c r="B60" s="123" t="s">
        <v>5069</v>
      </c>
      <c r="C60" t="s">
        <v>5219</v>
      </c>
      <c r="D60" s="140">
        <v>43709</v>
      </c>
      <c r="E60" s="115">
        <v>3</v>
      </c>
    </row>
    <row r="61" spans="1:5">
      <c r="A61" s="127">
        <v>1</v>
      </c>
      <c r="B61" s="123" t="s">
        <v>5069</v>
      </c>
      <c r="C61" t="s">
        <v>5217</v>
      </c>
      <c r="D61" s="140">
        <v>43709</v>
      </c>
      <c r="E61" s="115">
        <v>10</v>
      </c>
    </row>
    <row r="62" spans="1:5">
      <c r="A62" s="127">
        <v>1</v>
      </c>
      <c r="B62" s="123" t="s">
        <v>5069</v>
      </c>
      <c r="C62" t="s">
        <v>5200</v>
      </c>
      <c r="D62" s="140">
        <v>43704</v>
      </c>
      <c r="E62" s="115">
        <v>1</v>
      </c>
    </row>
    <row r="63" spans="1:5">
      <c r="A63" s="127">
        <v>1</v>
      </c>
      <c r="B63" s="123" t="s">
        <v>5069</v>
      </c>
      <c r="C63" t="s">
        <v>5216</v>
      </c>
      <c r="D63" s="140">
        <v>43718</v>
      </c>
      <c r="E63" s="115">
        <v>10</v>
      </c>
    </row>
    <row r="64" spans="1:5">
      <c r="A64" s="127">
        <v>1</v>
      </c>
      <c r="B64" s="123" t="s">
        <v>5069</v>
      </c>
      <c r="C64" s="91" t="s">
        <v>5213</v>
      </c>
      <c r="D64" s="140">
        <v>43719</v>
      </c>
      <c r="E64" s="115">
        <v>4</v>
      </c>
    </row>
    <row r="65" spans="1:5">
      <c r="A65" s="127">
        <v>1</v>
      </c>
      <c r="B65" s="123" t="s">
        <v>5069</v>
      </c>
      <c r="C65" t="s">
        <v>5214</v>
      </c>
      <c r="D65" s="140">
        <v>43719</v>
      </c>
      <c r="E65" s="115">
        <v>2</v>
      </c>
    </row>
    <row r="66" spans="1:5">
      <c r="A66" s="127">
        <v>1</v>
      </c>
      <c r="B66" s="123" t="s">
        <v>5069</v>
      </c>
      <c r="C66" t="s">
        <v>5215</v>
      </c>
      <c r="D66" s="140">
        <v>43723</v>
      </c>
      <c r="E66" s="115">
        <v>1</v>
      </c>
    </row>
    <row r="67" spans="1:5">
      <c r="A67" s="127">
        <v>1</v>
      </c>
      <c r="B67" s="123" t="s">
        <v>5069</v>
      </c>
      <c r="C67" t="s">
        <v>5220</v>
      </c>
      <c r="D67" s="140">
        <v>43722</v>
      </c>
      <c r="E67" s="115">
        <v>2</v>
      </c>
    </row>
    <row r="68" spans="1:5">
      <c r="A68" s="127">
        <v>1</v>
      </c>
      <c r="B68" s="123" t="s">
        <v>5069</v>
      </c>
      <c r="C68" t="s">
        <v>5221</v>
      </c>
      <c r="D68" s="140">
        <v>43723</v>
      </c>
      <c r="E68" s="115">
        <v>2</v>
      </c>
    </row>
    <row r="69" spans="1:5">
      <c r="A69" s="127">
        <v>1</v>
      </c>
      <c r="B69" s="123" t="s">
        <v>5069</v>
      </c>
      <c r="C69" t="s">
        <v>5230</v>
      </c>
      <c r="D69" s="140">
        <v>43733</v>
      </c>
      <c r="E69" s="115">
        <v>3</v>
      </c>
    </row>
    <row r="70" spans="1:5">
      <c r="A70" s="127">
        <v>1</v>
      </c>
      <c r="B70" s="123" t="s">
        <v>5069</v>
      </c>
      <c r="C70" t="s">
        <v>5233</v>
      </c>
      <c r="D70" s="140">
        <v>43727</v>
      </c>
      <c r="E70" s="115">
        <v>3</v>
      </c>
    </row>
    <row r="71" spans="1:5">
      <c r="A71" s="127">
        <v>1</v>
      </c>
      <c r="B71" s="123" t="s">
        <v>5069</v>
      </c>
      <c r="C71" t="s">
        <v>5234</v>
      </c>
      <c r="D71" s="140">
        <v>43726</v>
      </c>
      <c r="E71" s="115">
        <v>8</v>
      </c>
    </row>
    <row r="72" spans="1:5">
      <c r="A72" s="127">
        <v>1</v>
      </c>
      <c r="B72" s="123" t="s">
        <v>5069</v>
      </c>
      <c r="C72" t="s">
        <v>5241</v>
      </c>
      <c r="D72" s="140">
        <v>43752</v>
      </c>
      <c r="E72" s="115">
        <v>1</v>
      </c>
    </row>
    <row r="73" spans="1:5">
      <c r="A73" s="127">
        <v>1</v>
      </c>
      <c r="B73" s="123" t="s">
        <v>5069</v>
      </c>
      <c r="C73" t="s">
        <v>5261</v>
      </c>
      <c r="D73" s="140">
        <v>43751</v>
      </c>
      <c r="E73" s="115">
        <v>2</v>
      </c>
    </row>
    <row r="74" spans="1:5">
      <c r="A74" s="127">
        <v>1</v>
      </c>
      <c r="B74" s="123" t="s">
        <v>5069</v>
      </c>
      <c r="C74" t="s">
        <v>5262</v>
      </c>
      <c r="D74" s="140">
        <v>43739</v>
      </c>
      <c r="E74" s="115">
        <v>4</v>
      </c>
    </row>
    <row r="75" spans="1:5">
      <c r="A75" s="127">
        <v>1</v>
      </c>
      <c r="B75" s="123" t="s">
        <v>5069</v>
      </c>
      <c r="C75" t="s">
        <v>5263</v>
      </c>
      <c r="D75" s="140">
        <v>43745</v>
      </c>
      <c r="E75" s="115">
        <v>3</v>
      </c>
    </row>
    <row r="76" spans="1:5">
      <c r="A76" s="127">
        <v>1</v>
      </c>
      <c r="B76" s="123" t="s">
        <v>5069</v>
      </c>
      <c r="C76" t="s">
        <v>5264</v>
      </c>
      <c r="D76" s="140">
        <v>43767</v>
      </c>
      <c r="E76" s="115">
        <v>16</v>
      </c>
    </row>
    <row r="77" spans="1:5">
      <c r="A77" s="127">
        <v>1</v>
      </c>
      <c r="B77" s="123" t="s">
        <v>5069</v>
      </c>
      <c r="C77" t="s">
        <v>5266</v>
      </c>
      <c r="D77" s="140">
        <v>43752</v>
      </c>
      <c r="E77" s="115">
        <v>2</v>
      </c>
    </row>
    <row r="78" spans="1:5">
      <c r="A78" s="127">
        <v>1</v>
      </c>
      <c r="B78" s="123" t="s">
        <v>5069</v>
      </c>
      <c r="C78" t="s">
        <v>5267</v>
      </c>
      <c r="D78" s="140">
        <v>43745</v>
      </c>
      <c r="E78" s="115">
        <v>2</v>
      </c>
    </row>
    <row r="79" spans="1:5">
      <c r="A79" s="127">
        <v>1</v>
      </c>
      <c r="B79" s="123" t="s">
        <v>5069</v>
      </c>
      <c r="C79" t="s">
        <v>5268</v>
      </c>
      <c r="D79" s="140">
        <v>43752</v>
      </c>
      <c r="E79" s="115">
        <v>1</v>
      </c>
    </row>
    <row r="80" spans="1:5">
      <c r="A80" s="127">
        <v>1</v>
      </c>
      <c r="B80" s="123" t="s">
        <v>5069</v>
      </c>
      <c r="C80" t="s">
        <v>5269</v>
      </c>
      <c r="D80" s="140">
        <v>43752</v>
      </c>
      <c r="E80" s="115">
        <v>1</v>
      </c>
    </row>
    <row r="81" spans="1:5">
      <c r="A81" s="127">
        <v>1</v>
      </c>
      <c r="B81" s="123" t="s">
        <v>5069</v>
      </c>
      <c r="C81" t="s">
        <v>5271</v>
      </c>
      <c r="D81" s="140">
        <v>43728</v>
      </c>
      <c r="E81" s="115">
        <v>1</v>
      </c>
    </row>
    <row r="82" spans="1:5">
      <c r="A82" s="127">
        <v>1</v>
      </c>
      <c r="B82" s="123" t="s">
        <v>5069</v>
      </c>
      <c r="C82" t="s">
        <v>5270</v>
      </c>
      <c r="D82" s="140">
        <v>43739</v>
      </c>
      <c r="E82" s="115">
        <v>1</v>
      </c>
    </row>
    <row r="83" spans="1:5">
      <c r="A83" s="127">
        <v>1</v>
      </c>
      <c r="B83" s="112" t="s">
        <v>5069</v>
      </c>
      <c r="C83" t="s">
        <v>5237</v>
      </c>
      <c r="D83" s="140">
        <v>43739</v>
      </c>
      <c r="E83" s="115">
        <v>1</v>
      </c>
    </row>
    <row r="84" spans="1:5">
      <c r="A84" s="127">
        <v>1</v>
      </c>
      <c r="B84" s="112" t="s">
        <v>5069</v>
      </c>
      <c r="C84" t="s">
        <v>5272</v>
      </c>
      <c r="D84" s="140">
        <v>43739</v>
      </c>
      <c r="E84" s="115">
        <v>3</v>
      </c>
    </row>
    <row r="85" spans="1:5">
      <c r="A85" s="127">
        <v>1</v>
      </c>
      <c r="B85" s="112" t="s">
        <v>5069</v>
      </c>
      <c r="C85" t="s">
        <v>5273</v>
      </c>
      <c r="D85" s="142">
        <v>43767</v>
      </c>
      <c r="E85" s="115">
        <v>1</v>
      </c>
    </row>
    <row r="86" spans="1:5">
      <c r="A86" s="127">
        <v>1</v>
      </c>
      <c r="B86" s="112" t="s">
        <v>5069</v>
      </c>
      <c r="C86" t="s">
        <v>5274</v>
      </c>
      <c r="D86" s="142">
        <v>43765</v>
      </c>
      <c r="E86" s="115">
        <v>3</v>
      </c>
    </row>
    <row r="87" spans="1:5">
      <c r="A87" s="127">
        <v>1</v>
      </c>
      <c r="B87" s="123" t="s">
        <v>5069</v>
      </c>
      <c r="C87" t="s">
        <v>5236</v>
      </c>
      <c r="D87" s="142">
        <v>43759</v>
      </c>
      <c r="E87" s="115">
        <v>1</v>
      </c>
    </row>
    <row r="88" spans="1:5">
      <c r="A88" s="128">
        <v>0</v>
      </c>
      <c r="B88" s="112" t="s">
        <v>5069</v>
      </c>
      <c r="C88" t="s">
        <v>5232</v>
      </c>
      <c r="D88" s="115" t="s">
        <v>5275</v>
      </c>
    </row>
    <row r="89" spans="1:5">
      <c r="A89" s="128">
        <v>0</v>
      </c>
      <c r="B89" s="112" t="s">
        <v>5069</v>
      </c>
      <c r="C89" t="s">
        <v>187</v>
      </c>
    </row>
    <row r="90" spans="1:5">
      <c r="A90" s="128">
        <v>0</v>
      </c>
      <c r="B90" s="112" t="s">
        <v>5069</v>
      </c>
      <c r="C90" t="s">
        <v>5231</v>
      </c>
    </row>
    <row r="91" spans="1:5">
      <c r="A91" s="128">
        <v>0</v>
      </c>
      <c r="B91" s="112" t="s">
        <v>5069</v>
      </c>
      <c r="C91" t="s">
        <v>206</v>
      </c>
    </row>
    <row r="92" spans="1:5">
      <c r="A92" s="128">
        <v>0</v>
      </c>
      <c r="B92" s="112" t="s">
        <v>5069</v>
      </c>
      <c r="C92" t="s">
        <v>73</v>
      </c>
    </row>
    <row r="93" spans="1:5">
      <c r="A93" s="128">
        <v>0</v>
      </c>
      <c r="B93" s="112" t="s">
        <v>5069</v>
      </c>
      <c r="C93" t="s">
        <v>5235</v>
      </c>
    </row>
    <row r="94" spans="1:5">
      <c r="A94" s="128">
        <v>0</v>
      </c>
      <c r="B94" s="112" t="s">
        <v>5069</v>
      </c>
      <c r="C94" t="s">
        <v>5265</v>
      </c>
    </row>
    <row r="95" spans="1:5">
      <c r="A95" s="128">
        <v>0</v>
      </c>
      <c r="B95" s="112" t="s">
        <v>5069</v>
      </c>
      <c r="C95" t="s">
        <v>5238</v>
      </c>
    </row>
    <row r="96" spans="1:5">
      <c r="A96" s="128">
        <v>0</v>
      </c>
      <c r="B96" s="112" t="s">
        <v>5069</v>
      </c>
      <c r="C96" t="s">
        <v>5239</v>
      </c>
    </row>
    <row r="97" spans="1:5">
      <c r="A97" s="130" t="s">
        <v>141</v>
      </c>
      <c r="B97" s="112" t="s">
        <v>5069</v>
      </c>
      <c r="C97" t="s">
        <v>5123</v>
      </c>
    </row>
    <row r="98" spans="1:5">
      <c r="A98" s="130" t="s">
        <v>5275</v>
      </c>
      <c r="B98" s="112" t="s">
        <v>5069</v>
      </c>
      <c r="C98" t="s">
        <v>5240</v>
      </c>
      <c r="E98" s="115">
        <v>0</v>
      </c>
    </row>
  </sheetData>
  <autoFilter ref="A1:D43" xr:uid="{00000000-0009-0000-0000-000005000000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A1:K142"/>
  <sheetViews>
    <sheetView workbookViewId="0">
      <pane ySplit="2" topLeftCell="A3" activePane="bottomLeft" state="frozen"/>
      <selection pane="bottomLeft" activeCell="F138" sqref="F138"/>
    </sheetView>
  </sheetViews>
  <sheetFormatPr defaultColWidth="9" defaultRowHeight="13.8"/>
  <cols>
    <col min="1" max="1" width="33.109375" style="91" customWidth="1"/>
    <col min="2" max="2" width="53" style="91" customWidth="1"/>
    <col min="3" max="3" width="8.33203125" style="91" customWidth="1"/>
    <col min="4" max="16384" width="9" style="91"/>
  </cols>
  <sheetData>
    <row r="1" spans="1:8">
      <c r="A1" s="116"/>
      <c r="B1" s="117"/>
      <c r="C1" s="163" t="s">
        <v>27</v>
      </c>
      <c r="D1" s="163"/>
      <c r="E1" s="163"/>
      <c r="F1" s="163" t="s">
        <v>5069</v>
      </c>
      <c r="G1" s="163"/>
      <c r="H1" s="163"/>
    </row>
    <row r="2" spans="1:8">
      <c r="A2" s="118" t="s">
        <v>166</v>
      </c>
      <c r="B2" s="119" t="s">
        <v>5077</v>
      </c>
      <c r="C2" s="134" t="s">
        <v>5075</v>
      </c>
      <c r="D2" s="135" t="s">
        <v>5076</v>
      </c>
      <c r="E2" s="136">
        <f>SUM(E3:E94)</f>
        <v>2554.8999999999996</v>
      </c>
      <c r="F2" s="134" t="s">
        <v>5075</v>
      </c>
      <c r="G2" s="137" t="s">
        <v>5076</v>
      </c>
      <c r="H2" s="136">
        <f>SUM(H3:H991)</f>
        <v>2313.77</v>
      </c>
    </row>
    <row r="3" spans="1:8">
      <c r="A3" s="91" t="s">
        <v>140</v>
      </c>
      <c r="B3" s="91" t="s">
        <v>143</v>
      </c>
      <c r="C3" s="94">
        <v>1</v>
      </c>
      <c r="D3" s="95">
        <v>750</v>
      </c>
      <c r="E3" s="95">
        <f t="shared" ref="E3:E9" si="0">C3*D3</f>
        <v>750</v>
      </c>
      <c r="F3" s="95"/>
      <c r="G3" s="95"/>
      <c r="H3" s="95"/>
    </row>
    <row r="4" spans="1:8">
      <c r="A4" s="91" t="s">
        <v>5095</v>
      </c>
      <c r="B4" s="91" t="s">
        <v>100</v>
      </c>
      <c r="C4" s="94">
        <v>1</v>
      </c>
      <c r="D4" s="95">
        <v>8</v>
      </c>
      <c r="E4" s="95">
        <f t="shared" si="0"/>
        <v>8</v>
      </c>
      <c r="G4" s="95"/>
      <c r="H4" s="95"/>
    </row>
    <row r="5" spans="1:8">
      <c r="A5" s="91" t="s">
        <v>5095</v>
      </c>
      <c r="B5" s="91" t="s">
        <v>82</v>
      </c>
      <c r="C5" s="94">
        <v>1</v>
      </c>
      <c r="D5" s="95">
        <v>20</v>
      </c>
      <c r="E5" s="95">
        <f t="shared" si="0"/>
        <v>20</v>
      </c>
      <c r="G5" s="95"/>
      <c r="H5" s="95"/>
    </row>
    <row r="6" spans="1:8">
      <c r="A6" s="91" t="s">
        <v>140</v>
      </c>
      <c r="B6" s="91" t="s">
        <v>119</v>
      </c>
      <c r="C6" s="94">
        <v>1</v>
      </c>
      <c r="D6" s="95">
        <v>30</v>
      </c>
      <c r="E6" s="95">
        <f t="shared" si="0"/>
        <v>30</v>
      </c>
      <c r="G6" s="95"/>
      <c r="H6" s="95"/>
    </row>
    <row r="7" spans="1:8">
      <c r="A7" s="91" t="s">
        <v>5091</v>
      </c>
      <c r="B7" s="91" t="s">
        <v>148</v>
      </c>
      <c r="C7" s="94">
        <v>1</v>
      </c>
      <c r="D7" s="95">
        <v>20</v>
      </c>
      <c r="E7" s="95">
        <f t="shared" si="0"/>
        <v>20</v>
      </c>
      <c r="G7" s="95"/>
      <c r="H7" s="95"/>
    </row>
    <row r="8" spans="1:8">
      <c r="A8" s="91" t="s">
        <v>116</v>
      </c>
      <c r="B8" s="91" t="s">
        <v>161</v>
      </c>
      <c r="C8" s="94">
        <v>1</v>
      </c>
      <c r="D8" s="95">
        <v>20</v>
      </c>
      <c r="E8" s="95">
        <f t="shared" si="0"/>
        <v>20</v>
      </c>
      <c r="G8" s="95"/>
      <c r="H8" s="95"/>
    </row>
    <row r="9" spans="1:8">
      <c r="A9" s="91" t="s">
        <v>116</v>
      </c>
      <c r="B9" s="91" t="s">
        <v>120</v>
      </c>
      <c r="C9" s="94">
        <v>1</v>
      </c>
      <c r="D9" s="95">
        <v>9</v>
      </c>
      <c r="E9" s="95">
        <f t="shared" si="0"/>
        <v>9</v>
      </c>
      <c r="G9" s="95"/>
      <c r="H9" s="95"/>
    </row>
    <row r="10" spans="1:8">
      <c r="A10" s="91" t="s">
        <v>162</v>
      </c>
      <c r="B10" s="91" t="s">
        <v>101</v>
      </c>
      <c r="C10" s="94">
        <v>5</v>
      </c>
      <c r="D10" s="95">
        <v>8</v>
      </c>
      <c r="E10" s="95">
        <f>C10*D10</f>
        <v>40</v>
      </c>
      <c r="G10" s="95"/>
      <c r="H10" s="95"/>
    </row>
    <row r="11" spans="1:8">
      <c r="A11" s="91" t="s">
        <v>163</v>
      </c>
      <c r="B11" s="91" t="s">
        <v>102</v>
      </c>
      <c r="C11" s="94">
        <v>1</v>
      </c>
      <c r="D11" s="95">
        <v>15</v>
      </c>
      <c r="E11" s="95">
        <f t="shared" ref="E11:E58" si="1">C11*D11</f>
        <v>15</v>
      </c>
      <c r="G11" s="95"/>
      <c r="H11" s="95"/>
    </row>
    <row r="12" spans="1:8">
      <c r="A12" s="91" t="s">
        <v>116</v>
      </c>
      <c r="B12" s="91" t="s">
        <v>103</v>
      </c>
      <c r="C12" s="94">
        <v>1</v>
      </c>
      <c r="D12" s="95">
        <v>3</v>
      </c>
      <c r="E12" s="95">
        <f t="shared" si="1"/>
        <v>3</v>
      </c>
      <c r="G12" s="95"/>
      <c r="H12" s="95"/>
    </row>
    <row r="13" spans="1:8">
      <c r="A13" s="91" t="s">
        <v>141</v>
      </c>
      <c r="B13" s="91" t="s">
        <v>154</v>
      </c>
      <c r="C13" s="94">
        <v>1</v>
      </c>
      <c r="D13" s="95">
        <v>8</v>
      </c>
      <c r="E13" s="95">
        <f t="shared" si="1"/>
        <v>8</v>
      </c>
      <c r="G13" s="95"/>
      <c r="H13" s="95"/>
    </row>
    <row r="14" spans="1:8">
      <c r="A14" s="91" t="s">
        <v>164</v>
      </c>
      <c r="B14" s="91" t="s">
        <v>155</v>
      </c>
      <c r="C14" s="94">
        <v>2</v>
      </c>
      <c r="D14" s="95">
        <v>4</v>
      </c>
      <c r="E14" s="95">
        <f t="shared" si="1"/>
        <v>8</v>
      </c>
      <c r="G14" s="95"/>
      <c r="H14" s="95"/>
    </row>
    <row r="15" spans="1:8">
      <c r="A15" s="91" t="s">
        <v>5091</v>
      </c>
      <c r="B15" s="91" t="s">
        <v>156</v>
      </c>
      <c r="C15" s="94">
        <v>1</v>
      </c>
      <c r="D15" s="95">
        <v>15</v>
      </c>
      <c r="E15" s="95">
        <f t="shared" si="1"/>
        <v>15</v>
      </c>
      <c r="G15" s="95"/>
      <c r="H15" s="95"/>
    </row>
    <row r="16" spans="1:8">
      <c r="A16" s="91" t="s">
        <v>116</v>
      </c>
      <c r="B16" s="91" t="s">
        <v>157</v>
      </c>
      <c r="C16" s="94">
        <v>1</v>
      </c>
      <c r="D16" s="95">
        <v>8</v>
      </c>
      <c r="E16" s="95">
        <f t="shared" si="1"/>
        <v>8</v>
      </c>
      <c r="G16" s="95"/>
      <c r="H16" s="95"/>
    </row>
    <row r="17" spans="1:8">
      <c r="A17" s="91" t="s">
        <v>167</v>
      </c>
      <c r="B17" s="91" t="s">
        <v>158</v>
      </c>
      <c r="C17" s="94">
        <v>2</v>
      </c>
      <c r="D17" s="95">
        <v>10</v>
      </c>
      <c r="E17" s="95">
        <f t="shared" si="1"/>
        <v>20</v>
      </c>
      <c r="G17" s="95"/>
      <c r="H17" s="95"/>
    </row>
    <row r="18" spans="1:8">
      <c r="A18" s="91" t="s">
        <v>116</v>
      </c>
      <c r="B18" s="91" t="s">
        <v>104</v>
      </c>
      <c r="C18" s="94">
        <v>1</v>
      </c>
      <c r="D18" s="95">
        <v>8</v>
      </c>
      <c r="E18" s="95">
        <f t="shared" si="1"/>
        <v>8</v>
      </c>
      <c r="G18" s="95"/>
      <c r="H18" s="95"/>
    </row>
    <row r="19" spans="1:8">
      <c r="A19" s="91" t="s">
        <v>116</v>
      </c>
      <c r="B19" s="91" t="s">
        <v>105</v>
      </c>
      <c r="C19" s="94">
        <v>1</v>
      </c>
      <c r="D19" s="95">
        <v>8</v>
      </c>
      <c r="E19" s="95">
        <f t="shared" si="1"/>
        <v>8</v>
      </c>
      <c r="G19" s="95"/>
      <c r="H19" s="95"/>
    </row>
    <row r="20" spans="1:8">
      <c r="A20" s="91" t="s">
        <v>116</v>
      </c>
      <c r="B20" s="91" t="s">
        <v>106</v>
      </c>
      <c r="C20" s="94">
        <v>1</v>
      </c>
      <c r="D20" s="95">
        <v>8</v>
      </c>
      <c r="E20" s="95">
        <f t="shared" si="1"/>
        <v>8</v>
      </c>
      <c r="G20" s="95"/>
      <c r="H20" s="95"/>
    </row>
    <row r="21" spans="1:8">
      <c r="A21" s="91" t="s">
        <v>5095</v>
      </c>
      <c r="B21" s="91" t="s">
        <v>107</v>
      </c>
      <c r="C21" s="94">
        <v>2</v>
      </c>
      <c r="D21" s="95">
        <v>10</v>
      </c>
      <c r="E21" s="95">
        <f t="shared" si="1"/>
        <v>20</v>
      </c>
      <c r="G21" s="95"/>
      <c r="H21" s="95"/>
    </row>
    <row r="22" spans="1:8">
      <c r="A22" s="91" t="s">
        <v>5090</v>
      </c>
      <c r="B22" s="91" t="s">
        <v>109</v>
      </c>
      <c r="C22" s="94">
        <v>1</v>
      </c>
      <c r="D22" s="95">
        <v>20</v>
      </c>
      <c r="E22" s="95">
        <f t="shared" si="1"/>
        <v>20</v>
      </c>
      <c r="G22" s="95"/>
      <c r="H22" s="95"/>
    </row>
    <row r="23" spans="1:8">
      <c r="A23" s="91" t="s">
        <v>5090</v>
      </c>
      <c r="B23" s="91" t="s">
        <v>108</v>
      </c>
      <c r="C23" s="94">
        <v>1</v>
      </c>
      <c r="D23" s="95">
        <v>40</v>
      </c>
      <c r="E23" s="95">
        <f t="shared" si="1"/>
        <v>40</v>
      </c>
      <c r="G23" s="95"/>
      <c r="H23" s="95"/>
    </row>
    <row r="24" spans="1:8">
      <c r="A24" s="91" t="s">
        <v>145</v>
      </c>
      <c r="B24" s="91" t="s">
        <v>117</v>
      </c>
      <c r="C24" s="94">
        <v>1</v>
      </c>
      <c r="D24" s="95">
        <v>10</v>
      </c>
      <c r="E24" s="95">
        <f t="shared" si="1"/>
        <v>10</v>
      </c>
      <c r="G24" s="95"/>
      <c r="H24" s="95"/>
    </row>
    <row r="25" spans="1:8">
      <c r="A25" s="91" t="s">
        <v>116</v>
      </c>
      <c r="B25" s="91" t="s">
        <v>118</v>
      </c>
      <c r="C25" s="94">
        <v>1</v>
      </c>
      <c r="D25" s="95">
        <v>5</v>
      </c>
      <c r="E25" s="95">
        <f t="shared" si="1"/>
        <v>5</v>
      </c>
      <c r="G25" s="95"/>
      <c r="H25" s="95"/>
    </row>
    <row r="26" spans="1:8">
      <c r="A26" s="91" t="s">
        <v>5095</v>
      </c>
      <c r="B26" s="91" t="s">
        <v>132</v>
      </c>
      <c r="C26" s="94">
        <v>4</v>
      </c>
      <c r="D26" s="95">
        <v>4</v>
      </c>
      <c r="E26" s="95">
        <f t="shared" si="1"/>
        <v>16</v>
      </c>
      <c r="G26" s="95"/>
      <c r="H26" s="95"/>
    </row>
    <row r="27" spans="1:8">
      <c r="A27" s="91" t="s">
        <v>5079</v>
      </c>
      <c r="B27" s="91" t="s">
        <v>159</v>
      </c>
      <c r="C27" s="94">
        <v>1</v>
      </c>
      <c r="D27" s="95">
        <v>10</v>
      </c>
      <c r="E27" s="95">
        <f t="shared" si="1"/>
        <v>10</v>
      </c>
      <c r="G27" s="95"/>
      <c r="H27" s="95"/>
    </row>
    <row r="28" spans="1:8">
      <c r="A28" s="91" t="s">
        <v>5079</v>
      </c>
      <c r="B28" s="91" t="s">
        <v>160</v>
      </c>
      <c r="C28" s="94">
        <v>1</v>
      </c>
      <c r="D28" s="95">
        <v>10</v>
      </c>
      <c r="E28" s="95">
        <f t="shared" si="1"/>
        <v>10</v>
      </c>
      <c r="G28" s="95"/>
      <c r="H28" s="95"/>
    </row>
    <row r="29" spans="1:8">
      <c r="A29" s="91" t="s">
        <v>168</v>
      </c>
      <c r="B29" s="91" t="s">
        <v>147</v>
      </c>
      <c r="C29" s="96">
        <v>10</v>
      </c>
      <c r="D29" s="97">
        <v>0.19</v>
      </c>
      <c r="E29" s="95">
        <f t="shared" si="1"/>
        <v>1.9</v>
      </c>
      <c r="G29" s="95"/>
      <c r="H29" s="95"/>
    </row>
    <row r="30" spans="1:8" ht="15.75" customHeight="1">
      <c r="A30" s="91" t="s">
        <v>168</v>
      </c>
      <c r="B30" s="91" t="s">
        <v>110</v>
      </c>
      <c r="C30" s="96">
        <v>3</v>
      </c>
      <c r="D30" s="97">
        <v>0.2</v>
      </c>
      <c r="E30" s="95">
        <f t="shared" si="1"/>
        <v>0.60000000000000009</v>
      </c>
      <c r="G30" s="95"/>
      <c r="H30" s="95"/>
    </row>
    <row r="31" spans="1:8" ht="15.75" customHeight="1">
      <c r="A31" s="91" t="s">
        <v>168</v>
      </c>
      <c r="B31" s="91" t="s">
        <v>111</v>
      </c>
      <c r="C31" s="96">
        <v>3</v>
      </c>
      <c r="D31" s="97">
        <v>0.2</v>
      </c>
      <c r="E31" s="95">
        <f t="shared" si="1"/>
        <v>0.60000000000000009</v>
      </c>
      <c r="G31" s="95"/>
      <c r="H31" s="95"/>
    </row>
    <row r="32" spans="1:8" ht="15.75" customHeight="1">
      <c r="A32" s="91" t="s">
        <v>168</v>
      </c>
      <c r="B32" s="91" t="s">
        <v>112</v>
      </c>
      <c r="C32" s="96">
        <v>3</v>
      </c>
      <c r="D32" s="97">
        <v>0.2</v>
      </c>
      <c r="E32" s="95">
        <f t="shared" si="1"/>
        <v>0.60000000000000009</v>
      </c>
      <c r="G32" s="95"/>
      <c r="H32" s="95"/>
    </row>
    <row r="33" spans="1:8" ht="15.75" customHeight="1">
      <c r="A33" s="91" t="s">
        <v>168</v>
      </c>
      <c r="B33" s="91" t="s">
        <v>113</v>
      </c>
      <c r="C33" s="96">
        <v>1</v>
      </c>
      <c r="D33" s="97">
        <v>1.6</v>
      </c>
      <c r="E33" s="95">
        <f t="shared" si="1"/>
        <v>1.6</v>
      </c>
      <c r="G33" s="95"/>
      <c r="H33" s="95"/>
    </row>
    <row r="34" spans="1:8" ht="15.75" customHeight="1">
      <c r="A34" s="91" t="s">
        <v>168</v>
      </c>
      <c r="B34" s="91" t="s">
        <v>114</v>
      </c>
      <c r="C34" s="96">
        <v>1</v>
      </c>
      <c r="D34" s="97">
        <v>1.6</v>
      </c>
      <c r="E34" s="95">
        <f t="shared" si="1"/>
        <v>1.6</v>
      </c>
      <c r="G34" s="95"/>
      <c r="H34" s="95"/>
    </row>
    <row r="35" spans="1:8" ht="15.75" customHeight="1">
      <c r="A35" s="91" t="s">
        <v>168</v>
      </c>
      <c r="B35" s="91" t="s">
        <v>115</v>
      </c>
      <c r="C35" s="96">
        <v>1</v>
      </c>
      <c r="D35" s="97">
        <v>1.6</v>
      </c>
      <c r="E35" s="95">
        <f t="shared" si="1"/>
        <v>1.6</v>
      </c>
      <c r="G35" s="95"/>
      <c r="H35" s="95"/>
    </row>
    <row r="36" spans="1:8">
      <c r="A36" s="91" t="s">
        <v>146</v>
      </c>
      <c r="B36" s="91" t="s">
        <v>128</v>
      </c>
      <c r="C36" s="96">
        <v>4</v>
      </c>
      <c r="D36" s="97">
        <v>15</v>
      </c>
      <c r="E36" s="95">
        <f t="shared" si="1"/>
        <v>60</v>
      </c>
      <c r="G36" s="95"/>
      <c r="H36" s="95"/>
    </row>
    <row r="37" spans="1:8">
      <c r="A37" s="91" t="s">
        <v>145</v>
      </c>
      <c r="B37" s="91" t="s">
        <v>144</v>
      </c>
      <c r="C37" s="96">
        <v>1</v>
      </c>
      <c r="D37" s="97">
        <v>9</v>
      </c>
      <c r="E37" s="95">
        <f t="shared" si="1"/>
        <v>9</v>
      </c>
      <c r="G37" s="95"/>
      <c r="H37" s="95"/>
    </row>
    <row r="38" spans="1:8">
      <c r="A38" s="91" t="s">
        <v>145</v>
      </c>
      <c r="B38" s="91" t="s">
        <v>129</v>
      </c>
      <c r="C38" s="96">
        <v>2</v>
      </c>
      <c r="D38" s="97">
        <v>12</v>
      </c>
      <c r="E38" s="95">
        <f t="shared" si="1"/>
        <v>24</v>
      </c>
      <c r="G38" s="95"/>
      <c r="H38" s="95"/>
    </row>
    <row r="39" spans="1:8">
      <c r="A39" s="91" t="s">
        <v>116</v>
      </c>
      <c r="B39" s="91" t="s">
        <v>130</v>
      </c>
      <c r="C39" s="96">
        <v>1</v>
      </c>
      <c r="D39" s="97">
        <v>40</v>
      </c>
      <c r="E39" s="95">
        <f t="shared" si="1"/>
        <v>40</v>
      </c>
      <c r="G39" s="95"/>
      <c r="H39" s="95"/>
    </row>
    <row r="40" spans="1:8">
      <c r="A40" s="91" t="s">
        <v>5095</v>
      </c>
      <c r="B40" s="91" t="s">
        <v>131</v>
      </c>
      <c r="C40" s="96">
        <v>1</v>
      </c>
      <c r="D40" s="97">
        <v>15</v>
      </c>
      <c r="E40" s="95">
        <f t="shared" si="1"/>
        <v>15</v>
      </c>
      <c r="G40" s="95"/>
      <c r="H40" s="95"/>
    </row>
    <row r="41" spans="1:8">
      <c r="A41" s="91" t="s">
        <v>5095</v>
      </c>
      <c r="B41" s="91" t="s">
        <v>92</v>
      </c>
      <c r="C41" s="94">
        <v>2</v>
      </c>
      <c r="D41" s="93">
        <v>1.5</v>
      </c>
      <c r="E41" s="93">
        <f>C41*D41</f>
        <v>3</v>
      </c>
      <c r="G41" s="95"/>
      <c r="H41" s="95"/>
    </row>
    <row r="42" spans="1:8">
      <c r="A42" s="91" t="s">
        <v>5095</v>
      </c>
      <c r="B42" s="91" t="s">
        <v>137</v>
      </c>
      <c r="C42" s="96">
        <v>1</v>
      </c>
      <c r="D42" s="97">
        <v>15</v>
      </c>
      <c r="E42" s="95">
        <f t="shared" si="1"/>
        <v>15</v>
      </c>
      <c r="G42" s="95"/>
      <c r="H42" s="95"/>
    </row>
    <row r="43" spans="1:8">
      <c r="A43" s="91" t="s">
        <v>5095</v>
      </c>
      <c r="B43" s="91" t="s">
        <v>152</v>
      </c>
      <c r="C43" s="96">
        <v>4</v>
      </c>
      <c r="D43" s="97">
        <v>2</v>
      </c>
      <c r="E43" s="95">
        <f t="shared" si="1"/>
        <v>8</v>
      </c>
      <c r="G43" s="95"/>
      <c r="H43" s="95"/>
    </row>
    <row r="44" spans="1:8">
      <c r="A44" s="91" t="s">
        <v>5095</v>
      </c>
      <c r="B44" s="91" t="s">
        <v>153</v>
      </c>
      <c r="C44" s="96">
        <v>12</v>
      </c>
      <c r="D44" s="97">
        <v>0.2</v>
      </c>
      <c r="E44" s="95">
        <f t="shared" si="1"/>
        <v>2.4000000000000004</v>
      </c>
      <c r="G44" s="95"/>
      <c r="H44" s="95"/>
    </row>
    <row r="45" spans="1:8">
      <c r="A45" s="91" t="s">
        <v>138</v>
      </c>
      <c r="B45" s="91" t="s">
        <v>134</v>
      </c>
      <c r="C45" s="96">
        <v>1</v>
      </c>
      <c r="D45" s="97">
        <v>30</v>
      </c>
      <c r="E45" s="95">
        <f t="shared" si="1"/>
        <v>30</v>
      </c>
      <c r="G45" s="95"/>
      <c r="H45" s="95"/>
    </row>
    <row r="46" spans="1:8">
      <c r="A46" s="91" t="s">
        <v>138</v>
      </c>
      <c r="B46" s="91" t="s">
        <v>135</v>
      </c>
      <c r="C46" s="96">
        <v>1</v>
      </c>
      <c r="D46" s="97">
        <v>20</v>
      </c>
      <c r="E46" s="95">
        <f t="shared" si="1"/>
        <v>20</v>
      </c>
      <c r="G46" s="95"/>
      <c r="H46" s="95"/>
    </row>
    <row r="47" spans="1:8">
      <c r="A47" s="91" t="s">
        <v>138</v>
      </c>
      <c r="B47" s="91" t="s">
        <v>139</v>
      </c>
      <c r="C47" s="96">
        <v>1</v>
      </c>
      <c r="D47" s="97">
        <v>20</v>
      </c>
      <c r="E47" s="95">
        <f t="shared" si="1"/>
        <v>20</v>
      </c>
      <c r="G47" s="95"/>
      <c r="H47" s="95"/>
    </row>
    <row r="48" spans="1:8">
      <c r="A48" s="91" t="s">
        <v>5095</v>
      </c>
      <c r="B48" s="91" t="s">
        <v>136</v>
      </c>
      <c r="C48" s="96">
        <v>2</v>
      </c>
      <c r="D48" s="93">
        <v>1.5</v>
      </c>
      <c r="E48" s="95">
        <f t="shared" si="1"/>
        <v>3</v>
      </c>
      <c r="G48" s="95"/>
      <c r="H48" s="95"/>
    </row>
    <row r="49" spans="1:8">
      <c r="A49" s="91" t="s">
        <v>5095</v>
      </c>
      <c r="B49" s="91" t="s">
        <v>149</v>
      </c>
      <c r="C49" s="96">
        <v>2</v>
      </c>
      <c r="D49" s="97">
        <v>3</v>
      </c>
      <c r="E49" s="95">
        <f t="shared" si="1"/>
        <v>6</v>
      </c>
      <c r="G49" s="95"/>
      <c r="H49" s="95"/>
    </row>
    <row r="50" spans="1:8">
      <c r="A50" s="91" t="s">
        <v>5095</v>
      </c>
      <c r="B50" s="91" t="s">
        <v>5180</v>
      </c>
      <c r="C50" s="96">
        <v>3</v>
      </c>
      <c r="D50" s="97">
        <v>0.5</v>
      </c>
      <c r="E50" s="95">
        <f t="shared" si="1"/>
        <v>1.5</v>
      </c>
      <c r="G50" s="95"/>
      <c r="H50" s="95"/>
    </row>
    <row r="51" spans="1:8">
      <c r="A51" s="91" t="s">
        <v>5095</v>
      </c>
      <c r="B51" s="91" t="s">
        <v>5179</v>
      </c>
      <c r="C51" s="96">
        <v>3</v>
      </c>
      <c r="D51" s="98">
        <v>0.5</v>
      </c>
      <c r="E51" s="99">
        <f t="shared" si="1"/>
        <v>1.5</v>
      </c>
      <c r="G51" s="95"/>
      <c r="H51" s="95"/>
    </row>
    <row r="52" spans="1:8">
      <c r="A52" s="91" t="s">
        <v>5091</v>
      </c>
      <c r="B52" s="91" t="s">
        <v>86</v>
      </c>
      <c r="C52" s="96">
        <v>1</v>
      </c>
      <c r="D52" s="99">
        <v>15</v>
      </c>
      <c r="E52" s="99">
        <f t="shared" si="1"/>
        <v>15</v>
      </c>
      <c r="G52" s="95"/>
      <c r="H52" s="95"/>
    </row>
    <row r="53" spans="1:8">
      <c r="A53" s="91" t="s">
        <v>5091</v>
      </c>
      <c r="B53" s="91" t="s">
        <v>90</v>
      </c>
      <c r="C53" s="96">
        <v>1</v>
      </c>
      <c r="D53" s="99">
        <v>20</v>
      </c>
      <c r="E53" s="99">
        <f t="shared" si="1"/>
        <v>20</v>
      </c>
      <c r="G53" s="95"/>
      <c r="H53" s="95"/>
    </row>
    <row r="54" spans="1:8">
      <c r="A54" s="91" t="s">
        <v>5091</v>
      </c>
      <c r="B54" s="91" t="s">
        <v>87</v>
      </c>
      <c r="C54" s="96">
        <v>1</v>
      </c>
      <c r="D54" s="99">
        <v>8</v>
      </c>
      <c r="E54" s="99">
        <f t="shared" si="1"/>
        <v>8</v>
      </c>
      <c r="G54" s="95"/>
      <c r="H54" s="95"/>
    </row>
    <row r="55" spans="1:8">
      <c r="A55" s="91" t="s">
        <v>5093</v>
      </c>
      <c r="B55" s="91" t="s">
        <v>91</v>
      </c>
      <c r="C55" s="96">
        <v>1</v>
      </c>
      <c r="D55" s="99">
        <v>20</v>
      </c>
      <c r="E55" s="99">
        <f t="shared" si="1"/>
        <v>20</v>
      </c>
      <c r="G55" s="95"/>
      <c r="H55" s="95"/>
    </row>
    <row r="56" spans="1:8">
      <c r="A56" s="91" t="s">
        <v>5091</v>
      </c>
      <c r="B56" s="91" t="s">
        <v>88</v>
      </c>
      <c r="C56" s="96">
        <v>1</v>
      </c>
      <c r="D56" s="99">
        <v>15</v>
      </c>
      <c r="E56" s="99">
        <f t="shared" si="1"/>
        <v>15</v>
      </c>
      <c r="G56" s="95"/>
      <c r="H56" s="95"/>
    </row>
    <row r="57" spans="1:8">
      <c r="A57" s="91" t="s">
        <v>5091</v>
      </c>
      <c r="B57" s="91" t="s">
        <v>89</v>
      </c>
      <c r="C57" s="96">
        <v>1</v>
      </c>
      <c r="D57" s="99">
        <v>25</v>
      </c>
      <c r="E57" s="99">
        <f t="shared" si="1"/>
        <v>25</v>
      </c>
      <c r="G57" s="95"/>
      <c r="H57" s="95"/>
    </row>
    <row r="58" spans="1:8">
      <c r="A58" s="91" t="s">
        <v>5092</v>
      </c>
      <c r="B58" s="91" t="s">
        <v>142</v>
      </c>
      <c r="C58" s="96">
        <v>1</v>
      </c>
      <c r="D58" s="99">
        <v>15</v>
      </c>
      <c r="E58" s="99">
        <f t="shared" si="1"/>
        <v>15</v>
      </c>
      <c r="G58" s="95"/>
      <c r="H58" s="95"/>
    </row>
    <row r="59" spans="1:8">
      <c r="A59" s="91" t="s">
        <v>133</v>
      </c>
      <c r="B59" s="91" t="s">
        <v>127</v>
      </c>
      <c r="C59" s="96">
        <v>1</v>
      </c>
      <c r="D59" s="98">
        <v>190</v>
      </c>
      <c r="E59" s="99">
        <f t="shared" ref="E59:E76" si="2">C59*D59</f>
        <v>190</v>
      </c>
      <c r="G59" s="95"/>
      <c r="H59" s="95"/>
    </row>
    <row r="60" spans="1:8">
      <c r="A60" s="91" t="s">
        <v>133</v>
      </c>
      <c r="B60" s="91" t="s">
        <v>127</v>
      </c>
      <c r="C60" s="96">
        <v>1</v>
      </c>
      <c r="D60" s="98">
        <v>210</v>
      </c>
      <c r="E60" s="99">
        <f t="shared" si="2"/>
        <v>210</v>
      </c>
      <c r="G60" s="95"/>
      <c r="H60" s="95"/>
    </row>
    <row r="61" spans="1:8">
      <c r="A61" s="91" t="s">
        <v>140</v>
      </c>
      <c r="B61" s="91" t="s">
        <v>5254</v>
      </c>
      <c r="C61" s="94">
        <v>1</v>
      </c>
      <c r="D61" s="92">
        <v>100</v>
      </c>
      <c r="E61" s="99">
        <f t="shared" si="2"/>
        <v>100</v>
      </c>
      <c r="G61" s="95"/>
      <c r="H61" s="95"/>
    </row>
    <row r="62" spans="1:8">
      <c r="A62" s="91" t="s">
        <v>5094</v>
      </c>
      <c r="B62" s="91" t="s">
        <v>210</v>
      </c>
      <c r="C62" s="94">
        <v>1</v>
      </c>
      <c r="D62" s="92">
        <v>90</v>
      </c>
      <c r="E62" s="99">
        <f t="shared" si="2"/>
        <v>90</v>
      </c>
      <c r="G62" s="95"/>
      <c r="H62" s="95"/>
    </row>
    <row r="63" spans="1:8">
      <c r="A63" s="91" t="s">
        <v>5091</v>
      </c>
      <c r="B63" s="91" t="s">
        <v>150</v>
      </c>
      <c r="C63" s="94">
        <v>1</v>
      </c>
      <c r="D63" s="99">
        <v>9</v>
      </c>
      <c r="E63" s="99">
        <f t="shared" si="2"/>
        <v>9</v>
      </c>
      <c r="G63" s="95"/>
      <c r="H63" s="95"/>
    </row>
    <row r="64" spans="1:8">
      <c r="A64" s="91" t="s">
        <v>5091</v>
      </c>
      <c r="B64" s="91" t="s">
        <v>151</v>
      </c>
      <c r="C64" s="94">
        <v>1</v>
      </c>
      <c r="D64" s="99">
        <v>10</v>
      </c>
      <c r="E64" s="99">
        <f t="shared" si="2"/>
        <v>10</v>
      </c>
      <c r="G64" s="95"/>
      <c r="H64" s="95"/>
    </row>
    <row r="65" spans="1:11">
      <c r="A65" s="91" t="s">
        <v>211</v>
      </c>
      <c r="B65" s="91" t="s">
        <v>169</v>
      </c>
      <c r="C65" s="94">
        <v>1</v>
      </c>
      <c r="D65" s="92">
        <v>90</v>
      </c>
      <c r="E65" s="99">
        <f t="shared" si="2"/>
        <v>90</v>
      </c>
      <c r="G65" s="95"/>
      <c r="H65" s="95"/>
      <c r="I65" s="131"/>
      <c r="J65" s="131"/>
      <c r="K65" s="131"/>
    </row>
    <row r="66" spans="1:11">
      <c r="A66" s="91" t="s">
        <v>140</v>
      </c>
      <c r="B66" s="91" t="s">
        <v>360</v>
      </c>
      <c r="C66" s="94">
        <v>1</v>
      </c>
      <c r="D66" s="92">
        <v>100</v>
      </c>
      <c r="E66" s="99">
        <f t="shared" si="2"/>
        <v>100</v>
      </c>
      <c r="G66" s="95"/>
      <c r="H66" s="95"/>
      <c r="I66" s="131"/>
      <c r="J66" s="131"/>
      <c r="K66" s="131"/>
    </row>
    <row r="67" spans="1:11">
      <c r="A67" s="91" t="s">
        <v>5095</v>
      </c>
      <c r="B67" s="91" t="s">
        <v>212</v>
      </c>
      <c r="C67" s="94">
        <v>1</v>
      </c>
      <c r="D67" s="92">
        <v>10</v>
      </c>
      <c r="E67" s="99">
        <f t="shared" si="2"/>
        <v>10</v>
      </c>
      <c r="G67" s="95"/>
      <c r="H67" s="95"/>
      <c r="I67" s="131"/>
      <c r="J67" s="131"/>
      <c r="K67" s="131"/>
    </row>
    <row r="68" spans="1:11">
      <c r="A68" s="91" t="s">
        <v>5095</v>
      </c>
      <c r="B68" s="91" t="s">
        <v>215</v>
      </c>
      <c r="C68" s="94">
        <v>1</v>
      </c>
      <c r="D68" s="92">
        <v>50</v>
      </c>
      <c r="E68" s="99">
        <f t="shared" si="2"/>
        <v>50</v>
      </c>
      <c r="G68" s="95"/>
      <c r="H68" s="95"/>
      <c r="I68" s="131"/>
      <c r="J68" s="131"/>
      <c r="K68" s="131"/>
    </row>
    <row r="69" spans="1:11">
      <c r="A69" s="91" t="s">
        <v>5094</v>
      </c>
      <c r="B69" s="91" t="s">
        <v>213</v>
      </c>
      <c r="C69" s="94">
        <v>1</v>
      </c>
      <c r="D69" s="92">
        <v>8</v>
      </c>
      <c r="E69" s="99">
        <f t="shared" si="2"/>
        <v>8</v>
      </c>
      <c r="G69" s="95"/>
      <c r="H69" s="95"/>
    </row>
    <row r="70" spans="1:11">
      <c r="A70" s="91" t="s">
        <v>5095</v>
      </c>
      <c r="B70" s="91" t="s">
        <v>214</v>
      </c>
      <c r="C70" s="94">
        <v>1</v>
      </c>
      <c r="D70" s="92">
        <v>10</v>
      </c>
      <c r="E70" s="99">
        <f t="shared" si="2"/>
        <v>10</v>
      </c>
      <c r="G70" s="95"/>
      <c r="H70" s="95"/>
    </row>
    <row r="71" spans="1:11">
      <c r="A71" s="91" t="s">
        <v>5095</v>
      </c>
      <c r="B71" s="91" t="s">
        <v>68</v>
      </c>
      <c r="C71" s="94">
        <v>1</v>
      </c>
      <c r="D71" s="92">
        <v>8</v>
      </c>
      <c r="E71" s="99">
        <f t="shared" si="2"/>
        <v>8</v>
      </c>
      <c r="G71" s="95"/>
      <c r="H71" s="95"/>
    </row>
    <row r="72" spans="1:11">
      <c r="A72" s="91" t="s">
        <v>363</v>
      </c>
      <c r="B72" s="91" t="s">
        <v>361</v>
      </c>
      <c r="C72" s="94">
        <v>1</v>
      </c>
      <c r="D72" s="92">
        <v>25</v>
      </c>
      <c r="E72" s="99">
        <f t="shared" si="2"/>
        <v>25</v>
      </c>
      <c r="G72" s="95"/>
      <c r="H72" s="95"/>
    </row>
    <row r="73" spans="1:11">
      <c r="A73" s="91" t="s">
        <v>116</v>
      </c>
      <c r="B73" s="91" t="s">
        <v>216</v>
      </c>
      <c r="C73" s="94">
        <v>1</v>
      </c>
      <c r="D73" s="92">
        <v>3</v>
      </c>
      <c r="E73" s="99">
        <f t="shared" si="2"/>
        <v>3</v>
      </c>
      <c r="G73" s="95"/>
      <c r="H73" s="95"/>
    </row>
    <row r="74" spans="1:11">
      <c r="A74" s="91" t="s">
        <v>5175</v>
      </c>
      <c r="B74" s="91" t="s">
        <v>5174</v>
      </c>
      <c r="C74" s="94">
        <v>1</v>
      </c>
      <c r="D74" s="92">
        <v>45</v>
      </c>
      <c r="E74" s="99">
        <f t="shared" si="2"/>
        <v>45</v>
      </c>
      <c r="G74" s="95"/>
      <c r="H74" s="95"/>
    </row>
    <row r="75" spans="1:11">
      <c r="A75" s="91" t="s">
        <v>140</v>
      </c>
      <c r="B75" s="91" t="s">
        <v>5245</v>
      </c>
      <c r="C75" s="94">
        <v>1</v>
      </c>
      <c r="D75" s="92">
        <v>75</v>
      </c>
      <c r="E75" s="99">
        <f t="shared" si="2"/>
        <v>75</v>
      </c>
      <c r="G75" s="95"/>
      <c r="H75" s="95"/>
    </row>
    <row r="76" spans="1:11">
      <c r="A76" s="91" t="s">
        <v>362</v>
      </c>
      <c r="B76" s="91" t="s">
        <v>359</v>
      </c>
      <c r="C76" s="94">
        <v>1</v>
      </c>
      <c r="D76" s="93">
        <v>8</v>
      </c>
      <c r="E76" s="99">
        <f t="shared" si="2"/>
        <v>8</v>
      </c>
      <c r="G76" s="95"/>
      <c r="H76" s="95"/>
    </row>
    <row r="77" spans="1:11">
      <c r="A77" s="91" t="s">
        <v>140</v>
      </c>
      <c r="B77" s="91" t="s">
        <v>5244</v>
      </c>
      <c r="C77" s="93"/>
      <c r="D77" s="93"/>
      <c r="E77" s="99"/>
      <c r="F77" s="94">
        <v>1</v>
      </c>
      <c r="G77" s="95">
        <v>850</v>
      </c>
      <c r="H77" s="95">
        <f t="shared" ref="H77" si="3">F77*G77</f>
        <v>850</v>
      </c>
    </row>
    <row r="78" spans="1:11">
      <c r="A78" s="91" t="s">
        <v>5095</v>
      </c>
      <c r="B78" s="91" t="s">
        <v>5078</v>
      </c>
      <c r="C78" s="93"/>
      <c r="D78" s="93"/>
      <c r="E78" s="93"/>
      <c r="F78" s="100">
        <v>1</v>
      </c>
      <c r="G78" s="124">
        <v>44</v>
      </c>
      <c r="H78" s="124">
        <f t="shared" ref="H78:H81" si="4">F78*G78</f>
        <v>44</v>
      </c>
    </row>
    <row r="79" spans="1:11">
      <c r="A79" s="91" t="s">
        <v>116</v>
      </c>
      <c r="B79" s="91" t="s">
        <v>5119</v>
      </c>
      <c r="C79" s="93"/>
      <c r="D79" s="93"/>
      <c r="E79" s="93"/>
      <c r="F79" s="100">
        <v>1</v>
      </c>
      <c r="G79" s="124">
        <v>10</v>
      </c>
      <c r="H79" s="124">
        <f t="shared" si="4"/>
        <v>10</v>
      </c>
    </row>
    <row r="80" spans="1:11">
      <c r="A80" s="91" t="s">
        <v>116</v>
      </c>
      <c r="B80" s="91" t="s">
        <v>5120</v>
      </c>
      <c r="C80" s="93"/>
      <c r="D80" s="93"/>
      <c r="E80" s="93"/>
      <c r="F80" s="100">
        <v>1</v>
      </c>
      <c r="G80" s="124">
        <v>20</v>
      </c>
      <c r="H80" s="124">
        <f t="shared" si="4"/>
        <v>20</v>
      </c>
    </row>
    <row r="81" spans="1:8" ht="14.4" thickBot="1">
      <c r="A81" s="91" t="s">
        <v>5105</v>
      </c>
      <c r="B81" s="91" t="s">
        <v>5122</v>
      </c>
      <c r="C81" s="93"/>
      <c r="D81" s="93"/>
      <c r="E81" s="93"/>
      <c r="F81" s="133">
        <v>1</v>
      </c>
      <c r="G81" s="124">
        <v>40</v>
      </c>
      <c r="H81" s="124">
        <f t="shared" si="4"/>
        <v>40</v>
      </c>
    </row>
    <row r="82" spans="1:8" ht="14.4" thickBot="1">
      <c r="A82" s="91" t="s">
        <v>5095</v>
      </c>
      <c r="B82" s="91" t="s">
        <v>5152</v>
      </c>
      <c r="E82" s="93"/>
      <c r="F82" s="101">
        <v>1</v>
      </c>
      <c r="G82" s="125">
        <v>13</v>
      </c>
      <c r="H82" s="124">
        <f t="shared" ref="H82:H90" si="5">F82*G82</f>
        <v>13</v>
      </c>
    </row>
    <row r="83" spans="1:8" ht="14.4" thickBot="1">
      <c r="A83" s="91" t="s">
        <v>5095</v>
      </c>
      <c r="B83" s="91" t="s">
        <v>5145</v>
      </c>
      <c r="E83" s="93"/>
      <c r="F83" s="101">
        <v>1</v>
      </c>
      <c r="G83" s="125">
        <v>7</v>
      </c>
      <c r="H83" s="124">
        <f t="shared" si="5"/>
        <v>7</v>
      </c>
    </row>
    <row r="84" spans="1:8" ht="14.4" thickBot="1">
      <c r="A84" s="91" t="s">
        <v>5095</v>
      </c>
      <c r="B84" s="91" t="s">
        <v>5146</v>
      </c>
      <c r="E84" s="93"/>
      <c r="F84" s="101">
        <v>1</v>
      </c>
      <c r="G84" s="125">
        <v>12</v>
      </c>
      <c r="H84" s="124">
        <f t="shared" si="5"/>
        <v>12</v>
      </c>
    </row>
    <row r="85" spans="1:8" ht="14.4" thickBot="1">
      <c r="A85" s="91" t="s">
        <v>5095</v>
      </c>
      <c r="B85" s="91" t="s">
        <v>5154</v>
      </c>
      <c r="E85" s="93"/>
      <c r="F85" s="101">
        <v>1</v>
      </c>
      <c r="G85" s="125">
        <v>10</v>
      </c>
      <c r="H85" s="124">
        <f t="shared" si="5"/>
        <v>10</v>
      </c>
    </row>
    <row r="86" spans="1:8" ht="14.4" thickBot="1">
      <c r="A86" s="91" t="s">
        <v>5095</v>
      </c>
      <c r="B86" s="91" t="s">
        <v>5147</v>
      </c>
      <c r="E86" s="93"/>
      <c r="F86" s="101">
        <v>1</v>
      </c>
      <c r="G86" s="125">
        <v>10</v>
      </c>
      <c r="H86" s="124">
        <f t="shared" si="5"/>
        <v>10</v>
      </c>
    </row>
    <row r="87" spans="1:8" ht="14.4" thickBot="1">
      <c r="A87" s="91" t="s">
        <v>5095</v>
      </c>
      <c r="B87" s="91" t="s">
        <v>5153</v>
      </c>
      <c r="E87" s="93"/>
      <c r="F87" s="101">
        <v>1</v>
      </c>
      <c r="G87" s="125">
        <v>11</v>
      </c>
      <c r="H87" s="124">
        <f t="shared" si="5"/>
        <v>11</v>
      </c>
    </row>
    <row r="88" spans="1:8" ht="14.4" thickBot="1">
      <c r="A88" s="91" t="s">
        <v>5095</v>
      </c>
      <c r="B88" s="91" t="s">
        <v>5148</v>
      </c>
      <c r="E88" s="93"/>
      <c r="F88" s="101">
        <v>1</v>
      </c>
      <c r="G88" s="125">
        <v>5</v>
      </c>
      <c r="H88" s="124">
        <f t="shared" si="5"/>
        <v>5</v>
      </c>
    </row>
    <row r="89" spans="1:8" ht="14.4" thickBot="1">
      <c r="A89" s="91" t="s">
        <v>5095</v>
      </c>
      <c r="B89" s="91" t="s">
        <v>5149</v>
      </c>
      <c r="E89" s="93"/>
      <c r="F89" s="101">
        <v>1</v>
      </c>
      <c r="G89" s="125">
        <v>18</v>
      </c>
      <c r="H89" s="124">
        <f t="shared" si="5"/>
        <v>18</v>
      </c>
    </row>
    <row r="90" spans="1:8">
      <c r="A90" s="91" t="s">
        <v>5095</v>
      </c>
      <c r="B90" s="91" t="s">
        <v>5150</v>
      </c>
      <c r="E90" s="93"/>
      <c r="F90" s="101">
        <v>1</v>
      </c>
      <c r="G90" s="125">
        <v>5</v>
      </c>
      <c r="H90" s="124">
        <f t="shared" si="5"/>
        <v>5</v>
      </c>
    </row>
    <row r="91" spans="1:8">
      <c r="A91" s="91" t="s">
        <v>5091</v>
      </c>
      <c r="B91" s="91" t="s">
        <v>5144</v>
      </c>
      <c r="E91" s="93"/>
      <c r="F91" s="100">
        <v>1</v>
      </c>
      <c r="G91" s="124">
        <v>34.770000000000003</v>
      </c>
      <c r="H91" s="124">
        <f t="shared" ref="H91:H96" si="6">F91*G91</f>
        <v>34.770000000000003</v>
      </c>
    </row>
    <row r="92" spans="1:8">
      <c r="A92" s="91" t="s">
        <v>5126</v>
      </c>
      <c r="B92" s="91" t="s">
        <v>5151</v>
      </c>
      <c r="E92" s="93"/>
      <c r="F92" s="132">
        <v>0</v>
      </c>
      <c r="G92" s="124">
        <v>10</v>
      </c>
      <c r="H92" s="124">
        <f t="shared" si="6"/>
        <v>0</v>
      </c>
    </row>
    <row r="93" spans="1:8">
      <c r="A93" s="91" t="s">
        <v>5095</v>
      </c>
      <c r="B93" s="91" t="s">
        <v>5142</v>
      </c>
      <c r="E93" s="93"/>
      <c r="F93" s="100">
        <v>1</v>
      </c>
      <c r="G93" s="124">
        <v>26</v>
      </c>
      <c r="H93" s="124">
        <f t="shared" si="6"/>
        <v>26</v>
      </c>
    </row>
    <row r="94" spans="1:8">
      <c r="A94" s="91" t="s">
        <v>5095</v>
      </c>
      <c r="B94" s="91" t="s">
        <v>5140</v>
      </c>
      <c r="E94" s="93"/>
      <c r="F94" s="100">
        <v>1</v>
      </c>
      <c r="G94" s="124">
        <v>13</v>
      </c>
      <c r="H94" s="124">
        <f t="shared" si="6"/>
        <v>13</v>
      </c>
    </row>
    <row r="95" spans="1:8">
      <c r="A95" s="91" t="s">
        <v>5095</v>
      </c>
      <c r="B95" s="91" t="s">
        <v>5141</v>
      </c>
      <c r="E95" s="93"/>
      <c r="F95" s="100">
        <v>1</v>
      </c>
      <c r="G95" s="124">
        <v>20</v>
      </c>
      <c r="H95" s="124">
        <f t="shared" si="6"/>
        <v>20</v>
      </c>
    </row>
    <row r="96" spans="1:8">
      <c r="A96" s="91" t="s">
        <v>5095</v>
      </c>
      <c r="B96" s="91" t="s">
        <v>5155</v>
      </c>
      <c r="C96" s="93"/>
      <c r="D96" s="93"/>
      <c r="E96" s="93"/>
      <c r="F96" s="100">
        <v>1</v>
      </c>
      <c r="G96" s="124">
        <v>10</v>
      </c>
      <c r="H96" s="124">
        <f t="shared" si="6"/>
        <v>10</v>
      </c>
    </row>
    <row r="97" spans="1:8">
      <c r="A97" s="91" t="s">
        <v>5178</v>
      </c>
      <c r="B97" s="91" t="s">
        <v>5143</v>
      </c>
      <c r="C97" s="93"/>
      <c r="D97" s="93"/>
      <c r="E97" s="93"/>
      <c r="F97" s="100">
        <v>1</v>
      </c>
      <c r="G97" s="124">
        <v>15</v>
      </c>
      <c r="H97" s="124">
        <f>F97*G97</f>
        <v>15</v>
      </c>
    </row>
    <row r="98" spans="1:8">
      <c r="A98" s="91" t="s">
        <v>96</v>
      </c>
      <c r="B98" s="91" t="s">
        <v>5127</v>
      </c>
      <c r="F98" s="132">
        <v>0</v>
      </c>
      <c r="G98" s="124">
        <v>200</v>
      </c>
      <c r="H98" s="124">
        <f t="shared" ref="H98:H99" si="7">F98*G98</f>
        <v>0</v>
      </c>
    </row>
    <row r="99" spans="1:8">
      <c r="A99" s="91" t="s">
        <v>5128</v>
      </c>
      <c r="B99" s="91" t="s">
        <v>5127</v>
      </c>
      <c r="F99" s="132">
        <v>0</v>
      </c>
      <c r="G99" s="124">
        <v>200</v>
      </c>
      <c r="H99" s="124">
        <f t="shared" si="7"/>
        <v>0</v>
      </c>
    </row>
    <row r="100" spans="1:8">
      <c r="A100" s="91" t="s">
        <v>5181</v>
      </c>
      <c r="B100" s="91" t="s">
        <v>5246</v>
      </c>
      <c r="F100" s="133">
        <v>1</v>
      </c>
      <c r="G100" s="124">
        <v>30</v>
      </c>
      <c r="H100" s="124">
        <f t="shared" ref="H100:H102" si="8">F100*G100</f>
        <v>30</v>
      </c>
    </row>
    <row r="101" spans="1:8">
      <c r="A101" s="91" t="s">
        <v>164</v>
      </c>
      <c r="B101" s="91" t="s">
        <v>5183</v>
      </c>
      <c r="F101" s="133">
        <v>1</v>
      </c>
      <c r="G101" s="124">
        <v>3</v>
      </c>
      <c r="H101" s="124">
        <f t="shared" si="8"/>
        <v>3</v>
      </c>
    </row>
    <row r="102" spans="1:8">
      <c r="B102" s="91" t="s">
        <v>5184</v>
      </c>
      <c r="F102" s="132">
        <v>0</v>
      </c>
      <c r="G102" s="124">
        <v>30</v>
      </c>
      <c r="H102" s="126">
        <f t="shared" si="8"/>
        <v>0</v>
      </c>
    </row>
    <row r="103" spans="1:8">
      <c r="A103" s="91" t="s">
        <v>164</v>
      </c>
      <c r="B103" s="91" t="s">
        <v>5185</v>
      </c>
      <c r="F103" s="133">
        <v>1</v>
      </c>
      <c r="G103" s="124">
        <v>15</v>
      </c>
      <c r="H103" s="124">
        <f t="shared" ref="H103:H108" si="9">F103*G103</f>
        <v>15</v>
      </c>
    </row>
    <row r="104" spans="1:8">
      <c r="A104" s="91" t="s">
        <v>164</v>
      </c>
      <c r="B104" s="91" t="s">
        <v>5186</v>
      </c>
      <c r="F104" s="133">
        <v>1</v>
      </c>
      <c r="G104" s="124">
        <v>26</v>
      </c>
      <c r="H104" s="124">
        <f t="shared" si="9"/>
        <v>26</v>
      </c>
    </row>
    <row r="105" spans="1:8">
      <c r="A105" s="91" t="s">
        <v>5095</v>
      </c>
      <c r="B105" s="91" t="s">
        <v>5196</v>
      </c>
      <c r="F105" s="133">
        <v>1</v>
      </c>
      <c r="G105" s="124">
        <v>30</v>
      </c>
      <c r="H105" s="124">
        <f t="shared" si="9"/>
        <v>30</v>
      </c>
    </row>
    <row r="106" spans="1:8">
      <c r="A106" s="91" t="s">
        <v>5095</v>
      </c>
      <c r="B106" s="91" t="s">
        <v>5197</v>
      </c>
      <c r="F106" s="133">
        <v>1</v>
      </c>
      <c r="G106" s="124">
        <v>30</v>
      </c>
      <c r="H106" s="124">
        <f t="shared" si="9"/>
        <v>30</v>
      </c>
    </row>
    <row r="107" spans="1:8">
      <c r="A107" s="91" t="s">
        <v>5095</v>
      </c>
      <c r="B107" s="91" t="s">
        <v>5198</v>
      </c>
      <c r="F107" s="133">
        <v>1</v>
      </c>
      <c r="G107" s="124">
        <v>15</v>
      </c>
      <c r="H107" s="124">
        <f t="shared" si="9"/>
        <v>15</v>
      </c>
    </row>
    <row r="108" spans="1:8">
      <c r="A108" s="91" t="s">
        <v>5095</v>
      </c>
      <c r="B108" s="91" t="s">
        <v>5199</v>
      </c>
      <c r="F108" s="133">
        <v>1</v>
      </c>
      <c r="G108" s="124">
        <v>22</v>
      </c>
      <c r="H108" s="124">
        <f t="shared" si="9"/>
        <v>22</v>
      </c>
    </row>
    <row r="109" spans="1:8">
      <c r="A109" s="91" t="s">
        <v>5095</v>
      </c>
      <c r="B109" s="91" t="s">
        <v>5205</v>
      </c>
      <c r="F109" s="133">
        <v>2</v>
      </c>
      <c r="G109" s="124">
        <v>15</v>
      </c>
      <c r="H109" s="124">
        <f t="shared" ref="H109:H120" si="10">F109*G109</f>
        <v>30</v>
      </c>
    </row>
    <row r="110" spans="1:8">
      <c r="A110" s="91" t="s">
        <v>5095</v>
      </c>
      <c r="B110" s="91" t="s">
        <v>5203</v>
      </c>
      <c r="F110" s="133">
        <v>2</v>
      </c>
      <c r="G110" s="124">
        <v>20</v>
      </c>
      <c r="H110" s="124">
        <f t="shared" si="10"/>
        <v>40</v>
      </c>
    </row>
    <row r="111" spans="1:8">
      <c r="A111" s="91" t="s">
        <v>5095</v>
      </c>
      <c r="B111" s="91" t="s">
        <v>5204</v>
      </c>
      <c r="F111" s="133">
        <v>10</v>
      </c>
      <c r="G111" s="124">
        <v>0.2</v>
      </c>
      <c r="H111" s="124">
        <f t="shared" si="10"/>
        <v>2</v>
      </c>
    </row>
    <row r="112" spans="1:8">
      <c r="A112" s="91" t="s">
        <v>5095</v>
      </c>
      <c r="B112" s="91" t="s">
        <v>5140</v>
      </c>
      <c r="F112" s="133">
        <v>2</v>
      </c>
      <c r="G112" s="124">
        <v>15</v>
      </c>
      <c r="H112" s="124">
        <f t="shared" si="10"/>
        <v>30</v>
      </c>
    </row>
    <row r="113" spans="1:8">
      <c r="A113" s="91" t="s">
        <v>5095</v>
      </c>
      <c r="B113" s="91" t="s">
        <v>5206</v>
      </c>
      <c r="F113" s="133">
        <v>1</v>
      </c>
      <c r="G113" s="124">
        <v>35</v>
      </c>
      <c r="H113" s="124">
        <f t="shared" si="10"/>
        <v>35</v>
      </c>
    </row>
    <row r="114" spans="1:8" ht="14.4">
      <c r="A114" s="91" t="s">
        <v>5256</v>
      </c>
      <c r="B114" s="91" t="s">
        <v>5121</v>
      </c>
      <c r="C114" s="93"/>
      <c r="D114" s="93"/>
      <c r="E114" s="93"/>
      <c r="F114" s="139">
        <v>1</v>
      </c>
      <c r="G114" s="124">
        <v>90</v>
      </c>
      <c r="H114" s="124">
        <f>F114*G114</f>
        <v>90</v>
      </c>
    </row>
    <row r="115" spans="1:8">
      <c r="A115" s="91" t="s">
        <v>5207</v>
      </c>
      <c r="B115" s="91" t="s">
        <v>5208</v>
      </c>
      <c r="F115" s="133">
        <v>1</v>
      </c>
      <c r="G115" s="124">
        <v>15</v>
      </c>
      <c r="H115" s="124">
        <f t="shared" si="10"/>
        <v>15</v>
      </c>
    </row>
    <row r="116" spans="1:8">
      <c r="A116" s="91" t="s">
        <v>5211</v>
      </c>
      <c r="B116" s="91" t="s">
        <v>5209</v>
      </c>
      <c r="F116" s="133">
        <v>1</v>
      </c>
      <c r="G116" s="124">
        <v>8</v>
      </c>
      <c r="H116" s="124">
        <f t="shared" si="10"/>
        <v>8</v>
      </c>
    </row>
    <row r="117" spans="1:8">
      <c r="A117" s="91" t="s">
        <v>5211</v>
      </c>
      <c r="B117" s="91" t="s">
        <v>5210</v>
      </c>
      <c r="F117" s="133">
        <v>1</v>
      </c>
      <c r="G117" s="124">
        <v>5</v>
      </c>
      <c r="H117" s="124">
        <f t="shared" si="10"/>
        <v>5</v>
      </c>
    </row>
    <row r="118" spans="1:8">
      <c r="A118" s="91" t="s">
        <v>5224</v>
      </c>
      <c r="B118" s="91" t="s">
        <v>5212</v>
      </c>
      <c r="F118" s="133">
        <v>1</v>
      </c>
      <c r="G118" s="124">
        <v>40</v>
      </c>
      <c r="H118" s="124">
        <f t="shared" si="10"/>
        <v>40</v>
      </c>
    </row>
    <row r="119" spans="1:8">
      <c r="A119" s="91" t="s">
        <v>5095</v>
      </c>
      <c r="B119" s="91" t="s">
        <v>5223</v>
      </c>
      <c r="F119" s="133">
        <v>6</v>
      </c>
      <c r="G119" s="124">
        <v>3</v>
      </c>
      <c r="H119" s="124">
        <f t="shared" si="10"/>
        <v>18</v>
      </c>
    </row>
    <row r="120" spans="1:8">
      <c r="A120" s="91" t="s">
        <v>5095</v>
      </c>
      <c r="B120" s="91" t="s">
        <v>5203</v>
      </c>
      <c r="F120" s="133">
        <v>2</v>
      </c>
      <c r="G120" s="124">
        <v>20</v>
      </c>
      <c r="H120" s="124">
        <f t="shared" si="10"/>
        <v>40</v>
      </c>
    </row>
    <row r="121" spans="1:8">
      <c r="A121" s="91" t="s">
        <v>5095</v>
      </c>
      <c r="B121" s="91" t="s">
        <v>5225</v>
      </c>
      <c r="F121" s="133">
        <v>2</v>
      </c>
      <c r="G121" s="124">
        <v>20</v>
      </c>
      <c r="H121" s="124">
        <f t="shared" ref="H121:H139" si="11">F121*G121</f>
        <v>40</v>
      </c>
    </row>
    <row r="122" spans="1:8">
      <c r="A122" s="91" t="s">
        <v>5095</v>
      </c>
      <c r="B122" s="91" t="s">
        <v>5226</v>
      </c>
      <c r="F122" s="133">
        <v>1</v>
      </c>
      <c r="G122" s="124">
        <v>6</v>
      </c>
      <c r="H122" s="124">
        <f t="shared" si="11"/>
        <v>6</v>
      </c>
    </row>
    <row r="123" spans="1:8">
      <c r="A123" s="91" t="s">
        <v>5095</v>
      </c>
      <c r="B123" s="91" t="s">
        <v>5227</v>
      </c>
      <c r="F123" s="133">
        <v>1</v>
      </c>
      <c r="G123" s="124">
        <v>9</v>
      </c>
      <c r="H123" s="124">
        <f t="shared" si="11"/>
        <v>9</v>
      </c>
    </row>
    <row r="124" spans="1:8">
      <c r="A124" s="91" t="s">
        <v>5095</v>
      </c>
      <c r="B124" s="91" t="s">
        <v>5228</v>
      </c>
      <c r="F124" s="133">
        <v>1</v>
      </c>
      <c r="G124" s="124">
        <v>45</v>
      </c>
      <c r="H124" s="124">
        <f t="shared" si="11"/>
        <v>45</v>
      </c>
    </row>
    <row r="125" spans="1:8">
      <c r="A125" s="91" t="s">
        <v>5095</v>
      </c>
      <c r="B125" s="91" t="s">
        <v>5229</v>
      </c>
      <c r="F125" s="133">
        <v>1</v>
      </c>
      <c r="G125" s="124">
        <v>55</v>
      </c>
      <c r="H125" s="124">
        <f t="shared" si="11"/>
        <v>55</v>
      </c>
    </row>
    <row r="126" spans="1:8">
      <c r="A126" s="91" t="s">
        <v>5095</v>
      </c>
      <c r="B126" s="91" t="s">
        <v>65</v>
      </c>
      <c r="F126" s="133">
        <v>1</v>
      </c>
      <c r="G126" s="124">
        <v>90</v>
      </c>
      <c r="H126" s="124">
        <f t="shared" si="11"/>
        <v>90</v>
      </c>
    </row>
    <row r="127" spans="1:8">
      <c r="A127" s="91" t="s">
        <v>5095</v>
      </c>
      <c r="B127" s="91" t="s">
        <v>5243</v>
      </c>
      <c r="F127" s="133">
        <v>1</v>
      </c>
      <c r="G127" s="124">
        <v>90</v>
      </c>
      <c r="H127" s="124">
        <f t="shared" si="11"/>
        <v>90</v>
      </c>
    </row>
    <row r="128" spans="1:8">
      <c r="A128" s="91" t="s">
        <v>364</v>
      </c>
      <c r="B128" s="91" t="s">
        <v>5241</v>
      </c>
      <c r="F128" s="133">
        <v>3</v>
      </c>
      <c r="G128" s="124">
        <v>45</v>
      </c>
      <c r="H128" s="124">
        <f t="shared" si="11"/>
        <v>135</v>
      </c>
    </row>
    <row r="129" spans="1:8" ht="14.4">
      <c r="A129" s="91" t="s">
        <v>1226</v>
      </c>
      <c r="B129" s="91" t="s">
        <v>5242</v>
      </c>
      <c r="F129" s="138">
        <v>0</v>
      </c>
      <c r="G129" s="124">
        <v>225</v>
      </c>
      <c r="H129" s="124">
        <f t="shared" si="11"/>
        <v>0</v>
      </c>
    </row>
    <row r="130" spans="1:8" ht="14.4">
      <c r="A130" s="91" t="s">
        <v>5247</v>
      </c>
      <c r="B130" s="91" t="s">
        <v>5249</v>
      </c>
      <c r="F130" s="138">
        <v>0</v>
      </c>
      <c r="G130" s="124">
        <v>120</v>
      </c>
      <c r="H130" s="124">
        <f t="shared" si="11"/>
        <v>0</v>
      </c>
    </row>
    <row r="131" spans="1:8" ht="14.4">
      <c r="A131" s="91" t="s">
        <v>362</v>
      </c>
      <c r="B131" s="91" t="s">
        <v>5248</v>
      </c>
      <c r="F131" s="127">
        <v>1</v>
      </c>
      <c r="G131" s="124">
        <v>25</v>
      </c>
      <c r="H131" s="124">
        <f t="shared" si="11"/>
        <v>25</v>
      </c>
    </row>
    <row r="132" spans="1:8" ht="14.4">
      <c r="A132" s="91" t="s">
        <v>116</v>
      </c>
      <c r="B132" s="91" t="s">
        <v>5255</v>
      </c>
      <c r="F132" s="127">
        <v>1</v>
      </c>
      <c r="G132" s="124">
        <v>30</v>
      </c>
      <c r="H132" s="124">
        <f t="shared" si="11"/>
        <v>30</v>
      </c>
    </row>
    <row r="133" spans="1:8" ht="14.4">
      <c r="A133" s="91" t="s">
        <v>5105</v>
      </c>
      <c r="B133" s="91" t="s">
        <v>5123</v>
      </c>
      <c r="F133" s="128">
        <v>0</v>
      </c>
      <c r="G133" s="124">
        <v>90</v>
      </c>
      <c r="H133" s="124">
        <f t="shared" si="11"/>
        <v>0</v>
      </c>
    </row>
    <row r="134" spans="1:8" ht="14.4">
      <c r="A134" s="91" t="s">
        <v>5105</v>
      </c>
      <c r="B134" s="91" t="s">
        <v>5257</v>
      </c>
      <c r="F134" s="127">
        <v>1</v>
      </c>
      <c r="G134" s="124">
        <v>25</v>
      </c>
      <c r="H134" s="124">
        <f t="shared" si="11"/>
        <v>25</v>
      </c>
    </row>
    <row r="135" spans="1:8" ht="14.4">
      <c r="A135" s="91" t="s">
        <v>116</v>
      </c>
      <c r="B135" s="91" t="s">
        <v>5276</v>
      </c>
      <c r="F135" s="127">
        <v>1</v>
      </c>
      <c r="G135" s="124">
        <v>30</v>
      </c>
      <c r="H135" s="124">
        <f t="shared" si="11"/>
        <v>30</v>
      </c>
    </row>
    <row r="136" spans="1:8" ht="14.4">
      <c r="A136" s="91" t="s">
        <v>5277</v>
      </c>
      <c r="B136" s="91" t="s">
        <v>5274</v>
      </c>
      <c r="F136" s="127">
        <v>1</v>
      </c>
      <c r="G136" s="124">
        <v>10</v>
      </c>
      <c r="H136" s="91">
        <f t="shared" si="11"/>
        <v>10</v>
      </c>
    </row>
    <row r="137" spans="1:8" ht="14.4">
      <c r="A137" s="91" t="s">
        <v>5095</v>
      </c>
      <c r="B137" s="91" t="s">
        <v>5286</v>
      </c>
      <c r="F137" s="127">
        <v>3</v>
      </c>
      <c r="G137" s="124">
        <v>8</v>
      </c>
      <c r="H137" s="91">
        <f t="shared" si="11"/>
        <v>24</v>
      </c>
    </row>
    <row r="138" spans="1:8" ht="14.4">
      <c r="A138" s="91" t="s">
        <v>5095</v>
      </c>
      <c r="B138" s="91" t="s">
        <v>5284</v>
      </c>
      <c r="F138" s="127">
        <v>2</v>
      </c>
      <c r="G138" s="124">
        <v>1</v>
      </c>
      <c r="H138" s="91">
        <f t="shared" si="11"/>
        <v>2</v>
      </c>
    </row>
    <row r="139" spans="1:8">
      <c r="A139" s="91" t="s">
        <v>5285</v>
      </c>
      <c r="F139" s="91">
        <v>0</v>
      </c>
      <c r="G139" s="124">
        <v>20</v>
      </c>
      <c r="H139" s="91">
        <f t="shared" si="11"/>
        <v>0</v>
      </c>
    </row>
    <row r="140" spans="1:8">
      <c r="G140" s="124"/>
    </row>
    <row r="141" spans="1:8">
      <c r="G141" s="124"/>
    </row>
    <row r="142" spans="1:8">
      <c r="G142" s="124"/>
    </row>
  </sheetData>
  <autoFilter ref="C2:H131" xr:uid="{00000000-0009-0000-0000-000006000000}"/>
  <mergeCells count="2">
    <mergeCell ref="C1:E1"/>
    <mergeCell ref="F1:H1"/>
  </mergeCells>
  <hyperlinks>
    <hyperlink ref="A23" r:id="rId1" display="http://folieshop.nl/" xr:uid="{00000000-0004-0000-0600-000000000000}"/>
    <hyperlink ref="A22" r:id="rId2" display="http://folieshop.nl/" xr:uid="{00000000-0004-0000-0600-000001000000}"/>
    <hyperlink ref="A92" r:id="rId3" xr:uid="{00000000-0004-0000-0600-000002000000}"/>
    <hyperlink ref="A98" r:id="rId4" xr:uid="{00000000-0004-0000-0600-000003000000}"/>
  </hyperlinks>
  <pageMargins left="0.7" right="0.7" top="0.75" bottom="0.75" header="0.3" footer="0.3"/>
  <pageSetup paperSize="9" orientation="portrait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A1:E49"/>
  <sheetViews>
    <sheetView topLeftCell="A37" workbookViewId="0">
      <selection activeCell="B50" sqref="B50"/>
    </sheetView>
  </sheetViews>
  <sheetFormatPr defaultRowHeight="14.4"/>
  <cols>
    <col min="1" max="1" width="6.6640625" bestFit="1" customWidth="1"/>
    <col min="2" max="2" width="27.21875" customWidth="1"/>
    <col min="3" max="3" width="24.44140625" customWidth="1"/>
    <col min="4" max="4" width="82.6640625" customWidth="1"/>
  </cols>
  <sheetData>
    <row r="1" spans="1:5">
      <c r="A1" t="s">
        <v>3694</v>
      </c>
      <c r="C1" t="s">
        <v>5097</v>
      </c>
      <c r="D1" t="s">
        <v>52</v>
      </c>
    </row>
    <row r="2" spans="1:5">
      <c r="A2" t="s">
        <v>3694</v>
      </c>
      <c r="C2" t="s">
        <v>5098</v>
      </c>
      <c r="D2" t="s">
        <v>74</v>
      </c>
    </row>
    <row r="3" spans="1:5">
      <c r="A3" t="s">
        <v>3694</v>
      </c>
      <c r="C3" t="s">
        <v>80</v>
      </c>
      <c r="D3" t="s">
        <v>81</v>
      </c>
      <c r="E3" t="s">
        <v>5096</v>
      </c>
    </row>
    <row r="4" spans="1:5">
      <c r="A4" t="s">
        <v>3694</v>
      </c>
      <c r="C4" t="s">
        <v>82</v>
      </c>
      <c r="D4" t="s">
        <v>83</v>
      </c>
    </row>
    <row r="5" spans="1:5">
      <c r="A5" t="s">
        <v>3694</v>
      </c>
      <c r="C5" t="s">
        <v>424</v>
      </c>
      <c r="D5" t="s">
        <v>3</v>
      </c>
    </row>
    <row r="6" spans="1:5">
      <c r="A6" t="s">
        <v>3694</v>
      </c>
      <c r="C6" t="s">
        <v>364</v>
      </c>
      <c r="D6" t="s">
        <v>51</v>
      </c>
    </row>
    <row r="7" spans="1:5">
      <c r="A7" t="s">
        <v>3694</v>
      </c>
      <c r="C7" t="s">
        <v>424</v>
      </c>
      <c r="D7" t="s">
        <v>56</v>
      </c>
    </row>
    <row r="8" spans="1:5">
      <c r="A8" t="s">
        <v>5086</v>
      </c>
      <c r="B8" t="s">
        <v>5099</v>
      </c>
      <c r="C8" t="s">
        <v>94</v>
      </c>
      <c r="D8" t="s">
        <v>99</v>
      </c>
    </row>
    <row r="9" spans="1:5">
      <c r="A9" t="s">
        <v>5086</v>
      </c>
      <c r="C9" t="s">
        <v>95</v>
      </c>
      <c r="D9" t="s">
        <v>0</v>
      </c>
    </row>
    <row r="10" spans="1:5">
      <c r="A10" t="s">
        <v>5086</v>
      </c>
      <c r="C10" t="s">
        <v>95</v>
      </c>
      <c r="D10" s="1" t="s">
        <v>1</v>
      </c>
    </row>
    <row r="11" spans="1:5">
      <c r="A11" t="s">
        <v>5086</v>
      </c>
      <c r="B11" t="s">
        <v>85</v>
      </c>
      <c r="C11" t="s">
        <v>94</v>
      </c>
      <c r="D11" t="s">
        <v>97</v>
      </c>
    </row>
    <row r="12" spans="1:5">
      <c r="A12" t="s">
        <v>5086</v>
      </c>
      <c r="B12" t="s">
        <v>84</v>
      </c>
      <c r="C12" t="s">
        <v>93</v>
      </c>
      <c r="D12" s="1" t="s">
        <v>2</v>
      </c>
    </row>
    <row r="13" spans="1:5">
      <c r="A13" t="s">
        <v>5086</v>
      </c>
      <c r="C13" t="s">
        <v>55</v>
      </c>
      <c r="D13" t="s">
        <v>54</v>
      </c>
    </row>
    <row r="14" spans="1:5">
      <c r="A14" t="s">
        <v>5086</v>
      </c>
      <c r="C14" t="s">
        <v>93</v>
      </c>
      <c r="D14" t="s">
        <v>79</v>
      </c>
    </row>
    <row r="15" spans="1:5">
      <c r="A15" t="s">
        <v>5086</v>
      </c>
      <c r="B15" t="s">
        <v>5129</v>
      </c>
      <c r="C15" t="s">
        <v>98</v>
      </c>
      <c r="D15" t="s">
        <v>96</v>
      </c>
    </row>
    <row r="16" spans="1:5">
      <c r="A16" t="s">
        <v>5086</v>
      </c>
      <c r="C16" t="s">
        <v>93</v>
      </c>
      <c r="D16" t="s">
        <v>57</v>
      </c>
    </row>
    <row r="17" spans="1:5">
      <c r="A17" t="s">
        <v>5086</v>
      </c>
      <c r="C17" t="s">
        <v>76</v>
      </c>
      <c r="D17" t="s">
        <v>75</v>
      </c>
    </row>
    <row r="18" spans="1:5">
      <c r="A18" t="s">
        <v>5085</v>
      </c>
      <c r="C18" t="s">
        <v>5089</v>
      </c>
      <c r="D18" t="s">
        <v>77</v>
      </c>
    </row>
    <row r="19" spans="1:5">
      <c r="A19" t="s">
        <v>5085</v>
      </c>
      <c r="C19" t="s">
        <v>5088</v>
      </c>
      <c r="D19" t="s">
        <v>78</v>
      </c>
    </row>
    <row r="20" spans="1:5">
      <c r="A20" t="s">
        <v>5085</v>
      </c>
      <c r="C20" t="s">
        <v>5087</v>
      </c>
      <c r="D20" t="s">
        <v>4313</v>
      </c>
    </row>
    <row r="21" spans="1:5">
      <c r="A21" t="s">
        <v>3694</v>
      </c>
      <c r="C21" t="s">
        <v>5118</v>
      </c>
      <c r="D21" s="1" t="s">
        <v>5117</v>
      </c>
    </row>
    <row r="22" spans="1:5">
      <c r="A22" t="s">
        <v>5086</v>
      </c>
      <c r="C22" t="s">
        <v>5100</v>
      </c>
      <c r="D22" s="1" t="s">
        <v>5101</v>
      </c>
    </row>
    <row r="23" spans="1:5">
      <c r="A23" t="s">
        <v>5086</v>
      </c>
      <c r="C23" t="s">
        <v>5102</v>
      </c>
      <c r="D23" s="1" t="s">
        <v>5103</v>
      </c>
    </row>
    <row r="24" spans="1:5">
      <c r="A24" t="s">
        <v>5086</v>
      </c>
      <c r="C24" t="s">
        <v>5116</v>
      </c>
      <c r="D24" s="1" t="s">
        <v>5115</v>
      </c>
    </row>
    <row r="25" spans="1:5">
      <c r="A25" t="s">
        <v>5086</v>
      </c>
      <c r="C25" t="s">
        <v>5130</v>
      </c>
      <c r="D25" s="1" t="s">
        <v>5131</v>
      </c>
      <c r="E25" t="s">
        <v>5132</v>
      </c>
    </row>
    <row r="26" spans="1:5">
      <c r="A26" t="s">
        <v>3694</v>
      </c>
      <c r="C26" t="s">
        <v>5134</v>
      </c>
      <c r="D26" s="1" t="s">
        <v>5133</v>
      </c>
    </row>
    <row r="27" spans="1:5">
      <c r="A27" t="s">
        <v>3695</v>
      </c>
      <c r="B27" t="s">
        <v>5159</v>
      </c>
      <c r="C27" s="5" t="s">
        <v>53</v>
      </c>
      <c r="D27" s="1" t="s">
        <v>217</v>
      </c>
    </row>
    <row r="28" spans="1:5">
      <c r="A28" t="s">
        <v>3695</v>
      </c>
      <c r="B28" t="s">
        <v>5159</v>
      </c>
      <c r="C28" s="5" t="s">
        <v>125</v>
      </c>
      <c r="D28" s="1" t="s">
        <v>3693</v>
      </c>
    </row>
    <row r="29" spans="1:5">
      <c r="A29" t="s">
        <v>3695</v>
      </c>
      <c r="B29" t="s">
        <v>5159</v>
      </c>
      <c r="C29" t="s">
        <v>124</v>
      </c>
      <c r="D29" s="1" t="s">
        <v>121</v>
      </c>
    </row>
    <row r="30" spans="1:5">
      <c r="A30" t="s">
        <v>3695</v>
      </c>
      <c r="B30" t="s">
        <v>5159</v>
      </c>
      <c r="C30" t="s">
        <v>124</v>
      </c>
      <c r="D30" s="1" t="s">
        <v>122</v>
      </c>
    </row>
    <row r="31" spans="1:5">
      <c r="A31" t="s">
        <v>3695</v>
      </c>
      <c r="B31" t="s">
        <v>5159</v>
      </c>
      <c r="C31" t="s">
        <v>124</v>
      </c>
      <c r="D31" s="1" t="s">
        <v>123</v>
      </c>
    </row>
    <row r="32" spans="1:5">
      <c r="A32" t="s">
        <v>3695</v>
      </c>
      <c r="B32" t="s">
        <v>5159</v>
      </c>
      <c r="C32" t="s">
        <v>5158</v>
      </c>
      <c r="D32" s="4" t="s">
        <v>4865</v>
      </c>
    </row>
    <row r="33" spans="1:4">
      <c r="A33" t="s">
        <v>3695</v>
      </c>
      <c r="B33" t="s">
        <v>5159</v>
      </c>
      <c r="C33" t="s">
        <v>5069</v>
      </c>
      <c r="D33" s="4" t="s">
        <v>4866</v>
      </c>
    </row>
    <row r="35" spans="1:4">
      <c r="B35" t="s">
        <v>5187</v>
      </c>
      <c r="D35" s="1" t="s">
        <v>5117</v>
      </c>
    </row>
    <row r="36" spans="1:4">
      <c r="B36" t="s">
        <v>5189</v>
      </c>
      <c r="D36" s="1" t="s">
        <v>5188</v>
      </c>
    </row>
    <row r="37" spans="1:4">
      <c r="D37" s="1" t="s">
        <v>5190</v>
      </c>
    </row>
    <row r="38" spans="1:4">
      <c r="B38" t="s">
        <v>5202</v>
      </c>
      <c r="D38" s="1" t="s">
        <v>5201</v>
      </c>
    </row>
    <row r="40" spans="1:4">
      <c r="B40" t="s">
        <v>5251</v>
      </c>
      <c r="D40" s="1" t="s">
        <v>5250</v>
      </c>
    </row>
    <row r="41" spans="1:4">
      <c r="B41" t="s">
        <v>5253</v>
      </c>
      <c r="D41" s="1" t="s">
        <v>5252</v>
      </c>
    </row>
    <row r="43" spans="1:4">
      <c r="B43" t="s">
        <v>5259</v>
      </c>
      <c r="D43" s="1" t="s">
        <v>5258</v>
      </c>
    </row>
    <row r="44" spans="1:4">
      <c r="D44" s="1" t="s">
        <v>5260</v>
      </c>
    </row>
    <row r="45" spans="1:4">
      <c r="B45" t="s">
        <v>5279</v>
      </c>
      <c r="D45" s="1" t="s">
        <v>5278</v>
      </c>
    </row>
    <row r="46" spans="1:4">
      <c r="B46" t="s">
        <v>5281</v>
      </c>
      <c r="D46" s="1" t="s">
        <v>5280</v>
      </c>
    </row>
    <row r="48" spans="1:4">
      <c r="B48" t="s">
        <v>5283</v>
      </c>
      <c r="D48" s="1" t="s">
        <v>5282</v>
      </c>
    </row>
    <row r="49" spans="2:4">
      <c r="B49" t="s">
        <v>5288</v>
      </c>
      <c r="D49" s="1" t="s">
        <v>5287</v>
      </c>
    </row>
  </sheetData>
  <hyperlinks>
    <hyperlink ref="D2" r:id="rId1" xr:uid="{00000000-0004-0000-0700-000000000000}"/>
    <hyperlink ref="D3" r:id="rId2" xr:uid="{00000000-0004-0000-0700-000001000000}"/>
    <hyperlink ref="D4" r:id="rId3" xr:uid="{00000000-0004-0000-0700-000002000000}"/>
    <hyperlink ref="D7" r:id="rId4" tooltip="http://the.nerv.free.fr/" xr:uid="{00000000-0004-0000-0700-000003000000}"/>
    <hyperlink ref="D1" r:id="rId5" xr:uid="{00000000-0004-0000-0700-000004000000}"/>
    <hyperlink ref="D5" r:id="rId6" xr:uid="{00000000-0004-0000-0700-000005000000}"/>
    <hyperlink ref="D6" r:id="rId7" xr:uid="{00000000-0004-0000-0700-000006000000}"/>
    <hyperlink ref="D9" r:id="rId8" xr:uid="{00000000-0004-0000-0700-000007000000}"/>
    <hyperlink ref="D14" r:id="rId9" xr:uid="{00000000-0004-0000-0700-000008000000}"/>
    <hyperlink ref="D11" r:id="rId10" xr:uid="{00000000-0004-0000-0700-000009000000}"/>
    <hyperlink ref="D12" r:id="rId11" xr:uid="{00000000-0004-0000-0700-00000A000000}"/>
    <hyperlink ref="D15" r:id="rId12" xr:uid="{00000000-0004-0000-0700-00000B000000}"/>
    <hyperlink ref="D8" r:id="rId13" xr:uid="{00000000-0004-0000-0700-00000C000000}"/>
    <hyperlink ref="D13" r:id="rId14" xr:uid="{00000000-0004-0000-0700-00000D000000}"/>
    <hyperlink ref="D17" r:id="rId15" xr:uid="{00000000-0004-0000-0700-00000E000000}"/>
    <hyperlink ref="D18" r:id="rId16" xr:uid="{00000000-0004-0000-0700-00000F000000}"/>
    <hyperlink ref="D19" r:id="rId17" xr:uid="{00000000-0004-0000-0700-000010000000}"/>
    <hyperlink ref="D20" r:id="rId18" xr:uid="{00000000-0004-0000-0700-000011000000}"/>
    <hyperlink ref="D22" r:id="rId19" xr:uid="{00000000-0004-0000-0700-000012000000}"/>
    <hyperlink ref="D23" r:id="rId20" display="https://www.tubedepot.com/pages/contact-us" xr:uid="{00000000-0004-0000-0700-000013000000}"/>
    <hyperlink ref="D24" r:id="rId21" xr:uid="{00000000-0004-0000-0700-000014000000}"/>
    <hyperlink ref="D21" r:id="rId22" xr:uid="{00000000-0004-0000-0700-000015000000}"/>
    <hyperlink ref="D26" r:id="rId23" xr:uid="{00000000-0004-0000-0700-000016000000}"/>
    <hyperlink ref="D29" r:id="rId24" xr:uid="{00000000-0004-0000-0700-000017000000}"/>
    <hyperlink ref="D30" r:id="rId25" xr:uid="{00000000-0004-0000-0700-000018000000}"/>
    <hyperlink ref="D31" r:id="rId26" xr:uid="{00000000-0004-0000-0700-000019000000}"/>
    <hyperlink ref="D27" r:id="rId27" xr:uid="{00000000-0004-0000-0700-00001A000000}"/>
    <hyperlink ref="D28" r:id="rId28" xr:uid="{00000000-0004-0000-0700-00001B000000}"/>
    <hyperlink ref="D32" r:id="rId29" xr:uid="{00000000-0004-0000-0700-00001C000000}"/>
    <hyperlink ref="D33" r:id="rId30" xr:uid="{00000000-0004-0000-0700-00001D000000}"/>
    <hyperlink ref="D25" r:id="rId31" xr:uid="{00000000-0004-0000-0700-00001E000000}"/>
    <hyperlink ref="D35" r:id="rId32" xr:uid="{00000000-0004-0000-0700-00001F000000}"/>
    <hyperlink ref="D36" r:id="rId33" xr:uid="{00000000-0004-0000-0700-000020000000}"/>
    <hyperlink ref="D37" r:id="rId34" xr:uid="{00000000-0004-0000-0700-000021000000}"/>
    <hyperlink ref="D10" r:id="rId35" xr:uid="{00000000-0004-0000-0700-000022000000}"/>
    <hyperlink ref="D38" r:id="rId36" xr:uid="{00000000-0004-0000-0700-000023000000}"/>
    <hyperlink ref="D40" r:id="rId37" xr:uid="{00000000-0004-0000-0700-000024000000}"/>
    <hyperlink ref="D41" r:id="rId38" xr:uid="{00000000-0004-0000-0700-000025000000}"/>
    <hyperlink ref="D43" r:id="rId39" xr:uid="{00000000-0004-0000-0700-000026000000}"/>
    <hyperlink ref="D44" r:id="rId40" xr:uid="{00000000-0004-0000-0700-000027000000}"/>
    <hyperlink ref="D45" r:id="rId41" xr:uid="{00000000-0004-0000-0700-000028000000}"/>
    <hyperlink ref="D46" r:id="rId42" xr:uid="{00000000-0004-0000-0700-000029000000}"/>
    <hyperlink ref="D48" r:id="rId43" xr:uid="{00000000-0004-0000-0700-00002A000000}"/>
    <hyperlink ref="D49" r:id="rId44" xr:uid="{00000000-0004-0000-0700-00002B000000}"/>
  </hyperlinks>
  <pageMargins left="0.7" right="0.7" top="0.75" bottom="0.75" header="0.3" footer="0.3"/>
  <pageSetup paperSize="9" orientation="portrait" r:id="rId4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SinglesDB</vt:lpstr>
      <vt:lpstr>Layout</vt:lpstr>
      <vt:lpstr>Discogs</vt:lpstr>
      <vt:lpstr>Strips</vt:lpstr>
      <vt:lpstr>Top2000</vt:lpstr>
      <vt:lpstr>Config Q160 AY160</vt:lpstr>
      <vt:lpstr>Done-Todo</vt:lpstr>
      <vt:lpstr>Parts Bought</vt:lpstr>
      <vt:lpstr>Websites</vt:lpstr>
      <vt:lpstr>Discogs!joopheuvel_collection_20170411_1158</vt:lpstr>
    </vt:vector>
  </TitlesOfParts>
  <Company>Philips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Joop van den Heuvel</dc:creator>
  <cp:lastModifiedBy>Heuvel, Lukas van den</cp:lastModifiedBy>
  <cp:lastPrinted>2017-01-09T10:58:02Z</cp:lastPrinted>
  <dcterms:created xsi:type="dcterms:W3CDTF">2015-06-15T06:53:08Z</dcterms:created>
  <dcterms:modified xsi:type="dcterms:W3CDTF">2019-12-07T20:23:07Z</dcterms:modified>
</cp:coreProperties>
</file>