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structions" sheetId="1" state="visible" r:id="rId2"/>
    <sheet name="Generic Project Risk Factors" sheetId="2" state="visible" r:id="rId3"/>
    <sheet name="Jakościowa Analiza" sheetId="3" state="visible" r:id="rId4"/>
    <sheet name="Jakościowa analiza ryzyka" sheetId="4" state="visible" r:id="rId5"/>
    <sheet name="Czynniki Środowiskowe" sheetId="5" state="visible" r:id="rId6"/>
  </sheets>
  <definedNames>
    <definedName function="false" hidden="false" localSheetId="0" name="_xlnm.Print_Area" vbProcedure="false">Instructions!$A$1:$B$24</definedName>
    <definedName function="false" hidden="false" localSheetId="0" name="_xlnm.Print_Area" vbProcedure="false">Instructions!$A$1:$B$24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<sst xmlns="http://schemas.openxmlformats.org/spreadsheetml/2006/main" count="452" uniqueCount="326">
  <si>
    <t xml:space="preserve">Generic Project Risk Factors</t>
  </si>
  <si>
    <t xml:space="preserve">Using this table for risk identification:</t>
  </si>
  <si>
    <t xml:space="preserve">A project team might use this table to prompt their thinking about risks for their project.  The team can decide which factors are relevant at what rating, then proceed to state the specific risks they suspect could affect their project.</t>
  </si>
  <si>
    <t xml:space="preserve">When the project completes, the team should review its performance with risk management and see if there are factors to add to this table or if there are cues that should be changed to help future projects in the organization better identify their risks.</t>
  </si>
  <si>
    <t xml:space="preserve">Material in the risk factor table is organized with the following headers:</t>
  </si>
  <si>
    <t xml:space="preserve">Project Domain</t>
  </si>
  <si>
    <t xml:space="preserve">Name for an area in which projects might be done, with risk factors in this table generally found in this type of project.</t>
  </si>
  <si>
    <t xml:space="preserve">ID</t>
  </si>
  <si>
    <t xml:space="preserve">A sequentially assigned number for risk factors in this domain.  When new factors are added, they get the next available sequential number, thus items within a category may not be in numerical order.</t>
  </si>
  <si>
    <t xml:space="preserve">Risk Category</t>
  </si>
  <si>
    <t xml:space="preserve">Header that names the category in which the following risk factors belong.</t>
  </si>
  <si>
    <t xml:space="preserve">Risk Factors</t>
  </si>
  <si>
    <t xml:space="preserve">Named areas of potential risk to projects in this domain.</t>
  </si>
  <si>
    <t xml:space="preserve">Low Risk Cues</t>
  </si>
  <si>
    <t xml:space="preserve">Characteristics of this factor when it can be considered low risk to a project.</t>
  </si>
  <si>
    <t xml:space="preserve">Medium Risk Cues</t>
  </si>
  <si>
    <t xml:space="preserve">Characteristics of this factor when it provides a medium risk to a project.</t>
  </si>
  <si>
    <t xml:space="preserve">High Risk Cues</t>
  </si>
  <si>
    <t xml:space="preserve">Characteristics of this factor when it should be considered high risk to a project.</t>
  </si>
  <si>
    <t xml:space="preserve">Rating </t>
  </si>
  <si>
    <t xml:space="preserve">Level of risk you think is true of this project.</t>
  </si>
  <si>
    <t xml:space="preserve">Low   </t>
  </si>
  <si>
    <t xml:space="preserve">This project exhibits the low risk cue, or appears to have no risk in this area.</t>
  </si>
  <si>
    <t xml:space="preserve">Medium  </t>
  </si>
  <si>
    <t xml:space="preserve">This project exhibits the medium risk cue, or something similar in threat.</t>
  </si>
  <si>
    <t xml:space="preserve">High  </t>
  </si>
  <si>
    <t xml:space="preserve">This project exhibits the high risk cue, or something similar in threat.</t>
  </si>
  <si>
    <t xml:space="preserve">Not Applic</t>
  </si>
  <si>
    <t xml:space="preserve">This factor is not applicable to this project.</t>
  </si>
  <si>
    <t xml:space="preserve">Need Info</t>
  </si>
  <si>
    <t xml:space="preserve">We need information from someone else (perhaps an expert) to make a judgment.</t>
  </si>
  <si>
    <t xml:space="preserve">TBD</t>
  </si>
  <si>
    <t xml:space="preserve">The project is not far enough along to make a rating; we need to review this later.</t>
  </si>
  <si>
    <t xml:space="preserve">Notes</t>
  </si>
  <si>
    <t xml:space="preserve">Space for notes during rating, for later reference on reasons a rating was chosen.</t>
  </si>
  <si>
    <t xml:space="preserve">Low</t>
  </si>
  <si>
    <t xml:space="preserve">Medium</t>
  </si>
  <si>
    <t xml:space="preserve">High</t>
  </si>
  <si>
    <t xml:space="preserve">Mission and Goals </t>
  </si>
  <si>
    <t xml:space="preserve">Project Fit to Customer Organization</t>
  </si>
  <si>
    <t xml:space="preserve">directly supports customer organization mission and/or goals</t>
  </si>
  <si>
    <t xml:space="preserve">indirectly impacts one or more goals of customer</t>
  </si>
  <si>
    <t xml:space="preserve">does not support or relate to customer organization mission or goals</t>
  </si>
  <si>
    <t xml:space="preserve">X</t>
  </si>
  <si>
    <t xml:space="preserve">Customer Perception</t>
  </si>
  <si>
    <t xml:space="preserve">customer expects this organization to provide this product</t>
  </si>
  <si>
    <t xml:space="preserve">organization is working on project in area not expected by customer</t>
  </si>
  <si>
    <t xml:space="preserve">project is mismatch with prior products or services of this organization</t>
  </si>
  <si>
    <t xml:space="preserve">Decision Drivers</t>
  </si>
  <si>
    <t xml:space="preserve">Convenient Date</t>
  </si>
  <si>
    <t xml:space="preserve">date for delivery has been set by reasonable project commitment process</t>
  </si>
  <si>
    <t xml:space="preserve">date is being partially driven by need to meet marketing demo, trade show, or other mandate not related to technical estimate</t>
  </si>
  <si>
    <t xml:space="preserve">date is being totally driven by need to meet marketing demo, trade show, or other mandate; little consideration of project team estimates</t>
  </si>
  <si>
    <t xml:space="preserve">Use of Attractive Technology</t>
  </si>
  <si>
    <t xml:space="preserve">technology selected has been in use for some time</t>
  </si>
  <si>
    <t xml:space="preserve">project is being done in a sub-optimal way, to leverage the purchase or development of new technology </t>
  </si>
  <si>
    <t xml:space="preserve">project is being done as a way to show a new technology or as an excuse to bring a new technology into the organization</t>
  </si>
  <si>
    <t xml:space="preserve">Short Term Solution</t>
  </si>
  <si>
    <t xml:space="preserve">project meets short term need without serious compromise to long term outlook</t>
  </si>
  <si>
    <t xml:space="preserve">project is focused on short-term solution to a problem, with little understanding of what is needed in the long term</t>
  </si>
  <si>
    <t xml:space="preserve">project team has been explicitly directed to ignore the long term outlook and focus on completing the short term deliverable</t>
  </si>
  <si>
    <t xml:space="preserve">Organization Management</t>
  </si>
  <si>
    <t xml:space="preserve">Organization Stability</t>
  </si>
  <si>
    <t xml:space="preserve">little or no change in management or structure expected</t>
  </si>
  <si>
    <t xml:space="preserve">some management change or reorganization expected</t>
  </si>
  <si>
    <t xml:space="preserve">management or organization structure is continually or rapidly changing</t>
  </si>
  <si>
    <t xml:space="preserve">Organization Roles and Responsibilities</t>
  </si>
  <si>
    <t xml:space="preserve">individuals throughout the organization understand their own roles and responsibilities and those of others</t>
  </si>
  <si>
    <t xml:space="preserve">individuals understand their own roles and responsibilities, but are unsure who is responsible for work outside their immediate group</t>
  </si>
  <si>
    <t xml:space="preserve">many in the organization are unsure or unaware of who is responsible for many of the activities of the organization</t>
  </si>
  <si>
    <t xml:space="preserve">Policies and Standards</t>
  </si>
  <si>
    <t xml:space="preserve">development policies and standards are defined and carefully followed</t>
  </si>
  <si>
    <t xml:space="preserve">development policies and standards are in place, but are weak or not carefully followed</t>
  </si>
  <si>
    <t xml:space="preserve">no policies or standards, or they are ill-defined and unused</t>
  </si>
  <si>
    <t xml:space="preserve">Management Support</t>
  </si>
  <si>
    <t xml:space="preserve">strongly committed to success of project</t>
  </si>
  <si>
    <t xml:space="preserve">some commitment, not total</t>
  </si>
  <si>
    <t xml:space="preserve">little or no support</t>
  </si>
  <si>
    <t xml:space="preserve">Project Objectives</t>
  </si>
  <si>
    <t xml:space="preserve">verifiable project objectives, reasonable requirements</t>
  </si>
  <si>
    <t xml:space="preserve">some project objectives, measures may be questionable</t>
  </si>
  <si>
    <t xml:space="preserve">no established project objectives or objectives are not measurable</t>
  </si>
  <si>
    <t xml:space="preserve">Customers/Users</t>
  </si>
  <si>
    <t xml:space="preserve">User Involvement</t>
  </si>
  <si>
    <t xml:space="preserve">users highly involved with project team, provide significant input</t>
  </si>
  <si>
    <t xml:space="preserve">users play minor roles, moderate impact on system</t>
  </si>
  <si>
    <t xml:space="preserve">minimal or no user involvement; little user input</t>
  </si>
  <si>
    <t xml:space="preserve">User Experience</t>
  </si>
  <si>
    <t xml:space="preserve">users highly experienced in similar projects; have specific ideas of how needs can be met</t>
  </si>
  <si>
    <t xml:space="preserve">users have experience with similar projects and have needs in mind</t>
  </si>
  <si>
    <t xml:space="preserve">users have no previous experience with similar projects; unsure of how needs can be met</t>
  </si>
  <si>
    <t xml:space="preserve">User Training Needs</t>
  </si>
  <si>
    <t xml:space="preserve">user training needs considered; training in progress or plan in place</t>
  </si>
  <si>
    <t xml:space="preserve">user training needs considered; no training yet or training plan is in development</t>
  </si>
  <si>
    <t xml:space="preserve">requirements not identified or not addressed</t>
  </si>
  <si>
    <t xml:space="preserve">Project Characteristics</t>
  </si>
  <si>
    <t xml:space="preserve">Project Size</t>
  </si>
  <si>
    <t xml:space="preserve">small, non-complex, or easily decomposed</t>
  </si>
  <si>
    <t xml:space="preserve">medium, moderate complexity, decomposable</t>
  </si>
  <si>
    <t xml:space="preserve">large, highly complex, or not decomposable</t>
  </si>
  <si>
    <t xml:space="preserve">Reusable Components</t>
  </si>
  <si>
    <t xml:space="preserve">components available and compatible with approach</t>
  </si>
  <si>
    <t xml:space="preserve">components available, but need some revision</t>
  </si>
  <si>
    <t xml:space="preserve">components identified, need serious modification for use</t>
  </si>
  <si>
    <t xml:space="preserve">Supplied Components</t>
  </si>
  <si>
    <t xml:space="preserve">components available and directly usable</t>
  </si>
  <si>
    <t xml:space="preserve">components work under most circumstances</t>
  </si>
  <si>
    <t xml:space="preserve">components known to fail in certain cases, likely to be late, or incompatible with parts of approach</t>
  </si>
  <si>
    <t xml:space="preserve">Budget Constraints</t>
  </si>
  <si>
    <t xml:space="preserve">funds allocated without constraints</t>
  </si>
  <si>
    <t xml:space="preserve">some questions about availability of funds</t>
  </si>
  <si>
    <t xml:space="preserve">allocation in doubt or subject to change without notice</t>
  </si>
  <si>
    <t xml:space="preserve">Cost Controls</t>
  </si>
  <si>
    <t xml:space="preserve">well established, in place</t>
  </si>
  <si>
    <t xml:space="preserve">system in place, weak in areas</t>
  </si>
  <si>
    <t xml:space="preserve">system lacking or nonexistent</t>
  </si>
  <si>
    <t xml:space="preserve">Delivery Commitment</t>
  </si>
  <si>
    <t xml:space="preserve">stable commitment dates</t>
  </si>
  <si>
    <t xml:space="preserve">some uncertain commitments</t>
  </si>
  <si>
    <t xml:space="preserve">unstable, fluctuating commitments</t>
  </si>
  <si>
    <t xml:space="preserve">Development Schedule</t>
  </si>
  <si>
    <t xml:space="preserve">team agrees that schedule is acceptable and can be met</t>
  </si>
  <si>
    <t xml:space="preserve">team finds one phase of the plan to have a schedule that is too aggressive</t>
  </si>
  <si>
    <t xml:space="preserve">team agrees that two or more phases of schedule are unlikely to be met</t>
  </si>
  <si>
    <t xml:space="preserve">Product Content</t>
  </si>
  <si>
    <t xml:space="preserve">Requirements Stability</t>
  </si>
  <si>
    <t xml:space="preserve">little or no change expected to approved set (baseline)</t>
  </si>
  <si>
    <t xml:space="preserve">some change expected against approved set</t>
  </si>
  <si>
    <t xml:space="preserve">rapidly changing or no agreed-upon baseline</t>
  </si>
  <si>
    <t xml:space="preserve">Requirements Completeness and Clarity</t>
  </si>
  <si>
    <t xml:space="preserve">all completely specified and clearly written</t>
  </si>
  <si>
    <t xml:space="preserve">some requirements incomplete or unclear</t>
  </si>
  <si>
    <t xml:space="preserve">some requirements only in the head of the customer</t>
  </si>
  <si>
    <t xml:space="preserve">Testability</t>
  </si>
  <si>
    <t xml:space="preserve">product requirements easy to test, plans underway</t>
  </si>
  <si>
    <t xml:space="preserve">parts of product hard to test, or minimal planning being done</t>
  </si>
  <si>
    <t xml:space="preserve">most of product hard to test, or no test plans being made</t>
  </si>
  <si>
    <t xml:space="preserve">Design Difficulty</t>
  </si>
  <si>
    <t xml:space="preserve">well defined interfaces; design well understood</t>
  </si>
  <si>
    <t xml:space="preserve">unclear how to design, or aspects of design yet to be decided</t>
  </si>
  <si>
    <t xml:space="preserve">interfaces not well defined or controlled; subject to change</t>
  </si>
  <si>
    <t xml:space="preserve">Implementation Difficulty</t>
  </si>
  <si>
    <t xml:space="preserve">content is reasonable for this team to implement</t>
  </si>
  <si>
    <t xml:space="preserve">content has elements somewhat difficult for this team to implement</t>
  </si>
  <si>
    <t xml:space="preserve">content has components this team will find very difficult to implement</t>
  </si>
  <si>
    <t xml:space="preserve">System Dependencies</t>
  </si>
  <si>
    <t xml:space="preserve">clearly defined dependencies of the project and other parts of system</t>
  </si>
  <si>
    <t xml:space="preserve">some elements of the system are well understood and planned; others are not yet comprehended</t>
  </si>
  <si>
    <t xml:space="preserve">no clear plan or schedule for how the whole system will come together</t>
  </si>
  <si>
    <t xml:space="preserve">Deployment</t>
  </si>
  <si>
    <t xml:space="preserve">Pilot  Approach</t>
  </si>
  <si>
    <t xml:space="preserve">pilot site (or team) available and interested in participating</t>
  </si>
  <si>
    <t xml:space="preserve">pilot needs to be done with several sites (who are willing) or with one who needs much help</t>
  </si>
  <si>
    <t xml:space="preserve">only available pilot sites are uncooperative or in crisis mode already</t>
  </si>
  <si>
    <t xml:space="preserve">Development Process</t>
  </si>
  <si>
    <t xml:space="preserve">Quality Assurance Approach</t>
  </si>
  <si>
    <t xml:space="preserve">QA system established, followed, effective</t>
  </si>
  <si>
    <t xml:space="preserve">procedures established, but not well followed or effective</t>
  </si>
  <si>
    <t xml:space="preserve">no QA process or established procedures</t>
  </si>
  <si>
    <t xml:space="preserve">Development Documentation</t>
  </si>
  <si>
    <t xml:space="preserve">correct and available</t>
  </si>
  <si>
    <t xml:space="preserve">some deficiencies, but available</t>
  </si>
  <si>
    <t xml:space="preserve">nonexistent</t>
  </si>
  <si>
    <t xml:space="preserve">Use of Defined Development Process</t>
  </si>
  <si>
    <t xml:space="preserve">development process in place, established, effective, followed by team</t>
  </si>
  <si>
    <t xml:space="preserve">process established, but not followed or is ineffective</t>
  </si>
  <si>
    <t xml:space="preserve">no formal process used</t>
  </si>
  <si>
    <t xml:space="preserve">Early Identification of Defects</t>
  </si>
  <si>
    <t xml:space="preserve">peer reviews are incorporated throughout</t>
  </si>
  <si>
    <t xml:space="preserve">peer reviews are used sporadically</t>
  </si>
  <si>
    <t xml:space="preserve">team expects to find all defects with testing</t>
  </si>
  <si>
    <t xml:space="preserve">Defect Tracking</t>
  </si>
  <si>
    <t xml:space="preserve">defect tracking defined, consistent, effective</t>
  </si>
  <si>
    <t xml:space="preserve">defect tracking process defined, but inconsistently used</t>
  </si>
  <si>
    <t xml:space="preserve">no process in place to track defects</t>
  </si>
  <si>
    <t xml:space="preserve">Development Environment</t>
  </si>
  <si>
    <t xml:space="preserve">Tools Availability</t>
  </si>
  <si>
    <t xml:space="preserve">in place, documented, validated</t>
  </si>
  <si>
    <t xml:space="preserve">available, validated, some development needed (or minimal documentation)</t>
  </si>
  <si>
    <t xml:space="preserve">unvalidated, proprietary or major development needed; no documentation</t>
  </si>
  <si>
    <t xml:space="preserve">Vendor Support</t>
  </si>
  <si>
    <t xml:space="preserve">complete support at reasonable price and in needed time frame</t>
  </si>
  <si>
    <t xml:space="preserve">adequate support at contracted price, reasonable response time</t>
  </si>
  <si>
    <t xml:space="preserve">little or no support, high cost, and/or poor response time</t>
  </si>
  <si>
    <t xml:space="preserve">Disaster Recovery </t>
  </si>
  <si>
    <t xml:space="preserve">all areas following security guidelines; data backed up; disaster recovery system in place; procedures followed</t>
  </si>
  <si>
    <t xml:space="preserve">some security measures in place; backups done; disaster recovery considered, but procedures lacking or not followed</t>
  </si>
  <si>
    <t xml:space="preserve">no security measures in place; backup lacking; disaster recovery not considered</t>
  </si>
  <si>
    <t xml:space="preserve">Project Management (PM)</t>
  </si>
  <si>
    <t xml:space="preserve">PM Approach</t>
  </si>
  <si>
    <t xml:space="preserve">product and process planning and monitoring in place</t>
  </si>
  <si>
    <t xml:space="preserve">planning and monitoring need enhancement</t>
  </si>
  <si>
    <t xml:space="preserve">weak or nonexistent planning and monitoring</t>
  </si>
  <si>
    <t xml:space="preserve">PM Experience</t>
  </si>
  <si>
    <t xml:space="preserve">PM very experienced with similar projects</t>
  </si>
  <si>
    <t xml:space="preserve">PM has moderate experience or has experience with different types of projects</t>
  </si>
  <si>
    <t xml:space="preserve">PM has no experience with this type of project or is new to project management</t>
  </si>
  <si>
    <t xml:space="preserve">Support of the PM</t>
  </si>
  <si>
    <t xml:space="preserve">complete support by team and of management</t>
  </si>
  <si>
    <t xml:space="preserve">support by most of team, with some reservations</t>
  </si>
  <si>
    <t xml:space="preserve">no visible support; manager in name only</t>
  </si>
  <si>
    <t xml:space="preserve">Team Members</t>
  </si>
  <si>
    <t xml:space="preserve">Team Member Availability</t>
  </si>
  <si>
    <t xml:space="preserve">in place, little turnover expected; few interrupts for fire fighting</t>
  </si>
  <si>
    <t xml:space="preserve">available, some turnover expected; some fire fighting</t>
  </si>
  <si>
    <t xml:space="preserve">high turnover, not available; team spends most of time fighting fires</t>
  </si>
  <si>
    <t xml:space="preserve">Mix of Team Skills</t>
  </si>
  <si>
    <t xml:space="preserve">good mix of disciplines</t>
  </si>
  <si>
    <t xml:space="preserve">some disciplines inadequately represented</t>
  </si>
  <si>
    <t xml:space="preserve">some disciplines not represented at all</t>
  </si>
  <si>
    <t xml:space="preserve">Team Communication</t>
  </si>
  <si>
    <t xml:space="preserve">clearly communicates goals and status between the team and rest of organization</t>
  </si>
  <si>
    <t xml:space="preserve">team communicates some of the information some of the time</t>
  </si>
  <si>
    <t xml:space="preserve">rarely communicates clearly within team or to others who need to be informed</t>
  </si>
  <si>
    <t xml:space="preserve">Application Experience</t>
  </si>
  <si>
    <t xml:space="preserve">extensive experience in team with projects like this</t>
  </si>
  <si>
    <t xml:space="preserve">some experience with similar projects</t>
  </si>
  <si>
    <t xml:space="preserve">little or no experience with similar projects</t>
  </si>
  <si>
    <t xml:space="preserve">Expertise with Application Area (Domain)</t>
  </si>
  <si>
    <t xml:space="preserve">good background with application domain within development team</t>
  </si>
  <si>
    <t xml:space="preserve">some experience with domain in team or able to call on experts as needed</t>
  </si>
  <si>
    <t xml:space="preserve">no expertise in domain in team, no availability of experts</t>
  </si>
  <si>
    <t xml:space="preserve">Experience with Project Tools </t>
  </si>
  <si>
    <t xml:space="preserve">high experience</t>
  </si>
  <si>
    <t xml:space="preserve">average experience</t>
  </si>
  <si>
    <t xml:space="preserve">low experience</t>
  </si>
  <si>
    <t xml:space="preserve">Experience with Project Process</t>
  </si>
  <si>
    <t xml:space="preserve">Training of Team</t>
  </si>
  <si>
    <t xml:space="preserve">training plan in place, training ongoing</t>
  </si>
  <si>
    <t xml:space="preserve">training for some areas not available or training planned for future</t>
  </si>
  <si>
    <t xml:space="preserve">no training plan or training not readily available</t>
  </si>
  <si>
    <t xml:space="preserve">Team Spirit and Attitude</t>
  </si>
  <si>
    <t xml:space="preserve">strongly committed to success of project; cooperative</t>
  </si>
  <si>
    <t xml:space="preserve">willing to do what it takes to get the job done</t>
  </si>
  <si>
    <t xml:space="preserve">little or no commitment to the project; not a cohesive team</t>
  </si>
  <si>
    <t xml:space="preserve">Team Productivity</t>
  </si>
  <si>
    <t xml:space="preserve">all milestones met, deliverables on time, productivity high</t>
  </si>
  <si>
    <t xml:space="preserve">milestones met, some delays in deliverables, productivity acceptable</t>
  </si>
  <si>
    <t xml:space="preserve">productivity low, milestones not met, delays in deliverables</t>
  </si>
  <si>
    <t xml:space="preserve">Technology</t>
  </si>
  <si>
    <t xml:space="preserve">Technology Match to Project</t>
  </si>
  <si>
    <t xml:space="preserve">technology planned for project is good match to customers and problem</t>
  </si>
  <si>
    <t xml:space="preserve">some of the planned technology is not well-suited to the problem or customer </t>
  </si>
  <si>
    <t xml:space="preserve">selected technology is a poor match to the problem or customer</t>
  </si>
  <si>
    <t xml:space="preserve">Technology Experience of Project Team</t>
  </si>
  <si>
    <t xml:space="preserve">good level of experience with technology</t>
  </si>
  <si>
    <t xml:space="preserve">some experience with the technology</t>
  </si>
  <si>
    <t xml:space="preserve">no experience with the technology</t>
  </si>
  <si>
    <t xml:space="preserve">Availability of Technology Expertise</t>
  </si>
  <si>
    <t xml:space="preserve">technology experts readily available</t>
  </si>
  <si>
    <t xml:space="preserve">experts available elsewhere in organization</t>
  </si>
  <si>
    <t xml:space="preserve">will need to acquire help from outside the organization</t>
  </si>
  <si>
    <t xml:space="preserve">Maturity of Technology</t>
  </si>
  <si>
    <t xml:space="preserve">technology has been in use in the industry for quite some time</t>
  </si>
  <si>
    <t xml:space="preserve">technology is well understood in the industry</t>
  </si>
  <si>
    <t xml:space="preserve">technology is leading edge, if not "bleeding edge" in nature</t>
  </si>
  <si>
    <t xml:space="preserve">Maintenance and Support</t>
  </si>
  <si>
    <t xml:space="preserve">Design Complexity</t>
  </si>
  <si>
    <t xml:space="preserve">easily maintained</t>
  </si>
  <si>
    <t xml:space="preserve">certain aspects difficult to maintain</t>
  </si>
  <si>
    <t xml:space="preserve">extremely difficult to maintain</t>
  </si>
  <si>
    <t xml:space="preserve">Support Personnel</t>
  </si>
  <si>
    <t xml:space="preserve">in place, experienced, sufficient in number</t>
  </si>
  <si>
    <t xml:space="preserve">missing some areas of expertise</t>
  </si>
  <si>
    <t xml:space="preserve">significant discipline or expertise missing</t>
  </si>
  <si>
    <t xml:space="preserve">Total Categories</t>
  </si>
  <si>
    <t xml:space="preserve">Total Factors</t>
  </si>
  <si>
    <t xml:space="preserve">Kategoria</t>
  </si>
  <si>
    <t xml:space="preserve">Prawd.</t>
  </si>
  <si>
    <t xml:space="preserve">wpł.</t>
  </si>
  <si>
    <t xml:space="preserve">Plan reakcji na ryzyko</t>
  </si>
  <si>
    <t xml:space="preserve">Rozmowy z klientem</t>
  </si>
  <si>
    <t xml:space="preserve">Badania technologiczne, odpowiedni terminarz działań</t>
  </si>
  <si>
    <t xml:space="preserve">Sprzedaż projektu i technologii</t>
  </si>
  <si>
    <t xml:space="preserve">Prowadzenie szkoleń użytkowników, wsparcie onlie</t>
  </si>
  <si>
    <t xml:space="preserve">Szukanie inwestorów zewnętrznych, skrupulatna kontrola kosztów</t>
  </si>
  <si>
    <t xml:space="preserve">Elastyczny projekt, zatrudnenie wykwalifikowanego personelu</t>
  </si>
  <si>
    <t xml:space="preserve">Opracowanie projektu pilotażowego</t>
  </si>
  <si>
    <t xml:space="preserve">Outsourcing QA</t>
  </si>
  <si>
    <t xml:space="preserve">Odzyskiwanie danych, stosowanie bezpiecznych rozwiązań technologicznych</t>
  </si>
  <si>
    <t xml:space="preserve">Mentoring, zaangażowanie w projekt</t>
  </si>
  <si>
    <t xml:space="preserve">Szkolenia, odpowiednie pensje, premie, integracja zespołu, zwolnienia</t>
  </si>
  <si>
    <t xml:space="preserve">Zmiana technologii, udoskonalenie instniejącej technologii</t>
  </si>
  <si>
    <t xml:space="preserve">Outsorcing wsparcia technicznego, zatrudnienie specjalisty ds. sprzedaży</t>
  </si>
  <si>
    <t xml:space="preserve">Jakościowa analiza czynników ryzyka</t>
  </si>
  <si>
    <t xml:space="preserve">Szacowanie Ryzyka</t>
  </si>
  <si>
    <t xml:space="preserve">Ryzyko</t>
  </si>
  <si>
    <t xml:space="preserve">Wpływ</t>
  </si>
  <si>
    <t xml:space="preserve">Produkt niespełnia oczekiwań klienta</t>
  </si>
  <si>
    <t xml:space="preserve">Konsultacje z klientem, udoskonalenie produktu</t>
  </si>
  <si>
    <t xml:space="preserve">ECF</t>
  </si>
  <si>
    <t xml:space="preserve">OCENA</t>
  </si>
  <si>
    <t xml:space="preserve">WAGA</t>
  </si>
  <si>
    <t xml:space="preserve">E1- Zaznajomienie z projektem</t>
  </si>
  <si>
    <t xml:space="preserve">E2-Doświadczenie w tworzenie aplikacji</t>
  </si>
  <si>
    <t xml:space="preserve">E3-Doświadczenie w projektowaniu aplikacji zorientowanych obiektowo</t>
  </si>
  <si>
    <t xml:space="preserve">E4-Umiejętności głównego analityka</t>
  </si>
  <si>
    <t xml:space="preserve">E-5Motywacja</t>
  </si>
  <si>
    <t xml:space="preserve">E6-Stabilność wymagań</t>
  </si>
  <si>
    <t xml:space="preserve">E7-Pracownicy pracujący w niepełnym wymiarze</t>
  </si>
  <si>
    <t xml:space="preserve">E8-Trudności języka programowania</t>
  </si>
  <si>
    <t xml:space="preserve">TCF</t>
  </si>
  <si>
    <t xml:space="preserve">T1-System rozproszony</t>
  </si>
  <si>
    <t xml:space="preserve">T2-Wydajność</t>
  </si>
  <si>
    <t xml:space="preserve">T3-Wydajność dla użytkownika końcowego</t>
  </si>
  <si>
    <t xml:space="preserve">T4-Złożone przetwarzanie wewnętrzne</t>
  </si>
  <si>
    <t xml:space="preserve">T5-Re-używalność</t>
  </si>
  <si>
    <t xml:space="preserve">T6-Łatwość w instalacji</t>
  </si>
  <si>
    <t xml:space="preserve">T7-Łatwość użycia</t>
  </si>
  <si>
    <t xml:space="preserve">T8-Prznośność</t>
  </si>
  <si>
    <t xml:space="preserve">T9-Łatwość wprowadzania zmian</t>
  </si>
  <si>
    <t xml:space="preserve">T10-Współbieżność</t>
  </si>
  <si>
    <t xml:space="preserve">T11-Specjalne zabezpieczenia</t>
  </si>
  <si>
    <t xml:space="preserve">T12-Zależność od zewnętrznych bibliotek</t>
  </si>
  <si>
    <t xml:space="preserve">T13-Dodatkowe szkolenia użytkowników</t>
  </si>
  <si>
    <t xml:space="preserve">uses case</t>
  </si>
  <si>
    <t xml:space="preserve">Aktor</t>
  </si>
  <si>
    <t xml:space="preserve">liczba transakcji</t>
  </si>
  <si>
    <t xml:space="preserve">złożoność</t>
  </si>
  <si>
    <t xml:space="preserve">UUCW</t>
  </si>
  <si>
    <t xml:space="preserve"> </t>
  </si>
  <si>
    <t xml:space="preserve">UAW</t>
  </si>
  <si>
    <t xml:space="preserve">UUCP</t>
  </si>
  <si>
    <t xml:space="preserve">UCP</t>
  </si>
  <si>
    <t xml:space="preserve">godz</t>
  </si>
  <si>
    <t xml:space="preserve">dni</t>
  </si>
</sst>
</file>

<file path=xl/styles.xml><?xml version="1.0" encoding="utf-8"?>
<styleSheet xmlns="http://schemas.openxmlformats.org/spreadsheetml/2006/main">
  <numFmts count="3">
    <numFmt numFmtId="164" formatCode="General"/>
    <numFmt numFmtId="165" formatCode="@"/>
    <numFmt numFmtId="166" formatCode="0%"/>
  </numFmts>
  <fonts count="19">
    <font>
      <sz val="12"/>
      <color rgb="FF000000"/>
      <name val="Calibri"/>
      <family val="2"/>
      <charset val="1"/>
    </font>
    <font>
      <sz val="10"/>
      <name val="Arial"/>
      <family val="0"/>
      <charset val="238"/>
    </font>
    <font>
      <sz val="10"/>
      <name val="Arial"/>
      <family val="0"/>
      <charset val="238"/>
    </font>
    <font>
      <sz val="10"/>
      <name val="Arial"/>
      <family val="0"/>
      <charset val="238"/>
    </font>
    <font>
      <sz val="12"/>
      <name val="Geneva"/>
      <family val="0"/>
      <charset val="1"/>
    </font>
    <font>
      <b val="true"/>
      <sz val="12"/>
      <name val="Calibri"/>
      <family val="0"/>
      <charset val="1"/>
    </font>
    <font>
      <sz val="12"/>
      <name val="Calibri"/>
      <family val="0"/>
      <charset val="1"/>
    </font>
    <font>
      <b val="true"/>
      <i val="true"/>
      <sz val="12"/>
      <name val="Calibri"/>
      <family val="0"/>
      <charset val="1"/>
    </font>
    <font>
      <sz val="10"/>
      <name val="Calibri"/>
      <family val="2"/>
      <charset val="1"/>
    </font>
    <font>
      <b val="true"/>
      <i val="true"/>
      <sz val="10"/>
      <name val="Calibri"/>
      <family val="2"/>
      <charset val="1"/>
    </font>
    <font>
      <b val="true"/>
      <sz val="10"/>
      <name val="Calibri"/>
      <family val="2"/>
      <charset val="1"/>
    </font>
    <font>
      <b val="true"/>
      <sz val="11"/>
      <color rgb="FF9C6500"/>
      <name val="Calibri"/>
      <family val="2"/>
      <charset val="238"/>
    </font>
    <font>
      <sz val="11"/>
      <color rgb="FF9C6500"/>
      <name val="Calibri"/>
      <family val="2"/>
      <charset val="238"/>
    </font>
    <font>
      <sz val="11"/>
      <color rgb="FF006100"/>
      <name val="Calibri"/>
      <family val="2"/>
      <charset val="238"/>
    </font>
    <font>
      <sz val="9"/>
      <color rgb="FF000000"/>
      <name val="Calibri"/>
      <family val="2"/>
      <charset val="1"/>
    </font>
    <font>
      <sz val="11"/>
      <color rgb="FF000000"/>
      <name val="Calibri"/>
      <family val="2"/>
      <charset val="1"/>
    </font>
    <font>
      <b val="true"/>
      <sz val="12"/>
      <color rgb="FF000000"/>
      <name val="Calibri"/>
      <family val="2"/>
      <charset val="1"/>
    </font>
    <font>
      <sz val="12"/>
      <color rgb="FFFF3333"/>
      <name val="Calibri"/>
      <family val="2"/>
      <charset val="1"/>
    </font>
    <font>
      <b val="true"/>
      <sz val="12"/>
      <color rgb="FFFF3333"/>
      <name val="Calibri"/>
      <family val="2"/>
      <charset val="1"/>
    </font>
  </fonts>
  <fills count="7">
    <fill>
      <patternFill patternType="none"/>
    </fill>
    <fill>
      <patternFill patternType="gray125"/>
    </fill>
    <fill>
      <patternFill patternType="solid">
        <fgColor rgb="FFFFEB9C"/>
        <bgColor rgb="FFFFFFCC"/>
      </patternFill>
    </fill>
    <fill>
      <patternFill patternType="solid">
        <fgColor rgb="FFC6EFCE"/>
        <bgColor rgb="FFCCFFCC"/>
      </patternFill>
    </fill>
    <fill>
      <patternFill patternType="solid">
        <fgColor rgb="FFCCFFCC"/>
        <bgColor rgb="FFC6EFCE"/>
      </patternFill>
    </fill>
    <fill>
      <patternFill patternType="solid">
        <fgColor rgb="FFEFEFF0"/>
        <bgColor rgb="FFFFFFCC"/>
      </patternFill>
    </fill>
    <fill>
      <patternFill patternType="solid">
        <fgColor rgb="FF808080"/>
        <bgColor rgb="FF969696"/>
      </patternFill>
    </fill>
  </fills>
  <borders count="16">
    <border diagonalUp="false" diagonalDown="false">
      <left/>
      <right/>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ck"/>
      <right/>
      <top style="thick"/>
      <bottom/>
      <diagonal/>
    </border>
    <border diagonalUp="false" diagonalDown="false">
      <left style="medium"/>
      <right style="medium"/>
      <top style="thick"/>
      <bottom/>
      <diagonal/>
    </border>
    <border diagonalUp="false" diagonalDown="false">
      <left/>
      <right style="thick"/>
      <top style="thick"/>
      <bottom/>
      <diagonal/>
    </border>
    <border diagonalUp="false" diagonalDown="false">
      <left style="thick"/>
      <right/>
      <top style="double"/>
      <bottom style="thin"/>
      <diagonal/>
    </border>
    <border diagonalUp="false" diagonalDown="false">
      <left style="medium"/>
      <right style="medium"/>
      <top style="double"/>
      <bottom style="thin"/>
      <diagonal/>
    </border>
    <border diagonalUp="false" diagonalDown="false">
      <left/>
      <right style="thick"/>
      <top style="double"/>
      <bottom style="thin"/>
      <diagonal/>
    </border>
    <border diagonalUp="false" diagonalDown="false">
      <left style="thick"/>
      <right/>
      <top style="thin"/>
      <bottom style="thin"/>
      <diagonal/>
    </border>
    <border diagonalUp="false" diagonalDown="false">
      <left style="medium"/>
      <right style="medium"/>
      <top style="thin"/>
      <bottom style="thin"/>
      <diagonal/>
    </border>
    <border diagonalUp="false" diagonalDown="false">
      <left/>
      <right style="thick"/>
      <top style="thin"/>
      <bottom style="thin"/>
      <diagonal/>
    </border>
    <border diagonalUp="false" diagonalDown="false">
      <left style="thick"/>
      <right/>
      <top style="thin"/>
      <bottom style="thick"/>
      <diagonal/>
    </border>
    <border diagonalUp="false" diagonalDown="false">
      <left style="medium"/>
      <right style="medium"/>
      <top style="thin"/>
      <bottom style="thick"/>
      <diagonal/>
    </border>
    <border diagonalUp="false" diagonalDown="false">
      <left/>
      <right style="thick"/>
      <top style="thin"/>
      <bottom style="thick"/>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2" borderId="0" applyFont="true" applyBorder="false" applyAlignment="true" applyProtection="false">
      <alignment horizontal="general" vertical="bottom" textRotation="0" wrapText="false" indent="0" shrinkToFit="false"/>
    </xf>
    <xf numFmtId="164" fontId="13" fillId="3" borderId="0" applyFont="true" applyBorder="false" applyAlignment="true" applyProtection="false">
      <alignment horizontal="general" vertical="bottom" textRotation="0" wrapText="false" indent="0" shrinkToFit="false"/>
    </xf>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5" fontId="5" fillId="0"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5" fontId="7"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90" wrapText="true" indent="0" shrinkToFit="false"/>
      <protection locked="true" hidden="false"/>
    </xf>
    <xf numFmtId="164" fontId="9" fillId="0" borderId="2" xfId="0" applyFont="true" applyBorder="true" applyAlignment="true" applyProtection="false">
      <alignment horizontal="center" vertical="center" textRotation="90" wrapText="false" indent="0" shrinkToFit="false"/>
      <protection locked="true" hidden="false"/>
    </xf>
    <xf numFmtId="164" fontId="9" fillId="0" borderId="3" xfId="0" applyFont="true" applyBorder="true" applyAlignment="true" applyProtection="false">
      <alignment horizontal="center" vertical="center" textRotation="9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8" fillId="4" borderId="0" xfId="0" applyFont="true" applyBorder="true" applyAlignment="true" applyProtection="false">
      <alignment horizontal="left" vertical="top" textRotation="0" wrapText="true" indent="0" shrinkToFit="false"/>
      <protection locked="true" hidden="false"/>
    </xf>
    <xf numFmtId="164" fontId="10" fillId="4" borderId="0" xfId="0" applyFont="true" applyBorder="true" applyAlignment="true" applyProtection="false">
      <alignment horizontal="left" vertical="top" textRotation="0" wrapText="false" indent="0" shrinkToFit="false"/>
      <protection locked="true" hidden="false"/>
    </xf>
    <xf numFmtId="164" fontId="8" fillId="4" borderId="0" xfId="0" applyFont="true" applyBorder="true" applyAlignment="true" applyProtection="false">
      <alignment horizontal="center" vertical="center" textRotation="0" wrapText="true" indent="0" shrinkToFit="false"/>
      <protection locked="true" hidden="false"/>
    </xf>
    <xf numFmtId="164" fontId="8" fillId="5" borderId="0" xfId="0" applyFont="true" applyBorder="true" applyAlignment="true" applyProtection="false">
      <alignment horizontal="left" vertical="top" textRotation="0" wrapText="true" indent="0" shrinkToFit="false"/>
      <protection locked="true" hidden="false"/>
    </xf>
    <xf numFmtId="164" fontId="10" fillId="5" borderId="0" xfId="0" applyFont="true" applyBorder="true" applyAlignment="true" applyProtection="false">
      <alignment horizontal="left" vertical="top" textRotation="0" wrapText="false" indent="0" shrinkToFit="false"/>
      <protection locked="true" hidden="false"/>
    </xf>
    <xf numFmtId="164" fontId="8" fillId="5"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6" borderId="0" xfId="0" applyFont="true" applyBorder="false" applyAlignment="true" applyProtection="false">
      <alignment horizontal="left" vertical="top" textRotation="0" wrapText="true" indent="0" shrinkToFit="false"/>
      <protection locked="true" hidden="false"/>
    </xf>
    <xf numFmtId="164" fontId="8" fillId="6"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6" fontId="8" fillId="4" borderId="0" xfId="0" applyFont="true" applyBorder="true" applyAlignment="true" applyProtection="false">
      <alignment horizontal="center" vertical="center" textRotation="0" wrapText="true" indent="0" shrinkToFit="false"/>
      <protection locked="true" hidden="false"/>
    </xf>
    <xf numFmtId="166" fontId="8" fillId="5" borderId="0" xfId="0" applyFont="true" applyBorder="true" applyAlignment="true" applyProtection="false">
      <alignment horizontal="center" vertical="center" textRotation="0" wrapText="true" indent="0" shrinkToFit="false"/>
      <protection locked="true" hidden="false"/>
    </xf>
    <xf numFmtId="164" fontId="11" fillId="2" borderId="4" xfId="20" applyFont="true" applyBorder="true" applyAlignment="true" applyProtection="true">
      <alignment horizontal="general" vertical="center" textRotation="0" wrapText="false" indent="0" shrinkToFit="false"/>
      <protection locked="true" hidden="false"/>
    </xf>
    <xf numFmtId="164" fontId="11" fillId="2" borderId="5" xfId="20" applyFont="true" applyBorder="true" applyAlignment="true" applyProtection="true">
      <alignment horizontal="center" vertical="center" textRotation="0" wrapText="false" indent="0" shrinkToFit="false"/>
      <protection locked="true" hidden="false"/>
    </xf>
    <xf numFmtId="164" fontId="11" fillId="2" borderId="6" xfId="20" applyFont="true" applyBorder="true" applyAlignment="true" applyProtection="true">
      <alignment horizontal="general" vertical="center" textRotation="0" wrapText="false" indent="0" shrinkToFit="false"/>
      <protection locked="true" hidden="false"/>
    </xf>
    <xf numFmtId="164" fontId="13" fillId="3" borderId="7" xfId="21" applyFont="true" applyBorder="true" applyAlignment="true" applyProtection="true">
      <alignment horizontal="general" vertical="center" textRotation="0" wrapText="false" indent="0" shrinkToFit="false"/>
      <protection locked="true" hidden="false"/>
    </xf>
    <xf numFmtId="164" fontId="14" fillId="0" borderId="8" xfId="0" applyFont="true" applyBorder="true" applyAlignment="true" applyProtection="false">
      <alignment horizontal="left" vertical="center" textRotation="0" wrapText="false" indent="0" shrinkToFit="false"/>
      <protection locked="true" hidden="false"/>
    </xf>
    <xf numFmtId="166" fontId="0" fillId="0" borderId="8" xfId="0" applyFont="false" applyBorder="true" applyAlignment="true" applyProtection="false">
      <alignment horizontal="center" vertical="center" textRotation="0" wrapText="fals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15" fillId="0" borderId="9" xfId="0" applyFont="true" applyBorder="true" applyAlignment="true" applyProtection="false">
      <alignment horizontal="general" vertical="center" textRotation="0" wrapText="false" indent="0" shrinkToFit="false"/>
      <protection locked="true" hidden="false"/>
    </xf>
    <xf numFmtId="164" fontId="13" fillId="3" borderId="10" xfId="21" applyFont="true" applyBorder="true" applyAlignment="true" applyProtection="true">
      <alignment horizontal="general" vertical="center" textRotation="0" wrapText="fals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66" fontId="0" fillId="0" borderId="11" xfId="0" applyFont="false" applyBorder="true" applyAlignment="true" applyProtection="false">
      <alignment horizontal="center" vertical="center" textRotation="0" wrapText="false" indent="0" shrinkToFit="false"/>
      <protection locked="true" hidden="false"/>
    </xf>
    <xf numFmtId="164" fontId="0" fillId="0" borderId="11" xfId="0" applyFont="false" applyBorder="true" applyAlignment="true" applyProtection="false">
      <alignment horizontal="center" vertical="center" textRotation="0" wrapText="false" indent="0" shrinkToFit="false"/>
      <protection locked="true" hidden="false"/>
    </xf>
    <xf numFmtId="164" fontId="15" fillId="0" borderId="12" xfId="0" applyFont="true" applyBorder="true" applyAlignment="true" applyProtection="false">
      <alignment horizontal="general" vertical="center" textRotation="0" wrapText="false" indent="0" shrinkToFit="false"/>
      <protection locked="true" hidden="false"/>
    </xf>
    <xf numFmtId="164" fontId="13" fillId="3" borderId="13" xfId="21" applyFont="true" applyBorder="true" applyAlignment="true" applyProtection="true">
      <alignment horizontal="general" vertical="center" textRotation="0" wrapText="false" indent="0" shrinkToFit="false"/>
      <protection locked="true" hidden="false"/>
    </xf>
    <xf numFmtId="164" fontId="14" fillId="0" borderId="14" xfId="0" applyFont="true" applyBorder="true" applyAlignment="true" applyProtection="false">
      <alignment horizontal="left" vertical="center" textRotation="0" wrapText="false" indent="0" shrinkToFit="false"/>
      <protection locked="true" hidden="false"/>
    </xf>
    <xf numFmtId="166" fontId="0" fillId="0" borderId="14" xfId="0" applyFont="false" applyBorder="true" applyAlignment="true" applyProtection="false">
      <alignment horizontal="center" vertical="center" textRotation="0" wrapText="false" indent="0" shrinkToFit="false"/>
      <protection locked="true" hidden="false"/>
    </xf>
    <xf numFmtId="164" fontId="0" fillId="0" borderId="14" xfId="0" applyFont="false" applyBorder="true" applyAlignment="true" applyProtection="false">
      <alignment horizontal="center" vertical="center" textRotation="0" wrapText="false" indent="0" shrinkToFit="false"/>
      <protection locked="true" hidden="false"/>
    </xf>
    <xf numFmtId="164" fontId="15" fillId="0" borderId="15" xfId="0" applyFont="tru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eutral" xfId="20" builtinId="53" customBuiltin="true"/>
    <cellStyle name="Excel Built-in Good" xfId="21" builtinId="53" customBuiltin="true"/>
  </cellStyles>
  <colors>
    <indexedColors>
      <rgbColor rgb="FF000000"/>
      <rgbColor rgb="FFEFEFF0"/>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9999FF"/>
      <rgbColor rgb="FF993366"/>
      <rgbColor rgb="FFFFFFCC"/>
      <rgbColor rgb="FFC6EFC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9CC00"/>
      <rgbColor rgb="FFFFCC00"/>
      <rgbColor rgb="FFFF9900"/>
      <rgbColor rgb="FFFF3333"/>
      <rgbColor rgb="FF666699"/>
      <rgbColor rgb="FF969696"/>
      <rgbColor rgb="FF003366"/>
      <rgbColor rgb="FF339966"/>
      <rgbColor rgb="FF0061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008000"/>
    <pageSetUpPr fitToPage="false"/>
  </sheetPr>
  <dimension ref="A1:K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5"/>
  <cols>
    <col collapsed="false" hidden="false" max="1" min="1" style="1" width="16.9813953488372"/>
    <col collapsed="false" hidden="false" max="2" min="2" style="1" width="100.172093023256"/>
    <col collapsed="false" hidden="false" max="1025" min="3" style="1" width="11.0744186046512"/>
  </cols>
  <sheetData>
    <row r="1" s="4" customFormat="true" ht="15.6" hidden="false" customHeight="false" outlineLevel="0" collapsed="false">
      <c r="A1" s="2" t="s">
        <v>0</v>
      </c>
      <c r="B1" s="2"/>
      <c r="C1" s="3"/>
      <c r="F1" s="5"/>
      <c r="G1" s="5"/>
      <c r="H1" s="5"/>
      <c r="I1" s="5"/>
      <c r="J1" s="5"/>
      <c r="K1" s="5"/>
    </row>
    <row r="2" customFormat="false" ht="15.6" hidden="false" customHeight="false" outlineLevel="0" collapsed="false">
      <c r="A2" s="6"/>
      <c r="B2" s="5"/>
      <c r="C2" s="7"/>
      <c r="D2" s="7"/>
      <c r="E2" s="8"/>
      <c r="F2" s="5"/>
      <c r="G2" s="5"/>
      <c r="H2" s="5"/>
      <c r="I2" s="5"/>
      <c r="J2" s="5"/>
      <c r="K2" s="5"/>
    </row>
    <row r="3" s="6" customFormat="true" ht="15.6" hidden="false" customHeight="false" outlineLevel="0" collapsed="false">
      <c r="B3" s="9" t="s">
        <v>1</v>
      </c>
      <c r="C3" s="10"/>
      <c r="D3" s="10"/>
      <c r="E3" s="10"/>
      <c r="F3" s="5"/>
    </row>
    <row r="4" s="6" customFormat="true" ht="46.8" hidden="false" customHeight="false" outlineLevel="0" collapsed="false">
      <c r="B4" s="11" t="s">
        <v>2</v>
      </c>
      <c r="C4" s="10"/>
      <c r="D4" s="10"/>
      <c r="E4" s="10"/>
      <c r="F4" s="5"/>
    </row>
    <row r="5" customFormat="false" ht="15.6" hidden="false" customHeight="false" outlineLevel="0" collapsed="false">
      <c r="A5" s="6"/>
      <c r="B5" s="10"/>
      <c r="C5" s="10"/>
      <c r="D5" s="10"/>
      <c r="E5" s="10"/>
      <c r="F5" s="5"/>
    </row>
    <row r="6" customFormat="false" ht="46.8" hidden="false" customHeight="false" outlineLevel="0" collapsed="false">
      <c r="A6" s="6"/>
      <c r="B6" s="11" t="s">
        <v>3</v>
      </c>
      <c r="C6" s="10"/>
      <c r="D6" s="10"/>
      <c r="E6" s="10"/>
      <c r="F6" s="5"/>
    </row>
    <row r="7" customFormat="false" ht="15.6" hidden="false" customHeight="false" outlineLevel="0" collapsed="false">
      <c r="A7" s="6"/>
      <c r="B7" s="10"/>
      <c r="C7" s="10"/>
      <c r="D7" s="10"/>
      <c r="E7" s="10"/>
      <c r="F7" s="5"/>
    </row>
    <row r="8" customFormat="false" ht="15.6" hidden="false" customHeight="false" outlineLevel="0" collapsed="false">
      <c r="A8" s="6"/>
      <c r="B8" s="12" t="s">
        <v>4</v>
      </c>
      <c r="C8" s="10"/>
      <c r="D8" s="10"/>
      <c r="E8" s="10"/>
      <c r="F8" s="5"/>
    </row>
    <row r="9" customFormat="false" ht="31.2" hidden="false" customHeight="false" outlineLevel="0" collapsed="false">
      <c r="A9" s="9" t="s">
        <v>5</v>
      </c>
      <c r="B9" s="11" t="s">
        <v>6</v>
      </c>
    </row>
    <row r="10" customFormat="false" ht="31.2" hidden="false" customHeight="false" outlineLevel="0" collapsed="false">
      <c r="A10" s="9" t="s">
        <v>7</v>
      </c>
      <c r="B10" s="11" t="s">
        <v>8</v>
      </c>
    </row>
    <row r="11" customFormat="false" ht="15.6" hidden="false" customHeight="false" outlineLevel="0" collapsed="false">
      <c r="A11" s="9" t="s">
        <v>9</v>
      </c>
      <c r="B11" s="11" t="s">
        <v>10</v>
      </c>
    </row>
    <row r="12" customFormat="false" ht="15.6" hidden="false" customHeight="false" outlineLevel="0" collapsed="false">
      <c r="A12" s="9" t="s">
        <v>11</v>
      </c>
      <c r="B12" s="11" t="s">
        <v>12</v>
      </c>
    </row>
    <row r="13" customFormat="false" ht="15.6" hidden="false" customHeight="false" outlineLevel="0" collapsed="false">
      <c r="A13" s="9" t="s">
        <v>13</v>
      </c>
      <c r="B13" s="11" t="s">
        <v>14</v>
      </c>
    </row>
    <row r="14" customFormat="false" ht="15.6" hidden="false" customHeight="false" outlineLevel="0" collapsed="false">
      <c r="A14" s="9" t="s">
        <v>15</v>
      </c>
      <c r="B14" s="11" t="s">
        <v>16</v>
      </c>
    </row>
    <row r="15" customFormat="false" ht="15.6" hidden="false" customHeight="false" outlineLevel="0" collapsed="false">
      <c r="A15" s="9" t="s">
        <v>17</v>
      </c>
      <c r="B15" s="11" t="s">
        <v>18</v>
      </c>
    </row>
    <row r="16" customFormat="false" ht="15.6" hidden="false" customHeight="false" outlineLevel="0" collapsed="false">
      <c r="A16" s="9" t="s">
        <v>19</v>
      </c>
      <c r="B16" s="11" t="s">
        <v>20</v>
      </c>
    </row>
    <row r="17" s="4" customFormat="true" ht="15.6" hidden="false" customHeight="false" outlineLevel="0" collapsed="false">
      <c r="A17" s="13" t="s">
        <v>21</v>
      </c>
      <c r="B17" s="11" t="s">
        <v>22</v>
      </c>
    </row>
    <row r="18" s="6" customFormat="true" ht="15.6" hidden="false" customHeight="false" outlineLevel="0" collapsed="false">
      <c r="A18" s="14" t="s">
        <v>23</v>
      </c>
      <c r="B18" s="11" t="s">
        <v>24</v>
      </c>
    </row>
    <row r="19" s="6" customFormat="true" ht="15.6" hidden="false" customHeight="false" outlineLevel="0" collapsed="false">
      <c r="A19" s="14" t="s">
        <v>25</v>
      </c>
      <c r="B19" s="11" t="s">
        <v>26</v>
      </c>
    </row>
    <row r="20" s="4" customFormat="true" ht="15.6" hidden="false" customHeight="false" outlineLevel="0" collapsed="false">
      <c r="A20" s="13" t="s">
        <v>27</v>
      </c>
      <c r="B20" s="11" t="s">
        <v>28</v>
      </c>
    </row>
    <row r="21" s="4" customFormat="true" ht="15.6" hidden="false" customHeight="false" outlineLevel="0" collapsed="false">
      <c r="A21" s="13" t="s">
        <v>29</v>
      </c>
      <c r="B21" s="11" t="s">
        <v>30</v>
      </c>
    </row>
    <row r="22" s="4" customFormat="true" ht="15.6" hidden="false" customHeight="false" outlineLevel="0" collapsed="false">
      <c r="A22" s="13" t="s">
        <v>31</v>
      </c>
      <c r="B22" s="11" t="s">
        <v>32</v>
      </c>
    </row>
    <row r="23" s="4" customFormat="true" ht="15.6" hidden="false" customHeight="false" outlineLevel="0" collapsed="false">
      <c r="A23" s="15" t="s">
        <v>33</v>
      </c>
      <c r="B23" s="11" t="s">
        <v>34</v>
      </c>
    </row>
  </sheetData>
  <mergeCells count="1">
    <mergeCell ref="A1:B1"/>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0000"/>
    <pageSetUpPr fitToPage="true"/>
  </sheetPr>
  <dimension ref="A1:L72"/>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48" activeCellId="0" sqref="C48"/>
    </sheetView>
  </sheetViews>
  <sheetFormatPr defaultRowHeight="13.8"/>
  <cols>
    <col collapsed="false" hidden="false" max="1" min="1" style="16" width="4.30697674418605"/>
    <col collapsed="false" hidden="false" max="2" min="2" style="17" width="15.6279069767442"/>
    <col collapsed="false" hidden="false" max="5" min="3" style="17" width="21.2883720930233"/>
    <col collapsed="false" hidden="false" max="10" min="6" style="18" width="3.32093023255814"/>
    <col collapsed="false" hidden="false" max="11" min="11" style="18" width="3.07441860465116"/>
    <col collapsed="false" hidden="false" max="12" min="12" style="19" width="33.2279069767442"/>
    <col collapsed="false" hidden="false" max="1025" min="13" style="19" width="11.0744186046512"/>
  </cols>
  <sheetData>
    <row r="1" s="25" customFormat="true" ht="54" hidden="false" customHeight="false" outlineLevel="0" collapsed="false">
      <c r="A1" s="20" t="s">
        <v>7</v>
      </c>
      <c r="B1" s="20" t="s">
        <v>11</v>
      </c>
      <c r="C1" s="20" t="s">
        <v>13</v>
      </c>
      <c r="D1" s="20" t="s">
        <v>15</v>
      </c>
      <c r="E1" s="20" t="s">
        <v>17</v>
      </c>
      <c r="F1" s="21" t="s">
        <v>35</v>
      </c>
      <c r="G1" s="22" t="s">
        <v>36</v>
      </c>
      <c r="H1" s="22" t="s">
        <v>37</v>
      </c>
      <c r="I1" s="22" t="s">
        <v>27</v>
      </c>
      <c r="J1" s="22" t="s">
        <v>29</v>
      </c>
      <c r="K1" s="23" t="s">
        <v>31</v>
      </c>
      <c r="L1" s="24" t="s">
        <v>33</v>
      </c>
    </row>
    <row r="2" customFormat="false" ht="13.8" hidden="false" customHeight="false" outlineLevel="0" collapsed="false">
      <c r="A2" s="26"/>
      <c r="B2" s="27" t="s">
        <v>38</v>
      </c>
      <c r="C2" s="26"/>
      <c r="D2" s="26"/>
      <c r="E2" s="26"/>
      <c r="F2" s="28"/>
      <c r="G2" s="28"/>
      <c r="H2" s="28"/>
      <c r="I2" s="28"/>
      <c r="J2" s="28"/>
      <c r="K2" s="28"/>
      <c r="L2" s="26"/>
    </row>
    <row r="3" customFormat="false" ht="41.4" hidden="false" customHeight="false" outlineLevel="0" collapsed="false">
      <c r="A3" s="16" t="n">
        <v>1</v>
      </c>
      <c r="B3" s="17" t="s">
        <v>39</v>
      </c>
      <c r="C3" s="17" t="s">
        <v>40</v>
      </c>
      <c r="D3" s="17" t="s">
        <v>41</v>
      </c>
      <c r="E3" s="17" t="s">
        <v>42</v>
      </c>
      <c r="G3" s="18" t="s">
        <v>43</v>
      </c>
      <c r="L3" s="17"/>
    </row>
    <row r="4" customFormat="false" ht="41.4" hidden="false" customHeight="false" outlineLevel="0" collapsed="false">
      <c r="A4" s="16" t="n">
        <v>2</v>
      </c>
      <c r="B4" s="17" t="s">
        <v>44</v>
      </c>
      <c r="C4" s="17" t="s">
        <v>45</v>
      </c>
      <c r="D4" s="17" t="s">
        <v>46</v>
      </c>
      <c r="E4" s="17" t="s">
        <v>47</v>
      </c>
      <c r="G4" s="18" t="s">
        <v>43</v>
      </c>
      <c r="L4" s="17"/>
    </row>
    <row r="5" customFormat="false" ht="13.8" hidden="false" customHeight="false" outlineLevel="0" collapsed="false">
      <c r="A5" s="26"/>
      <c r="B5" s="27" t="s">
        <v>48</v>
      </c>
      <c r="C5" s="26"/>
      <c r="D5" s="26"/>
      <c r="E5" s="26"/>
      <c r="F5" s="28"/>
      <c r="G5" s="28"/>
      <c r="H5" s="28"/>
      <c r="I5" s="28"/>
      <c r="J5" s="28"/>
      <c r="K5" s="28"/>
      <c r="L5" s="26"/>
    </row>
    <row r="6" customFormat="false" ht="82.8" hidden="false" customHeight="false" outlineLevel="0" collapsed="false">
      <c r="A6" s="16" t="n">
        <v>7</v>
      </c>
      <c r="B6" s="17" t="s">
        <v>49</v>
      </c>
      <c r="C6" s="17" t="s">
        <v>50</v>
      </c>
      <c r="D6" s="17" t="s">
        <v>51</v>
      </c>
      <c r="E6" s="17" t="s">
        <v>52</v>
      </c>
      <c r="H6" s="18" t="s">
        <v>43</v>
      </c>
      <c r="L6" s="17"/>
    </row>
    <row r="7" customFormat="false" ht="69" hidden="false" customHeight="false" outlineLevel="0" collapsed="false">
      <c r="A7" s="16" t="n">
        <v>8</v>
      </c>
      <c r="B7" s="17" t="s">
        <v>53</v>
      </c>
      <c r="C7" s="17" t="s">
        <v>54</v>
      </c>
      <c r="D7" s="17" t="s">
        <v>55</v>
      </c>
      <c r="E7" s="17" t="s">
        <v>56</v>
      </c>
      <c r="H7" s="18" t="s">
        <v>43</v>
      </c>
      <c r="L7" s="17"/>
    </row>
    <row r="8" customFormat="false" ht="69" hidden="false" customHeight="false" outlineLevel="0" collapsed="false">
      <c r="A8" s="16" t="n">
        <v>9</v>
      </c>
      <c r="B8" s="17" t="s">
        <v>57</v>
      </c>
      <c r="C8" s="17" t="s">
        <v>58</v>
      </c>
      <c r="D8" s="17" t="s">
        <v>59</v>
      </c>
      <c r="E8" s="17" t="s">
        <v>60</v>
      </c>
      <c r="G8" s="18" t="s">
        <v>43</v>
      </c>
      <c r="L8" s="17"/>
    </row>
    <row r="9" customFormat="false" ht="13.8" hidden="false" customHeight="false" outlineLevel="0" collapsed="false">
      <c r="A9" s="26"/>
      <c r="B9" s="27" t="s">
        <v>61</v>
      </c>
      <c r="C9" s="26"/>
      <c r="D9" s="26"/>
      <c r="E9" s="26"/>
      <c r="F9" s="28"/>
      <c r="G9" s="28"/>
      <c r="H9" s="28"/>
      <c r="I9" s="28"/>
      <c r="J9" s="28"/>
      <c r="K9" s="28"/>
      <c r="L9" s="26"/>
    </row>
    <row r="10" customFormat="false" ht="55.2" hidden="false" customHeight="false" outlineLevel="0" collapsed="false">
      <c r="A10" s="16" t="n">
        <v>10</v>
      </c>
      <c r="B10" s="17" t="s">
        <v>62</v>
      </c>
      <c r="C10" s="17" t="s">
        <v>63</v>
      </c>
      <c r="D10" s="17" t="s">
        <v>64</v>
      </c>
      <c r="E10" s="17" t="s">
        <v>65</v>
      </c>
      <c r="F10" s="18" t="s">
        <v>43</v>
      </c>
      <c r="L10" s="17"/>
    </row>
    <row r="11" customFormat="false" ht="82.8" hidden="false" customHeight="false" outlineLevel="0" collapsed="false">
      <c r="A11" s="16" t="n">
        <v>11</v>
      </c>
      <c r="B11" s="17" t="s">
        <v>66</v>
      </c>
      <c r="C11" s="17" t="s">
        <v>67</v>
      </c>
      <c r="D11" s="17" t="s">
        <v>68</v>
      </c>
      <c r="E11" s="17" t="s">
        <v>69</v>
      </c>
      <c r="F11" s="18" t="s">
        <v>43</v>
      </c>
      <c r="L11" s="17"/>
    </row>
    <row r="12" customFormat="false" ht="55.2" hidden="false" customHeight="false" outlineLevel="0" collapsed="false">
      <c r="A12" s="16" t="n">
        <v>12</v>
      </c>
      <c r="B12" s="17" t="s">
        <v>70</v>
      </c>
      <c r="C12" s="17" t="s">
        <v>71</v>
      </c>
      <c r="D12" s="17" t="s">
        <v>72</v>
      </c>
      <c r="E12" s="17" t="s">
        <v>73</v>
      </c>
      <c r="G12" s="18" t="s">
        <v>43</v>
      </c>
      <c r="L12" s="17"/>
    </row>
    <row r="13" customFormat="false" ht="27.6" hidden="false" customHeight="false" outlineLevel="0" collapsed="false">
      <c r="A13" s="16" t="n">
        <v>13</v>
      </c>
      <c r="B13" s="17" t="s">
        <v>74</v>
      </c>
      <c r="C13" s="17" t="s">
        <v>75</v>
      </c>
      <c r="D13" s="17" t="s">
        <v>76</v>
      </c>
      <c r="E13" s="17" t="s">
        <v>77</v>
      </c>
      <c r="F13" s="18" t="s">
        <v>43</v>
      </c>
      <c r="L13" s="17"/>
    </row>
    <row r="14" customFormat="false" ht="41.4" hidden="false" customHeight="false" outlineLevel="0" collapsed="false">
      <c r="A14" s="16" t="n">
        <v>14</v>
      </c>
      <c r="B14" s="17" t="s">
        <v>78</v>
      </c>
      <c r="C14" s="17" t="s">
        <v>79</v>
      </c>
      <c r="D14" s="17" t="s">
        <v>80</v>
      </c>
      <c r="E14" s="17" t="s">
        <v>81</v>
      </c>
      <c r="G14" s="18" t="s">
        <v>43</v>
      </c>
      <c r="L14" s="17"/>
    </row>
    <row r="15" customFormat="false" ht="13.8" hidden="false" customHeight="false" outlineLevel="0" collapsed="false">
      <c r="A15" s="29"/>
      <c r="B15" s="30" t="s">
        <v>82</v>
      </c>
      <c r="C15" s="29"/>
      <c r="D15" s="29"/>
      <c r="E15" s="29"/>
      <c r="F15" s="31"/>
      <c r="G15" s="31"/>
      <c r="H15" s="31"/>
      <c r="I15" s="31"/>
      <c r="J15" s="31"/>
      <c r="K15" s="31"/>
      <c r="L15" s="29"/>
    </row>
    <row r="16" customFormat="false" ht="41.4" hidden="false" customHeight="false" outlineLevel="0" collapsed="false">
      <c r="A16" s="16" t="n">
        <v>15</v>
      </c>
      <c r="B16" s="17" t="s">
        <v>83</v>
      </c>
      <c r="C16" s="17" t="s">
        <v>84</v>
      </c>
      <c r="D16" s="17" t="s">
        <v>85</v>
      </c>
      <c r="E16" s="17" t="s">
        <v>86</v>
      </c>
      <c r="G16" s="18" t="s">
        <v>43</v>
      </c>
      <c r="L16" s="17"/>
    </row>
    <row r="17" customFormat="false" ht="55.2" hidden="false" customHeight="false" outlineLevel="0" collapsed="false">
      <c r="A17" s="16" t="n">
        <v>16</v>
      </c>
      <c r="B17" s="17" t="s">
        <v>87</v>
      </c>
      <c r="C17" s="17" t="s">
        <v>88</v>
      </c>
      <c r="D17" s="17" t="s">
        <v>89</v>
      </c>
      <c r="E17" s="17" t="s">
        <v>90</v>
      </c>
      <c r="F17" s="18" t="s">
        <v>43</v>
      </c>
      <c r="L17" s="17"/>
    </row>
    <row r="18" customFormat="false" ht="55.2" hidden="false" customHeight="false" outlineLevel="0" collapsed="false">
      <c r="A18" s="16" t="n">
        <v>17</v>
      </c>
      <c r="B18" s="17" t="s">
        <v>91</v>
      </c>
      <c r="C18" s="17" t="s">
        <v>92</v>
      </c>
      <c r="D18" s="17" t="s">
        <v>93</v>
      </c>
      <c r="E18" s="17" t="s">
        <v>94</v>
      </c>
      <c r="G18" s="18" t="s">
        <v>43</v>
      </c>
      <c r="L18" s="17"/>
    </row>
    <row r="19" customFormat="false" ht="13.8" hidden="false" customHeight="false" outlineLevel="0" collapsed="false">
      <c r="A19" s="26"/>
      <c r="B19" s="27" t="s">
        <v>95</v>
      </c>
      <c r="C19" s="26"/>
      <c r="D19" s="26"/>
      <c r="E19" s="26"/>
      <c r="F19" s="28"/>
      <c r="G19" s="28"/>
      <c r="H19" s="28"/>
      <c r="I19" s="28"/>
      <c r="J19" s="28"/>
      <c r="K19" s="28"/>
      <c r="L19" s="26"/>
    </row>
    <row r="20" customFormat="false" ht="27.6" hidden="false" customHeight="false" outlineLevel="0" collapsed="false">
      <c r="A20" s="16" t="n">
        <v>18</v>
      </c>
      <c r="B20" s="17" t="s">
        <v>96</v>
      </c>
      <c r="C20" s="17" t="s">
        <v>97</v>
      </c>
      <c r="D20" s="17" t="s">
        <v>98</v>
      </c>
      <c r="E20" s="17" t="s">
        <v>99</v>
      </c>
      <c r="G20" s="18" t="s">
        <v>43</v>
      </c>
      <c r="L20" s="17"/>
    </row>
    <row r="21" customFormat="false" ht="41.4" hidden="false" customHeight="false" outlineLevel="0" collapsed="false">
      <c r="A21" s="16" t="n">
        <v>19</v>
      </c>
      <c r="B21" s="17" t="s">
        <v>100</v>
      </c>
      <c r="C21" s="17" t="s">
        <v>101</v>
      </c>
      <c r="D21" s="17" t="s">
        <v>102</v>
      </c>
      <c r="E21" s="17" t="s">
        <v>103</v>
      </c>
      <c r="G21" s="18" t="s">
        <v>43</v>
      </c>
      <c r="L21" s="17"/>
    </row>
    <row r="22" customFormat="false" ht="55.2" hidden="false" customHeight="false" outlineLevel="0" collapsed="false">
      <c r="A22" s="16" t="n">
        <v>20</v>
      </c>
      <c r="B22" s="17" t="s">
        <v>104</v>
      </c>
      <c r="C22" s="17" t="s">
        <v>105</v>
      </c>
      <c r="D22" s="17" t="s">
        <v>106</v>
      </c>
      <c r="E22" s="17" t="s">
        <v>107</v>
      </c>
      <c r="G22" s="18" t="s">
        <v>43</v>
      </c>
      <c r="L22" s="17"/>
    </row>
    <row r="23" customFormat="false" ht="41.4" hidden="false" customHeight="false" outlineLevel="0" collapsed="false">
      <c r="A23" s="16" t="n">
        <v>21</v>
      </c>
      <c r="B23" s="17" t="s">
        <v>108</v>
      </c>
      <c r="C23" s="17" t="s">
        <v>109</v>
      </c>
      <c r="D23" s="17" t="s">
        <v>110</v>
      </c>
      <c r="E23" s="17" t="s">
        <v>111</v>
      </c>
      <c r="F23" s="18" t="s">
        <v>43</v>
      </c>
      <c r="L23" s="17"/>
    </row>
    <row r="24" customFormat="false" ht="27.6" hidden="false" customHeight="false" outlineLevel="0" collapsed="false">
      <c r="A24" s="16" t="n">
        <v>22</v>
      </c>
      <c r="B24" s="17" t="s">
        <v>112</v>
      </c>
      <c r="C24" s="17" t="s">
        <v>113</v>
      </c>
      <c r="D24" s="17" t="s">
        <v>114</v>
      </c>
      <c r="E24" s="17" t="s">
        <v>115</v>
      </c>
      <c r="H24" s="18" t="s">
        <v>43</v>
      </c>
      <c r="L24" s="17"/>
    </row>
    <row r="25" customFormat="false" ht="27.6" hidden="false" customHeight="false" outlineLevel="0" collapsed="false">
      <c r="A25" s="16" t="n">
        <v>23</v>
      </c>
      <c r="B25" s="17" t="s">
        <v>116</v>
      </c>
      <c r="C25" s="17" t="s">
        <v>117</v>
      </c>
      <c r="D25" s="17" t="s">
        <v>118</v>
      </c>
      <c r="E25" s="17" t="s">
        <v>119</v>
      </c>
      <c r="G25" s="18" t="s">
        <v>43</v>
      </c>
      <c r="L25" s="17"/>
    </row>
    <row r="26" customFormat="false" ht="41.4" hidden="false" customHeight="false" outlineLevel="0" collapsed="false">
      <c r="A26" s="16" t="n">
        <v>24</v>
      </c>
      <c r="B26" s="17" t="s">
        <v>120</v>
      </c>
      <c r="C26" s="17" t="s">
        <v>121</v>
      </c>
      <c r="D26" s="17" t="s">
        <v>122</v>
      </c>
      <c r="E26" s="17" t="s">
        <v>123</v>
      </c>
      <c r="G26" s="18" t="s">
        <v>43</v>
      </c>
      <c r="L26" s="17"/>
    </row>
    <row r="27" customFormat="false" ht="13.8" hidden="false" customHeight="false" outlineLevel="0" collapsed="false">
      <c r="A27" s="26"/>
      <c r="B27" s="27" t="s">
        <v>124</v>
      </c>
      <c r="C27" s="26"/>
      <c r="D27" s="26"/>
      <c r="E27" s="26"/>
      <c r="F27" s="28"/>
      <c r="G27" s="28"/>
      <c r="H27" s="28"/>
      <c r="I27" s="28"/>
      <c r="J27" s="28"/>
      <c r="K27" s="28"/>
      <c r="L27" s="26"/>
    </row>
    <row r="28" customFormat="false" ht="27.6" hidden="false" customHeight="false" outlineLevel="0" collapsed="false">
      <c r="A28" s="16" t="n">
        <v>25</v>
      </c>
      <c r="B28" s="17" t="s">
        <v>125</v>
      </c>
      <c r="C28" s="17" t="s">
        <v>126</v>
      </c>
      <c r="D28" s="17" t="s">
        <v>127</v>
      </c>
      <c r="E28" s="17" t="s">
        <v>128</v>
      </c>
      <c r="F28" s="18" t="s">
        <v>43</v>
      </c>
      <c r="L28" s="17"/>
    </row>
    <row r="29" customFormat="false" ht="41.4" hidden="false" customHeight="false" outlineLevel="0" collapsed="false">
      <c r="A29" s="16" t="n">
        <v>26</v>
      </c>
      <c r="B29" s="17" t="s">
        <v>129</v>
      </c>
      <c r="C29" s="17" t="s">
        <v>130</v>
      </c>
      <c r="D29" s="17" t="s">
        <v>131</v>
      </c>
      <c r="E29" s="17" t="s">
        <v>132</v>
      </c>
      <c r="G29" s="18" t="s">
        <v>43</v>
      </c>
      <c r="L29" s="17"/>
    </row>
    <row r="30" customFormat="false" ht="41.4" hidden="false" customHeight="false" outlineLevel="0" collapsed="false">
      <c r="A30" s="16" t="n">
        <v>27</v>
      </c>
      <c r="B30" s="17" t="s">
        <v>133</v>
      </c>
      <c r="C30" s="17" t="s">
        <v>134</v>
      </c>
      <c r="D30" s="17" t="s">
        <v>135</v>
      </c>
      <c r="E30" s="17" t="s">
        <v>136</v>
      </c>
      <c r="G30" s="18" t="s">
        <v>43</v>
      </c>
      <c r="L30" s="17"/>
    </row>
    <row r="31" customFormat="false" ht="41.4" hidden="false" customHeight="false" outlineLevel="0" collapsed="false">
      <c r="A31" s="16" t="n">
        <v>28</v>
      </c>
      <c r="B31" s="17" t="s">
        <v>137</v>
      </c>
      <c r="C31" s="17" t="s">
        <v>138</v>
      </c>
      <c r="D31" s="17" t="s">
        <v>139</v>
      </c>
      <c r="E31" s="17" t="s">
        <v>140</v>
      </c>
      <c r="G31" s="18" t="s">
        <v>43</v>
      </c>
      <c r="L31" s="17"/>
    </row>
    <row r="32" customFormat="false" ht="41.4" hidden="false" customHeight="false" outlineLevel="0" collapsed="false">
      <c r="A32" s="16" t="n">
        <v>29</v>
      </c>
      <c r="B32" s="17" t="s">
        <v>141</v>
      </c>
      <c r="C32" s="17" t="s">
        <v>142</v>
      </c>
      <c r="D32" s="17" t="s">
        <v>143</v>
      </c>
      <c r="E32" s="17" t="s">
        <v>144</v>
      </c>
      <c r="G32" s="18" t="s">
        <v>43</v>
      </c>
      <c r="L32" s="17"/>
    </row>
    <row r="33" customFormat="false" ht="55.2" hidden="false" customHeight="false" outlineLevel="0" collapsed="false">
      <c r="A33" s="16" t="n">
        <v>30</v>
      </c>
      <c r="B33" s="17" t="s">
        <v>145</v>
      </c>
      <c r="C33" s="17" t="s">
        <v>146</v>
      </c>
      <c r="D33" s="17" t="s">
        <v>147</v>
      </c>
      <c r="E33" s="17" t="s">
        <v>148</v>
      </c>
      <c r="G33" s="18" t="s">
        <v>43</v>
      </c>
      <c r="L33" s="17"/>
    </row>
    <row r="34" customFormat="false" ht="13.8" hidden="false" customHeight="false" outlineLevel="0" collapsed="false">
      <c r="A34" s="26"/>
      <c r="B34" s="27" t="s">
        <v>149</v>
      </c>
      <c r="C34" s="26"/>
      <c r="D34" s="26"/>
      <c r="E34" s="26"/>
      <c r="F34" s="28"/>
      <c r="G34" s="28"/>
      <c r="H34" s="28"/>
      <c r="I34" s="28"/>
      <c r="J34" s="28"/>
      <c r="K34" s="28"/>
      <c r="L34" s="26"/>
    </row>
    <row r="35" customFormat="false" ht="55.2" hidden="false" customHeight="false" outlineLevel="0" collapsed="false">
      <c r="A35" s="16" t="n">
        <v>31</v>
      </c>
      <c r="B35" s="17" t="s">
        <v>150</v>
      </c>
      <c r="C35" s="17" t="s">
        <v>151</v>
      </c>
      <c r="D35" s="17" t="s">
        <v>152</v>
      </c>
      <c r="E35" s="17" t="s">
        <v>153</v>
      </c>
      <c r="G35" s="18" t="s">
        <v>43</v>
      </c>
      <c r="L35" s="17"/>
    </row>
    <row r="36" customFormat="false" ht="13.8" hidden="false" customHeight="false" outlineLevel="0" collapsed="false">
      <c r="A36" s="26"/>
      <c r="B36" s="27" t="s">
        <v>154</v>
      </c>
      <c r="C36" s="26"/>
      <c r="D36" s="26"/>
      <c r="E36" s="26"/>
      <c r="F36" s="28"/>
      <c r="G36" s="28"/>
      <c r="H36" s="28"/>
      <c r="I36" s="28"/>
      <c r="J36" s="28"/>
      <c r="K36" s="28"/>
      <c r="L36" s="26"/>
    </row>
    <row r="37" customFormat="false" ht="41.4" hidden="false" customHeight="false" outlineLevel="0" collapsed="false">
      <c r="A37" s="16" t="n">
        <v>32</v>
      </c>
      <c r="B37" s="17" t="s">
        <v>155</v>
      </c>
      <c r="C37" s="17" t="s">
        <v>156</v>
      </c>
      <c r="D37" s="17" t="s">
        <v>157</v>
      </c>
      <c r="E37" s="17" t="s">
        <v>158</v>
      </c>
      <c r="F37" s="18" t="s">
        <v>43</v>
      </c>
      <c r="L37" s="17"/>
    </row>
    <row r="38" customFormat="false" ht="27.6" hidden="false" customHeight="false" outlineLevel="0" collapsed="false">
      <c r="A38" s="16" t="n">
        <v>33</v>
      </c>
      <c r="B38" s="32" t="s">
        <v>159</v>
      </c>
      <c r="C38" s="17" t="s">
        <v>160</v>
      </c>
      <c r="D38" s="17" t="s">
        <v>161</v>
      </c>
      <c r="E38" s="17" t="s">
        <v>162</v>
      </c>
      <c r="F38" s="18" t="s">
        <v>43</v>
      </c>
      <c r="L38" s="17"/>
    </row>
    <row r="39" customFormat="false" ht="41.4" hidden="false" customHeight="false" outlineLevel="0" collapsed="false">
      <c r="A39" s="16" t="n">
        <v>34</v>
      </c>
      <c r="B39" s="32" t="s">
        <v>163</v>
      </c>
      <c r="C39" s="17" t="s">
        <v>164</v>
      </c>
      <c r="D39" s="17" t="s">
        <v>165</v>
      </c>
      <c r="E39" s="17" t="s">
        <v>166</v>
      </c>
      <c r="H39" s="18" t="s">
        <v>43</v>
      </c>
      <c r="L39" s="17"/>
    </row>
    <row r="40" customFormat="false" ht="27.6" hidden="false" customHeight="false" outlineLevel="0" collapsed="false">
      <c r="A40" s="16" t="n">
        <v>35</v>
      </c>
      <c r="B40" s="17" t="s">
        <v>167</v>
      </c>
      <c r="C40" s="17" t="s">
        <v>168</v>
      </c>
      <c r="D40" s="17" t="s">
        <v>169</v>
      </c>
      <c r="E40" s="17" t="s">
        <v>170</v>
      </c>
      <c r="F40" s="18" t="s">
        <v>43</v>
      </c>
      <c r="L40" s="17"/>
    </row>
    <row r="41" customFormat="false" ht="41.4" hidden="false" customHeight="false" outlineLevel="0" collapsed="false">
      <c r="A41" s="16" t="n">
        <v>36</v>
      </c>
      <c r="B41" s="17" t="s">
        <v>171</v>
      </c>
      <c r="C41" s="17" t="s">
        <v>172</v>
      </c>
      <c r="D41" s="17" t="s">
        <v>173</v>
      </c>
      <c r="E41" s="17" t="s">
        <v>174</v>
      </c>
      <c r="F41" s="18" t="s">
        <v>43</v>
      </c>
      <c r="L41" s="17"/>
    </row>
    <row r="42" customFormat="false" ht="13.8" hidden="false" customHeight="false" outlineLevel="0" collapsed="false">
      <c r="A42" s="26"/>
      <c r="B42" s="27" t="s">
        <v>175</v>
      </c>
      <c r="C42" s="26"/>
      <c r="D42" s="26"/>
      <c r="E42" s="26"/>
      <c r="F42" s="28"/>
      <c r="G42" s="28"/>
      <c r="H42" s="28"/>
      <c r="I42" s="28"/>
      <c r="J42" s="28"/>
      <c r="K42" s="28"/>
      <c r="L42" s="26"/>
    </row>
    <row r="43" customFormat="false" ht="41.4" hidden="false" customHeight="false" outlineLevel="0" collapsed="false">
      <c r="A43" s="16" t="n">
        <v>37</v>
      </c>
      <c r="B43" s="32" t="s">
        <v>176</v>
      </c>
      <c r="C43" s="17" t="s">
        <v>177</v>
      </c>
      <c r="D43" s="17" t="s">
        <v>178</v>
      </c>
      <c r="E43" s="17" t="s">
        <v>179</v>
      </c>
      <c r="G43" s="18" t="s">
        <v>43</v>
      </c>
      <c r="L43" s="17"/>
    </row>
    <row r="44" customFormat="false" ht="41.4" hidden="false" customHeight="false" outlineLevel="0" collapsed="false">
      <c r="A44" s="16" t="n">
        <v>38</v>
      </c>
      <c r="B44" s="17" t="s">
        <v>180</v>
      </c>
      <c r="C44" s="17" t="s">
        <v>181</v>
      </c>
      <c r="D44" s="17" t="s">
        <v>182</v>
      </c>
      <c r="E44" s="17" t="s">
        <v>183</v>
      </c>
      <c r="F44" s="18" t="s">
        <v>43</v>
      </c>
      <c r="L44" s="17"/>
    </row>
    <row r="45" customFormat="false" ht="104.4" hidden="false" customHeight="true" outlineLevel="0" collapsed="false">
      <c r="A45" s="16" t="n">
        <v>39</v>
      </c>
      <c r="B45" s="17" t="s">
        <v>184</v>
      </c>
      <c r="C45" s="17" t="s">
        <v>185</v>
      </c>
      <c r="D45" s="17" t="s">
        <v>186</v>
      </c>
      <c r="E45" s="17" t="s">
        <v>187</v>
      </c>
      <c r="F45" s="18" t="s">
        <v>43</v>
      </c>
      <c r="L45" s="17"/>
    </row>
    <row r="46" customFormat="false" ht="13.8" hidden="false" customHeight="false" outlineLevel="0" collapsed="false">
      <c r="A46" s="26"/>
      <c r="B46" s="27" t="s">
        <v>188</v>
      </c>
      <c r="C46" s="26"/>
      <c r="D46" s="26"/>
      <c r="E46" s="26"/>
      <c r="F46" s="28"/>
      <c r="G46" s="28"/>
      <c r="H46" s="28"/>
      <c r="I46" s="28"/>
      <c r="J46" s="28"/>
      <c r="K46" s="28"/>
      <c r="L46" s="26"/>
    </row>
    <row r="47" customFormat="false" ht="41.4" hidden="false" customHeight="false" outlineLevel="0" collapsed="false">
      <c r="A47" s="16" t="n">
        <v>40</v>
      </c>
      <c r="B47" s="17" t="s">
        <v>189</v>
      </c>
      <c r="C47" s="17" t="s">
        <v>190</v>
      </c>
      <c r="D47" s="17" t="s">
        <v>191</v>
      </c>
      <c r="E47" s="17" t="s">
        <v>192</v>
      </c>
      <c r="F47" s="18" t="s">
        <v>43</v>
      </c>
      <c r="L47" s="17"/>
    </row>
    <row r="48" customFormat="false" ht="55.2" hidden="false" customHeight="false" outlineLevel="0" collapsed="false">
      <c r="A48" s="16" t="n">
        <v>41</v>
      </c>
      <c r="B48" s="17" t="s">
        <v>193</v>
      </c>
      <c r="C48" s="17" t="s">
        <v>194</v>
      </c>
      <c r="D48" s="17" t="s">
        <v>195</v>
      </c>
      <c r="E48" s="17" t="s">
        <v>196</v>
      </c>
      <c r="H48" s="18" t="s">
        <v>43</v>
      </c>
      <c r="L48" s="17"/>
    </row>
    <row r="49" customFormat="false" ht="27.6" hidden="false" customHeight="false" outlineLevel="0" collapsed="false">
      <c r="A49" s="16" t="n">
        <v>42</v>
      </c>
      <c r="B49" s="17" t="s">
        <v>197</v>
      </c>
      <c r="C49" s="17" t="s">
        <v>198</v>
      </c>
      <c r="D49" s="17" t="s">
        <v>199</v>
      </c>
      <c r="E49" s="17" t="s">
        <v>200</v>
      </c>
      <c r="F49" s="18" t="s">
        <v>43</v>
      </c>
      <c r="L49" s="17"/>
    </row>
    <row r="50" customFormat="false" ht="13.8" hidden="false" customHeight="false" outlineLevel="0" collapsed="false">
      <c r="A50" s="26"/>
      <c r="B50" s="27" t="s">
        <v>201</v>
      </c>
      <c r="C50" s="26"/>
      <c r="D50" s="26"/>
      <c r="E50" s="26"/>
      <c r="F50" s="28"/>
      <c r="G50" s="28"/>
      <c r="H50" s="28"/>
      <c r="I50" s="28"/>
      <c r="J50" s="28"/>
      <c r="K50" s="28"/>
      <c r="L50" s="26"/>
    </row>
    <row r="51" customFormat="false" ht="41.4" hidden="false" customHeight="false" outlineLevel="0" collapsed="false">
      <c r="A51" s="16" t="n">
        <v>43</v>
      </c>
      <c r="B51" s="17" t="s">
        <v>202</v>
      </c>
      <c r="C51" s="17" t="s">
        <v>203</v>
      </c>
      <c r="D51" s="17" t="s">
        <v>204</v>
      </c>
      <c r="E51" s="17" t="s">
        <v>205</v>
      </c>
      <c r="F51" s="18" t="s">
        <v>43</v>
      </c>
      <c r="L51" s="17"/>
    </row>
    <row r="52" customFormat="false" ht="27.6" hidden="false" customHeight="false" outlineLevel="0" collapsed="false">
      <c r="A52" s="16" t="n">
        <v>44</v>
      </c>
      <c r="B52" s="17" t="s">
        <v>206</v>
      </c>
      <c r="C52" s="17" t="s">
        <v>207</v>
      </c>
      <c r="D52" s="17" t="s">
        <v>208</v>
      </c>
      <c r="E52" s="17" t="s">
        <v>209</v>
      </c>
      <c r="F52" s="18" t="s">
        <v>43</v>
      </c>
      <c r="L52" s="17"/>
    </row>
    <row r="53" customFormat="false" ht="55.2" hidden="false" customHeight="false" outlineLevel="0" collapsed="false">
      <c r="A53" s="16" t="n">
        <v>45</v>
      </c>
      <c r="B53" s="17" t="s">
        <v>210</v>
      </c>
      <c r="C53" s="17" t="s">
        <v>211</v>
      </c>
      <c r="D53" s="17" t="s">
        <v>212</v>
      </c>
      <c r="E53" s="17" t="s">
        <v>213</v>
      </c>
      <c r="F53" s="18" t="s">
        <v>43</v>
      </c>
      <c r="L53" s="17"/>
    </row>
    <row r="54" customFormat="false" ht="27.6" hidden="false" customHeight="false" outlineLevel="0" collapsed="false">
      <c r="A54" s="16" t="n">
        <v>46</v>
      </c>
      <c r="B54" s="17" t="s">
        <v>214</v>
      </c>
      <c r="C54" s="17" t="s">
        <v>215</v>
      </c>
      <c r="D54" s="17" t="s">
        <v>216</v>
      </c>
      <c r="E54" s="17" t="s">
        <v>217</v>
      </c>
      <c r="H54" s="18" t="s">
        <v>43</v>
      </c>
      <c r="L54" s="17"/>
    </row>
    <row r="55" customFormat="false" ht="41.4" hidden="false" customHeight="false" outlineLevel="0" collapsed="false">
      <c r="A55" s="16" t="n">
        <v>47</v>
      </c>
      <c r="B55" s="17" t="s">
        <v>218</v>
      </c>
      <c r="C55" s="17" t="s">
        <v>219</v>
      </c>
      <c r="D55" s="17" t="s">
        <v>220</v>
      </c>
      <c r="E55" s="17" t="s">
        <v>221</v>
      </c>
      <c r="G55" s="18" t="s">
        <v>43</v>
      </c>
      <c r="L55" s="17"/>
    </row>
    <row r="56" customFormat="false" ht="27.6" hidden="false" customHeight="false" outlineLevel="0" collapsed="false">
      <c r="A56" s="16" t="n">
        <v>48</v>
      </c>
      <c r="B56" s="17" t="s">
        <v>222</v>
      </c>
      <c r="C56" s="17" t="s">
        <v>223</v>
      </c>
      <c r="D56" s="17" t="s">
        <v>224</v>
      </c>
      <c r="E56" s="17" t="s">
        <v>225</v>
      </c>
      <c r="H56" s="18" t="s">
        <v>43</v>
      </c>
      <c r="L56" s="17"/>
    </row>
    <row r="57" customFormat="false" ht="27.6" hidden="false" customHeight="false" outlineLevel="0" collapsed="false">
      <c r="A57" s="16" t="n">
        <v>49</v>
      </c>
      <c r="B57" s="17" t="s">
        <v>226</v>
      </c>
      <c r="C57" s="17" t="s">
        <v>223</v>
      </c>
      <c r="D57" s="17" t="s">
        <v>224</v>
      </c>
      <c r="E57" s="17" t="s">
        <v>225</v>
      </c>
      <c r="H57" s="18" t="s">
        <v>43</v>
      </c>
      <c r="L57" s="17"/>
    </row>
    <row r="58" customFormat="false" ht="41.4" hidden="false" customHeight="false" outlineLevel="0" collapsed="false">
      <c r="A58" s="16" t="n">
        <v>50</v>
      </c>
      <c r="B58" s="17" t="s">
        <v>227</v>
      </c>
      <c r="C58" s="17" t="s">
        <v>228</v>
      </c>
      <c r="D58" s="17" t="s">
        <v>229</v>
      </c>
      <c r="E58" s="17" t="s">
        <v>230</v>
      </c>
      <c r="G58" s="18" t="s">
        <v>43</v>
      </c>
      <c r="L58" s="17"/>
    </row>
    <row r="59" customFormat="false" ht="41.4" hidden="false" customHeight="false" outlineLevel="0" collapsed="false">
      <c r="A59" s="16" t="n">
        <v>51</v>
      </c>
      <c r="B59" s="17" t="s">
        <v>231</v>
      </c>
      <c r="C59" s="17" t="s">
        <v>232</v>
      </c>
      <c r="D59" s="17" t="s">
        <v>233</v>
      </c>
      <c r="E59" s="17" t="s">
        <v>234</v>
      </c>
      <c r="F59" s="18" t="s">
        <v>43</v>
      </c>
      <c r="L59" s="17"/>
    </row>
    <row r="60" customFormat="false" ht="41.4" hidden="false" customHeight="false" outlineLevel="0" collapsed="false">
      <c r="A60" s="16" t="n">
        <v>52</v>
      </c>
      <c r="B60" s="17" t="s">
        <v>235</v>
      </c>
      <c r="C60" s="17" t="s">
        <v>236</v>
      </c>
      <c r="D60" s="17" t="s">
        <v>237</v>
      </c>
      <c r="E60" s="17" t="s">
        <v>238</v>
      </c>
      <c r="G60" s="18" t="s">
        <v>43</v>
      </c>
      <c r="L60" s="17"/>
    </row>
    <row r="61" customFormat="false" ht="13.8" hidden="false" customHeight="false" outlineLevel="0" collapsed="false">
      <c r="A61" s="26"/>
      <c r="B61" s="27" t="s">
        <v>239</v>
      </c>
      <c r="C61" s="26"/>
      <c r="D61" s="26"/>
      <c r="E61" s="26"/>
      <c r="F61" s="28"/>
      <c r="G61" s="28"/>
      <c r="H61" s="28"/>
      <c r="I61" s="28"/>
      <c r="J61" s="28"/>
      <c r="K61" s="28"/>
      <c r="L61" s="26"/>
    </row>
    <row r="62" customFormat="false" ht="55.2" hidden="false" customHeight="false" outlineLevel="0" collapsed="false">
      <c r="A62" s="16" t="n">
        <v>53</v>
      </c>
      <c r="B62" s="17" t="s">
        <v>240</v>
      </c>
      <c r="C62" s="17" t="s">
        <v>241</v>
      </c>
      <c r="D62" s="17" t="s">
        <v>242</v>
      </c>
      <c r="E62" s="17" t="s">
        <v>243</v>
      </c>
      <c r="F62" s="18" t="s">
        <v>43</v>
      </c>
      <c r="L62" s="17"/>
    </row>
    <row r="63" customFormat="false" ht="41.4" hidden="false" customHeight="false" outlineLevel="0" collapsed="false">
      <c r="A63" s="16" t="n">
        <v>54</v>
      </c>
      <c r="B63" s="17" t="s">
        <v>244</v>
      </c>
      <c r="C63" s="17" t="s">
        <v>245</v>
      </c>
      <c r="D63" s="17" t="s">
        <v>246</v>
      </c>
      <c r="E63" s="17" t="s">
        <v>247</v>
      </c>
      <c r="H63" s="18" t="s">
        <v>43</v>
      </c>
      <c r="L63" s="17"/>
    </row>
    <row r="64" customFormat="false" ht="41.4" hidden="false" customHeight="false" outlineLevel="0" collapsed="false">
      <c r="A64" s="16" t="n">
        <v>55</v>
      </c>
      <c r="B64" s="17" t="s">
        <v>248</v>
      </c>
      <c r="C64" s="17" t="s">
        <v>249</v>
      </c>
      <c r="D64" s="17" t="s">
        <v>250</v>
      </c>
      <c r="E64" s="17" t="s">
        <v>251</v>
      </c>
      <c r="G64" s="18" t="s">
        <v>43</v>
      </c>
      <c r="L64" s="17"/>
    </row>
    <row r="65" customFormat="false" ht="41.4" hidden="false" customHeight="false" outlineLevel="0" collapsed="false">
      <c r="A65" s="16" t="n">
        <v>56</v>
      </c>
      <c r="B65" s="17" t="s">
        <v>252</v>
      </c>
      <c r="C65" s="17" t="s">
        <v>253</v>
      </c>
      <c r="D65" s="17" t="s">
        <v>254</v>
      </c>
      <c r="E65" s="17" t="s">
        <v>255</v>
      </c>
      <c r="H65" s="18" t="s">
        <v>43</v>
      </c>
      <c r="L65" s="17"/>
    </row>
    <row r="66" customFormat="false" ht="13.8" hidden="false" customHeight="false" outlineLevel="0" collapsed="false">
      <c r="A66" s="26"/>
      <c r="B66" s="27" t="s">
        <v>256</v>
      </c>
      <c r="C66" s="26"/>
      <c r="D66" s="26"/>
      <c r="E66" s="26"/>
      <c r="F66" s="28"/>
      <c r="G66" s="28"/>
      <c r="H66" s="28"/>
      <c r="I66" s="28"/>
      <c r="J66" s="28"/>
      <c r="K66" s="28"/>
      <c r="L66" s="26"/>
    </row>
    <row r="67" customFormat="false" ht="27.6" hidden="false" customHeight="false" outlineLevel="0" collapsed="false">
      <c r="A67" s="16" t="n">
        <v>57</v>
      </c>
      <c r="B67" s="17" t="s">
        <v>257</v>
      </c>
      <c r="C67" s="17" t="s">
        <v>258</v>
      </c>
      <c r="D67" s="17" t="s">
        <v>259</v>
      </c>
      <c r="E67" s="17" t="s">
        <v>260</v>
      </c>
      <c r="G67" s="18" t="s">
        <v>43</v>
      </c>
      <c r="L67" s="17"/>
    </row>
    <row r="68" customFormat="false" ht="27.6" hidden="false" customHeight="false" outlineLevel="0" collapsed="false">
      <c r="A68" s="16" t="n">
        <v>58</v>
      </c>
      <c r="B68" s="17" t="s">
        <v>261</v>
      </c>
      <c r="C68" s="17" t="s">
        <v>262</v>
      </c>
      <c r="D68" s="17" t="s">
        <v>263</v>
      </c>
      <c r="E68" s="17" t="s">
        <v>264</v>
      </c>
      <c r="F68" s="18" t="s">
        <v>43</v>
      </c>
      <c r="L68" s="17"/>
    </row>
    <row r="69" customFormat="false" ht="41.4" hidden="false" customHeight="false" outlineLevel="0" collapsed="false">
      <c r="A69" s="16" t="n">
        <v>59</v>
      </c>
      <c r="B69" s="17" t="s">
        <v>180</v>
      </c>
      <c r="C69" s="17" t="s">
        <v>181</v>
      </c>
      <c r="D69" s="17" t="s">
        <v>182</v>
      </c>
      <c r="E69" s="17" t="s">
        <v>183</v>
      </c>
      <c r="F69" s="18" t="s">
        <v>43</v>
      </c>
      <c r="L69" s="17"/>
    </row>
    <row r="70" customFormat="false" ht="13.8" hidden="false" customHeight="false" outlineLevel="0" collapsed="false">
      <c r="A70" s="33"/>
      <c r="B70" s="33"/>
      <c r="C70" s="33"/>
      <c r="D70" s="33"/>
      <c r="E70" s="33"/>
      <c r="F70" s="34"/>
      <c r="G70" s="34"/>
      <c r="H70" s="34"/>
      <c r="I70" s="34"/>
      <c r="J70" s="34"/>
      <c r="K70" s="34"/>
      <c r="L70" s="33"/>
    </row>
    <row r="71" customFormat="false" ht="13.8" hidden="false" customHeight="false" outlineLevel="0" collapsed="false">
      <c r="C71" s="35" t="s">
        <v>265</v>
      </c>
      <c r="D71" s="35" t="n">
        <v>14</v>
      </c>
    </row>
    <row r="72" customFormat="false" ht="13.8" hidden="false" customHeight="false" outlineLevel="0" collapsed="false">
      <c r="C72" s="35" t="s">
        <v>266</v>
      </c>
      <c r="D72" s="35" t="n">
        <v>59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5"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0000"/>
    <pageSetUpPr fitToPage="true"/>
  </sheetPr>
  <dimension ref="A1:E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17" width="25.4744186046512"/>
    <col collapsed="false" hidden="false" max="2" min="2" style="18" width="10.3395348837209"/>
    <col collapsed="false" hidden="false" max="3" min="3" style="18" width="6.76744186046512"/>
    <col collapsed="false" hidden="false" max="4" min="4" style="18" width="6.89302325581395"/>
    <col collapsed="false" hidden="false" max="5" min="5" style="19" width="27.8139534883721"/>
    <col collapsed="false" hidden="false" max="1025" min="6" style="19" width="11.0744186046512"/>
  </cols>
  <sheetData>
    <row r="1" s="25" customFormat="true" ht="14.4" hidden="false" customHeight="false" outlineLevel="0" collapsed="false">
      <c r="A1" s="20" t="s">
        <v>11</v>
      </c>
      <c r="B1" s="36" t="s">
        <v>267</v>
      </c>
      <c r="C1" s="37" t="s">
        <v>268</v>
      </c>
      <c r="D1" s="37" t="s">
        <v>269</v>
      </c>
      <c r="E1" s="24" t="s">
        <v>270</v>
      </c>
    </row>
    <row r="2" customFormat="false" ht="13.8" hidden="false" customHeight="false" outlineLevel="0" collapsed="false">
      <c r="A2" s="27" t="s">
        <v>38</v>
      </c>
      <c r="B2" s="28"/>
      <c r="C2" s="38" t="n">
        <v>0.5</v>
      </c>
      <c r="D2" s="28" t="n">
        <v>2</v>
      </c>
      <c r="E2" s="26" t="s">
        <v>271</v>
      </c>
    </row>
    <row r="3" customFormat="false" ht="27.6" hidden="false" customHeight="false" outlineLevel="0" collapsed="false">
      <c r="A3" s="27" t="s">
        <v>48</v>
      </c>
      <c r="B3" s="28"/>
      <c r="C3" s="38" t="n">
        <v>0.75</v>
      </c>
      <c r="D3" s="28" t="n">
        <v>2</v>
      </c>
      <c r="E3" s="26" t="s">
        <v>272</v>
      </c>
    </row>
    <row r="4" customFormat="false" ht="13.8" hidden="false" customHeight="false" outlineLevel="0" collapsed="false">
      <c r="A4" s="27" t="s">
        <v>61</v>
      </c>
      <c r="B4" s="28"/>
      <c r="C4" s="38" t="n">
        <v>0.3</v>
      </c>
      <c r="D4" s="28" t="n">
        <v>1</v>
      </c>
      <c r="E4" s="26" t="s">
        <v>273</v>
      </c>
    </row>
    <row r="5" customFormat="false" ht="27.6" hidden="false" customHeight="false" outlineLevel="0" collapsed="false">
      <c r="A5" s="30" t="s">
        <v>82</v>
      </c>
      <c r="B5" s="31"/>
      <c r="C5" s="39" t="n">
        <v>0.45</v>
      </c>
      <c r="D5" s="31" t="n">
        <v>2</v>
      </c>
      <c r="E5" s="29" t="s">
        <v>274</v>
      </c>
    </row>
    <row r="6" customFormat="false" ht="27.6" hidden="false" customHeight="false" outlineLevel="0" collapsed="false">
      <c r="A6" s="27" t="s">
        <v>95</v>
      </c>
      <c r="B6" s="28"/>
      <c r="C6" s="38" t="n">
        <v>0.4</v>
      </c>
      <c r="D6" s="28" t="n">
        <v>2</v>
      </c>
      <c r="E6" s="26" t="s">
        <v>275</v>
      </c>
    </row>
    <row r="7" customFormat="false" ht="27.6" hidden="false" customHeight="false" outlineLevel="0" collapsed="false">
      <c r="A7" s="27" t="s">
        <v>124</v>
      </c>
      <c r="B7" s="28"/>
      <c r="C7" s="38" t="n">
        <v>0.45</v>
      </c>
      <c r="D7" s="28" t="n">
        <v>2</v>
      </c>
      <c r="E7" s="26" t="s">
        <v>276</v>
      </c>
    </row>
    <row r="8" customFormat="false" ht="13.8" hidden="false" customHeight="false" outlineLevel="0" collapsed="false">
      <c r="A8" s="27" t="s">
        <v>149</v>
      </c>
      <c r="B8" s="28"/>
      <c r="C8" s="38" t="n">
        <v>0.4</v>
      </c>
      <c r="D8" s="28" t="n">
        <v>3</v>
      </c>
      <c r="E8" s="26" t="s">
        <v>277</v>
      </c>
    </row>
    <row r="9" customFormat="false" ht="13.8" hidden="false" customHeight="false" outlineLevel="0" collapsed="false">
      <c r="A9" s="27" t="s">
        <v>154</v>
      </c>
      <c r="B9" s="28"/>
      <c r="C9" s="38" t="n">
        <v>0.25</v>
      </c>
      <c r="D9" s="28" t="n">
        <v>2</v>
      </c>
      <c r="E9" s="26" t="s">
        <v>278</v>
      </c>
    </row>
    <row r="10" customFormat="false" ht="27.6" hidden="false" customHeight="false" outlineLevel="0" collapsed="false">
      <c r="A10" s="27" t="s">
        <v>175</v>
      </c>
      <c r="B10" s="28"/>
      <c r="C10" s="38" t="n">
        <v>0.2</v>
      </c>
      <c r="D10" s="28" t="n">
        <v>1</v>
      </c>
      <c r="E10" s="26" t="s">
        <v>279</v>
      </c>
    </row>
    <row r="11" customFormat="false" ht="13.8" hidden="false" customHeight="false" outlineLevel="0" collapsed="false">
      <c r="A11" s="27" t="s">
        <v>188</v>
      </c>
      <c r="B11" s="28"/>
      <c r="C11" s="28" t="n">
        <v>20</v>
      </c>
      <c r="D11" s="28" t="n">
        <v>2</v>
      </c>
      <c r="E11" s="26" t="s">
        <v>280</v>
      </c>
    </row>
    <row r="12" customFormat="false" ht="27.6" hidden="false" customHeight="false" outlineLevel="0" collapsed="false">
      <c r="A12" s="27" t="s">
        <v>201</v>
      </c>
      <c r="B12" s="28"/>
      <c r="C12" s="38" t="n">
        <v>0.5</v>
      </c>
      <c r="D12" s="28" t="n">
        <v>2</v>
      </c>
      <c r="E12" s="26" t="s">
        <v>281</v>
      </c>
    </row>
    <row r="13" customFormat="false" ht="27.6" hidden="false" customHeight="false" outlineLevel="0" collapsed="false">
      <c r="A13" s="27" t="s">
        <v>239</v>
      </c>
      <c r="B13" s="28"/>
      <c r="C13" s="38" t="n">
        <v>0.65</v>
      </c>
      <c r="D13" s="28" t="n">
        <v>2</v>
      </c>
      <c r="E13" s="26" t="s">
        <v>282</v>
      </c>
    </row>
    <row r="14" customFormat="false" ht="27.6" hidden="false" customHeight="false" outlineLevel="0" collapsed="false">
      <c r="A14" s="27" t="s">
        <v>256</v>
      </c>
      <c r="B14" s="28"/>
      <c r="C14" s="38" t="n">
        <v>0.25</v>
      </c>
      <c r="D14" s="28" t="n">
        <v>3</v>
      </c>
      <c r="E14" s="26" t="s">
        <v>283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5"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F20"/>
  <sheetViews>
    <sheetView windowProtection="false"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F15" activeCellId="0" sqref="F15"/>
    </sheetView>
  </sheetViews>
  <sheetFormatPr defaultRowHeight="15.6"/>
  <cols>
    <col collapsed="false" hidden="false" max="2" min="2" style="0" width="36.1302325581395"/>
    <col collapsed="false" hidden="false" max="3" min="3" style="0" width="17.8418604651163"/>
    <col collapsed="false" hidden="false" max="4" min="4" style="0" width="7.87441860465116"/>
    <col collapsed="false" hidden="false" max="5" min="5" style="0" width="7.50697674418605"/>
    <col collapsed="false" hidden="false" max="6" min="6" style="0" width="58.8232558139535"/>
  </cols>
  <sheetData>
    <row r="2" customFormat="false" ht="15.6" hidden="false" customHeight="false" outlineLevel="0" collapsed="false">
      <c r="B2" s="0" t="s">
        <v>284</v>
      </c>
    </row>
    <row r="4" customFormat="false" ht="15.6" hidden="false" customHeight="false" outlineLevel="0" collapsed="false">
      <c r="B4" s="0" t="s">
        <v>285</v>
      </c>
    </row>
    <row r="5" customFormat="false" ht="16.2" hidden="false" customHeight="false" outlineLevel="0" collapsed="false"/>
    <row r="6" customFormat="false" ht="31.8" hidden="false" customHeight="true" outlineLevel="0" collapsed="false">
      <c r="B6" s="40" t="s">
        <v>286</v>
      </c>
      <c r="C6" s="41" t="s">
        <v>267</v>
      </c>
      <c r="D6" s="41" t="s">
        <v>268</v>
      </c>
      <c r="E6" s="41" t="s">
        <v>287</v>
      </c>
      <c r="F6" s="42" t="s">
        <v>270</v>
      </c>
    </row>
    <row r="7" customFormat="false" ht="19.95" hidden="false" customHeight="true" outlineLevel="0" collapsed="false">
      <c r="B7" s="43" t="s">
        <v>288</v>
      </c>
      <c r="C7" s="44" t="s">
        <v>38</v>
      </c>
      <c r="D7" s="45" t="n">
        <v>0.5</v>
      </c>
      <c r="E7" s="46" t="n">
        <v>2</v>
      </c>
      <c r="F7" s="47" t="s">
        <v>289</v>
      </c>
    </row>
    <row r="8" customFormat="false" ht="19.95" hidden="false" customHeight="true" outlineLevel="0" collapsed="false">
      <c r="B8" s="48" t="s">
        <v>48</v>
      </c>
      <c r="C8" s="49" t="s">
        <v>48</v>
      </c>
      <c r="D8" s="50" t="n">
        <v>0.75</v>
      </c>
      <c r="E8" s="51" t="n">
        <v>2</v>
      </c>
      <c r="F8" s="52" t="s">
        <v>272</v>
      </c>
    </row>
    <row r="9" customFormat="false" ht="19.95" hidden="false" customHeight="true" outlineLevel="0" collapsed="false">
      <c r="B9" s="48" t="s">
        <v>61</v>
      </c>
      <c r="C9" s="49" t="s">
        <v>61</v>
      </c>
      <c r="D9" s="50" t="n">
        <v>0.3</v>
      </c>
      <c r="E9" s="51" t="n">
        <v>1</v>
      </c>
      <c r="F9" s="52" t="s">
        <v>273</v>
      </c>
    </row>
    <row r="10" customFormat="false" ht="19.95" hidden="false" customHeight="true" outlineLevel="0" collapsed="false">
      <c r="B10" s="48" t="s">
        <v>82</v>
      </c>
      <c r="C10" s="49" t="s">
        <v>82</v>
      </c>
      <c r="D10" s="50" t="n">
        <v>0.45</v>
      </c>
      <c r="E10" s="51" t="n">
        <v>2</v>
      </c>
      <c r="F10" s="52" t="s">
        <v>274</v>
      </c>
    </row>
    <row r="11" customFormat="false" ht="19.95" hidden="false" customHeight="true" outlineLevel="0" collapsed="false">
      <c r="B11" s="48" t="s">
        <v>95</v>
      </c>
      <c r="C11" s="49" t="s">
        <v>95</v>
      </c>
      <c r="D11" s="50" t="n">
        <v>0.4</v>
      </c>
      <c r="E11" s="51" t="n">
        <v>2</v>
      </c>
      <c r="F11" s="52" t="s">
        <v>275</v>
      </c>
    </row>
    <row r="12" customFormat="false" ht="19.95" hidden="false" customHeight="true" outlineLevel="0" collapsed="false">
      <c r="B12" s="48" t="s">
        <v>124</v>
      </c>
      <c r="C12" s="49" t="s">
        <v>124</v>
      </c>
      <c r="D12" s="50" t="n">
        <v>0.45</v>
      </c>
      <c r="E12" s="51" t="n">
        <v>2</v>
      </c>
      <c r="F12" s="52" t="s">
        <v>276</v>
      </c>
    </row>
    <row r="13" customFormat="false" ht="19.95" hidden="false" customHeight="true" outlineLevel="0" collapsed="false">
      <c r="B13" s="48" t="s">
        <v>149</v>
      </c>
      <c r="C13" s="49" t="s">
        <v>149</v>
      </c>
      <c r="D13" s="50" t="n">
        <v>0.4</v>
      </c>
      <c r="E13" s="51" t="n">
        <v>3</v>
      </c>
      <c r="F13" s="52" t="s">
        <v>277</v>
      </c>
    </row>
    <row r="14" customFormat="false" ht="19.95" hidden="false" customHeight="true" outlineLevel="0" collapsed="false">
      <c r="B14" s="48" t="s">
        <v>154</v>
      </c>
      <c r="C14" s="49" t="s">
        <v>154</v>
      </c>
      <c r="D14" s="50" t="n">
        <v>0.25</v>
      </c>
      <c r="E14" s="51" t="n">
        <v>2</v>
      </c>
      <c r="F14" s="52" t="s">
        <v>278</v>
      </c>
    </row>
    <row r="15" customFormat="false" ht="19.95" hidden="false" customHeight="true" outlineLevel="0" collapsed="false">
      <c r="B15" s="48" t="s">
        <v>175</v>
      </c>
      <c r="C15" s="49" t="s">
        <v>175</v>
      </c>
      <c r="D15" s="50" t="n">
        <v>0.2</v>
      </c>
      <c r="E15" s="51" t="n">
        <v>1</v>
      </c>
      <c r="F15" s="52" t="s">
        <v>279</v>
      </c>
    </row>
    <row r="16" customFormat="false" ht="19.95" hidden="false" customHeight="true" outlineLevel="0" collapsed="false">
      <c r="B16" s="48" t="s">
        <v>188</v>
      </c>
      <c r="C16" s="49" t="s">
        <v>188</v>
      </c>
      <c r="D16" s="50" t="n">
        <v>0.2</v>
      </c>
      <c r="E16" s="51" t="n">
        <v>2</v>
      </c>
      <c r="F16" s="52" t="s">
        <v>280</v>
      </c>
    </row>
    <row r="17" customFormat="false" ht="19.95" hidden="false" customHeight="true" outlineLevel="0" collapsed="false">
      <c r="B17" s="48" t="s">
        <v>201</v>
      </c>
      <c r="C17" s="49" t="s">
        <v>201</v>
      </c>
      <c r="D17" s="50" t="n">
        <v>0.7</v>
      </c>
      <c r="E17" s="51" t="n">
        <v>2</v>
      </c>
      <c r="F17" s="52" t="s">
        <v>281</v>
      </c>
    </row>
    <row r="18" customFormat="false" ht="19.95" hidden="false" customHeight="true" outlineLevel="0" collapsed="false">
      <c r="B18" s="48" t="s">
        <v>239</v>
      </c>
      <c r="C18" s="49" t="s">
        <v>239</v>
      </c>
      <c r="D18" s="50" t="n">
        <v>0.65</v>
      </c>
      <c r="E18" s="51" t="n">
        <v>2</v>
      </c>
      <c r="F18" s="52" t="s">
        <v>282</v>
      </c>
    </row>
    <row r="19" customFormat="false" ht="19.95" hidden="false" customHeight="true" outlineLevel="0" collapsed="false">
      <c r="B19" s="53" t="s">
        <v>256</v>
      </c>
      <c r="C19" s="54" t="s">
        <v>256</v>
      </c>
      <c r="D19" s="55" t="n">
        <v>0.25</v>
      </c>
      <c r="E19" s="56" t="n">
        <v>3</v>
      </c>
      <c r="F19" s="57" t="s">
        <v>283</v>
      </c>
    </row>
    <row r="20" customFormat="false" ht="16.2"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54"/>
  <sheetViews>
    <sheetView windowProtection="false" showFormulas="false" showGridLines="true" showRowColHeaders="true" showZeros="true" rightToLeft="false" tabSelected="false" showOutlineSymbols="true" defaultGridColor="true" view="normal" topLeftCell="A40" colorId="64" zoomScale="110" zoomScaleNormal="110" zoomScalePageLayoutView="100" workbookViewId="0">
      <selection pane="topLeft" activeCell="A53" activeCellId="0" sqref="A53"/>
    </sheetView>
  </sheetViews>
  <sheetFormatPr defaultRowHeight="12.8"/>
  <cols>
    <col collapsed="false" hidden="false" max="1" min="1" style="0" width="42.4325581395349"/>
    <col collapsed="false" hidden="false" max="1025" min="2" style="0" width="10.5023255813953"/>
  </cols>
  <sheetData>
    <row r="1" customFormat="false" ht="15" hidden="false" customHeight="false" outlineLevel="0" collapsed="false">
      <c r="A1" s="58" t="s">
        <v>290</v>
      </c>
      <c r="B1" s="59" t="s">
        <v>291</v>
      </c>
      <c r="C1" s="59" t="s">
        <v>292</v>
      </c>
    </row>
    <row r="2" customFormat="false" ht="18.4" hidden="false" customHeight="true" outlineLevel="0" collapsed="false">
      <c r="A2" s="0" t="s">
        <v>293</v>
      </c>
      <c r="B2" s="0" t="n">
        <v>5</v>
      </c>
      <c r="C2" s="0" t="n">
        <v>1.5</v>
      </c>
      <c r="D2" s="0" t="n">
        <f aca="false">B2*C2</f>
        <v>7.5</v>
      </c>
    </row>
    <row r="3" customFormat="false" ht="19.75" hidden="false" customHeight="true" outlineLevel="0" collapsed="false">
      <c r="A3" s="0" t="s">
        <v>294</v>
      </c>
      <c r="B3" s="0" t="n">
        <v>3</v>
      </c>
      <c r="C3" s="0" t="n">
        <v>0.5</v>
      </c>
      <c r="D3" s="0" t="n">
        <f aca="false">B3*C3</f>
        <v>1.5</v>
      </c>
    </row>
    <row r="4" customFormat="false" ht="29.85" hidden="false" customHeight="false" outlineLevel="0" collapsed="false">
      <c r="A4" s="60" t="s">
        <v>295</v>
      </c>
      <c r="B4" s="0" t="n">
        <v>2</v>
      </c>
      <c r="C4" s="0" t="n">
        <v>1</v>
      </c>
      <c r="D4" s="0" t="n">
        <f aca="false">B4*C4</f>
        <v>2</v>
      </c>
    </row>
    <row r="5" customFormat="false" ht="14.95" hidden="false" customHeight="true" outlineLevel="0" collapsed="false">
      <c r="A5" s="0" t="s">
        <v>296</v>
      </c>
      <c r="B5" s="0" t="n">
        <v>3</v>
      </c>
      <c r="C5" s="0" t="n">
        <v>0.5</v>
      </c>
      <c r="D5" s="0" t="n">
        <f aca="false">B5*C5</f>
        <v>1.5</v>
      </c>
    </row>
    <row r="6" customFormat="false" ht="15" hidden="false" customHeight="false" outlineLevel="0" collapsed="false">
      <c r="A6" s="0" t="s">
        <v>297</v>
      </c>
      <c r="B6" s="0" t="n">
        <v>5</v>
      </c>
      <c r="C6" s="0" t="n">
        <v>1</v>
      </c>
      <c r="D6" s="0" t="n">
        <f aca="false">B6*C6</f>
        <v>5</v>
      </c>
    </row>
    <row r="7" customFormat="false" ht="15" hidden="false" customHeight="false" outlineLevel="0" collapsed="false">
      <c r="A7" s="0" t="s">
        <v>298</v>
      </c>
      <c r="B7" s="0" t="n">
        <v>4</v>
      </c>
      <c r="C7" s="0" t="n">
        <v>2</v>
      </c>
      <c r="D7" s="0" t="n">
        <f aca="false">B7*C7</f>
        <v>8</v>
      </c>
    </row>
    <row r="8" customFormat="false" ht="15" hidden="false" customHeight="false" outlineLevel="0" collapsed="false">
      <c r="A8" s="0" t="s">
        <v>299</v>
      </c>
      <c r="B8" s="0" t="n">
        <v>5</v>
      </c>
      <c r="C8" s="0" t="n">
        <v>-1</v>
      </c>
      <c r="D8" s="0" t="n">
        <f aca="false">B8*C8</f>
        <v>-5</v>
      </c>
    </row>
    <row r="9" customFormat="false" ht="17.7" hidden="false" customHeight="true" outlineLevel="0" collapsed="false">
      <c r="A9" s="0" t="s">
        <v>300</v>
      </c>
      <c r="B9" s="0" t="n">
        <v>3</v>
      </c>
      <c r="C9" s="0" t="n">
        <v>-1</v>
      </c>
      <c r="D9" s="0" t="n">
        <f aca="false">B9*C9</f>
        <v>-3</v>
      </c>
    </row>
    <row r="10" customFormat="false" ht="12.8" hidden="false" customHeight="false" outlineLevel="0" collapsed="false">
      <c r="D10" s="0" t="n">
        <f aca="false">SUM(D2:D9)</f>
        <v>17.5</v>
      </c>
    </row>
    <row r="12" customFormat="false" ht="12.8" hidden="false" customHeight="false" outlineLevel="0" collapsed="false">
      <c r="D12" s="0" t="n">
        <f aca="false">-0.03*D10</f>
        <v>-0.525</v>
      </c>
    </row>
    <row r="13" customFormat="false" ht="15" hidden="false" customHeight="false" outlineLevel="0" collapsed="false">
      <c r="C13" s="59" t="s">
        <v>290</v>
      </c>
      <c r="D13" s="58" t="n">
        <f aca="false">1.4+D12</f>
        <v>0.875</v>
      </c>
    </row>
    <row r="16" customFormat="false" ht="15" hidden="false" customHeight="false" outlineLevel="0" collapsed="false">
      <c r="A16" s="58" t="s">
        <v>301</v>
      </c>
    </row>
    <row r="17" customFormat="false" ht="15" hidden="false" customHeight="false" outlineLevel="0" collapsed="false">
      <c r="A17" s="0" t="s">
        <v>302</v>
      </c>
      <c r="B17" s="0" t="n">
        <v>4</v>
      </c>
      <c r="C17" s="0" t="n">
        <v>2</v>
      </c>
      <c r="D17" s="0" t="n">
        <f aca="false">B17*C17</f>
        <v>8</v>
      </c>
    </row>
    <row r="18" customFormat="false" ht="15" hidden="false" customHeight="false" outlineLevel="0" collapsed="false">
      <c r="A18" s="0" t="s">
        <v>303</v>
      </c>
      <c r="B18" s="0" t="n">
        <v>4</v>
      </c>
      <c r="C18" s="0" t="n">
        <v>1</v>
      </c>
      <c r="D18" s="0" t="n">
        <f aca="false">B18*C18</f>
        <v>4</v>
      </c>
    </row>
    <row r="19" customFormat="false" ht="15" hidden="false" customHeight="false" outlineLevel="0" collapsed="false">
      <c r="A19" s="0" t="s">
        <v>304</v>
      </c>
      <c r="B19" s="0" t="n">
        <v>4</v>
      </c>
      <c r="C19" s="0" t="n">
        <v>1</v>
      </c>
      <c r="D19" s="0" t="n">
        <f aca="false">B19*C19</f>
        <v>4</v>
      </c>
    </row>
    <row r="20" customFormat="false" ht="15" hidden="false" customHeight="false" outlineLevel="0" collapsed="false">
      <c r="A20" s="0" t="s">
        <v>305</v>
      </c>
      <c r="B20" s="0" t="n">
        <v>3</v>
      </c>
      <c r="C20" s="0" t="n">
        <v>1</v>
      </c>
      <c r="D20" s="0" t="n">
        <f aca="false">B20*C20</f>
        <v>3</v>
      </c>
    </row>
    <row r="21" customFormat="false" ht="15" hidden="false" customHeight="false" outlineLevel="0" collapsed="false">
      <c r="A21" s="0" t="s">
        <v>306</v>
      </c>
      <c r="B21" s="0" t="n">
        <v>4</v>
      </c>
      <c r="C21" s="0" t="n">
        <v>1</v>
      </c>
      <c r="D21" s="0" t="n">
        <f aca="false">B21*C21</f>
        <v>4</v>
      </c>
    </row>
    <row r="22" customFormat="false" ht="15" hidden="false" customHeight="false" outlineLevel="0" collapsed="false">
      <c r="A22" s="0" t="s">
        <v>307</v>
      </c>
      <c r="B22" s="0" t="n">
        <v>3</v>
      </c>
      <c r="C22" s="0" t="n">
        <v>0.5</v>
      </c>
      <c r="D22" s="0" t="n">
        <f aca="false">B22*C22</f>
        <v>1.5</v>
      </c>
    </row>
    <row r="23" customFormat="false" ht="15" hidden="false" customHeight="false" outlineLevel="0" collapsed="false">
      <c r="A23" s="0" t="s">
        <v>308</v>
      </c>
      <c r="B23" s="0" t="n">
        <v>3</v>
      </c>
      <c r="C23" s="0" t="n">
        <v>0.5</v>
      </c>
      <c r="D23" s="0" t="n">
        <f aca="false">B23*C23</f>
        <v>1.5</v>
      </c>
    </row>
    <row r="24" customFormat="false" ht="15" hidden="false" customHeight="false" outlineLevel="0" collapsed="false">
      <c r="A24" s="0" t="s">
        <v>309</v>
      </c>
      <c r="B24" s="0" t="n">
        <v>4</v>
      </c>
      <c r="C24" s="0" t="n">
        <v>2</v>
      </c>
      <c r="D24" s="0" t="n">
        <f aca="false">B24*C24</f>
        <v>8</v>
      </c>
    </row>
    <row r="25" customFormat="false" ht="15" hidden="false" customHeight="false" outlineLevel="0" collapsed="false">
      <c r="A25" s="0" t="s">
        <v>310</v>
      </c>
      <c r="B25" s="0" t="n">
        <v>3</v>
      </c>
      <c r="C25" s="0" t="n">
        <v>1</v>
      </c>
      <c r="D25" s="0" t="n">
        <f aca="false">B25*C25</f>
        <v>3</v>
      </c>
    </row>
    <row r="26" customFormat="false" ht="15" hidden="false" customHeight="false" outlineLevel="0" collapsed="false">
      <c r="A26" s="0" t="s">
        <v>311</v>
      </c>
      <c r="B26" s="0" t="n">
        <v>4</v>
      </c>
      <c r="C26" s="0" t="n">
        <v>1</v>
      </c>
      <c r="D26" s="0" t="n">
        <f aca="false">B26*C26</f>
        <v>4</v>
      </c>
    </row>
    <row r="27" customFormat="false" ht="15" hidden="false" customHeight="false" outlineLevel="0" collapsed="false">
      <c r="A27" s="0" t="s">
        <v>312</v>
      </c>
      <c r="B27" s="0" t="n">
        <v>3</v>
      </c>
      <c r="C27" s="0" t="n">
        <v>1</v>
      </c>
      <c r="D27" s="0" t="n">
        <f aca="false">B27*C27</f>
        <v>3</v>
      </c>
    </row>
    <row r="28" customFormat="false" ht="15" hidden="false" customHeight="false" outlineLevel="0" collapsed="false">
      <c r="A28" s="0" t="s">
        <v>313</v>
      </c>
      <c r="B28" s="0" t="n">
        <v>4</v>
      </c>
      <c r="C28" s="0" t="n">
        <v>1</v>
      </c>
      <c r="D28" s="0" t="n">
        <f aca="false">B28*C28</f>
        <v>4</v>
      </c>
    </row>
    <row r="29" customFormat="false" ht="15" hidden="false" customHeight="false" outlineLevel="0" collapsed="false">
      <c r="A29" s="0" t="s">
        <v>314</v>
      </c>
      <c r="B29" s="0" t="n">
        <v>4</v>
      </c>
      <c r="C29" s="0" t="n">
        <v>1</v>
      </c>
      <c r="D29" s="0" t="n">
        <f aca="false">B29*C29</f>
        <v>4</v>
      </c>
    </row>
    <row r="30" customFormat="false" ht="12.8" hidden="false" customHeight="false" outlineLevel="0" collapsed="false">
      <c r="D30" s="0" t="n">
        <f aca="false">SUM(D17:D29)</f>
        <v>52</v>
      </c>
    </row>
    <row r="31" customFormat="false" ht="12.8" hidden="false" customHeight="false" outlineLevel="0" collapsed="false">
      <c r="D31" s="0" t="n">
        <f aca="false">0.01*D30</f>
        <v>0.52</v>
      </c>
    </row>
    <row r="32" customFormat="false" ht="15" hidden="false" customHeight="false" outlineLevel="0" collapsed="false">
      <c r="C32" s="61" t="s">
        <v>301</v>
      </c>
      <c r="D32" s="58" t="n">
        <f aca="false">0.6+D31</f>
        <v>1.12</v>
      </c>
    </row>
    <row r="35" customFormat="false" ht="31.35" hidden="false" customHeight="false" outlineLevel="0" collapsed="false">
      <c r="A35" s="0" t="s">
        <v>315</v>
      </c>
      <c r="B35" s="0" t="s">
        <v>316</v>
      </c>
      <c r="C35" s="60" t="s">
        <v>317</v>
      </c>
      <c r="D35" s="0" t="s">
        <v>318</v>
      </c>
    </row>
    <row r="36" customFormat="false" ht="15" hidden="false" customHeight="false" outlineLevel="0" collapsed="false">
      <c r="A36" s="0" t="n">
        <v>1</v>
      </c>
      <c r="B36" s="0" t="n">
        <v>3</v>
      </c>
      <c r="C36" s="0" t="n">
        <v>5</v>
      </c>
      <c r="D36" s="0" t="n">
        <v>10</v>
      </c>
    </row>
    <row r="37" customFormat="false" ht="15" hidden="false" customHeight="false" outlineLevel="0" collapsed="false">
      <c r="A37" s="0" t="n">
        <v>2</v>
      </c>
      <c r="B37" s="0" t="n">
        <v>4</v>
      </c>
      <c r="C37" s="0" t="n">
        <v>3</v>
      </c>
      <c r="D37" s="0" t="n">
        <v>5</v>
      </c>
    </row>
    <row r="38" customFormat="false" ht="15" hidden="false" customHeight="false" outlineLevel="0" collapsed="false">
      <c r="A38" s="0" t="n">
        <v>3</v>
      </c>
      <c r="B38" s="0" t="n">
        <v>5</v>
      </c>
      <c r="C38" s="0" t="n">
        <v>3</v>
      </c>
      <c r="D38" s="0" t="n">
        <v>5</v>
      </c>
    </row>
    <row r="39" customFormat="false" ht="15" hidden="false" customHeight="false" outlineLevel="0" collapsed="false">
      <c r="A39" s="0" t="n">
        <v>4</v>
      </c>
      <c r="B39" s="0" t="n">
        <v>6</v>
      </c>
      <c r="C39" s="0" t="n">
        <v>3</v>
      </c>
      <c r="D39" s="0" t="n">
        <v>5</v>
      </c>
    </row>
    <row r="40" customFormat="false" ht="15" hidden="false" customHeight="false" outlineLevel="0" collapsed="false">
      <c r="A40" s="0" t="n">
        <v>5</v>
      </c>
      <c r="B40" s="0" t="n">
        <v>7</v>
      </c>
      <c r="C40" s="0" t="n">
        <v>3</v>
      </c>
      <c r="D40" s="0" t="n">
        <v>5</v>
      </c>
    </row>
    <row r="41" customFormat="false" ht="15" hidden="false" customHeight="false" outlineLevel="0" collapsed="false">
      <c r="A41" s="0" t="n">
        <v>6</v>
      </c>
      <c r="B41" s="0" t="n">
        <v>8</v>
      </c>
      <c r="C41" s="0" t="n">
        <v>7</v>
      </c>
      <c r="D41" s="0" t="n">
        <v>10</v>
      </c>
    </row>
    <row r="42" customFormat="false" ht="15" hidden="false" customHeight="false" outlineLevel="0" collapsed="false">
      <c r="A42" s="0" t="n">
        <v>7</v>
      </c>
      <c r="B42" s="0" t="n">
        <v>9</v>
      </c>
      <c r="C42" s="0" t="n">
        <v>5</v>
      </c>
      <c r="D42" s="0" t="n">
        <v>10</v>
      </c>
    </row>
    <row r="43" customFormat="false" ht="15" hidden="false" customHeight="false" outlineLevel="0" collapsed="false">
      <c r="A43" s="0" t="n">
        <v>8</v>
      </c>
      <c r="B43" s="0" t="n">
        <v>10</v>
      </c>
      <c r="C43" s="0" t="n">
        <v>4</v>
      </c>
      <c r="D43" s="0" t="n">
        <v>10</v>
      </c>
    </row>
    <row r="44" customFormat="false" ht="15" hidden="false" customHeight="false" outlineLevel="0" collapsed="false">
      <c r="A44" s="0" t="n">
        <v>9</v>
      </c>
      <c r="B44" s="0" t="n">
        <v>11</v>
      </c>
      <c r="C44" s="0" t="n">
        <v>7</v>
      </c>
      <c r="D44" s="0" t="n">
        <v>10</v>
      </c>
    </row>
    <row r="45" customFormat="false" ht="15" hidden="false" customHeight="false" outlineLevel="0" collapsed="false">
      <c r="A45" s="0" t="n">
        <v>10</v>
      </c>
      <c r="B45" s="0" t="n">
        <v>12</v>
      </c>
      <c r="C45" s="0" t="n">
        <v>10</v>
      </c>
      <c r="D45" s="0" t="n">
        <v>15</v>
      </c>
    </row>
    <row r="46" customFormat="false" ht="15" hidden="false" customHeight="false" outlineLevel="0" collapsed="false">
      <c r="A46" s="0" t="n">
        <v>11</v>
      </c>
      <c r="B46" s="0" t="n">
        <v>13</v>
      </c>
      <c r="C46" s="0" t="n">
        <v>10</v>
      </c>
      <c r="D46" s="0" t="n">
        <v>15</v>
      </c>
    </row>
    <row r="47" customFormat="false" ht="15" hidden="false" customHeight="false" outlineLevel="0" collapsed="false">
      <c r="C47" s="58" t="s">
        <v>319</v>
      </c>
      <c r="D47" s="0" t="n">
        <f aca="false">SUM(D36:D46)</f>
        <v>100</v>
      </c>
    </row>
    <row r="48" customFormat="false" ht="15" hidden="false" customHeight="false" outlineLevel="0" collapsed="false">
      <c r="B48" s="0" t="s">
        <v>320</v>
      </c>
      <c r="C48" s="58" t="s">
        <v>321</v>
      </c>
      <c r="D48" s="0" t="n">
        <f aca="false">3*11</f>
        <v>33</v>
      </c>
    </row>
    <row r="49" customFormat="false" ht="15" hidden="false" customHeight="false" outlineLevel="0" collapsed="false">
      <c r="C49" s="58" t="s">
        <v>322</v>
      </c>
      <c r="D49" s="0" t="n">
        <f aca="false">D47+D48</f>
        <v>133</v>
      </c>
    </row>
    <row r="51" customFormat="false" ht="15" hidden="false" customHeight="false" outlineLevel="0" collapsed="false">
      <c r="C51" s="0" t="s">
        <v>323</v>
      </c>
      <c r="D51" s="0" t="n">
        <f aca="false">D49*D32*D13</f>
        <v>130.34</v>
      </c>
    </row>
    <row r="53" customFormat="false" ht="12.8" hidden="false" customHeight="false" outlineLevel="0" collapsed="false">
      <c r="C53" s="0" t="n">
        <f aca="false">D51*20</f>
        <v>2606.8</v>
      </c>
      <c r="D53" s="0" t="s">
        <v>324</v>
      </c>
    </row>
    <row r="54" customFormat="false" ht="15" hidden="false" customHeight="false" outlineLevel="0" collapsed="false">
      <c r="C54" s="61" t="n">
        <f aca="false">C53/8</f>
        <v>325.85</v>
      </c>
      <c r="D54" s="59" t="s">
        <v>325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Roman,Normalny"&amp;A</oddHeader>
    <oddFooter>&amp;C&amp;"Times New Roman,Normalny"Strona &amp;P</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LibreOffice/5.2.3.3$Windows_X86_64 LibreOffice_project/d54a8868f08a7b39642414cf2c8ef2f228f780cf</Application>
  <Company>PPQC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2011-10-09T01:44:50Z</dcterms:created>
  <dc:creator>Henry Schneider</dc:creator>
  <dc:description/>
  <dc:language>pl-PL</dc:language>
  <cp:lastModifiedBy/>
  <cp:lastPrinted>2015-08-19T20:44:37Z</cp:lastPrinted>
  <dcterms:modified xsi:type="dcterms:W3CDTF">2018-01-14T14:02:15Z</dcterms:modified>
  <cp:revision>6</cp:revision>
  <dc:subject/>
  <dc:title>Generic Project Risk Factors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PPQC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