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dminliveunc-my.sharepoint.com/personal/morrak_ad_unc_edu/Documents/HSL GA Docs/Search builder protoype/"/>
    </mc:Choice>
  </mc:AlternateContent>
  <xr:revisionPtr revIDLastSave="90" documentId="13_ncr:1_{835C2632-6D3D-46FA-8437-45D1368A95A3}" xr6:coauthVersionLast="47" xr6:coauthVersionMax="47" xr10:uidLastSave="{25CA4E38-3272-4C24-BB8C-9C6DBDC67862}"/>
  <bookViews>
    <workbookView xWindow="-110" yWindow="-110" windowWidth="19420" windowHeight="1030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c r="F2" i="2" a="1"/>
  <c r="F2" i="2" s="1"/>
  <c r="D2" i="12" a="1"/>
  <c r="D2" i="12" s="1"/>
  <c r="E2" i="12" a="1"/>
  <c r="E2" i="12" s="1"/>
  <c r="C2" i="14" a="1"/>
  <c r="C2" i="14" s="1"/>
  <c r="D2" i="14" a="1"/>
  <c r="D2" i="14" s="1"/>
  <c r="E2" i="14" a="1"/>
  <c r="E2" i="14" s="1"/>
  <c r="B2" i="14" a="1"/>
  <c r="B2" i="14" s="1"/>
  <c r="C2" i="12" a="1"/>
  <c r="C2" i="12" s="1"/>
  <c r="B2" i="12" a="1"/>
  <c r="B2" i="12" s="1"/>
  <c r="F2" i="14" l="1" a="1"/>
  <c r="F2" i="14" s="1"/>
  <c r="F2" i="12" a="1"/>
  <c r="F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<sst xmlns="http://schemas.openxmlformats.org/spreadsheetml/2006/main" count="221" uniqueCount="151">
  <si>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</si>
  <si>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</si>
  <si>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</si>
  <si>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</si>
  <si>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</si>
  <si>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</si>
  <si>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</si>
  <si>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</si>
  <si>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</si>
  <si>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</si>
  <si>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</si>
  <si>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</si>
  <si>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</si>
  <si>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</si>
  <si>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</si>
  <si>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</si>
  <si>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</si>
  <si>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</si>
  <si>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</si>
  <si>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</si>
  <si>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</si>
  <si>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</si>
  <si>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</si>
  <si>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</si>
  <si>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</si>
  <si>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</si>
  <si>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</si>
  <si>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</si>
  <si>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</si>
  <si>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</si>
  <si>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</si>
  <si>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</si>
  <si>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</si>
  <si>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</si>
  <si>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</si>
  <si>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</si>
  <si>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</si>
  <si>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</si>
  <si>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</si>
  <si>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</si>
  <si>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</si>
  <si>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</si>
  <si>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</si>
  <si>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</si>
  <si>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</si>
  <si>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</si>
  <si>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</si>
  <si>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</si>
  <si>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</si>
  <si>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</si>
  <si>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</si>
  <si>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</si>
  <si>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</si>
  <si>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</si>
  <si>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</si>
  <si>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</si>
  <si>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</si>
  <si>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</si>
  <si>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</si>
  <si>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</si>
  <si>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</si>
  <si>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</si>
  <si>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</si>
  <si>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</si>
  <si>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</si>
  <si>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</si>
  <si>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</si>
  <si>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</si>
  <si>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</si>
  <si>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</si>
  <si>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</si>
  <si>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</si>
  <si>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</si>
  <si>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</si>
  <si>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</si>
  <si>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</si>
  <si>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</si>
  <si>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</si>
  <si>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</si>
  <si>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</si>
  <si>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</si>
  <si>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</si>
  <si>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</si>
  <si>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</si>
  <si>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</si>
  <si>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</si>
  <si>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</si>
  <si>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</si>
  <si>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</si>
  <si>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</si>
  <si>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</si>
  <si>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</si>
  <si>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</si>
  <si>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</si>
  <si>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</si>
  <si>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</si>
  <si>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</si>
  <si>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</si>
  <si>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</si>
  <si>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</si>
  <si>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</si>
  <si>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</si>
  <si>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</si>
  <si>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</si>
  <si>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</si>
  <si>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</si>
  <si>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</si>
  <si>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</si>
  <si>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</si>
  <si>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</si>
  <si>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</si>
  <si>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</si>
  <si>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</si>
  <si>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</si>
  <si>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</si>
  <si>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</si>
  <si>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</si>
  <si>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</si>
  <si>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</si>
  <si>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</si>
  <si>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</si>
  <si>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?:ti,ab,kw,kf</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</si>
  <si>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</si>
  <si>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</si>
  <si>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</si>
  <si>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</si>
  <si>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</si>
  <si>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</si>
  <si>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</si>
  <si>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</si>
  <si>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</si>
  <si>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</si>
  <si>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</si>
  <si>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</si>
  <si>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</si>
  <si>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</si>
  <si>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</si>
  <si>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</si>
  <si>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</si>
  <si>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</si>
  <si>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</si>
  <si>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24. Added support for ACM Digital Library
25. Minor tweaks to User Guide</t>
  </si>
  <si>
    <t>ACM Digital Library</t>
  </si>
  <si>
    <t>(Title: ?)</t>
  </si>
  <si>
    <t>(Abstract: ?)</t>
  </si>
  <si>
    <t>(Title: ?) OR (Abstract: ?)</t>
  </si>
  <si>
    <t>(Title: ?) OR (Abstract: ?) OR (Keywords: ?)</t>
  </si>
  <si>
    <t>(Publication Title: ?)</t>
  </si>
  <si>
    <t>(Author: ?)</t>
  </si>
  <si>
    <t>(Institution: ?)</t>
  </si>
  <si>
    <t>(CCS 2012: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</si>
</sst>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3" fillId="0" borderId="0" xfId="0" applyFont="1"/>
    <xf numFmtId="0" fontId="12" fillId="0" borderId="0" xfId="0" applyFont="1"/>
    <xf numFmtId="0" fontId="14" fillId="0" borderId="0" xfId="0" applyFont="1"/>
    <xf numFmtId="0" fontId="15" fillId="0" borderId="0" xfId="0" applyFont="1"/>
    <xf numFmtId="0" fontId="11" fillId="0" borderId="0" xfId="0" applyFont="1"/>
    <xf numFmtId="0" fontId="16" fillId="0" borderId="0" xfId="0" applyFont="1"/>
    <xf numFmtId="0" fontId="12" fillId="0" borderId="0" xfId="0" applyFont="1" applyProtection="1">
      <protection locked="0"/>
    </xf>
    <xf numFmtId="0" fontId="12" fillId="0" borderId="0" xfId="0" applyFont="1" applyAlignment="1" applyProtection="1">
      <alignment horizontal="left"/>
      <protection locked="0"/>
    </xf>
    <xf numFmtId="0" fontId="10" fillId="0" borderId="0" xfId="0" applyFont="1"/>
    <xf numFmtId="164" fontId="10" fillId="0" borderId="0" xfId="0" applyNumberFormat="1" applyFont="1" applyAlignment="1">
      <alignment vertical="top"/>
    </xf>
    <xf numFmtId="0" fontId="10" fillId="0" borderId="0" xfId="0" applyFont="1" applyProtection="1">
      <protection locked="0"/>
    </xf>
    <xf numFmtId="0" fontId="10" fillId="0" borderId="0" xfId="0" applyFont="1" applyAlignment="1">
      <alignment horizontal="left"/>
    </xf>
    <xf numFmtId="0" fontId="10" fillId="0" borderId="0" xfId="0" quotePrefix="1" applyFont="1"/>
    <xf numFmtId="0" fontId="9" fillId="0" borderId="0" xfId="0" applyFont="1" applyProtection="1">
      <protection locked="0"/>
    </xf>
    <xf numFmtId="0" fontId="9" fillId="0" borderId="0" xfId="0" applyFont="1"/>
    <xf numFmtId="0" fontId="8" fillId="0" borderId="0" xfId="0" applyFont="1"/>
    <xf numFmtId="0" fontId="8" fillId="0" borderId="0" xfId="0" applyFont="1" applyProtection="1">
      <protection locked="0"/>
    </xf>
    <xf numFmtId="0" fontId="7" fillId="0" borderId="0" xfId="0" applyFont="1"/>
    <xf numFmtId="164" fontId="7" fillId="0" borderId="0" xfId="0" applyNumberFormat="1" applyFont="1" applyAlignment="1">
      <alignment vertical="top"/>
    </xf>
    <xf numFmtId="0" fontId="6" fillId="0" borderId="0" xfId="0" applyFont="1" applyAlignment="1">
      <alignment vertical="top" wrapText="1"/>
    </xf>
    <xf numFmtId="0" fontId="6" fillId="0" borderId="0" xfId="0" applyFont="1" applyAlignment="1" applyProtection="1">
      <alignment horizontal="left"/>
      <protection locked="0"/>
    </xf>
    <xf numFmtId="0" fontId="6" fillId="0" borderId="0" xfId="0" applyFont="1" applyProtection="1">
      <protection locked="0"/>
    </xf>
    <xf numFmtId="0" fontId="6" fillId="0" borderId="0" xfId="0" applyFont="1"/>
    <xf numFmtId="0" fontId="6" fillId="0" borderId="0" xfId="0" applyFont="1" applyAlignment="1">
      <alignment vertical="top"/>
    </xf>
    <xf numFmtId="164" fontId="6" fillId="0" borderId="0" xfId="0" applyNumberFormat="1" applyFont="1" applyAlignment="1">
      <alignment vertical="top"/>
    </xf>
    <xf numFmtId="1" fontId="6" fillId="0" borderId="0" xfId="0" applyNumberFormat="1" applyFont="1" applyAlignment="1" applyProtection="1">
      <alignment horizontal="left"/>
      <protection locked="0"/>
    </xf>
    <xf numFmtId="0" fontId="5" fillId="0" borderId="0" xfId="0" applyFont="1" applyProtection="1">
      <protection locked="0"/>
    </xf>
    <xf numFmtId="0" fontId="5" fillId="0" borderId="0" xfId="0" quotePrefix="1" applyFont="1"/>
    <xf numFmtId="0" fontId="5" fillId="0" borderId="0" xfId="0" applyFont="1"/>
    <xf numFmtId="0" fontId="4" fillId="0" borderId="0" xfId="0" applyFont="1"/>
    <xf numFmtId="0" fontId="4" fillId="0" borderId="0" xfId="0" applyFont="1" applyAlignment="1">
      <alignment vertical="top"/>
    </xf>
    <xf numFmtId="0" fontId="4" fillId="0" borderId="0" xfId="0" applyFont="1" applyAlignment="1">
      <alignment vertical="top" wrapText="1"/>
    </xf>
    <xf numFmtId="164" fontId="4" fillId="0" borderId="0" xfId="0" applyNumberFormat="1" applyFont="1" applyAlignment="1">
      <alignment vertical="top"/>
    </xf>
    <xf numFmtId="165" fontId="4" fillId="0" borderId="0" xfId="0" applyNumberFormat="1" applyFont="1" applyAlignment="1">
      <alignment vertical="top"/>
    </xf>
    <xf numFmtId="0" fontId="10" fillId="0" borderId="0" xfId="0" applyFont="1" applyAlignment="1">
      <alignment vertical="top"/>
    </xf>
    <xf numFmtId="0" fontId="7" fillId="0" borderId="0" xfId="0" applyFont="1" applyAlignment="1">
      <alignment vertical="top"/>
    </xf>
    <xf numFmtId="0" fontId="4" fillId="0" borderId="0" xfId="0" applyFont="1" applyAlignment="1" applyProtection="1">
      <alignment vertical="top"/>
      <protection locked="0"/>
    </xf>
    <xf numFmtId="0" fontId="4" fillId="0" borderId="0" xfId="0" applyFont="1" applyProtection="1">
      <protection locked="0"/>
    </xf>
    <xf numFmtId="0" fontId="3" fillId="0" borderId="0" xfId="0" applyFont="1" applyAlignment="1" applyProtection="1">
      <alignment vertical="top"/>
      <protection locked="0"/>
    </xf>
    <xf numFmtId="0" fontId="3" fillId="0" borderId="0" xfId="0" applyFont="1" applyAlignment="1">
      <alignment vertical="top"/>
    </xf>
    <xf numFmtId="0" fontId="3" fillId="0" borderId="0" xfId="0" applyFont="1" applyAlignment="1">
      <alignment vertical="top" wrapText="1"/>
    </xf>
    <xf numFmtId="0" fontId="3" fillId="0" borderId="0" xfId="0" applyFont="1"/>
    <xf numFmtId="0" fontId="2" fillId="0" borderId="0" xfId="0" applyFont="1" applyProtection="1">
      <protection locked="0"/>
    </xf>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vertical="top" wrapText="1"/>
    </xf>
    <xf numFmtId="0" fontId="1" fillId="0" borderId="0" xfId="0" applyFont="1"/>
  </cellXfs>
  <cellStyles count="1">
    <cellStyle name="Normal" xfId="0" builtinId="0"/>
  </cellStyles>
  <dxfs count="84">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rgb="FF000000"/>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62</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700000" cy="114172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Comprehensive Search Builder v1.1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2024-05-07</a:t>
          </a:r>
        </a:p>
        <a:p>
          <a:pPr algn="ctr"/>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sng" spc="0">
              <a:latin typeface="Calibri" panose="020F0502020204030204" pitchFamily="34" charset="0"/>
              <a:ea typeface="Calibri" panose="020F0502020204030204" pitchFamily="34" charset="0"/>
              <a:cs typeface="Calibri" panose="020F0502020204030204" pitchFamily="34" charset="0"/>
            </a:rPr>
            <a:t>Questions</a:t>
          </a:r>
          <a:r>
            <a:rPr lang="en-US" sz="1100" u="sng"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The Comprehensive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Calibri" panose="020F0502020204030204" pitchFamily="34" charset="0"/>
            <a:ea typeface="Calibri" panose="020F0502020204030204" pitchFamily="34" charset="0"/>
            <a:cs typeface="Calibri" panose="020F0502020204030204" pitchFamily="34" charset="0"/>
          </a:endParaRPr>
        </a:p>
        <a:p>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  –  Formulas</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that implement d</a:t>
          </a:r>
          <a:r>
            <a:rPr lang="en-US" sz="1100">
              <a:solidFill>
                <a:schemeClr val="dk1"/>
              </a:solidFill>
              <a:effectLst/>
              <a:latin typeface="Calibri" panose="020F0502020204030204" pitchFamily="34" charset="0"/>
              <a:ea typeface="Calibri" panose="020F0502020204030204" pitchFamily="34" charset="0"/>
              <a:cs typeface="Calibri" panose="020F0502020204030204" pitchFamily="34" charset="0"/>
            </a:rPr>
            <a:t>atabase-specific</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Calibri" panose="020F0502020204030204" pitchFamily="34" charset="0"/>
            <a:ea typeface="Calibri" panose="020F0502020204030204" pitchFamily="34" charset="0"/>
            <a:cs typeface="Calibri" panose="020F0502020204030204" pitchFamily="34" charset="0"/>
          </a:endParaRP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0" totalsRowShown="0" headerRowDxfId="83" dataDxfId="82">
  <autoFilter ref="A1:C10"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78" dataDxfId="77">
  <autoFilter ref="A1:G2" xr:uid="{CF155DC6-2EA2-4816-9094-3E1DE10273D5}"/>
  <sortState xmlns:xlrd2="http://schemas.microsoft.com/office/spreadsheetml/2017/richdata2" ref="A2:G2">
    <sortCondition ref="A1:A2"/>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69" dataDxfId="68">
  <autoFilter ref="A1:G2"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2" totalsRowShown="0" headerRowDxfId="54" dataDxfId="53">
  <autoFilter ref="A1:F2"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2" headerRowDxfId="46" dataDxfId="45">
  <autoFilter ref="A1:F2" xr:uid="{FF44FC39-7EEB-4F79-B66D-58728E4961C1}"/>
  <tableColumns count="6">
    <tableColumn id="1" xr3:uid="{6B1FC34A-9F1C-4058-B22B-1D477E3AB715}" name="Database" totalsRowFunction="custom" dataDxfId="44" totalsRowDxfId="43">
      <totalsRowFormula>'Searches ("Yes" terms only)'!A2</totalsRowFormula>
    </tableColumn>
    <tableColumn id="2" xr3:uid="{9D744987-F1AE-408B-85F3-D6298C474370}" name="Concept 1" dataDxfId="42" totalsRowDxfId="41">
      <calculatedColumnFormula array="1"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40" totalsRowDxfId="39">
      <calculatedColumnFormula array="1"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8" totalsRowDxfId="37">
      <calculatedColumnFormula array="1"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36" totalsRowDxfId="35">
      <calculatedColumnFormula array="1"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M12" totalsRowShown="0" headerRowDxfId="32" dataDxfId="31">
  <autoFilter ref="A1:M12" xr:uid="{1463424D-9C7E-4395-8513-54E51FDCAB2F}"/>
  <tableColumns count="13">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3" xr3:uid="{BBC50691-85A4-410B-A1CC-A552DB87F109}" name="Controlled Vocabulary (Explosion)" dataDxfId="21"/>
    <tableColumn id="4" xr3:uid="{FBBFA61E-6540-4A4F-B8F2-3FC5EFC6511B}" name="Controlled Vocabulary (No Explosion)" dataDxfId="20"/>
    <tableColumn id="5" xr3:uid="{65BA4B85-FC49-4B02-A663-91BC09CF2F6F}" name="Controlled Vocabulary (Supplementary Concept)" dataDxfId="19"/>
    <tableColumn id="9" xr3:uid="{E2D9AC77-E27C-4F12-8ACC-B72C3F6A9F84}" name="Controlled Vocabulary (Pharmacological Action)"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9" totalsRowShown="0" headerRowDxfId="17" dataDxfId="16">
  <autoFilter ref="A1:E9" xr:uid="{B46ED044-30C9-4C73-A7E1-4D885257A5A7}"/>
  <tableColumns count="5">
    <tableColumn id="1" xr3:uid="{80F387D1-6FF1-4AC7-A867-FFBCB804FD40}" name="Category (Keywords/Controlled Vocabulary/Limits/Final Strings)" dataDxfId="15"/>
    <tableColumn id="2" xr3:uid="{0F0ACBC4-14A1-46BE-8CF0-84D2997B9E44}" name="Field(s) (Keywords)" dataDxfId="14"/>
    <tableColumn id="3" xr3:uid="{4C346715-45AA-4499-8C56-B5D54D1854D2}" name="Quotes? (Keywords)" dataDxfId="13"/>
    <tableColumn id="5" xr3:uid="{E8FD3DA7-2512-47CE-9486-D57CFF527402}" name="Explode (Controlled Vocabulary)" dataDxfId="12"/>
    <tableColumn id="4" xr3:uid="{182425B1-7CFE-473C-B1C2-213F202201B0}" name="Use Term? (Keywords/Controlled Vocabulary/Limits)" dataDxfId="1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0"/>
  <sheetViews>
    <sheetView zoomScaleNormal="100" workbookViewId="0">
      <selection activeCell="A11" sqref="A11:XFD1048576"/>
    </sheetView>
  </sheetViews>
  <sheetFormatPr defaultColWidth="0" defaultRowHeight="14.5" zeroHeight="1" x14ac:dyDescent="0.35"/>
  <cols>
    <col min="1" max="1" width="9.81640625" style="5" bestFit="1" customWidth="1"/>
    <col min="2" max="2" width="10.453125" style="5" bestFit="1" customWidth="1"/>
    <col min="3" max="3" width="117" style="5" bestFit="1" customWidth="1"/>
    <col min="4" max="16383" width="8.7265625" style="5" hidden="1"/>
    <col min="16384" max="16384" width="1.453125" style="5" hidden="1" customWidth="1"/>
  </cols>
  <sheetData>
    <row r="1" spans="1:3" x14ac:dyDescent="0.35">
      <c r="A1" s="9" t="s">
        <v>0</v>
      </c>
      <c r="B1" s="9" t="s">
        <v>1</v>
      </c>
      <c r="C1" s="9" t="s">
        <v>2</v>
      </c>
    </row>
    <row r="2" spans="1:3" ht="29" x14ac:dyDescent="0.35">
      <c r="A2" s="35">
        <v>0.1</v>
      </c>
      <c r="B2" s="10">
        <v>45342</v>
      </c>
      <c r="C2" s="41" t="s">
        <v>130</v>
      </c>
    </row>
    <row r="3" spans="1:3" ht="29" x14ac:dyDescent="0.35">
      <c r="A3" s="35">
        <v>0.2</v>
      </c>
      <c r="B3" s="10">
        <v>45344</v>
      </c>
      <c r="C3" s="41" t="s">
        <v>131</v>
      </c>
    </row>
    <row r="4" spans="1:3" ht="116" x14ac:dyDescent="0.35">
      <c r="A4" s="35">
        <v>0.3</v>
      </c>
      <c r="B4" s="10">
        <v>45363</v>
      </c>
      <c r="C4" s="20" t="s">
        <v>86</v>
      </c>
    </row>
    <row r="5" spans="1:3" x14ac:dyDescent="0.35">
      <c r="A5" s="35">
        <v>0.4</v>
      </c>
      <c r="B5" s="10">
        <v>45365</v>
      </c>
      <c r="C5" s="24" t="s">
        <v>87</v>
      </c>
    </row>
    <row r="6" spans="1:3" ht="30" customHeight="1" x14ac:dyDescent="0.35">
      <c r="A6" s="35">
        <v>0.5</v>
      </c>
      <c r="B6" s="10">
        <v>45377</v>
      </c>
      <c r="C6" s="20" t="s">
        <v>74</v>
      </c>
    </row>
    <row r="7" spans="1:3" ht="45" customHeight="1" x14ac:dyDescent="0.35">
      <c r="A7" s="36">
        <v>0.6</v>
      </c>
      <c r="B7" s="19">
        <v>45398</v>
      </c>
      <c r="C7" s="20" t="s">
        <v>88</v>
      </c>
    </row>
    <row r="8" spans="1:3" ht="29" x14ac:dyDescent="0.35">
      <c r="A8" s="24">
        <v>0.7</v>
      </c>
      <c r="B8" s="25">
        <v>45405</v>
      </c>
      <c r="C8" s="20" t="s">
        <v>102</v>
      </c>
    </row>
    <row r="9" spans="1:3" ht="72.5" x14ac:dyDescent="0.35">
      <c r="A9" s="34">
        <v>1</v>
      </c>
      <c r="B9" s="33">
        <v>45408</v>
      </c>
      <c r="C9" s="41" t="s">
        <v>140</v>
      </c>
    </row>
    <row r="10" spans="1:3" ht="29" x14ac:dyDescent="0.35">
      <c r="A10" s="44">
        <v>1.1000000000000001</v>
      </c>
      <c r="B10" s="45">
        <v>45419</v>
      </c>
      <c r="C10" s="46" t="s">
        <v>141</v>
      </c>
    </row>
  </sheetData>
  <sheetProtection algorithmName="SHA-512" hashValue="lLC8nCFwdHudQhKjf/HkTeZHRiSNMqUCrUSf5KZwygbWDuo4RVU7B7zsEdmxo2Fc9yugDVJqkK/p1gPk2fNnrg==" saltValue="xePCQAp6rQEYoYkvwFGUAw=="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2"/>
  <sheetViews>
    <sheetView tabSelected="1" zoomScaleNormal="100" workbookViewId="0">
      <selection activeCell="A63" sqref="A63:XFD63"/>
    </sheetView>
  </sheetViews>
  <sheetFormatPr defaultColWidth="0" defaultRowHeight="14.5" zeroHeight="1" x14ac:dyDescent="0.35"/>
  <cols>
    <col min="1" max="1" width="181.81640625" customWidth="1"/>
    <col min="2"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sheetData>
  <sheetProtection algorithmName="SHA-512" hashValue="JERF78eq45NX0GMUCKFewmuyWo7pnW4VltJT/9UTkVL49SMijO039iPzD4TCyA4uUz/6wDSGML2Rs5Z71aM1wg==" saltValue="Lj+k1F6B5IaO04cLFXFO1A==" spinCount="100000" sheet="1" object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4.5" x14ac:dyDescent="0.35"/>
  <cols>
    <col min="1" max="1" width="10.1796875" style="8" customWidth="1"/>
    <col min="2" max="2" width="36.453125" style="8" customWidth="1"/>
    <col min="3" max="3" width="10.36328125" style="8" bestFit="1" customWidth="1"/>
    <col min="4" max="4" width="23.26953125" style="7" customWidth="1"/>
    <col min="5" max="5" width="12.26953125" style="7" bestFit="1" customWidth="1"/>
    <col min="6" max="6" width="27.26953125" style="7" customWidth="1"/>
    <col min="7" max="7" width="54.54296875" style="7" customWidth="1"/>
    <col min="8" max="8" width="0" style="7" hidden="1" customWidth="1"/>
    <col min="9" max="16384" width="8.7265625" style="7" hidden="1"/>
  </cols>
  <sheetData>
    <row r="1" spans="1:7" x14ac:dyDescent="0.35">
      <c r="A1" s="11" t="s">
        <v>3</v>
      </c>
      <c r="B1" s="11" t="s">
        <v>4</v>
      </c>
      <c r="C1" s="11" t="s">
        <v>5</v>
      </c>
      <c r="D1" s="11" t="s">
        <v>6</v>
      </c>
      <c r="E1" s="11" t="s">
        <v>7</v>
      </c>
      <c r="F1" s="17" t="s">
        <v>73</v>
      </c>
      <c r="G1" s="11" t="s">
        <v>8</v>
      </c>
    </row>
    <row r="2" spans="1:7" x14ac:dyDescent="0.35">
      <c r="A2" s="26"/>
      <c r="B2" s="21"/>
      <c r="C2" s="21"/>
      <c r="D2" s="27"/>
      <c r="E2" s="22"/>
      <c r="F2" s="4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
      </c>
      <c r="G2" s="22"/>
    </row>
  </sheetData>
  <sheetProtection formatCells="0" formatColumns="0" formatRows="0" insertColumns="0" insertRows="0" insertHyperlinks="0" deleteColumns="0" deleteRows="0" sort="0"/>
  <conditionalFormatting sqref="B2">
    <cfRule type="duplicateValues" dxfId="10" priority="7"/>
  </conditionalFormatting>
  <conditionalFormatting sqref="B3:B1048576">
    <cfRule type="duplicateValues" dxfId="9" priority="4"/>
  </conditionalFormatting>
  <conditionalFormatting sqref="E2">
    <cfRule type="containsText" dxfId="8" priority="2" operator="containsText" text="Maybe">
      <formula>NOT(ISERROR(SEARCH("Maybe",E2)))</formula>
    </cfRule>
    <cfRule type="containsText" dxfId="7" priority="3" operator="containsText" text="No">
      <formula>NOT(ISERROR(SEARCH("No",E2)))</formula>
    </cfRule>
  </conditionalFormatting>
  <conditionalFormatting sqref="E3:E1048576">
    <cfRule type="containsText" dxfId="6" priority="5" operator="containsText" text="Maybe">
      <formula>NOT(ISERROR(SEARCH("Maybe",E3)))</formula>
    </cfRule>
    <cfRule type="containsText" dxfId="5" priority="6" operator="containsText" text="No">
      <formula>NOT(ISERROR(SEARCH("No",E3)))</formula>
    </cfRule>
  </conditionalFormatting>
  <dataValidations xWindow="302" yWindow="461" count="3">
    <dataValidation allowBlank="1" showInputMessage="1" sqref="A1:C1 B2:B1048576" xr:uid="{1D703411-1CC8-4AEF-9FDC-0A986B5CC4DB}"/>
    <dataValidation allowBlank="1" showErrorMessage="1" prompt="&quot;Yes&quot; or blank: Include term_x000a_&quot;No&quot;: Exclude term_x000a_&quot;Maybe&quot;: Include term in alt. version" sqref="F1" xr:uid="{A94D42D9-E7E8-49B8-AEE5-CD2968660A9D}"/>
    <dataValidation type="textLength" operator="greaterThan" allowBlank="1" showInputMessage="1" showErrorMessage="1" sqref="F2: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Sources'!$B$2:$B$9</xm:f>
          </x14:formula1>
          <xm:sqref>D2:D1048576</xm:sqref>
        </x14:dataValidation>
        <x14:dataValidation type="list" allowBlank="1" showInputMessage="1" showErrorMessage="1" xr:uid="{C5037FE4-A469-40D6-B67E-6EE50912E576}">
          <x14:formula1>
            <xm:f>'Backend - List Sources'!$A$2:$A$6</xm:f>
          </x14:formula1>
          <xm:sqref>A2:A1048576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4.5" x14ac:dyDescent="0.35"/>
  <cols>
    <col min="1" max="1" width="14.26953125" style="14" bestFit="1" customWidth="1"/>
    <col min="2" max="2" width="25.1796875" style="14" bestFit="1" customWidth="1"/>
    <col min="3" max="3" width="18.453125" style="14" bestFit="1" customWidth="1"/>
    <col min="4" max="4" width="22.7265625" style="14" customWidth="1"/>
    <col min="5" max="5" width="12" style="14" bestFit="1" customWidth="1"/>
    <col min="6" max="6" width="27.26953125" style="14" customWidth="1"/>
    <col min="7" max="7" width="54.54296875" style="14" customWidth="1"/>
    <col min="8" max="10" width="0" style="15" hidden="1" customWidth="1"/>
    <col min="11" max="16384" width="8.7265625" style="15" hidden="1"/>
  </cols>
  <sheetData>
    <row r="1" spans="1:7" x14ac:dyDescent="0.35">
      <c r="A1" s="14" t="s">
        <v>3</v>
      </c>
      <c r="B1" s="14" t="s">
        <v>4</v>
      </c>
      <c r="C1" s="14" t="s">
        <v>13</v>
      </c>
      <c r="D1" s="22" t="s">
        <v>81</v>
      </c>
      <c r="E1" s="14" t="s">
        <v>7</v>
      </c>
      <c r="F1" s="17" t="s">
        <v>14</v>
      </c>
      <c r="G1" s="14" t="s">
        <v>8</v>
      </c>
    </row>
    <row r="2" spans="1:7" x14ac:dyDescent="0.35">
      <c r="A2" s="21"/>
      <c r="B2" s="21"/>
      <c r="C2" s="21"/>
      <c r="D2" s="21"/>
      <c r="E2" s="22"/>
      <c r="F2" s="22"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
      </c>
      <c r="G2" s="21"/>
    </row>
  </sheetData>
  <sheetProtection formatCells="0" formatColumns="0" formatRows="0" sort="0"/>
  <conditionalFormatting sqref="D1:D1048576">
    <cfRule type="containsText" dxfId="4" priority="3" operator="containsText" text="No explode">
      <formula>NOT(ISERROR(SEARCH("No explode",D1)))</formula>
    </cfRule>
  </conditionalFormatting>
  <conditionalFormatting sqref="D2">
    <cfRule type="containsText" dxfId="3" priority="1" operator="containsText" text="Pharmacological action">
      <formula>NOT(ISERROR(SEARCH("Pharmacological action",D2)))</formula>
    </cfRule>
    <cfRule type="containsText" dxfId="2" priority="2" operator="containsText" text="Supplementary concept">
      <formula>NOT(ISERROR(SEARCH("Supplementary concept",D2)))</formula>
    </cfRule>
  </conditionalFormatting>
  <conditionalFormatting sqref="E1:E1048576">
    <cfRule type="containsText" dxfId="1" priority="4" operator="containsText" text="Maybe">
      <formula>NOT(ISERROR(SEARCH("Maybe",E1)))</formula>
    </cfRule>
    <cfRule type="containsText" dxfId="0" priority="5" operator="containsText" text="No">
      <formula>NOT(ISERROR(SEARCH("No",E1)))</formula>
    </cfRule>
  </conditionalFormatting>
  <dataValidations xWindow="473" yWindow="272" count="2">
    <dataValidation allowBlank="1" showInputMessage="1" sqref="A1:D1 B2"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Sources'!$D$2:$D$6</xm:f>
          </x14:formula1>
          <xm:sqref>D2 D4:D1048576 D3</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Table'!$A$2:$A$13</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16" t="s">
        <v>72</v>
      </c>
      <c r="B1" s="9" t="s">
        <v>6</v>
      </c>
      <c r="C1" s="16" t="s">
        <v>71</v>
      </c>
      <c r="D1" s="9" t="s">
        <v>8</v>
      </c>
    </row>
    <row r="2" spans="1:4" x14ac:dyDescent="0.35">
      <c r="A2" s="12"/>
      <c r="B2" s="9"/>
      <c r="C2" s="9"/>
      <c r="D2" s="9"/>
    </row>
    <row r="3" spans="1:4" x14ac:dyDescent="0.35">
      <c r="A3" s="12"/>
      <c r="B3" s="9"/>
      <c r="C3" s="9"/>
      <c r="D3" s="9"/>
    </row>
    <row r="4" spans="1:4" x14ac:dyDescent="0.35">
      <c r="A4" s="12"/>
      <c r="B4" s="9"/>
      <c r="C4" s="9"/>
      <c r="D4" s="9"/>
    </row>
    <row r="26" spans="7:7" x14ac:dyDescent="0.35">
      <c r="G26" s="6"/>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3" width="13.6328125" style="30" customWidth="1"/>
    <col min="4" max="4" width="13.7265625" style="30" customWidth="1"/>
    <col min="5"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9" t="s">
        <v>15</v>
      </c>
      <c r="B2" s="40" t="str" cm="1">
        <f t="array" ref="B2" xml:space="preserve"> SUBSTITUTE(IF((SUMIF(KeywordsTable[[Concept]:[Concept]], VALUE(_xlfn.TEXTAFTER(B$1, " "))) + (SUMIF(ControlledVocabTable[[Concept]:[Concept]], VALUE(_xlfn.TEXTAFTER(B$1, " "))) * SUMIF(ControlledVocabTable[[Database]:[Database]],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40" t="str" cm="1">
        <f t="array" ref="C2" xml:space="preserve"> SUBSTITUTE(IF((SUMIF(KeywordsTable[[Concept]:[Concept]], VALUE(_xlfn.TEXTAFTER(C$1, " "))) + (SUMIF(ControlledVocabTable[[Concept]:[Concept]], VALUE(_xlfn.TEXTAFTER(C$1, " "))) * SUMIF(ControlledVocabTable[[Database]:[Database]],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40" t="str" cm="1">
        <f t="array" ref="D2" xml:space="preserve"> SUBSTITUTE(IF((SUMIF(KeywordsTable[[Concept]:[Concept]], VALUE(_xlfn.TEXTAFTER(D$1, " "))) + (SUMIF(ControlledVocabTable[[Concept]:[Concept]], VALUE(_xlfn.TEXTAFTER(D$1, " "))) * SUMIF(ControlledVocabTable[[Database]:[Database]],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40" t="str" cm="1">
        <f t="array" ref="E2" xml:space="preserve"> SUBSTITUTE(IF((SUMIF(KeywordsTable[[Concept]:[Concept]], VALUE(_xlfn.TEXTAFTER(E$1, " "))) + (SUMIF(ControlledVocabTable[[Concept]:[Concept]], VALUE(_xlfn.TEXTAFTER(E$1, " "))) * SUMIF(ControlledVocabTable[[Database]:[Database]],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41" t="str" cm="1">
        <f t="array" ref="F2" xml:space="preserve"> SUBSTITUTE(IF((COUNTBLANK(SearchTable[[#This Row],[Concept 1]:[Concept 4]]) &lt; 3) * NOT(ISBLANK(SearchTable[[#This Row],[Database]:[Database]])), "(?)", "?"),"?", _xlfn.TEXTJOIN(" AND ", TRUE,SearchTable[[#This Row],[Concept 1]:[Concept 4]]))</f>
        <v/>
      </c>
    </row>
  </sheetData>
  <dataValidations count="1">
    <dataValidation type="textLength" operator="greaterThan" showInputMessage="1" showErrorMessage="1" sqref="B2:F1048576" xr:uid="{073E1657-C126-4472-9CCF-94610A6275DB}">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Table'!$A$2:$A$13</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2"/>
  <sheetViews>
    <sheetView zoomScaleNormal="100" workbookViewId="0">
      <pane xSplit="1" ySplit="1" topLeftCell="B2" activePane="bottomRight" state="frozen"/>
      <selection pane="topRight" activeCell="B1" sqref="B1"/>
      <selection pane="bottomLeft" activeCell="A2" sqref="A2"/>
      <selection pane="bottomRight" activeCell="A3" sqref="A3"/>
    </sheetView>
  </sheetViews>
  <sheetFormatPr defaultColWidth="0" defaultRowHeight="14.5" x14ac:dyDescent="0.35"/>
  <cols>
    <col min="1" max="1" width="19.1796875" style="38" bestFit="1" customWidth="1"/>
    <col min="2" max="2" width="13.6328125" style="30" customWidth="1"/>
    <col min="3" max="3" width="13.7265625" style="30" customWidth="1"/>
    <col min="4" max="5" width="13.6328125" style="30" customWidth="1"/>
    <col min="6" max="6" width="90.90625" style="30" customWidth="1"/>
    <col min="7" max="16382" width="8.7265625" style="30" hidden="1"/>
    <col min="16383" max="16384" width="71.90625" style="30" hidden="1"/>
  </cols>
  <sheetData>
    <row r="1" spans="1:6" x14ac:dyDescent="0.35">
      <c r="A1" s="30" t="s">
        <v>13</v>
      </c>
      <c r="B1" s="30" t="s">
        <v>126</v>
      </c>
      <c r="C1" s="30" t="s">
        <v>127</v>
      </c>
      <c r="D1" s="30" t="s">
        <v>128</v>
      </c>
      <c r="E1" s="30" t="s">
        <v>129</v>
      </c>
      <c r="F1" s="30" t="s">
        <v>23</v>
      </c>
    </row>
    <row r="2" spans="1:6" x14ac:dyDescent="0.35">
      <c r="A2" s="37" t="s">
        <v>15</v>
      </c>
      <c r="B2" s="31" t="str" cm="1">
        <f t="array" ref="B2" xml:space="preserve"> SUBSTITUTE(IF((SUMIF(KeywordsTable[[Concept]:[Concept]], VALUE(_xlfn.TEXTAFTER(B$1, " "))) + (SUMIF(ControlledVocabTable[[Concept]:[Concept]], VALUE(_xlfn.TEXTAFTER(B$1, " "))) * SUMIF(ControlledVocabTable[[Database]:[Database]], SearchTableAlt[[#This Row],[Database]:[Database]]))) * NOT(ISBLANK(SearchTableAlt[[#This Row],[Database]:[Database]])), "(?)", "?"),"?",
_xlfn.TEXTJOIN(" OR ",TRUE,
T(N("The following subformula handles keywords")),
IF((KeywordsTable[[Concept]:[Concept]] = VALUE(_xlfn.TEXTAFTER(B$1,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VALUE(_xlfn.TEXTAFTER(B$1,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C2" s="31" t="str" cm="1">
        <f t="array" ref="C2" xml:space="preserve"> SUBSTITUTE(IF((SUMIF(KeywordsTable[[Concept]:[Concept]], VALUE(_xlfn.TEXTAFTER(C$1, " "))) + (SUMIF(ControlledVocabTable[[Concept]:[Concept]], VALUE(_xlfn.TEXTAFTER(C$1, " "))) * SUMIF(ControlledVocabTable[[Database]:[Database]], SearchTableAlt[[#This Row],[Database]:[Database]]))) * NOT(ISBLANK(SearchTableAlt[[#This Row],[Database]:[Database]])), "(?)", "?"),"?",
_xlfn.TEXTJOIN(" OR ",TRUE,
T(N("The following subformula handles keywords")),
IF((KeywordsTable[[Concept]:[Concept]] = VALUE(_xlfn.TEXTAFTER(C$1,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VALUE(_xlfn.TEXTAFTER(C$1,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D2" s="31" t="str" cm="1">
        <f t="array" ref="D2" xml:space="preserve"> SUBSTITUTE(IF((SUMIF(KeywordsTable[[Concept]:[Concept]], VALUE(_xlfn.TEXTAFTER(D$1, " "))) + (SUMIF(ControlledVocabTable[[Concept]:[Concept]], VALUE(_xlfn.TEXTAFTER(D$1, " "))) * SUMIF(ControlledVocabTable[[Database]:[Database]], SearchTableAlt[[#This Row],[Database]:[Database]]))) * NOT(ISBLANK(SearchTableAlt[[#This Row],[Database]:[Database]])), "(?)", "?"),"?",
_xlfn.TEXTJOIN(" OR ",TRUE,
T(N("The following subformula handles keywords")),
IF((KeywordsTable[[Concept]:[Concept]] = VALUE(_xlfn.TEXTAFTER(D$1,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VALUE(_xlfn.TEXTAFTER(D$1,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E2" s="31" t="str" cm="1">
        <f t="array" ref="E2" xml:space="preserve"> SUBSTITUTE(IF((SUMIF(KeywordsTable[[Concept]:[Concept]], VALUE(_xlfn.TEXTAFTER(E$1, " "))) + (SUMIF(ControlledVocabTable[[Concept]:[Concept]], VALUE(_xlfn.TEXTAFTER(E$1, " "))) * SUMIF(ControlledVocabTable[[Database]:[Database]], SearchTableAlt[[#This Row],[Database]:[Database]]))) * NOT(ISBLANK(SearchTableAlt[[#This Row],[Database]:[Database]])), "(?)", "?"),"?",
_xlfn.TEXTJOIN(" OR ",TRUE,
T(N("The following subformula handles keywords")),
IF((KeywordsTable[[Concept]:[Concept]] = VALUE(_xlfn.TEXTAFTER(E$1, " "))) * NOT(ISBLANK(SearchTableAlt[[#This Row],[Database]:[Database]])) * NOT(KeywordsTable[[Use Term?]:[Use Term?]] = "No"), IF(NOT(ISBLANK(KeywordsTable[[Field(s)]:[Field(s)]])), SUBSTITUTE(INDEX(SyntaxTable[], MATCH(SearchTableAlt[[#This Row],[Database]:[Database]], SyntaxTable[[Database]:[Database]], 0), MATCH(KeywordsTable[[Field(s)]:[Field(s)]], SyntaxTable[#Headers], 0)), "?",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IF(KeywordsTable[[Quotes?]:[Quotes?]] = "Yes", INDEX(SyntaxTable[], MATCH(SearchTableAlt[[#This Row],[Database]:[Database]],SyntaxTable[[Database]:[Database]],0), MATCH("Quote Style",SyntaxTable[#Headers],0)) &amp; KeywordsTable[[Term]:[Term]] &amp; INDEX(SyntaxTable[], MATCH(SearchTableAlt[[#This Row],[Database]:[Database]],SyntaxTable[[Database]:[Database]],0), MATCH("Quote Style",SyntaxTable[#Headers],0)), KeywordsTable[[Term]:[Term]])), ""),
T(N("The following subformula handles controlled vocab")),
IF((ControlledVocabTable[[Concept]:[Concept]] = VALUE(_xlfn.TEXTAFTER(E$1, " "))) * NOT(ISBLANK(SearchTableAlt[[#This Row],[Database]:[Database]])) * (ControlledVocabTable[[Database]:[Database]] = SearchTableAlt[[#This Row],[Database]:[Database]]) * NOT(ControlledVocabTable[[Use Term?]:[Use Term?]] = "No"), SUBSTITUTE(INDEX(SyntaxTable[],MATCH(SearchTableAlt[[#This Row],[Database]:[Database]], SyntaxTable[[Database]:[Database]], 0), MATCH(_xlfn.IFS(ControlledVocabTable[[Mapping]:[Mapping]]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
      </c>
      <c r="F2" s="32" t="str" cm="1">
        <f t="array" ref="F2" xml:space="preserve"> SUBSTITUTE(IF((COUNTBLANK(SearchTableAlt[[#This Row],[Concept 1]:[Concept 4]]) &lt; 3) * NOT(ISBLANK(SearchTableAlt[[#This Row],[Database]:[Database]])), "(?)", "?"),"?", _xlfn.TEXTJOIN(" AND ", TRUE,SearchTableAlt[[#This Row],[Concept 1]:[Concept 4]]))</f>
        <v/>
      </c>
    </row>
  </sheetData>
  <dataValidations count="1">
    <dataValidation type="textLength" operator="greaterThan" showInputMessage="1" showErrorMessage="1" sqref="B2:F1048576" xr:uid="{381ED666-8099-4314-86B0-066BF8EDB501}">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Table'!$A$2:$A$13</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M12"/>
  <sheetViews>
    <sheetView zoomScaleNormal="100" workbookViewId="0">
      <pane xSplit="1" ySplit="1" topLeftCell="B2" activePane="bottomRight" state="frozen"/>
      <selection pane="topRight" activeCell="B1" sqref="B1"/>
      <selection pane="bottomLeft" activeCell="A2" sqref="A2"/>
      <selection pane="bottomRight" activeCell="A13" sqref="A13"/>
    </sheetView>
  </sheetViews>
  <sheetFormatPr defaultColWidth="8.7265625" defaultRowHeight="14.5" x14ac:dyDescent="0.35"/>
  <cols>
    <col min="1" max="1" width="24.36328125" style="2" bestFit="1" customWidth="1"/>
    <col min="2" max="2" width="13.1796875" style="2" bestFit="1" customWidth="1"/>
    <col min="3" max="3" width="16.81640625" style="2" bestFit="1" customWidth="1"/>
    <col min="4" max="4" width="14.1796875" style="2" bestFit="1" customWidth="1"/>
    <col min="5" max="5" width="33.81640625" style="2" bestFit="1" customWidth="1"/>
    <col min="6" max="6" width="39.81640625" style="2" bestFit="1" customWidth="1"/>
    <col min="7" max="7" width="19.36328125" style="2" bestFit="1" customWidth="1"/>
    <col min="8" max="8" width="18.1796875" style="2" customWidth="1"/>
    <col min="9" max="9" width="19.36328125" style="2" bestFit="1" customWidth="1"/>
    <col min="10" max="10" width="42.36328125" style="2" bestFit="1" customWidth="1"/>
    <col min="11" max="11" width="35.7265625" style="2" bestFit="1" customWidth="1"/>
    <col min="12" max="12" width="43" style="2" bestFit="1" customWidth="1"/>
    <col min="13" max="13" width="44.7265625" style="2" bestFit="1" customWidth="1"/>
    <col min="14" max="16384" width="8.7265625" style="2"/>
  </cols>
  <sheetData>
    <row r="1" spans="1:13" x14ac:dyDescent="0.35">
      <c r="A1" s="9" t="s">
        <v>13</v>
      </c>
      <c r="B1" s="9" t="s">
        <v>24</v>
      </c>
      <c r="C1" s="9" t="s">
        <v>25</v>
      </c>
      <c r="D1" s="9" t="s">
        <v>26</v>
      </c>
      <c r="E1" s="9" t="s">
        <v>9</v>
      </c>
      <c r="F1" s="9" t="s">
        <v>27</v>
      </c>
      <c r="G1" s="9" t="s">
        <v>28</v>
      </c>
      <c r="H1" s="29" t="s">
        <v>103</v>
      </c>
      <c r="I1" s="29" t="s">
        <v>106</v>
      </c>
      <c r="J1" s="9" t="s">
        <v>29</v>
      </c>
      <c r="K1" s="9" t="s">
        <v>30</v>
      </c>
      <c r="L1" s="23" t="s">
        <v>84</v>
      </c>
      <c r="M1" s="29" t="s">
        <v>122</v>
      </c>
    </row>
    <row r="2" spans="1:13" x14ac:dyDescent="0.35">
      <c r="A2" s="9" t="s">
        <v>15</v>
      </c>
      <c r="B2" s="9" t="s">
        <v>31</v>
      </c>
      <c r="C2" s="9" t="s">
        <v>32</v>
      </c>
      <c r="D2" s="9" t="s">
        <v>33</v>
      </c>
      <c r="E2" s="9" t="s">
        <v>34</v>
      </c>
      <c r="F2" s="9" t="s">
        <v>35</v>
      </c>
      <c r="G2" s="9" t="s">
        <v>36</v>
      </c>
      <c r="H2" s="29" t="s">
        <v>105</v>
      </c>
      <c r="I2" s="29" t="s">
        <v>107</v>
      </c>
      <c r="J2" s="9" t="s">
        <v>89</v>
      </c>
      <c r="K2" s="9" t="s">
        <v>90</v>
      </c>
      <c r="L2" s="23" t="s">
        <v>91</v>
      </c>
      <c r="M2" s="29" t="s">
        <v>123</v>
      </c>
    </row>
    <row r="3" spans="1:13" x14ac:dyDescent="0.35">
      <c r="A3" s="18" t="s">
        <v>75</v>
      </c>
      <c r="B3" s="18" t="s">
        <v>31</v>
      </c>
      <c r="C3" s="18" t="s">
        <v>76</v>
      </c>
      <c r="D3" s="18" t="s">
        <v>77</v>
      </c>
      <c r="E3" s="18" t="s">
        <v>78</v>
      </c>
      <c r="F3" s="18" t="s">
        <v>79</v>
      </c>
      <c r="G3" s="18" t="s">
        <v>80</v>
      </c>
      <c r="H3" s="29" t="s">
        <v>119</v>
      </c>
      <c r="I3" s="29" t="s">
        <v>120</v>
      </c>
      <c r="J3" s="18" t="s">
        <v>99</v>
      </c>
      <c r="K3" s="18" t="s">
        <v>100</v>
      </c>
      <c r="L3" s="29" t="s">
        <v>124</v>
      </c>
      <c r="M3" s="18" t="s">
        <v>100</v>
      </c>
    </row>
    <row r="4" spans="1:13" x14ac:dyDescent="0.35">
      <c r="A4" s="9" t="s">
        <v>16</v>
      </c>
      <c r="B4" s="13" t="s">
        <v>37</v>
      </c>
      <c r="C4" s="9" t="s">
        <v>38</v>
      </c>
      <c r="D4" s="9" t="s">
        <v>39</v>
      </c>
      <c r="E4" s="9" t="s">
        <v>40</v>
      </c>
      <c r="F4" s="29" t="s">
        <v>121</v>
      </c>
      <c r="G4" s="9" t="s">
        <v>41</v>
      </c>
      <c r="H4" s="29" t="s">
        <v>114</v>
      </c>
      <c r="I4" s="29" t="s">
        <v>113</v>
      </c>
      <c r="J4" s="28" t="s">
        <v>108</v>
      </c>
      <c r="K4" s="28" t="s">
        <v>109</v>
      </c>
      <c r="L4" s="28" t="s">
        <v>110</v>
      </c>
      <c r="M4" s="28" t="s">
        <v>110</v>
      </c>
    </row>
    <row r="5" spans="1:13" x14ac:dyDescent="0.35">
      <c r="A5" s="42" t="s">
        <v>18</v>
      </c>
      <c r="B5" s="42" t="s">
        <v>31</v>
      </c>
      <c r="C5" s="42" t="s">
        <v>47</v>
      </c>
      <c r="D5" s="42" t="s">
        <v>48</v>
      </c>
      <c r="E5" s="42" t="s">
        <v>49</v>
      </c>
      <c r="F5" s="42" t="s">
        <v>50</v>
      </c>
      <c r="G5" s="42" t="s">
        <v>51</v>
      </c>
      <c r="H5" s="42" t="s">
        <v>116</v>
      </c>
      <c r="I5" s="42" t="s">
        <v>115</v>
      </c>
      <c r="J5" s="42" t="s">
        <v>92</v>
      </c>
      <c r="K5" s="42" t="s">
        <v>92</v>
      </c>
      <c r="L5" s="42" t="s">
        <v>92</v>
      </c>
      <c r="M5" s="42" t="s">
        <v>92</v>
      </c>
    </row>
    <row r="6" spans="1:13" x14ac:dyDescent="0.35">
      <c r="A6" s="42" t="s">
        <v>132</v>
      </c>
      <c r="B6" s="42" t="s">
        <v>31</v>
      </c>
      <c r="C6" s="42" t="s">
        <v>133</v>
      </c>
      <c r="D6" s="42" t="s">
        <v>135</v>
      </c>
      <c r="E6" s="42" t="s">
        <v>137</v>
      </c>
      <c r="F6" s="42" t="s">
        <v>134</v>
      </c>
      <c r="G6" s="42" t="s">
        <v>138</v>
      </c>
      <c r="H6" s="42" t="s">
        <v>136</v>
      </c>
      <c r="I6" s="42" t="s">
        <v>139</v>
      </c>
      <c r="J6" s="42" t="s">
        <v>92</v>
      </c>
      <c r="K6" s="42" t="s">
        <v>92</v>
      </c>
      <c r="L6" s="42" t="s">
        <v>92</v>
      </c>
      <c r="M6" s="42" t="s">
        <v>92</v>
      </c>
    </row>
    <row r="7" spans="1:13" x14ac:dyDescent="0.35">
      <c r="A7" s="9" t="s">
        <v>19</v>
      </c>
      <c r="B7" s="9" t="s">
        <v>31</v>
      </c>
      <c r="C7" s="9" t="s">
        <v>42</v>
      </c>
      <c r="D7" s="9" t="s">
        <v>43</v>
      </c>
      <c r="E7" s="9" t="s">
        <v>44</v>
      </c>
      <c r="F7" s="9" t="s">
        <v>45</v>
      </c>
      <c r="G7" s="9" t="s">
        <v>46</v>
      </c>
      <c r="H7" s="29" t="s">
        <v>112</v>
      </c>
      <c r="I7" s="29" t="s">
        <v>111</v>
      </c>
      <c r="J7" s="23" t="s">
        <v>101</v>
      </c>
      <c r="K7" s="9" t="s">
        <v>93</v>
      </c>
      <c r="L7" s="23" t="s">
        <v>92</v>
      </c>
      <c r="M7" s="29" t="s">
        <v>92</v>
      </c>
    </row>
    <row r="8" spans="1:13" x14ac:dyDescent="0.35">
      <c r="A8" s="9" t="s">
        <v>20</v>
      </c>
      <c r="B8" s="9" t="s">
        <v>31</v>
      </c>
      <c r="C8" s="9" t="s">
        <v>42</v>
      </c>
      <c r="D8" s="9" t="s">
        <v>43</v>
      </c>
      <c r="E8" s="9" t="s">
        <v>44</v>
      </c>
      <c r="F8" s="9" t="s">
        <v>45</v>
      </c>
      <c r="G8" s="9" t="s">
        <v>46</v>
      </c>
      <c r="H8" s="29" t="s">
        <v>112</v>
      </c>
      <c r="I8" s="29" t="s">
        <v>111</v>
      </c>
      <c r="J8" s="9" t="s">
        <v>94</v>
      </c>
      <c r="K8" s="9" t="s">
        <v>94</v>
      </c>
      <c r="L8" s="23" t="s">
        <v>92</v>
      </c>
      <c r="M8" s="29" t="s">
        <v>92</v>
      </c>
    </row>
    <row r="9" spans="1:13" x14ac:dyDescent="0.35">
      <c r="A9" s="9" t="s">
        <v>21</v>
      </c>
      <c r="B9" s="9" t="s">
        <v>31</v>
      </c>
      <c r="C9" s="9" t="s">
        <v>47</v>
      </c>
      <c r="D9" s="9" t="s">
        <v>57</v>
      </c>
      <c r="E9" s="9" t="s">
        <v>58</v>
      </c>
      <c r="F9" s="9" t="s">
        <v>59</v>
      </c>
      <c r="G9" s="9" t="s">
        <v>60</v>
      </c>
      <c r="H9" s="29" t="s">
        <v>112</v>
      </c>
      <c r="I9" s="29" t="s">
        <v>111</v>
      </c>
      <c r="J9" s="9" t="s">
        <v>96</v>
      </c>
      <c r="K9" s="9" t="s">
        <v>96</v>
      </c>
      <c r="L9" s="23" t="s">
        <v>92</v>
      </c>
      <c r="M9" s="29" t="s">
        <v>92</v>
      </c>
    </row>
    <row r="10" spans="1:13" x14ac:dyDescent="0.35">
      <c r="A10" s="9" t="s">
        <v>17</v>
      </c>
      <c r="B10" s="9" t="s">
        <v>31</v>
      </c>
      <c r="C10" s="9" t="s">
        <v>61</v>
      </c>
      <c r="D10" s="9" t="s">
        <v>62</v>
      </c>
      <c r="E10" s="9" t="s">
        <v>63</v>
      </c>
      <c r="F10" s="9" t="s">
        <v>64</v>
      </c>
      <c r="G10" s="9" t="s">
        <v>65</v>
      </c>
      <c r="H10" s="29" t="s">
        <v>114</v>
      </c>
      <c r="I10" s="29" t="s">
        <v>104</v>
      </c>
      <c r="J10" s="9" t="s">
        <v>97</v>
      </c>
      <c r="K10" s="9" t="s">
        <v>98</v>
      </c>
      <c r="L10" s="23" t="s">
        <v>92</v>
      </c>
      <c r="M10" s="29" t="s">
        <v>92</v>
      </c>
    </row>
    <row r="11" spans="1:13" x14ac:dyDescent="0.35">
      <c r="A11" s="9" t="s">
        <v>22</v>
      </c>
      <c r="B11" s="9" t="s">
        <v>31</v>
      </c>
      <c r="C11" s="9" t="s">
        <v>52</v>
      </c>
      <c r="D11" s="9" t="s">
        <v>53</v>
      </c>
      <c r="E11" s="9" t="s">
        <v>54</v>
      </c>
      <c r="F11" s="9" t="s">
        <v>55</v>
      </c>
      <c r="G11" s="9" t="s">
        <v>56</v>
      </c>
      <c r="H11" s="29" t="s">
        <v>117</v>
      </c>
      <c r="I11" s="29" t="s">
        <v>118</v>
      </c>
      <c r="J11" s="9" t="s">
        <v>95</v>
      </c>
      <c r="K11" s="9" t="s">
        <v>95</v>
      </c>
      <c r="L11" s="23" t="s">
        <v>92</v>
      </c>
      <c r="M11" s="29" t="s">
        <v>92</v>
      </c>
    </row>
    <row r="12" spans="1:13" x14ac:dyDescent="0.35">
      <c r="A12" s="47" t="s">
        <v>142</v>
      </c>
      <c r="B12" s="47" t="s">
        <v>31</v>
      </c>
      <c r="C12" s="47" t="s">
        <v>143</v>
      </c>
      <c r="D12" s="47" t="s">
        <v>144</v>
      </c>
      <c r="E12" s="47" t="s">
        <v>145</v>
      </c>
      <c r="F12" s="47" t="s">
        <v>146</v>
      </c>
      <c r="G12" s="47" t="s">
        <v>147</v>
      </c>
      <c r="H12" s="47" t="s">
        <v>148</v>
      </c>
      <c r="I12" s="47" t="s">
        <v>149</v>
      </c>
      <c r="J12" s="47" t="s">
        <v>150</v>
      </c>
      <c r="K12" s="47" t="s">
        <v>150</v>
      </c>
      <c r="L12" s="23" t="s">
        <v>92</v>
      </c>
      <c r="M12" s="23" t="s">
        <v>92</v>
      </c>
    </row>
  </sheetData>
  <phoneticPr fontId="17"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6" sqref="D6"/>
    </sheetView>
  </sheetViews>
  <sheetFormatPr defaultColWidth="8.7265625" defaultRowHeight="14.5" x14ac:dyDescent="0.35"/>
  <cols>
    <col min="1" max="1" width="57" style="1" customWidth="1"/>
    <col min="2" max="2" width="23.26953125" style="1" bestFit="1" customWidth="1"/>
    <col min="3" max="3" width="20.1796875" style="1" customWidth="1"/>
    <col min="4" max="4" width="33.54296875" style="1" bestFit="1" customWidth="1"/>
    <col min="5" max="5" width="49" style="1" bestFit="1" customWidth="1"/>
    <col min="6" max="16384" width="8.7265625" style="1"/>
  </cols>
  <sheetData>
    <row r="1" spans="1:5" s="4" customFormat="1" x14ac:dyDescent="0.35">
      <c r="A1" s="3" t="s">
        <v>66</v>
      </c>
      <c r="B1" s="3" t="s">
        <v>67</v>
      </c>
      <c r="C1" s="3" t="s">
        <v>68</v>
      </c>
      <c r="D1" s="3" t="s">
        <v>69</v>
      </c>
      <c r="E1" s="3" t="s">
        <v>70</v>
      </c>
    </row>
    <row r="2" spans="1:5" x14ac:dyDescent="0.35">
      <c r="A2" s="9">
        <v>1</v>
      </c>
      <c r="B2" s="9" t="s">
        <v>25</v>
      </c>
      <c r="C2" s="9" t="s">
        <v>10</v>
      </c>
      <c r="D2" s="23" t="s">
        <v>82</v>
      </c>
      <c r="E2" s="9" t="s">
        <v>10</v>
      </c>
    </row>
    <row r="3" spans="1:5" x14ac:dyDescent="0.35">
      <c r="A3" s="9">
        <v>2</v>
      </c>
      <c r="B3" s="9" t="s">
        <v>26</v>
      </c>
      <c r="C3" s="9" t="s">
        <v>12</v>
      </c>
      <c r="D3" s="23" t="s">
        <v>83</v>
      </c>
      <c r="E3" s="9" t="s">
        <v>12</v>
      </c>
    </row>
    <row r="4" spans="1:5" x14ac:dyDescent="0.35">
      <c r="A4" s="9">
        <v>3</v>
      </c>
      <c r="B4" s="9" t="s">
        <v>9</v>
      </c>
      <c r="C4" s="9"/>
      <c r="D4" s="23" t="s">
        <v>85</v>
      </c>
      <c r="E4" s="9" t="s">
        <v>11</v>
      </c>
    </row>
    <row r="5" spans="1:5" x14ac:dyDescent="0.35">
      <c r="A5" s="9">
        <v>4</v>
      </c>
      <c r="B5" s="9" t="s">
        <v>27</v>
      </c>
      <c r="C5" s="9"/>
      <c r="D5" s="29" t="s">
        <v>125</v>
      </c>
      <c r="E5" s="9"/>
    </row>
    <row r="6" spans="1:5" x14ac:dyDescent="0.35">
      <c r="A6" s="9"/>
      <c r="B6" s="9" t="s">
        <v>28</v>
      </c>
      <c r="C6" s="9"/>
      <c r="D6" s="9"/>
      <c r="E6" s="9"/>
    </row>
    <row r="7" spans="1:5" x14ac:dyDescent="0.35">
      <c r="A7" s="9"/>
      <c r="B7" s="29" t="s">
        <v>103</v>
      </c>
      <c r="C7" s="9"/>
      <c r="D7" s="9"/>
      <c r="E7" s="9"/>
    </row>
    <row r="8" spans="1:5" x14ac:dyDescent="0.35">
      <c r="A8" s="29"/>
      <c r="B8" s="29" t="s">
        <v>106</v>
      </c>
      <c r="C8" s="29"/>
      <c r="D8" s="29"/>
      <c r="E8" s="29"/>
    </row>
    <row r="9" spans="1:5" x14ac:dyDescent="0.35">
      <c r="A9" s="29"/>
      <c r="B9" s="29"/>
      <c r="C9" s="29"/>
      <c r="D9" s="29"/>
      <c r="E9" s="2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87A0CA39-E904-4583-A91F-F924CB061E8E}">
  <ds:schemaRefs>
    <ds:schemaRef ds:uri="http://schemas.microsoft.com/DataMashup"/>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4.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2024-05-07T18:10:40Z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