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f\Documents\projects\olympics\data\raw\"/>
    </mc:Choice>
  </mc:AlternateContent>
  <xr:revisionPtr revIDLastSave="0" documentId="13_ncr:1_{CFABE4E4-76E6-449D-AC92-77A93A6562E1}" xr6:coauthVersionLast="47" xr6:coauthVersionMax="47" xr10:uidLastSave="{00000000-0000-0000-0000-000000000000}"/>
  <bookViews>
    <workbookView xWindow="-98" yWindow="-98" windowWidth="21795" windowHeight="12975" xr2:uid="{E2AF83C8-E693-42A7-B3FB-2DE12120EF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F68" i="1"/>
  <c r="F66" i="1"/>
  <c r="F65" i="1"/>
  <c r="F64" i="1"/>
  <c r="F62" i="1"/>
  <c r="F61" i="1"/>
  <c r="F58" i="1"/>
  <c r="F57" i="1"/>
  <c r="F56" i="1"/>
  <c r="F54" i="1"/>
  <c r="F53" i="1"/>
  <c r="F52" i="1"/>
  <c r="F51" i="1"/>
  <c r="F50" i="1"/>
  <c r="F49" i="1"/>
  <c r="F48" i="1"/>
  <c r="F45" i="1"/>
  <c r="F44" i="1"/>
  <c r="F43" i="1"/>
  <c r="F42" i="1"/>
  <c r="F41" i="1"/>
  <c r="F35" i="1"/>
  <c r="F34" i="1"/>
  <c r="F32" i="1"/>
  <c r="F31" i="1"/>
  <c r="F30" i="1"/>
  <c r="F28" i="1"/>
  <c r="F27" i="1"/>
  <c r="F24" i="1"/>
  <c r="F23" i="1"/>
  <c r="F22" i="1"/>
  <c r="F20" i="1"/>
  <c r="F19" i="1"/>
  <c r="F18" i="1"/>
  <c r="F17" i="1"/>
  <c r="F16" i="1"/>
  <c r="F15" i="1"/>
  <c r="F14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<sst xmlns="http://schemas.openxmlformats.org/spreadsheetml/2006/main" count="278" uniqueCount="56">
  <si>
    <t>Event</t>
  </si>
  <si>
    <t>Sport</t>
  </si>
  <si>
    <t>Athlete</t>
  </si>
  <si>
    <t>Country</t>
  </si>
  <si>
    <t>TimeSeconds</t>
  </si>
  <si>
    <t>Lane</t>
  </si>
  <si>
    <t>Athletics</t>
  </si>
  <si>
    <t>Luke</t>
  </si>
  <si>
    <t>AUS</t>
  </si>
  <si>
    <t>Mark</t>
  </si>
  <si>
    <t>Kate</t>
  </si>
  <si>
    <t>Swimming</t>
  </si>
  <si>
    <t>Women's 100m</t>
  </si>
  <si>
    <t>Women's 200m</t>
  </si>
  <si>
    <t>Women's 400m</t>
  </si>
  <si>
    <t>Women's 800m</t>
  </si>
  <si>
    <t>Women's 1500m</t>
  </si>
  <si>
    <t>Women's 5000m</t>
  </si>
  <si>
    <t>Women's 10,000m</t>
  </si>
  <si>
    <t>Women's Marathon</t>
  </si>
  <si>
    <t>Women's 50m Freestyle</t>
  </si>
  <si>
    <t>Women's 100m Freestyle</t>
  </si>
  <si>
    <t>Women's 200m Freestyle</t>
  </si>
  <si>
    <t>Women's 400m Freestyle</t>
  </si>
  <si>
    <t>Women's 800m Freestyle</t>
  </si>
  <si>
    <t>Women's 1500m Freestyle</t>
  </si>
  <si>
    <t>Women's 100m Backstroke</t>
  </si>
  <si>
    <t>Women's 200m Backstroke</t>
  </si>
  <si>
    <t>Women's 100m Butterfly</t>
  </si>
  <si>
    <t>Women's 200m Butterfly</t>
  </si>
  <si>
    <t>Women's 200m Individual Medley</t>
  </si>
  <si>
    <t>Women's 400m Individual Medley</t>
  </si>
  <si>
    <t>Men's 100m</t>
  </si>
  <si>
    <t>Men's 200m</t>
  </si>
  <si>
    <t>Men's 400m</t>
  </si>
  <si>
    <t>Men's 800m</t>
  </si>
  <si>
    <t>Men's 1500m</t>
  </si>
  <si>
    <t>Men's 5000m</t>
  </si>
  <si>
    <t>Men's 10,000m</t>
  </si>
  <si>
    <t>Men's Marathon</t>
  </si>
  <si>
    <t>Men's 50m Freestyle</t>
  </si>
  <si>
    <t>Men's 100m Freestyle</t>
  </si>
  <si>
    <t>Men's 200m Freestyle</t>
  </si>
  <si>
    <t>Men's 400m Freestyle</t>
  </si>
  <si>
    <t>Men's 800m Freestyle</t>
  </si>
  <si>
    <t>Men's 1500m Freestyle</t>
  </si>
  <si>
    <t>Men's 100m Backstroke</t>
  </si>
  <si>
    <t>Men's 200m Backstroke</t>
  </si>
  <si>
    <t>Men's 100m Butterfly</t>
  </si>
  <si>
    <t>Men's 200m Butterfly</t>
  </si>
  <si>
    <t>Men's 200m Individual Medley</t>
  </si>
  <si>
    <t>Men's 400m Individual Medley</t>
  </si>
  <si>
    <t>Men's 100m Breaststroke</t>
  </si>
  <si>
    <t>Men's 200m Breaststroke</t>
  </si>
  <si>
    <t>Women's 100m Breaststroke</t>
  </si>
  <si>
    <t>Women's 200m Breaststroke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</si>
</sst>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673E-EB3D-41FE-BB67-112C2C1EBDBA}">
  <dimension ref="A1:F69"/>
  <sheetViews>
    <sheetView tabSelected="1" workbookViewId="0">
      <selection activeCell="D10" sqref="D10"/>
    </sheetView>
  </sheetViews>
  <sheetFormatPr defaultRowHeight="14.25" x14ac:dyDescent="0.45"/>
  <cols>
    <col min="1" max="1" width="19.86328125" bestFit="1" customWidth="1"/>
    <col min="2" max="3" width="9.06640625" customWidth="1"/>
    <col min="5" max="5" width="9.06640625" customWidth="1"/>
  </cols>
  <sheetData>
    <row r="1" spans="1:6" x14ac:dyDescent="0.4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45">
      <c r="A2" t="s">
        <v>32</v>
      </c>
      <c r="B2" t="s">
        <v>6</v>
      </c>
      <c r="C2">
        <v>0</v>
      </c>
      <c r="D2" t="s">
        <v>7</v>
      </c>
      <c r="E2" t="s">
        <v>8</v>
      </c>
      <c r="F2">
        <v>18.57</v>
      </c>
    </row>
    <row r="3" spans="1:6" x14ac:dyDescent="0.45">
      <c r="A3" t="s">
        <v>32</v>
      </c>
      <c r="B3" t="s">
        <v>6</v>
      </c>
      <c r="C3">
        <v>0</v>
      </c>
      <c r="D3" t="s">
        <v>9</v>
      </c>
      <c r="E3" t="s">
        <v>8</v>
      </c>
      <c r="F3">
        <v>15.23</v>
      </c>
    </row>
    <row r="4" spans="1:6" x14ac:dyDescent="0.45">
      <c r="A4" t="s">
        <v>33</v>
      </c>
      <c r="B4" t="s">
        <v>6</v>
      </c>
      <c r="C4">
        <v>0</v>
      </c>
      <c r="D4" t="s">
        <v>7</v>
      </c>
      <c r="E4" t="s">
        <v>8</v>
      </c>
      <c r="F4">
        <v>38.450000000000003</v>
      </c>
    </row>
    <row r="5" spans="1:6" x14ac:dyDescent="0.45">
      <c r="A5" t="s">
        <v>34</v>
      </c>
      <c r="B5" t="s">
        <v>6</v>
      </c>
      <c r="C5">
        <v>0</v>
      </c>
      <c r="D5" t="s">
        <v>7</v>
      </c>
      <c r="E5" t="s">
        <v>8</v>
      </c>
      <c r="F5">
        <v>99</v>
      </c>
    </row>
    <row r="6" spans="1:6" x14ac:dyDescent="0.45">
      <c r="A6" t="s">
        <v>34</v>
      </c>
      <c r="B6" t="s">
        <v>6</v>
      </c>
      <c r="C6">
        <v>0</v>
      </c>
      <c r="D6" t="s">
        <v>9</v>
      </c>
      <c r="E6" t="s">
        <v>8</v>
      </c>
      <c r="F6">
        <v>80.78</v>
      </c>
    </row>
    <row r="7" spans="1:6" x14ac:dyDescent="0.45">
      <c r="A7" t="s">
        <v>35</v>
      </c>
      <c r="B7" t="s">
        <v>6</v>
      </c>
      <c r="C7">
        <v>0</v>
      </c>
      <c r="D7" t="s">
        <v>7</v>
      </c>
      <c r="E7" t="s">
        <v>8</v>
      </c>
      <c r="F7">
        <f>180+24</f>
        <v>204</v>
      </c>
    </row>
    <row r="8" spans="1:6" x14ac:dyDescent="0.45">
      <c r="A8" t="s">
        <v>36</v>
      </c>
      <c r="B8" t="s">
        <v>6</v>
      </c>
      <c r="C8">
        <v>0</v>
      </c>
      <c r="D8" t="s">
        <v>7</v>
      </c>
      <c r="E8" t="s">
        <v>8</v>
      </c>
      <c r="F8">
        <f>360+17</f>
        <v>377</v>
      </c>
    </row>
    <row r="9" spans="1:6" x14ac:dyDescent="0.45">
      <c r="A9" t="s">
        <v>37</v>
      </c>
      <c r="B9" t="s">
        <v>6</v>
      </c>
      <c r="C9">
        <v>0</v>
      </c>
      <c r="D9" t="s">
        <v>7</v>
      </c>
      <c r="E9" t="s">
        <v>8</v>
      </c>
      <c r="F9">
        <f>21*60+41</f>
        <v>1301</v>
      </c>
    </row>
    <row r="10" spans="1:6" x14ac:dyDescent="0.45">
      <c r="A10" t="s">
        <v>38</v>
      </c>
      <c r="B10" t="s">
        <v>6</v>
      </c>
      <c r="C10">
        <v>0</v>
      </c>
      <c r="D10" t="s">
        <v>7</v>
      </c>
      <c r="E10" t="s">
        <v>8</v>
      </c>
      <c r="F10">
        <f>49*60+15</f>
        <v>2955</v>
      </c>
    </row>
    <row r="11" spans="1:6" x14ac:dyDescent="0.45">
      <c r="A11" t="s">
        <v>39</v>
      </c>
      <c r="B11" t="s">
        <v>6</v>
      </c>
      <c r="C11">
        <v>0</v>
      </c>
      <c r="D11" t="s">
        <v>10</v>
      </c>
      <c r="E11" t="s">
        <v>8</v>
      </c>
      <c r="F11">
        <f>4*3600+22*60+28</f>
        <v>15748</v>
      </c>
    </row>
    <row r="12" spans="1:6" x14ac:dyDescent="0.45">
      <c r="A12" t="s">
        <v>40</v>
      </c>
      <c r="B12" t="s">
        <v>11</v>
      </c>
      <c r="C12">
        <v>0</v>
      </c>
      <c r="D12" t="s">
        <v>7</v>
      </c>
      <c r="E12" t="s">
        <v>8</v>
      </c>
      <c r="F12">
        <v>64</v>
      </c>
    </row>
    <row r="13" spans="1:6" x14ac:dyDescent="0.45">
      <c r="A13" t="s">
        <v>41</v>
      </c>
      <c r="B13" t="s">
        <v>11</v>
      </c>
      <c r="C13">
        <v>0</v>
      </c>
      <c r="D13" t="s">
        <v>10</v>
      </c>
      <c r="E13" t="s">
        <v>8</v>
      </c>
      <c r="F13">
        <v>89</v>
      </c>
    </row>
    <row r="14" spans="1:6" x14ac:dyDescent="0.45">
      <c r="A14" t="s">
        <v>41</v>
      </c>
      <c r="B14" t="s">
        <v>11</v>
      </c>
      <c r="C14">
        <v>0</v>
      </c>
      <c r="D14" t="s">
        <v>7</v>
      </c>
      <c r="E14" t="s">
        <v>8</v>
      </c>
      <c r="F14">
        <f>2*60+29.43</f>
        <v>149.43</v>
      </c>
    </row>
    <row r="15" spans="1:6" x14ac:dyDescent="0.45">
      <c r="A15" t="s">
        <v>42</v>
      </c>
      <c r="B15" t="s">
        <v>11</v>
      </c>
      <c r="C15">
        <v>0</v>
      </c>
      <c r="D15" t="s">
        <v>10</v>
      </c>
      <c r="E15" t="s">
        <v>8</v>
      </c>
      <c r="F15">
        <f>180+27</f>
        <v>207</v>
      </c>
    </row>
    <row r="16" spans="1:6" x14ac:dyDescent="0.45">
      <c r="A16" t="s">
        <v>42</v>
      </c>
      <c r="B16" t="s">
        <v>11</v>
      </c>
      <c r="C16">
        <v>0</v>
      </c>
      <c r="D16" t="s">
        <v>7</v>
      </c>
      <c r="E16" t="s">
        <v>8</v>
      </c>
      <c r="F16">
        <f>5*60+1.14</f>
        <v>301.14</v>
      </c>
    </row>
    <row r="17" spans="1:6" x14ac:dyDescent="0.45">
      <c r="A17" t="s">
        <v>43</v>
      </c>
      <c r="B17" t="s">
        <v>11</v>
      </c>
      <c r="C17">
        <v>0</v>
      </c>
      <c r="D17" t="s">
        <v>7</v>
      </c>
      <c r="E17" t="s">
        <v>8</v>
      </c>
      <c r="F17">
        <f>10*60+17.4</f>
        <v>617.4</v>
      </c>
    </row>
    <row r="18" spans="1:6" x14ac:dyDescent="0.45">
      <c r="A18" t="s">
        <v>44</v>
      </c>
      <c r="B18" t="s">
        <v>11</v>
      </c>
      <c r="C18">
        <v>0</v>
      </c>
      <c r="D18" t="s">
        <v>7</v>
      </c>
      <c r="E18" t="s">
        <v>8</v>
      </c>
      <c r="F18">
        <f>20*60+44.57</f>
        <v>1244.57</v>
      </c>
    </row>
    <row r="19" spans="1:6" x14ac:dyDescent="0.45">
      <c r="A19" t="s">
        <v>45</v>
      </c>
      <c r="B19" t="s">
        <v>11</v>
      </c>
      <c r="C19">
        <v>0</v>
      </c>
      <c r="D19" t="s">
        <v>10</v>
      </c>
      <c r="E19" t="s">
        <v>8</v>
      </c>
      <c r="F19">
        <f>31*60</f>
        <v>1860</v>
      </c>
    </row>
    <row r="20" spans="1:6" x14ac:dyDescent="0.45">
      <c r="A20" t="s">
        <v>45</v>
      </c>
      <c r="B20" t="s">
        <v>11</v>
      </c>
      <c r="C20">
        <v>0</v>
      </c>
      <c r="D20" t="s">
        <v>7</v>
      </c>
      <c r="E20" t="s">
        <v>8</v>
      </c>
      <c r="F20">
        <f>37*60+53.22</f>
        <v>2273.2199999999998</v>
      </c>
    </row>
    <row r="21" spans="1:6" x14ac:dyDescent="0.45">
      <c r="A21" t="s">
        <v>46</v>
      </c>
      <c r="B21" t="s">
        <v>11</v>
      </c>
      <c r="C21">
        <v>0</v>
      </c>
      <c r="D21" t="s">
        <v>10</v>
      </c>
      <c r="E21" t="s">
        <v>8</v>
      </c>
      <c r="F21">
        <v>103</v>
      </c>
    </row>
    <row r="22" spans="1:6" x14ac:dyDescent="0.45">
      <c r="A22" t="s">
        <v>46</v>
      </c>
      <c r="B22" t="s">
        <v>11</v>
      </c>
      <c r="C22">
        <v>0</v>
      </c>
      <c r="D22" t="s">
        <v>7</v>
      </c>
      <c r="E22" t="s">
        <v>8</v>
      </c>
      <c r="F22">
        <f>2*60+47.79</f>
        <v>167.79</v>
      </c>
    </row>
    <row r="23" spans="1:6" x14ac:dyDescent="0.45">
      <c r="A23" t="s">
        <v>47</v>
      </c>
      <c r="B23" t="s">
        <v>11</v>
      </c>
      <c r="C23">
        <v>0</v>
      </c>
      <c r="D23" t="s">
        <v>10</v>
      </c>
      <c r="E23" t="s">
        <v>8</v>
      </c>
      <c r="F23">
        <f>180+36</f>
        <v>216</v>
      </c>
    </row>
    <row r="24" spans="1:6" x14ac:dyDescent="0.45">
      <c r="A24" t="s">
        <v>47</v>
      </c>
      <c r="B24" t="s">
        <v>11</v>
      </c>
      <c r="C24">
        <v>0</v>
      </c>
      <c r="D24" t="s">
        <v>7</v>
      </c>
      <c r="E24" t="s">
        <v>8</v>
      </c>
      <c r="F24">
        <f>5*60+50.01</f>
        <v>350.01</v>
      </c>
    </row>
    <row r="25" spans="1:6" x14ac:dyDescent="0.45">
      <c r="A25" t="s">
        <v>52</v>
      </c>
      <c r="B25" t="s">
        <v>11</v>
      </c>
      <c r="C25">
        <v>0</v>
      </c>
      <c r="D25" t="s">
        <v>10</v>
      </c>
      <c r="E25" t="s">
        <v>8</v>
      </c>
      <c r="F25">
        <v>120</v>
      </c>
    </row>
    <row r="26" spans="1:6" x14ac:dyDescent="0.45">
      <c r="A26" t="s">
        <v>52</v>
      </c>
      <c r="B26" t="s">
        <v>11</v>
      </c>
      <c r="C26">
        <v>0</v>
      </c>
      <c r="D26" t="s">
        <v>7</v>
      </c>
      <c r="E26" t="s">
        <v>8</v>
      </c>
      <c r="F26">
        <v>178</v>
      </c>
    </row>
    <row r="27" spans="1:6" x14ac:dyDescent="0.45">
      <c r="A27" t="s">
        <v>53</v>
      </c>
      <c r="B27" t="s">
        <v>11</v>
      </c>
      <c r="C27">
        <v>0</v>
      </c>
      <c r="D27" t="s">
        <v>10</v>
      </c>
      <c r="E27" t="s">
        <v>8</v>
      </c>
      <c r="F27">
        <f>4*60+10</f>
        <v>250</v>
      </c>
    </row>
    <row r="28" spans="1:6" x14ac:dyDescent="0.45">
      <c r="A28" t="s">
        <v>53</v>
      </c>
      <c r="B28" t="s">
        <v>11</v>
      </c>
      <c r="C28">
        <v>0</v>
      </c>
      <c r="D28" t="s">
        <v>7</v>
      </c>
      <c r="E28" t="s">
        <v>8</v>
      </c>
      <c r="F28">
        <f>6*60+18</f>
        <v>378</v>
      </c>
    </row>
    <row r="29" spans="1:6" x14ac:dyDescent="0.45">
      <c r="A29" t="s">
        <v>48</v>
      </c>
      <c r="B29" t="s">
        <v>11</v>
      </c>
      <c r="C29">
        <v>0</v>
      </c>
      <c r="D29" t="s">
        <v>10</v>
      </c>
      <c r="E29" t="s">
        <v>8</v>
      </c>
      <c r="F29">
        <v>127</v>
      </c>
    </row>
    <row r="30" spans="1:6" x14ac:dyDescent="0.45">
      <c r="A30" t="s">
        <v>48</v>
      </c>
      <c r="B30" t="s">
        <v>11</v>
      </c>
      <c r="C30">
        <v>0</v>
      </c>
      <c r="D30" t="s">
        <v>7</v>
      </c>
      <c r="E30" t="s">
        <v>8</v>
      </c>
      <c r="F30">
        <f>2*60+38.53</f>
        <v>158.53</v>
      </c>
    </row>
    <row r="31" spans="1:6" x14ac:dyDescent="0.45">
      <c r="A31" t="s">
        <v>49</v>
      </c>
      <c r="B31" t="s">
        <v>11</v>
      </c>
      <c r="C31">
        <v>0</v>
      </c>
      <c r="D31" t="s">
        <v>7</v>
      </c>
      <c r="E31" t="s">
        <v>8</v>
      </c>
      <c r="F31">
        <f>300+28.03</f>
        <v>328.03</v>
      </c>
    </row>
    <row r="32" spans="1:6" x14ac:dyDescent="0.45">
      <c r="A32" t="s">
        <v>50</v>
      </c>
      <c r="B32" t="s">
        <v>11</v>
      </c>
      <c r="C32">
        <v>0</v>
      </c>
      <c r="D32" t="s">
        <v>10</v>
      </c>
      <c r="E32" t="s">
        <v>8</v>
      </c>
      <c r="F32">
        <f>180+39</f>
        <v>219</v>
      </c>
    </row>
    <row r="33" spans="1:6" x14ac:dyDescent="0.45">
      <c r="A33" t="s">
        <v>50</v>
      </c>
      <c r="B33" t="s">
        <v>11</v>
      </c>
      <c r="C33">
        <v>0</v>
      </c>
      <c r="D33" t="s">
        <v>7</v>
      </c>
      <c r="E33" t="s">
        <v>8</v>
      </c>
      <c r="F33">
        <v>331.74</v>
      </c>
    </row>
    <row r="34" spans="1:6" x14ac:dyDescent="0.45">
      <c r="A34" t="s">
        <v>51</v>
      </c>
      <c r="B34" t="s">
        <v>11</v>
      </c>
      <c r="C34">
        <v>0</v>
      </c>
      <c r="D34" t="s">
        <v>10</v>
      </c>
      <c r="E34" t="s">
        <v>8</v>
      </c>
      <c r="F34">
        <f>7*60+44.85</f>
        <v>464.85</v>
      </c>
    </row>
    <row r="35" spans="1:6" x14ac:dyDescent="0.45">
      <c r="A35" t="s">
        <v>51</v>
      </c>
      <c r="B35" t="s">
        <v>11</v>
      </c>
      <c r="C35">
        <v>0</v>
      </c>
      <c r="D35" t="s">
        <v>7</v>
      </c>
      <c r="E35" t="s">
        <v>8</v>
      </c>
      <c r="F35">
        <f>11*60+38.59</f>
        <v>698.59</v>
      </c>
    </row>
    <row r="36" spans="1:6" x14ac:dyDescent="0.45">
      <c r="A36" t="s">
        <v>12</v>
      </c>
      <c r="B36" t="s">
        <v>6</v>
      </c>
      <c r="C36">
        <v>0</v>
      </c>
      <c r="D36" t="s">
        <v>7</v>
      </c>
      <c r="E36" t="s">
        <v>8</v>
      </c>
      <c r="F36">
        <v>18.57</v>
      </c>
    </row>
    <row r="37" spans="1:6" x14ac:dyDescent="0.45">
      <c r="A37" t="s">
        <v>12</v>
      </c>
      <c r="B37" t="s">
        <v>6</v>
      </c>
      <c r="C37">
        <v>0</v>
      </c>
      <c r="D37" t="s">
        <v>9</v>
      </c>
      <c r="E37" t="s">
        <v>8</v>
      </c>
      <c r="F37">
        <v>15.23</v>
      </c>
    </row>
    <row r="38" spans="1:6" x14ac:dyDescent="0.45">
      <c r="A38" t="s">
        <v>13</v>
      </c>
      <c r="B38" t="s">
        <v>6</v>
      </c>
      <c r="C38">
        <v>0</v>
      </c>
      <c r="D38" t="s">
        <v>7</v>
      </c>
      <c r="E38" t="s">
        <v>8</v>
      </c>
      <c r="F38">
        <v>38.450000000000003</v>
      </c>
    </row>
    <row r="39" spans="1:6" x14ac:dyDescent="0.45">
      <c r="A39" t="s">
        <v>14</v>
      </c>
      <c r="B39" t="s">
        <v>6</v>
      </c>
      <c r="C39">
        <v>0</v>
      </c>
      <c r="D39" t="s">
        <v>7</v>
      </c>
      <c r="E39" t="s">
        <v>8</v>
      </c>
      <c r="F39">
        <v>99</v>
      </c>
    </row>
    <row r="40" spans="1:6" x14ac:dyDescent="0.45">
      <c r="A40" t="s">
        <v>14</v>
      </c>
      <c r="B40" t="s">
        <v>6</v>
      </c>
      <c r="C40">
        <v>0</v>
      </c>
      <c r="D40" t="s">
        <v>9</v>
      </c>
      <c r="E40" t="s">
        <v>8</v>
      </c>
      <c r="F40">
        <v>80.78</v>
      </c>
    </row>
    <row r="41" spans="1:6" x14ac:dyDescent="0.45">
      <c r="A41" t="s">
        <v>15</v>
      </c>
      <c r="B41" t="s">
        <v>6</v>
      </c>
      <c r="C41">
        <v>0</v>
      </c>
      <c r="D41" t="s">
        <v>7</v>
      </c>
      <c r="E41" t="s">
        <v>8</v>
      </c>
      <c r="F41">
        <f>180+24</f>
        <v>204</v>
      </c>
    </row>
    <row r="42" spans="1:6" x14ac:dyDescent="0.45">
      <c r="A42" t="s">
        <v>16</v>
      </c>
      <c r="B42" t="s">
        <v>6</v>
      </c>
      <c r="C42">
        <v>0</v>
      </c>
      <c r="D42" t="s">
        <v>7</v>
      </c>
      <c r="E42" t="s">
        <v>8</v>
      </c>
      <c r="F42">
        <f>360+17</f>
        <v>377</v>
      </c>
    </row>
    <row r="43" spans="1:6" x14ac:dyDescent="0.45">
      <c r="A43" t="s">
        <v>17</v>
      </c>
      <c r="B43" t="s">
        <v>6</v>
      </c>
      <c r="C43">
        <v>0</v>
      </c>
      <c r="D43" t="s">
        <v>7</v>
      </c>
      <c r="E43" t="s">
        <v>8</v>
      </c>
      <c r="F43">
        <f>21*60+41</f>
        <v>1301</v>
      </c>
    </row>
    <row r="44" spans="1:6" x14ac:dyDescent="0.45">
      <c r="A44" t="s">
        <v>18</v>
      </c>
      <c r="B44" t="s">
        <v>6</v>
      </c>
      <c r="C44">
        <v>0</v>
      </c>
      <c r="D44" t="s">
        <v>7</v>
      </c>
      <c r="E44" t="s">
        <v>8</v>
      </c>
      <c r="F44">
        <f>49*60+15</f>
        <v>2955</v>
      </c>
    </row>
    <row r="45" spans="1:6" x14ac:dyDescent="0.45">
      <c r="A45" t="s">
        <v>19</v>
      </c>
      <c r="B45" t="s">
        <v>6</v>
      </c>
      <c r="C45">
        <v>0</v>
      </c>
      <c r="D45" t="s">
        <v>10</v>
      </c>
      <c r="E45" t="s">
        <v>8</v>
      </c>
      <c r="F45">
        <f>4*3600+22*60+28</f>
        <v>15748</v>
      </c>
    </row>
    <row r="46" spans="1:6" x14ac:dyDescent="0.45">
      <c r="A46" t="s">
        <v>20</v>
      </c>
      <c r="B46" t="s">
        <v>11</v>
      </c>
      <c r="C46">
        <v>0</v>
      </c>
      <c r="D46" t="s">
        <v>7</v>
      </c>
      <c r="E46" t="s">
        <v>8</v>
      </c>
      <c r="F46">
        <v>64</v>
      </c>
    </row>
    <row r="47" spans="1:6" x14ac:dyDescent="0.45">
      <c r="A47" t="s">
        <v>21</v>
      </c>
      <c r="B47" t="s">
        <v>11</v>
      </c>
      <c r="C47">
        <v>0</v>
      </c>
      <c r="D47" t="s">
        <v>10</v>
      </c>
      <c r="E47" t="s">
        <v>8</v>
      </c>
      <c r="F47">
        <v>89</v>
      </c>
    </row>
    <row r="48" spans="1:6" x14ac:dyDescent="0.45">
      <c r="A48" t="s">
        <v>21</v>
      </c>
      <c r="B48" t="s">
        <v>11</v>
      </c>
      <c r="C48">
        <v>0</v>
      </c>
      <c r="D48" t="s">
        <v>7</v>
      </c>
      <c r="E48" t="s">
        <v>8</v>
      </c>
      <c r="F48">
        <f>2*60+29.43</f>
        <v>149.43</v>
      </c>
    </row>
    <row r="49" spans="1:6" x14ac:dyDescent="0.45">
      <c r="A49" t="s">
        <v>22</v>
      </c>
      <c r="B49" t="s">
        <v>11</v>
      </c>
      <c r="C49">
        <v>0</v>
      </c>
      <c r="D49" t="s">
        <v>10</v>
      </c>
      <c r="E49" t="s">
        <v>8</v>
      </c>
      <c r="F49">
        <f>180+27</f>
        <v>207</v>
      </c>
    </row>
    <row r="50" spans="1:6" x14ac:dyDescent="0.45">
      <c r="A50" t="s">
        <v>22</v>
      </c>
      <c r="B50" t="s">
        <v>11</v>
      </c>
      <c r="C50">
        <v>0</v>
      </c>
      <c r="D50" t="s">
        <v>7</v>
      </c>
      <c r="E50" t="s">
        <v>8</v>
      </c>
      <c r="F50">
        <f>5*60+1.14</f>
        <v>301.14</v>
      </c>
    </row>
    <row r="51" spans="1:6" x14ac:dyDescent="0.45">
      <c r="A51" t="s">
        <v>23</v>
      </c>
      <c r="B51" t="s">
        <v>11</v>
      </c>
      <c r="C51">
        <v>0</v>
      </c>
      <c r="D51" t="s">
        <v>7</v>
      </c>
      <c r="E51" t="s">
        <v>8</v>
      </c>
      <c r="F51">
        <f>10*60+17.4</f>
        <v>617.4</v>
      </c>
    </row>
    <row r="52" spans="1:6" x14ac:dyDescent="0.45">
      <c r="A52" t="s">
        <v>24</v>
      </c>
      <c r="B52" t="s">
        <v>11</v>
      </c>
      <c r="C52">
        <v>0</v>
      </c>
      <c r="D52" t="s">
        <v>7</v>
      </c>
      <c r="E52" t="s">
        <v>8</v>
      </c>
      <c r="F52">
        <f>20*60+44.57</f>
        <v>1244.57</v>
      </c>
    </row>
    <row r="53" spans="1:6" x14ac:dyDescent="0.45">
      <c r="A53" t="s">
        <v>25</v>
      </c>
      <c r="B53" t="s">
        <v>11</v>
      </c>
      <c r="C53">
        <v>0</v>
      </c>
      <c r="D53" t="s">
        <v>10</v>
      </c>
      <c r="E53" t="s">
        <v>8</v>
      </c>
      <c r="F53">
        <f>31*60</f>
        <v>1860</v>
      </c>
    </row>
    <row r="54" spans="1:6" x14ac:dyDescent="0.45">
      <c r="A54" t="s">
        <v>25</v>
      </c>
      <c r="B54" t="s">
        <v>11</v>
      </c>
      <c r="C54">
        <v>0</v>
      </c>
      <c r="D54" t="s">
        <v>7</v>
      </c>
      <c r="E54" t="s">
        <v>8</v>
      </c>
      <c r="F54">
        <f>37*60+53.22</f>
        <v>2273.2199999999998</v>
      </c>
    </row>
    <row r="55" spans="1:6" x14ac:dyDescent="0.45">
      <c r="A55" t="s">
        <v>26</v>
      </c>
      <c r="B55" t="s">
        <v>11</v>
      </c>
      <c r="C55">
        <v>0</v>
      </c>
      <c r="D55" t="s">
        <v>10</v>
      </c>
      <c r="E55" t="s">
        <v>8</v>
      </c>
      <c r="F55">
        <v>103</v>
      </c>
    </row>
    <row r="56" spans="1:6" x14ac:dyDescent="0.45">
      <c r="A56" t="s">
        <v>26</v>
      </c>
      <c r="B56" t="s">
        <v>11</v>
      </c>
      <c r="C56">
        <v>0</v>
      </c>
      <c r="D56" t="s">
        <v>7</v>
      </c>
      <c r="E56" t="s">
        <v>8</v>
      </c>
      <c r="F56">
        <f>2*60+47.79</f>
        <v>167.79</v>
      </c>
    </row>
    <row r="57" spans="1:6" x14ac:dyDescent="0.45">
      <c r="A57" t="s">
        <v>27</v>
      </c>
      <c r="B57" t="s">
        <v>11</v>
      </c>
      <c r="C57">
        <v>0</v>
      </c>
      <c r="D57" t="s">
        <v>10</v>
      </c>
      <c r="E57" t="s">
        <v>8</v>
      </c>
      <c r="F57">
        <f>180+36</f>
        <v>216</v>
      </c>
    </row>
    <row r="58" spans="1:6" x14ac:dyDescent="0.45">
      <c r="A58" t="s">
        <v>27</v>
      </c>
      <c r="B58" t="s">
        <v>11</v>
      </c>
      <c r="C58">
        <v>0</v>
      </c>
      <c r="D58" t="s">
        <v>7</v>
      </c>
      <c r="E58" t="s">
        <v>8</v>
      </c>
      <c r="F58">
        <f>5*60+50.01</f>
        <v>350.01</v>
      </c>
    </row>
    <row r="59" spans="1:6" x14ac:dyDescent="0.45">
      <c r="A59" t="s">
        <v>54</v>
      </c>
      <c r="B59" t="s">
        <v>11</v>
      </c>
      <c r="C59">
        <v>0</v>
      </c>
      <c r="D59" t="s">
        <v>10</v>
      </c>
      <c r="E59" t="s">
        <v>8</v>
      </c>
      <c r="F59">
        <v>120</v>
      </c>
    </row>
    <row r="60" spans="1:6" x14ac:dyDescent="0.45">
      <c r="A60" t="s">
        <v>54</v>
      </c>
      <c r="B60" t="s">
        <v>11</v>
      </c>
      <c r="C60">
        <v>0</v>
      </c>
      <c r="D60" t="s">
        <v>7</v>
      </c>
      <c r="E60" t="s">
        <v>8</v>
      </c>
      <c r="F60">
        <v>178</v>
      </c>
    </row>
    <row r="61" spans="1:6" x14ac:dyDescent="0.45">
      <c r="A61" t="s">
        <v>55</v>
      </c>
      <c r="B61" t="s">
        <v>11</v>
      </c>
      <c r="C61">
        <v>0</v>
      </c>
      <c r="D61" t="s">
        <v>10</v>
      </c>
      <c r="E61" t="s">
        <v>8</v>
      </c>
      <c r="F61">
        <f>4*60+10</f>
        <v>250</v>
      </c>
    </row>
    <row r="62" spans="1:6" x14ac:dyDescent="0.45">
      <c r="A62" t="s">
        <v>55</v>
      </c>
      <c r="B62" t="s">
        <v>11</v>
      </c>
      <c r="C62">
        <v>0</v>
      </c>
      <c r="D62" t="s">
        <v>7</v>
      </c>
      <c r="E62" t="s">
        <v>8</v>
      </c>
      <c r="F62">
        <f>6*60+18</f>
        <v>378</v>
      </c>
    </row>
    <row r="63" spans="1:6" x14ac:dyDescent="0.45">
      <c r="A63" t="s">
        <v>28</v>
      </c>
      <c r="B63" t="s">
        <v>11</v>
      </c>
      <c r="C63">
        <v>0</v>
      </c>
      <c r="D63" t="s">
        <v>10</v>
      </c>
      <c r="E63" t="s">
        <v>8</v>
      </c>
      <c r="F63">
        <v>127</v>
      </c>
    </row>
    <row r="64" spans="1:6" x14ac:dyDescent="0.45">
      <c r="A64" t="s">
        <v>28</v>
      </c>
      <c r="B64" t="s">
        <v>11</v>
      </c>
      <c r="C64">
        <v>0</v>
      </c>
      <c r="D64" t="s">
        <v>7</v>
      </c>
      <c r="E64" t="s">
        <v>8</v>
      </c>
      <c r="F64">
        <f>2*60+38.53</f>
        <v>158.53</v>
      </c>
    </row>
    <row r="65" spans="1:6" x14ac:dyDescent="0.45">
      <c r="A65" t="s">
        <v>29</v>
      </c>
      <c r="B65" t="s">
        <v>11</v>
      </c>
      <c r="C65">
        <v>0</v>
      </c>
      <c r="D65" t="s">
        <v>7</v>
      </c>
      <c r="E65" t="s">
        <v>8</v>
      </c>
      <c r="F65">
        <f>300+28.03</f>
        <v>328.03</v>
      </c>
    </row>
    <row r="66" spans="1:6" x14ac:dyDescent="0.45">
      <c r="A66" t="s">
        <v>30</v>
      </c>
      <c r="B66" t="s">
        <v>11</v>
      </c>
      <c r="C66">
        <v>0</v>
      </c>
      <c r="D66" t="s">
        <v>10</v>
      </c>
      <c r="E66" t="s">
        <v>8</v>
      </c>
      <c r="F66">
        <f>180+39</f>
        <v>219</v>
      </c>
    </row>
    <row r="67" spans="1:6" x14ac:dyDescent="0.45">
      <c r="A67" t="s">
        <v>30</v>
      </c>
      <c r="B67" t="s">
        <v>11</v>
      </c>
      <c r="C67">
        <v>0</v>
      </c>
      <c r="D67" t="s">
        <v>7</v>
      </c>
      <c r="E67" t="s">
        <v>8</v>
      </c>
      <c r="F67">
        <v>331.74</v>
      </c>
    </row>
    <row r="68" spans="1:6" x14ac:dyDescent="0.45">
      <c r="A68" t="s">
        <v>31</v>
      </c>
      <c r="B68" t="s">
        <v>11</v>
      </c>
      <c r="C68">
        <v>0</v>
      </c>
      <c r="D68" t="s">
        <v>10</v>
      </c>
      <c r="E68" t="s">
        <v>8</v>
      </c>
      <c r="F68">
        <f>7*60+44.85</f>
        <v>464.85</v>
      </c>
    </row>
    <row r="69" spans="1:6" x14ac:dyDescent="0.45">
      <c r="A69" t="s">
        <v>31</v>
      </c>
      <c r="B69" t="s">
        <v>11</v>
      </c>
      <c r="C69">
        <v>0</v>
      </c>
      <c r="D69" t="s">
        <v>7</v>
      </c>
      <c r="E69" t="s">
        <v>8</v>
      </c>
      <c r="F69">
        <f>11*60+38.59</f>
        <v>698.59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Fitzpatrick</dc:creator>
  <cp:lastModifiedBy>Luke Fitzpatrick</cp:lastModifiedBy>
  <dcterms:created xsi:type="dcterms:W3CDTF">2024-11-10T21:03:17Z</dcterms:created>
  <dcterms:modified xsi:type="dcterms:W3CDTF">2024-11-13T08:40:56Z</dcterms:modified>
</cp:coreProperties>
</file>