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shi\Downloads\"/>
    </mc:Choice>
  </mc:AlternateContent>
  <xr:revisionPtr revIDLastSave="0" documentId="8_{7A31BF53-5D93-4AA1-9046-A9EB3E84D011}" xr6:coauthVersionLast="47" xr6:coauthVersionMax="47" xr10:uidLastSave="{00000000-0000-0000-0000-000000000000}"/>
  <bookViews>
    <workbookView xWindow="-110" yWindow="-110" windowWidth="19420" windowHeight="11860" xr2:uid="{21D522D3-0310-4CA8-A2A6-237210F73EEE}"/>
  </bookViews>
  <sheets>
    <sheet name="Day 1" sheetId="2" r:id="rId1"/>
    <sheet name="Day 2" sheetId="1" r:id="rId2"/>
    <sheet name="Compiled" sheetId="3" r:id="rId3"/>
    <sheet name="Sheet4" sheetId="4" r:id="rId4"/>
    <sheet name="Glucos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3" l="1"/>
  <c r="H37" i="3"/>
  <c r="H36" i="3"/>
  <c r="H35" i="3"/>
  <c r="G38" i="3"/>
  <c r="G37" i="3"/>
  <c r="G36" i="3"/>
  <c r="G35" i="3"/>
  <c r="G17" i="5"/>
  <c r="I17" i="5"/>
  <c r="H17" i="5"/>
  <c r="F17" i="5"/>
  <c r="G16" i="5"/>
  <c r="H16" i="5"/>
  <c r="F16" i="5"/>
  <c r="G15" i="5"/>
  <c r="H15" i="5"/>
  <c r="F15" i="5"/>
  <c r="I14" i="5"/>
  <c r="G14" i="5"/>
  <c r="H14" i="5"/>
  <c r="F14" i="5"/>
  <c r="J8" i="4"/>
  <c r="I8" i="4"/>
  <c r="H8" i="4"/>
  <c r="G8" i="4"/>
  <c r="F8" i="4"/>
  <c r="E8" i="4"/>
  <c r="D8" i="4"/>
  <c r="C8" i="4"/>
  <c r="B8" i="4"/>
  <c r="J6" i="4"/>
  <c r="I6" i="4"/>
  <c r="H6" i="4"/>
  <c r="G6" i="4"/>
  <c r="F6" i="4"/>
  <c r="E6" i="4"/>
  <c r="D6" i="4"/>
  <c r="C6" i="4"/>
  <c r="B6" i="4"/>
  <c r="J5" i="4"/>
  <c r="I5" i="4"/>
  <c r="H5" i="4"/>
  <c r="G5" i="4"/>
  <c r="F5" i="4"/>
  <c r="E5" i="4"/>
  <c r="D5" i="4"/>
  <c r="C5" i="4"/>
  <c r="B5" i="4"/>
  <c r="G33" i="3"/>
  <c r="H34" i="3"/>
  <c r="G34" i="3"/>
  <c r="H32" i="3"/>
  <c r="H31" i="3"/>
  <c r="G32" i="3"/>
  <c r="G31" i="3"/>
  <c r="I7" i="1"/>
  <c r="I6" i="1"/>
  <c r="I5" i="1"/>
  <c r="I4" i="1"/>
  <c r="I3" i="1"/>
  <c r="J8" i="2"/>
  <c r="J7" i="2"/>
  <c r="J6" i="2"/>
  <c r="J5" i="2"/>
  <c r="J4" i="2"/>
</calcChain>
</file>

<file path=xl/sharedStrings.xml><?xml version="1.0" encoding="utf-8"?>
<sst xmlns="http://schemas.openxmlformats.org/spreadsheetml/2006/main" count="208" uniqueCount="81">
  <si>
    <t>Treatment</t>
  </si>
  <si>
    <t>Corner Counts</t>
  </si>
  <si>
    <t>Average</t>
  </si>
  <si>
    <t>Calculation: number of cells in 0.1uL, so to get it to ul multiply by 10</t>
  </si>
  <si>
    <t>Mud+Cold 3</t>
  </si>
  <si>
    <t>Mud+heat 3</t>
  </si>
  <si>
    <t>Heat 3</t>
  </si>
  <si>
    <t>Control 1</t>
  </si>
  <si>
    <t>Control 2</t>
  </si>
  <si>
    <t>Mud Cold</t>
  </si>
  <si>
    <t>Mud Heat</t>
  </si>
  <si>
    <t>No Mud Heat</t>
  </si>
  <si>
    <t>Haemocyte Count</t>
  </si>
  <si>
    <t>Mud+Cold 1</t>
  </si>
  <si>
    <t>Mud+ Heat 1</t>
  </si>
  <si>
    <t>Mud+heat 2</t>
  </si>
  <si>
    <t>Heat 1</t>
  </si>
  <si>
    <t>Heat 2</t>
  </si>
  <si>
    <t>Mud Heat 1</t>
  </si>
  <si>
    <t>Mud Heat 2</t>
  </si>
  <si>
    <t>No Mud Heat 1</t>
  </si>
  <si>
    <t>No Mud Heat 2</t>
  </si>
  <si>
    <t>SD</t>
  </si>
  <si>
    <t>Week 1</t>
  </si>
  <si>
    <t>Week 2</t>
  </si>
  <si>
    <t>Mud, 13 C</t>
  </si>
  <si>
    <t>No Mud, 13 C (Control)</t>
  </si>
  <si>
    <t>No Mud, 27 C</t>
  </si>
  <si>
    <t>Mud, 27 C</t>
  </si>
  <si>
    <t>-</t>
  </si>
  <si>
    <t>Average Haemocyte Count</t>
  </si>
  <si>
    <t>Mud + Cold</t>
  </si>
  <si>
    <t>Mortality</t>
  </si>
  <si>
    <t>Mud + Heat</t>
  </si>
  <si>
    <t>Heat only</t>
  </si>
  <si>
    <t>Righting Time</t>
  </si>
  <si>
    <t>Crab #</t>
  </si>
  <si>
    <t>Righting Time (sec)</t>
  </si>
  <si>
    <t>Control Tank</t>
  </si>
  <si>
    <t>No Mud Cold</t>
  </si>
  <si>
    <t>No Mud Cold (Control)</t>
  </si>
  <si>
    <t>30min - Mud+heat 1</t>
  </si>
  <si>
    <t>30min - Mud+heat 2</t>
  </si>
  <si>
    <t>60min Mud+Heat 1</t>
  </si>
  <si>
    <t>60min Mud+Heat 2</t>
  </si>
  <si>
    <t>90min Mud+Heat 1</t>
  </si>
  <si>
    <t>90min Mud+Heat 2</t>
  </si>
  <si>
    <t>30min - Heat 1</t>
  </si>
  <si>
    <t>30min - Heat 2</t>
  </si>
  <si>
    <t>60min - heat 1</t>
  </si>
  <si>
    <t>60min - heat 2</t>
  </si>
  <si>
    <t>90min - heat 1</t>
  </si>
  <si>
    <t>90min - heat 2</t>
  </si>
  <si>
    <t>30min - Mud + cold 1</t>
  </si>
  <si>
    <t>30min - Mud + cold 2</t>
  </si>
  <si>
    <t>60min - Mud+cold 1</t>
  </si>
  <si>
    <t>60min - Mud+cold 2</t>
  </si>
  <si>
    <t>90min - Mud+cold 1</t>
  </si>
  <si>
    <t>90min - Mud+cold 2</t>
  </si>
  <si>
    <t xml:space="preserve">90min Mud+Heat </t>
  </si>
  <si>
    <t xml:space="preserve">60min Mud+Heat </t>
  </si>
  <si>
    <t xml:space="preserve">30min - Mud+heat </t>
  </si>
  <si>
    <t xml:space="preserve">30min - Heat </t>
  </si>
  <si>
    <t xml:space="preserve">60min - heat </t>
  </si>
  <si>
    <t>90min - heat</t>
  </si>
  <si>
    <t>30min - Mud + cold</t>
  </si>
  <si>
    <t xml:space="preserve">60min - Mud+cold </t>
  </si>
  <si>
    <t xml:space="preserve">90min - Mud+cold </t>
  </si>
  <si>
    <t>SD W1</t>
  </si>
  <si>
    <t>SD W2</t>
  </si>
  <si>
    <t>MUD-5/6-MC1</t>
  </si>
  <si>
    <t>MUD-5/6-MH1</t>
  </si>
  <si>
    <t>MUD-5/6-MH2</t>
  </si>
  <si>
    <t>MUD-5/6-H1</t>
  </si>
  <si>
    <t>MUD-5/6-H2</t>
  </si>
  <si>
    <t>MUD-5/13-MH3</t>
  </si>
  <si>
    <t>MUD-5/6-H1-Low</t>
  </si>
  <si>
    <t>MUD-5/13-H3</t>
  </si>
  <si>
    <t>MUD-5/13-C1</t>
  </si>
  <si>
    <t>MUD-5/13-C2</t>
  </si>
  <si>
    <t>MUD-5/13-MC3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</si>
</sst>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A3243"/>
      <name val="Arial"/>
      <family val="2"/>
    </font>
    <font>
      <sz val="10"/>
      <color rgb="FF2C481F"/>
      <name val="Arial"/>
      <family val="2"/>
    </font>
    <font>
      <sz val="10"/>
      <color rgb="FF13381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3C47D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6" borderId="5" xfId="0" applyFill="1" applyBorder="1"/>
    <xf numFmtId="0" fontId="0" fillId="3" borderId="4" xfId="0" applyFill="1" applyBorder="1"/>
    <xf numFmtId="0" fontId="0" fillId="7" borderId="6" xfId="0" applyFill="1" applyBorder="1"/>
    <xf numFmtId="0" fontId="2" fillId="0" borderId="1" xfId="0" applyFont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9" borderId="11" xfId="0" applyFont="1" applyFill="1" applyBorder="1" applyAlignment="1">
      <alignment wrapText="1"/>
    </xf>
    <xf numFmtId="0" fontId="1" fillId="9" borderId="12" xfId="0" applyFont="1" applyFill="1" applyBorder="1" applyAlignment="1">
      <alignment horizontal="right" wrapText="1"/>
    </xf>
    <xf numFmtId="0" fontId="1" fillId="9" borderId="13" xfId="0" applyFont="1" applyFill="1" applyBorder="1" applyAlignment="1">
      <alignment wrapText="1"/>
    </xf>
    <xf numFmtId="0" fontId="1" fillId="9" borderId="14" xfId="0" applyFont="1" applyFill="1" applyBorder="1" applyAlignment="1">
      <alignment horizontal="right" wrapText="1"/>
    </xf>
    <xf numFmtId="0" fontId="1" fillId="10" borderId="13" xfId="0" applyFont="1" applyFill="1" applyBorder="1" applyAlignment="1">
      <alignment wrapText="1"/>
    </xf>
    <xf numFmtId="0" fontId="1" fillId="10" borderId="14" xfId="0" applyFont="1" applyFill="1" applyBorder="1" applyAlignment="1">
      <alignment horizontal="right" wrapText="1"/>
    </xf>
    <xf numFmtId="0" fontId="1" fillId="11" borderId="13" xfId="0" applyFont="1" applyFill="1" applyBorder="1" applyAlignment="1">
      <alignment wrapText="1"/>
    </xf>
    <xf numFmtId="0" fontId="1" fillId="11" borderId="14" xfId="0" applyFont="1" applyFill="1" applyBorder="1" applyAlignment="1">
      <alignment horizontal="right" wrapText="1"/>
    </xf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Haemocyte Count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 1'!$I$3</c:f>
              <c:strCache>
                <c:ptCount val="1"/>
                <c:pt idx="0">
                  <c:v>Haemocyte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'Day 1'!$J$4:$J$10</c:f>
                <c:numCache>
                  <c:formatCode>General</c:formatCode>
                  <c:ptCount val="7"/>
                  <c:pt idx="0">
                    <c:v>15.92691642053372</c:v>
                  </c:pt>
                  <c:pt idx="1">
                    <c:v>90.240419620773778</c:v>
                  </c:pt>
                  <c:pt idx="2">
                    <c:v>43.135445594854666</c:v>
                  </c:pt>
                  <c:pt idx="3">
                    <c:v>2.1602468994692869</c:v>
                  </c:pt>
                  <c:pt idx="4">
                    <c:v>3.3665016461206929</c:v>
                  </c:pt>
                  <c:pt idx="5">
                    <c:v>5.8523499553598128</c:v>
                  </c:pt>
                  <c:pt idx="6">
                    <c:v>2.0816659994661326</c:v>
                  </c:pt>
                </c:numCache>
              </c:numRef>
            </c:plus>
            <c:minus>
              <c:numRef>
                <c:f>'Day 1'!$J$4:$J$10</c:f>
                <c:numCache>
                  <c:formatCode>General</c:formatCode>
                  <c:ptCount val="7"/>
                  <c:pt idx="0">
                    <c:v>15.92691642053372</c:v>
                  </c:pt>
                  <c:pt idx="1">
                    <c:v>90.240419620773778</c:v>
                  </c:pt>
                  <c:pt idx="2">
                    <c:v>43.135445594854666</c:v>
                  </c:pt>
                  <c:pt idx="3">
                    <c:v>2.1602468994692869</c:v>
                  </c:pt>
                  <c:pt idx="4">
                    <c:v>3.3665016461206929</c:v>
                  </c:pt>
                  <c:pt idx="5">
                    <c:v>5.8523499553598128</c:v>
                  </c:pt>
                  <c:pt idx="6">
                    <c:v>2.0816659994661326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'Day 1'!$H$4:$H$10</c:f>
              <c:strCache>
                <c:ptCount val="7"/>
                <c:pt idx="0">
                  <c:v>Mud Cold</c:v>
                </c:pt>
                <c:pt idx="1">
                  <c:v>Mud Heat 1</c:v>
                </c:pt>
                <c:pt idx="2">
                  <c:v>Mud Heat 2</c:v>
                </c:pt>
                <c:pt idx="3">
                  <c:v>No Mud Heat 1</c:v>
                </c:pt>
                <c:pt idx="4">
                  <c:v>No Mud Heat 2</c:v>
                </c:pt>
                <c:pt idx="5">
                  <c:v>Control 1</c:v>
                </c:pt>
                <c:pt idx="6">
                  <c:v>Control 2</c:v>
                </c:pt>
              </c:strCache>
            </c:strRef>
          </c:cat>
          <c:val>
            <c:numRef>
              <c:f>'Day 1'!$I$4:$I$10</c:f>
              <c:numCache>
                <c:formatCode>General</c:formatCode>
                <c:ptCount val="7"/>
                <c:pt idx="0">
                  <c:v>42.5</c:v>
                </c:pt>
                <c:pt idx="1">
                  <c:v>180</c:v>
                </c:pt>
                <c:pt idx="2">
                  <c:v>154</c:v>
                </c:pt>
                <c:pt idx="3">
                  <c:v>13</c:v>
                </c:pt>
                <c:pt idx="4">
                  <c:v>5</c:v>
                </c:pt>
                <c:pt idx="5">
                  <c:v>18.75</c:v>
                </c:pt>
                <c:pt idx="6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2-4772-9FB8-EA8E0A7AB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7504432"/>
        <c:axId val="1847501072"/>
      </c:barChart>
      <c:catAx>
        <c:axId val="1847504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Treatment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501072"/>
        <c:crosses val="autoZero"/>
        <c:auto val="1"/>
        <c:lblAlgn val="ctr"/>
        <c:lblOffset val="100"/>
        <c:noMultiLvlLbl val="0"/>
      </c:catAx>
      <c:valAx>
        <c:axId val="184750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0"/>
                  <a:t> Cells/Microlitre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50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Haemocyte Count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 2'!$H$2</c:f>
              <c:strCache>
                <c:ptCount val="1"/>
                <c:pt idx="0">
                  <c:v>Haemocyte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'Day 2'!$I$3:$I$7</c:f>
                <c:numCache>
                  <c:formatCode>General</c:formatCode>
                  <c:ptCount val="5"/>
                  <c:pt idx="0">
                    <c:v>12.24744871391589</c:v>
                  </c:pt>
                  <c:pt idx="1">
                    <c:v>6.5510813356778481</c:v>
                  </c:pt>
                  <c:pt idx="2">
                    <c:v>18.136059844041835</c:v>
                  </c:pt>
                  <c:pt idx="3">
                    <c:v>5.8523499553598128</c:v>
                  </c:pt>
                  <c:pt idx="4">
                    <c:v>2.0816659994661326</c:v>
                  </c:pt>
                </c:numCache>
              </c:numRef>
            </c:plus>
            <c:minus>
              <c:numRef>
                <c:f>'Day 2'!$I$3:$I$7</c:f>
                <c:numCache>
                  <c:formatCode>General</c:formatCode>
                  <c:ptCount val="5"/>
                  <c:pt idx="0">
                    <c:v>12.24744871391589</c:v>
                  </c:pt>
                  <c:pt idx="1">
                    <c:v>6.5510813356778481</c:v>
                  </c:pt>
                  <c:pt idx="2">
                    <c:v>18.136059844041835</c:v>
                  </c:pt>
                  <c:pt idx="3">
                    <c:v>5.8523499553598128</c:v>
                  </c:pt>
                  <c:pt idx="4">
                    <c:v>2.0816659994661326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'Day 2'!$G$3:$G$7</c:f>
              <c:strCache>
                <c:ptCount val="5"/>
                <c:pt idx="0">
                  <c:v>Mud Cold</c:v>
                </c:pt>
                <c:pt idx="1">
                  <c:v>Mud Heat</c:v>
                </c:pt>
                <c:pt idx="2">
                  <c:v>No Mud Heat</c:v>
                </c:pt>
                <c:pt idx="3">
                  <c:v>Control 1</c:v>
                </c:pt>
                <c:pt idx="4">
                  <c:v>Control 2</c:v>
                </c:pt>
              </c:strCache>
            </c:strRef>
          </c:cat>
          <c:val>
            <c:numRef>
              <c:f>'Day 2'!$H$3:$H$7</c:f>
              <c:numCache>
                <c:formatCode>General</c:formatCode>
                <c:ptCount val="5"/>
                <c:pt idx="0">
                  <c:v>29</c:v>
                </c:pt>
                <c:pt idx="1">
                  <c:v>59.75</c:v>
                </c:pt>
                <c:pt idx="2">
                  <c:v>35.75</c:v>
                </c:pt>
                <c:pt idx="3">
                  <c:v>18.75</c:v>
                </c:pt>
                <c:pt idx="4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1-46F3-BE92-C0B46C8BD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482752"/>
        <c:axId val="1483480832"/>
      </c:barChart>
      <c:catAx>
        <c:axId val="1483482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Treatment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80832"/>
        <c:crosses val="autoZero"/>
        <c:auto val="1"/>
        <c:lblAlgn val="ctr"/>
        <c:lblOffset val="100"/>
        <c:noMultiLvlLbl val="0"/>
      </c:catAx>
      <c:valAx>
        <c:axId val="148348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0"/>
                  <a:t> Cells/Microlitre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8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Righting</a:t>
            </a:r>
            <a:r>
              <a:rPr lang="en-US" baseline="0"/>
              <a:t> Time Average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Compiled!$G$30</c:f>
              <c:strCache>
                <c:ptCount val="1"/>
                <c:pt idx="0">
                  <c:v>Week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Compiled!$G$35:$G$38</c:f>
                <c:numCache>
                  <c:formatCode>General</c:formatCode>
                  <c:ptCount val="4"/>
                  <c:pt idx="0">
                    <c:v>0.22538855339169281</c:v>
                  </c:pt>
                  <c:pt idx="1">
                    <c:v>3.1939669691466754</c:v>
                  </c:pt>
                  <c:pt idx="2">
                    <c:v>0.54447222151364172</c:v>
                  </c:pt>
                  <c:pt idx="3">
                    <c:v>0.36823905279043961</c:v>
                  </c:pt>
                </c:numCache>
              </c:numRef>
            </c:plus>
            <c:minus>
              <c:numRef>
                <c:f>Compiled!$G$35:$G$38</c:f>
                <c:numCache>
                  <c:formatCode>General</c:formatCode>
                  <c:ptCount val="4"/>
                  <c:pt idx="0">
                    <c:v>0.22538855339169281</c:v>
                  </c:pt>
                  <c:pt idx="1">
                    <c:v>3.1939669691466754</c:v>
                  </c:pt>
                  <c:pt idx="2">
                    <c:v>0.54447222151364172</c:v>
                  </c:pt>
                  <c:pt idx="3">
                    <c:v>0.36823905279043961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Compiled!$F$31:$F$34</c:f>
              <c:strCache>
                <c:ptCount val="4"/>
                <c:pt idx="0">
                  <c:v>Mud Cold</c:v>
                </c:pt>
                <c:pt idx="1">
                  <c:v>Mud Heat</c:v>
                </c:pt>
                <c:pt idx="2">
                  <c:v>No Mud Cold (Control)</c:v>
                </c:pt>
                <c:pt idx="3">
                  <c:v>No Mud Heat</c:v>
                </c:pt>
              </c:strCache>
            </c:strRef>
          </c:cat>
          <c:val>
            <c:numRef>
              <c:f>Compiled!$G$31:$G$34</c:f>
              <c:numCache>
                <c:formatCode>General</c:formatCode>
                <c:ptCount val="4"/>
                <c:pt idx="0">
                  <c:v>0.89</c:v>
                </c:pt>
                <c:pt idx="1">
                  <c:v>2.7825000000000002</c:v>
                </c:pt>
                <c:pt idx="2">
                  <c:v>1.595</c:v>
                </c:pt>
                <c:pt idx="3">
                  <c:v>0.80999999999999994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1-4AC9-A719-263FC2A2A349}"/>
            </c:ext>
          </c:extLst>
        </c:ser>
        <c:ser>
          <c:idx val="1"/>
          <c:order val="1"/>
          <c:tx>
            <c:strRef>
              <c:f>Compiled!$H$30</c:f>
              <c:strCache>
                <c:ptCount val="1"/>
                <c:pt idx="0">
                  <c:v>Week 2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Compiled!$H$35:$H$38</c:f>
                <c:numCache>
                  <c:formatCode>General</c:formatCode>
                  <c:ptCount val="4"/>
                  <c:pt idx="0">
                    <c:v>3.910300499961608</c:v>
                  </c:pt>
                  <c:pt idx="1">
                    <c:v>4.2426406871192857</c:v>
                  </c:pt>
                  <c:pt idx="2">
                    <c:v>0.54447222151364172</c:v>
                  </c:pt>
                  <c:pt idx="3">
                    <c:v>0.19091883092036749</c:v>
                  </c:pt>
                </c:numCache>
              </c:numRef>
            </c:plus>
            <c:minus>
              <c:numRef>
                <c:f>Compiled!$H$35:$H$38</c:f>
                <c:numCache>
                  <c:formatCode>General</c:formatCode>
                  <c:ptCount val="4"/>
                  <c:pt idx="0">
                    <c:v>3.910300499961608</c:v>
                  </c:pt>
                  <c:pt idx="1">
                    <c:v>4.2426406871192857</c:v>
                  </c:pt>
                  <c:pt idx="2">
                    <c:v>0.54447222151364172</c:v>
                  </c:pt>
                  <c:pt idx="3">
                    <c:v>0.19091883092036749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Compiled!$F$31:$F$34</c:f>
              <c:strCache>
                <c:ptCount val="4"/>
                <c:pt idx="0">
                  <c:v>Mud Cold</c:v>
                </c:pt>
                <c:pt idx="1">
                  <c:v>Mud Heat</c:v>
                </c:pt>
                <c:pt idx="2">
                  <c:v>No Mud Cold (Control)</c:v>
                </c:pt>
                <c:pt idx="3">
                  <c:v>No Mud Heat</c:v>
                </c:pt>
              </c:strCache>
            </c:strRef>
          </c:cat>
          <c:val>
            <c:numRef>
              <c:f>Compiled!$H$31:$H$34</c:f>
              <c:numCache>
                <c:formatCode>General</c:formatCode>
                <c:ptCount val="4"/>
                <c:pt idx="0">
                  <c:v>3.6750000000000003</c:v>
                </c:pt>
                <c:pt idx="1">
                  <c:v>3.7800000000000002</c:v>
                </c:pt>
                <c:pt idx="2">
                  <c:v>1.595</c:v>
                </c:pt>
                <c:pt idx="3">
                  <c:v>1.2749999999999999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E1-4AC9-A719-263FC2A2A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9690688"/>
        <c:axId val="1909691168"/>
      </c:barChart>
      <c:catAx>
        <c:axId val="190969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Treatment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691168"/>
        <c:crosses val="autoZero"/>
        <c:auto val="1"/>
        <c:lblAlgn val="ctr"/>
        <c:lblOffset val="100"/>
        <c:noMultiLvlLbl val="0"/>
      </c:catAx>
      <c:valAx>
        <c:axId val="19096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Rrorient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69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Resazurin by Treatment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Sheet4!$A$5</c:f>
              <c:strCache>
                <c:ptCount val="1"/>
                <c:pt idx="0">
                  <c:v>Week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Sheet4!$B$8:$J$8</c:f>
                <c:numCache>
                  <c:formatCode>General</c:formatCode>
                  <c:ptCount val="9"/>
                  <c:pt idx="0">
                    <c:v>18.503736278761803</c:v>
                  </c:pt>
                  <c:pt idx="1">
                    <c:v>17.622475885594103</c:v>
                  </c:pt>
                  <c:pt idx="2">
                    <c:v>7.2580693419287536</c:v>
                  </c:pt>
                  <c:pt idx="3">
                    <c:v>25.249237915722684</c:v>
                  </c:pt>
                  <c:pt idx="4">
                    <c:v>30.712496228021124</c:v>
                  </c:pt>
                  <c:pt idx="5">
                    <c:v>42.342858245197711</c:v>
                  </c:pt>
                  <c:pt idx="6">
                    <c:v>127.36040955353418</c:v>
                  </c:pt>
                  <c:pt idx="7">
                    <c:v>193.39767512980779</c:v>
                  </c:pt>
                  <c:pt idx="8">
                    <c:v>270.94840708288336</c:v>
                  </c:pt>
                </c:numCache>
              </c:numRef>
            </c:plus>
            <c:minus>
              <c:numRef>
                <c:f>Sheet4!$B$8:$J$8</c:f>
                <c:numCache>
                  <c:formatCode>General</c:formatCode>
                  <c:ptCount val="9"/>
                  <c:pt idx="0">
                    <c:v>18.503736278761803</c:v>
                  </c:pt>
                  <c:pt idx="1">
                    <c:v>17.622475885594103</c:v>
                  </c:pt>
                  <c:pt idx="2">
                    <c:v>7.2580693419287536</c:v>
                  </c:pt>
                  <c:pt idx="3">
                    <c:v>25.249237915722684</c:v>
                  </c:pt>
                  <c:pt idx="4">
                    <c:v>30.712496228021124</c:v>
                  </c:pt>
                  <c:pt idx="5">
                    <c:v>42.342858245197711</c:v>
                  </c:pt>
                  <c:pt idx="6">
                    <c:v>127.36040955353418</c:v>
                  </c:pt>
                  <c:pt idx="7">
                    <c:v>193.39767512980779</c:v>
                  </c:pt>
                  <c:pt idx="8">
                    <c:v>270.94840708288336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Sheet4!$B$4:$J$4</c:f>
              <c:strCache>
                <c:ptCount val="9"/>
                <c:pt idx="0">
                  <c:v>30min - Mud+heat </c:v>
                </c:pt>
                <c:pt idx="1">
                  <c:v>60min Mud+Heat </c:v>
                </c:pt>
                <c:pt idx="2">
                  <c:v>90min Mud+Heat </c:v>
                </c:pt>
                <c:pt idx="3">
                  <c:v>30min - Heat </c:v>
                </c:pt>
                <c:pt idx="4">
                  <c:v>60min - heat </c:v>
                </c:pt>
                <c:pt idx="5">
                  <c:v>90min - heat</c:v>
                </c:pt>
                <c:pt idx="6">
                  <c:v>30min - Mud + cold</c:v>
                </c:pt>
                <c:pt idx="7">
                  <c:v>60min - Mud+cold </c:v>
                </c:pt>
                <c:pt idx="8">
                  <c:v>90min - Mud+cold </c:v>
                </c:pt>
              </c:strCache>
            </c:strRef>
          </c:cat>
          <c:val>
            <c:numRef>
              <c:f>Sheet4!$B$5:$J$5</c:f>
              <c:numCache>
                <c:formatCode>General</c:formatCode>
                <c:ptCount val="9"/>
                <c:pt idx="0">
                  <c:v>136.78572270000001</c:v>
                </c:pt>
                <c:pt idx="1">
                  <c:v>192.81980129999999</c:v>
                </c:pt>
                <c:pt idx="2">
                  <c:v>243.65914225</c:v>
                </c:pt>
                <c:pt idx="3">
                  <c:v>201.37450665</c:v>
                </c:pt>
                <c:pt idx="4">
                  <c:v>254.46179764999999</c:v>
                </c:pt>
                <c:pt idx="5">
                  <c:v>308.69961669999998</c:v>
                </c:pt>
                <c:pt idx="6">
                  <c:v>265.30287195</c:v>
                </c:pt>
                <c:pt idx="7">
                  <c:v>379.24016254999998</c:v>
                </c:pt>
                <c:pt idx="8">
                  <c:v>486.44217839999999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7-4F94-934B-E5740F835D01}"/>
            </c:ext>
          </c:extLst>
        </c:ser>
        <c:ser>
          <c:idx val="1"/>
          <c:order val="1"/>
          <c:tx>
            <c:strRef>
              <c:f>Sheet4!$A$6</c:f>
              <c:strCache>
                <c:ptCount val="1"/>
                <c:pt idx="0">
                  <c:v>Week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Sheet4!$B$4:$J$4</c:f>
              <c:strCache>
                <c:ptCount val="9"/>
                <c:pt idx="0">
                  <c:v>30min - Mud+heat </c:v>
                </c:pt>
                <c:pt idx="1">
                  <c:v>60min Mud+Heat </c:v>
                </c:pt>
                <c:pt idx="2">
                  <c:v>90min Mud+Heat </c:v>
                </c:pt>
                <c:pt idx="3">
                  <c:v>30min - Heat </c:v>
                </c:pt>
                <c:pt idx="4">
                  <c:v>60min - heat </c:v>
                </c:pt>
                <c:pt idx="5">
                  <c:v>90min - heat</c:v>
                </c:pt>
                <c:pt idx="6">
                  <c:v>30min - Mud + cold</c:v>
                </c:pt>
                <c:pt idx="7">
                  <c:v>60min - Mud+cold </c:v>
                </c:pt>
                <c:pt idx="8">
                  <c:v>90min - Mud+cold </c:v>
                </c:pt>
              </c:strCache>
            </c:strRef>
          </c:cat>
          <c:val>
            <c:numRef>
              <c:f>Sheet4!$B$6:$J$6</c:f>
              <c:numCache>
                <c:formatCode>General</c:formatCode>
                <c:ptCount val="9"/>
                <c:pt idx="0">
                  <c:v>85.702680749999999</c:v>
                </c:pt>
                <c:pt idx="1">
                  <c:v>124.2891958</c:v>
                </c:pt>
                <c:pt idx="2">
                  <c:v>157.39236389999999</c:v>
                </c:pt>
                <c:pt idx="3">
                  <c:v>130.3294574</c:v>
                </c:pt>
                <c:pt idx="4">
                  <c:v>147.28682169999999</c:v>
                </c:pt>
                <c:pt idx="5">
                  <c:v>176.8410853</c:v>
                </c:pt>
                <c:pt idx="6">
                  <c:v>225.05062190000001</c:v>
                </c:pt>
                <c:pt idx="7">
                  <c:v>366.79201619999998</c:v>
                </c:pt>
                <c:pt idx="8">
                  <c:v>495.80561180000001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7-4F94-934B-E5740F835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9767296"/>
        <c:axId val="1669770176"/>
      </c:barChart>
      <c:catAx>
        <c:axId val="1669767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770176"/>
        <c:crosses val="autoZero"/>
        <c:auto val="1"/>
        <c:lblAlgn val="ctr"/>
        <c:lblOffset val="100"/>
        <c:noMultiLvlLbl val="0"/>
      </c:catAx>
      <c:valAx>
        <c:axId val="166977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RFU/g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76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Glucose</a:t>
            </a:r>
            <a:r>
              <a:rPr lang="en-US" baseline="0"/>
              <a:t> Level Averages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Glucose!$E$14</c:f>
              <c:strCache>
                <c:ptCount val="1"/>
                <c:pt idx="0">
                  <c:v>Week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Glucose!$F$16:$I$16</c:f>
                <c:numCache>
                  <c:formatCode>General</c:formatCode>
                  <c:ptCount val="4"/>
                  <c:pt idx="0">
                    <c:v>0.12315153488151835</c:v>
                  </c:pt>
                  <c:pt idx="1">
                    <c:v>8.615171233088291E-2</c:v>
                  </c:pt>
                  <c:pt idx="2">
                    <c:v>0.13777230333587601</c:v>
                  </c:pt>
                  <c:pt idx="3">
                    <c:v>3.434872683417009E-2</c:v>
                  </c:pt>
                </c:numCache>
              </c:numRef>
            </c:plus>
            <c:minus>
              <c:numRef>
                <c:f>Glucose!$F$16:$I$16</c:f>
                <c:numCache>
                  <c:formatCode>General</c:formatCode>
                  <c:ptCount val="4"/>
                  <c:pt idx="0">
                    <c:v>0.12315153488151835</c:v>
                  </c:pt>
                  <c:pt idx="1">
                    <c:v>8.615171233088291E-2</c:v>
                  </c:pt>
                  <c:pt idx="2">
                    <c:v>0.13777230333587601</c:v>
                  </c:pt>
                  <c:pt idx="3">
                    <c:v>3.434872683417009E-2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Glucose!$F$13:$I$13</c:f>
              <c:strCache>
                <c:ptCount val="4"/>
                <c:pt idx="0">
                  <c:v>Mud Heat</c:v>
                </c:pt>
                <c:pt idx="1">
                  <c:v>Mud Cold</c:v>
                </c:pt>
                <c:pt idx="2">
                  <c:v>No Mud Heat</c:v>
                </c:pt>
                <c:pt idx="3">
                  <c:v>No Mud Cold</c:v>
                </c:pt>
              </c:strCache>
            </c:strRef>
          </c:cat>
          <c:val>
            <c:numRef>
              <c:f>Glucose!$F$14:$I$14</c:f>
              <c:numCache>
                <c:formatCode>General</c:formatCode>
                <c:ptCount val="4"/>
                <c:pt idx="0">
                  <c:v>0.18884723249999999</c:v>
                </c:pt>
                <c:pt idx="1">
                  <c:v>0.91049672000000004</c:v>
                </c:pt>
                <c:pt idx="2">
                  <c:v>0.44716494750000002</c:v>
                </c:pt>
                <c:pt idx="3">
                  <c:v>0.148430175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9-481D-9E65-E37685AE94FF}"/>
            </c:ext>
          </c:extLst>
        </c:ser>
        <c:ser>
          <c:idx val="1"/>
          <c:order val="1"/>
          <c:tx>
            <c:strRef>
              <c:f>Glucose!$E$15</c:f>
              <c:strCache>
                <c:ptCount val="1"/>
                <c:pt idx="0">
                  <c:v>Week 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Glucose!$F$17:$I$17</c:f>
                <c:numCache>
                  <c:formatCode>General</c:formatCode>
                  <c:ptCount val="4"/>
                  <c:pt idx="0">
                    <c:v>4.3075856165441531E-2</c:v>
                  </c:pt>
                  <c:pt idx="1">
                    <c:v>5.1452455934518424</c:v>
                  </c:pt>
                  <c:pt idx="2">
                    <c:v>2.1537928082720766E-2</c:v>
                  </c:pt>
                  <c:pt idx="3">
                    <c:v>3.434872683417009E-2</c:v>
                  </c:pt>
                </c:numCache>
              </c:numRef>
            </c:plus>
            <c:minus>
              <c:numRef>
                <c:f>Glucose!$F$17:$I$17</c:f>
                <c:numCache>
                  <c:formatCode>General</c:formatCode>
                  <c:ptCount val="4"/>
                  <c:pt idx="0">
                    <c:v>4.3075856165441531E-2</c:v>
                  </c:pt>
                  <c:pt idx="1">
                    <c:v>5.1452455934518424</c:v>
                  </c:pt>
                  <c:pt idx="2">
                    <c:v>2.1537928082720766E-2</c:v>
                  </c:pt>
                  <c:pt idx="3">
                    <c:v>3.434872683417009E-2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Glucose!$F$13:$I$13</c:f>
              <c:strCache>
                <c:ptCount val="4"/>
                <c:pt idx="0">
                  <c:v>Mud Heat</c:v>
                </c:pt>
                <c:pt idx="1">
                  <c:v>Mud Cold</c:v>
                </c:pt>
                <c:pt idx="2">
                  <c:v>No Mud Heat</c:v>
                </c:pt>
                <c:pt idx="3">
                  <c:v>No Mud Cold</c:v>
                </c:pt>
              </c:strCache>
            </c:strRef>
          </c:cat>
          <c:val>
            <c:numRef>
              <c:f>Glucose!$F$15:$I$15</c:f>
              <c:numCache>
                <c:formatCode>General</c:formatCode>
                <c:ptCount val="4"/>
                <c:pt idx="0">
                  <c:v>1.7094657899999999</c:v>
                </c:pt>
                <c:pt idx="1">
                  <c:v>3.63823805</c:v>
                </c:pt>
                <c:pt idx="2">
                  <c:v>0.84137769500000004</c:v>
                </c:pt>
                <c:pt idx="3">
                  <c:v>0.148430175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9-481D-9E65-E37685AE9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9877040"/>
        <c:axId val="1879873200"/>
      </c:barChart>
      <c:catAx>
        <c:axId val="187987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873200"/>
        <c:crosses val="autoZero"/>
        <c:auto val="1"/>
        <c:lblAlgn val="ctr"/>
        <c:lblOffset val="100"/>
        <c:noMultiLvlLbl val="0"/>
      </c:catAx>
      <c:valAx>
        <c:axId val="1879873200"/>
        <c:scaling>
          <c:orientation val="minMax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Glucose</a:t>
                </a:r>
                <a:r>
                  <a:rPr lang="en-US" baseline="0"/>
                  <a:t> (mg/dL)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87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10</xdr:row>
      <xdr:rowOff>158750</xdr:rowOff>
    </xdr:from>
    <xdr:to>
      <xdr:col>14</xdr:col>
      <xdr:colOff>98425</xdr:colOff>
      <xdr:row>25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B79AC-A112-C936-C6D7-BDC975EA3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</xdr:row>
      <xdr:rowOff>292100</xdr:rowOff>
    </xdr:from>
    <xdr:to>
      <xdr:col>16</xdr:col>
      <xdr:colOff>428625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294DB4-7B2A-E987-FEC2-AB640EB87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25</xdr:row>
      <xdr:rowOff>25400</xdr:rowOff>
    </xdr:from>
    <xdr:to>
      <xdr:col>14</xdr:col>
      <xdr:colOff>517525</xdr:colOff>
      <xdr:row>38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599A8B-5C37-6F49-01B4-143B19CBE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98425</xdr:colOff>
      <xdr:row>10</xdr:row>
      <xdr:rowOff>101600</xdr:rowOff>
    </xdr:from>
    <xdr:to>
      <xdr:col>11</xdr:col>
      <xdr:colOff>403225</xdr:colOff>
      <xdr:row>25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9D9000-8A2E-F50D-DD86-D8DFF3AB3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568325</xdr:colOff>
      <xdr:row>5</xdr:row>
      <xdr:rowOff>12700</xdr:rowOff>
    </xdr:from>
    <xdr:to>
      <xdr:col>17</xdr:col>
      <xdr:colOff>263525</xdr:colOff>
      <xdr:row>17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82E0C5-046C-4878-28BA-996869ADD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2E9C-E030-452B-A93C-9DD156E52253}">
  <dimension ref="A1:J42"/>
  <sheetViews>
    <sheetView tabSelected="1" topLeftCell="A33" workbookViewId="0">
      <selection activeCell="F41" sqref="F41"/>
    </sheetView>
  </sheetViews>
  <sheetFormatPr defaultRowHeight="14.5" x14ac:dyDescent="0.35"/>
  <cols>
    <col min="8" max="8" width="12.08984375" customWidth="1"/>
    <col min="9" max="9" width="17.08984375" customWidth="1"/>
    <col min="10" max="10" width="11.36328125" customWidth="1"/>
  </cols>
  <sheetData>
    <row r="1" spans="1:10" ht="26.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10" ht="26.5" thickBot="1" x14ac:dyDescent="0.4">
      <c r="A2" s="1" t="s">
        <v>13</v>
      </c>
      <c r="B2" s="3">
        <v>27</v>
      </c>
      <c r="C2" s="3">
        <v>42.5</v>
      </c>
      <c r="D2" s="3">
        <v>425</v>
      </c>
    </row>
    <row r="3" spans="1:10" ht="15" thickBot="1" x14ac:dyDescent="0.4">
      <c r="A3" s="1"/>
      <c r="B3" s="3">
        <v>35</v>
      </c>
      <c r="C3" s="1"/>
      <c r="D3" s="1"/>
      <c r="H3" t="s">
        <v>0</v>
      </c>
      <c r="I3" t="s">
        <v>12</v>
      </c>
      <c r="J3" t="s">
        <v>22</v>
      </c>
    </row>
    <row r="4" spans="1:10" ht="15" thickBot="1" x14ac:dyDescent="0.4">
      <c r="A4" s="1"/>
      <c r="B4" s="3">
        <v>64</v>
      </c>
      <c r="C4" s="1"/>
      <c r="D4" s="1"/>
      <c r="H4" t="s">
        <v>9</v>
      </c>
      <c r="I4" s="3">
        <v>42.5</v>
      </c>
      <c r="J4">
        <f>STDEV(B2:B5)</f>
        <v>15.92691642053372</v>
      </c>
    </row>
    <row r="5" spans="1:10" ht="15" thickBot="1" x14ac:dyDescent="0.4">
      <c r="A5" s="1"/>
      <c r="B5" s="3">
        <v>44</v>
      </c>
      <c r="C5" s="1"/>
      <c r="D5" s="1"/>
      <c r="H5" t="s">
        <v>18</v>
      </c>
      <c r="I5" s="3">
        <v>180</v>
      </c>
      <c r="J5">
        <f>STDEV(B6:B9)</f>
        <v>90.240419620773778</v>
      </c>
    </row>
    <row r="6" spans="1:10" ht="26.5" thickBot="1" x14ac:dyDescent="0.4">
      <c r="A6" s="1" t="s">
        <v>14</v>
      </c>
      <c r="B6" s="3">
        <v>247</v>
      </c>
      <c r="C6" s="3">
        <v>180</v>
      </c>
      <c r="D6" s="3">
        <v>1800</v>
      </c>
      <c r="H6" t="s">
        <v>19</v>
      </c>
      <c r="I6" s="3">
        <v>154</v>
      </c>
      <c r="J6">
        <f>STDEV(B10:B13)</f>
        <v>43.135445594854666</v>
      </c>
    </row>
    <row r="7" spans="1:10" ht="15" thickBot="1" x14ac:dyDescent="0.4">
      <c r="A7" s="1"/>
      <c r="B7" s="3">
        <v>266</v>
      </c>
      <c r="C7" s="1"/>
      <c r="D7" s="1"/>
      <c r="H7" t="s">
        <v>20</v>
      </c>
      <c r="I7" s="3">
        <v>13</v>
      </c>
      <c r="J7">
        <f>STDEV(B14:B17)</f>
        <v>2.1602468994692869</v>
      </c>
    </row>
    <row r="8" spans="1:10" ht="15" thickBot="1" x14ac:dyDescent="0.4">
      <c r="A8" s="1"/>
      <c r="B8" s="3">
        <v>83</v>
      </c>
      <c r="C8" s="1"/>
      <c r="D8" s="1"/>
      <c r="H8" t="s">
        <v>21</v>
      </c>
      <c r="I8" s="3">
        <v>5</v>
      </c>
      <c r="J8">
        <f>STDEV(B18:B21)</f>
        <v>3.3665016461206929</v>
      </c>
    </row>
    <row r="9" spans="1:10" ht="15" thickBot="1" x14ac:dyDescent="0.4">
      <c r="A9" s="1"/>
      <c r="B9" s="3">
        <v>124</v>
      </c>
      <c r="C9" s="1"/>
      <c r="D9" s="1"/>
      <c r="H9" t="s">
        <v>7</v>
      </c>
      <c r="I9" s="3">
        <v>18.75</v>
      </c>
      <c r="J9">
        <v>5.8523499553598128</v>
      </c>
    </row>
    <row r="10" spans="1:10" ht="26.5" thickBot="1" x14ac:dyDescent="0.4">
      <c r="A10" s="1" t="s">
        <v>15</v>
      </c>
      <c r="B10" s="3">
        <v>184</v>
      </c>
      <c r="C10" s="3">
        <v>154</v>
      </c>
      <c r="D10" s="3">
        <v>1540</v>
      </c>
      <c r="H10" t="s">
        <v>8</v>
      </c>
      <c r="I10" s="3">
        <v>5.5</v>
      </c>
      <c r="J10">
        <v>2.0816659994661326</v>
      </c>
    </row>
    <row r="11" spans="1:10" ht="15" thickBot="1" x14ac:dyDescent="0.4">
      <c r="A11" s="1"/>
      <c r="B11" s="3">
        <v>134</v>
      </c>
      <c r="C11" s="1"/>
      <c r="D11" s="1"/>
    </row>
    <row r="12" spans="1:10" ht="15" thickBot="1" x14ac:dyDescent="0.4">
      <c r="A12" s="1"/>
      <c r="B12" s="3">
        <v>195</v>
      </c>
      <c r="C12" s="1"/>
      <c r="D12" s="1"/>
    </row>
    <row r="13" spans="1:10" ht="15" thickBot="1" x14ac:dyDescent="0.4">
      <c r="A13" s="1"/>
      <c r="B13" s="3">
        <v>103</v>
      </c>
      <c r="C13" s="1"/>
      <c r="D13" s="1"/>
    </row>
    <row r="14" spans="1:10" ht="15" thickBot="1" x14ac:dyDescent="0.4">
      <c r="A14" s="1" t="s">
        <v>16</v>
      </c>
      <c r="B14" s="3">
        <v>12</v>
      </c>
      <c r="C14" s="3">
        <v>13</v>
      </c>
      <c r="D14" s="3">
        <v>130</v>
      </c>
    </row>
    <row r="15" spans="1:10" ht="15" thickBot="1" x14ac:dyDescent="0.4">
      <c r="A15" s="1"/>
      <c r="B15" s="3">
        <v>13</v>
      </c>
      <c r="C15" s="1"/>
      <c r="D15" s="1"/>
    </row>
    <row r="16" spans="1:10" ht="15" thickBot="1" x14ac:dyDescent="0.4">
      <c r="A16" s="1"/>
      <c r="B16" s="3">
        <v>16</v>
      </c>
      <c r="C16" s="1"/>
      <c r="D16" s="1"/>
    </row>
    <row r="17" spans="1:4" ht="15" thickBot="1" x14ac:dyDescent="0.4">
      <c r="A17" s="1"/>
      <c r="B17" s="3">
        <v>11</v>
      </c>
      <c r="C17" s="1"/>
      <c r="D17" s="1"/>
    </row>
    <row r="18" spans="1:4" ht="15" thickBot="1" x14ac:dyDescent="0.4">
      <c r="A18" s="1" t="s">
        <v>17</v>
      </c>
      <c r="B18" s="3">
        <v>4</v>
      </c>
      <c r="C18" s="3">
        <v>5</v>
      </c>
      <c r="D18" s="3">
        <v>50</v>
      </c>
    </row>
    <row r="19" spans="1:4" ht="15" thickBot="1" x14ac:dyDescent="0.4">
      <c r="A19" s="1"/>
      <c r="B19" s="3">
        <v>3</v>
      </c>
      <c r="C19" s="1"/>
      <c r="D19" s="1"/>
    </row>
    <row r="20" spans="1:4" ht="15" thickBot="1" x14ac:dyDescent="0.4">
      <c r="A20" s="1"/>
      <c r="B20" s="3">
        <v>3</v>
      </c>
      <c r="C20" s="1"/>
      <c r="D20" s="1"/>
    </row>
    <row r="21" spans="1:4" ht="15" thickBot="1" x14ac:dyDescent="0.4">
      <c r="A21" s="1"/>
      <c r="B21" s="3">
        <v>10</v>
      </c>
      <c r="C21" s="1"/>
      <c r="D21" s="1"/>
    </row>
    <row r="30" spans="1:4" ht="15" thickBot="1" x14ac:dyDescent="0.4">
      <c r="B30" t="s">
        <v>35</v>
      </c>
    </row>
    <row r="31" spans="1:4" ht="26.5" thickBot="1" x14ac:dyDescent="0.4">
      <c r="B31" s="17" t="s">
        <v>31</v>
      </c>
      <c r="C31" s="3">
        <v>1</v>
      </c>
      <c r="D31" s="3">
        <v>1.01</v>
      </c>
    </row>
    <row r="32" spans="1:4" ht="26.5" thickBot="1" x14ac:dyDescent="0.4">
      <c r="B32" s="17" t="s">
        <v>31</v>
      </c>
      <c r="C32" s="3">
        <v>2</v>
      </c>
      <c r="D32" s="3">
        <v>1.03</v>
      </c>
    </row>
    <row r="33" spans="2:4" ht="26.5" thickBot="1" x14ac:dyDescent="0.4">
      <c r="B33" s="17" t="s">
        <v>31</v>
      </c>
      <c r="C33" s="3">
        <v>3</v>
      </c>
      <c r="D33" s="3">
        <v>0.63</v>
      </c>
    </row>
    <row r="34" spans="2:4" ht="26.5" thickBot="1" x14ac:dyDescent="0.4">
      <c r="B34" s="17" t="s">
        <v>31</v>
      </c>
      <c r="C34" s="3">
        <v>4</v>
      </c>
      <c r="D34" s="18" t="s">
        <v>32</v>
      </c>
    </row>
    <row r="35" spans="2:4" ht="26.5" thickBot="1" x14ac:dyDescent="0.4">
      <c r="B35" s="19" t="s">
        <v>33</v>
      </c>
      <c r="C35" s="3">
        <v>1</v>
      </c>
      <c r="D35" s="3">
        <v>1.71</v>
      </c>
    </row>
    <row r="36" spans="2:4" ht="26.5" thickBot="1" x14ac:dyDescent="0.4">
      <c r="B36" s="19" t="s">
        <v>33</v>
      </c>
      <c r="C36" s="3">
        <v>2</v>
      </c>
      <c r="D36" s="3">
        <v>1.23</v>
      </c>
    </row>
    <row r="37" spans="2:4" ht="26.5" thickBot="1" x14ac:dyDescent="0.4">
      <c r="B37" s="19" t="s">
        <v>33</v>
      </c>
      <c r="C37" s="3">
        <v>3</v>
      </c>
      <c r="D37" s="3">
        <v>0.66</v>
      </c>
    </row>
    <row r="38" spans="2:4" ht="26.5" thickBot="1" x14ac:dyDescent="0.4">
      <c r="B38" s="19" t="s">
        <v>33</v>
      </c>
      <c r="C38" s="3">
        <v>4</v>
      </c>
      <c r="D38" s="3">
        <v>7.53</v>
      </c>
    </row>
    <row r="39" spans="2:4" ht="15" thickBot="1" x14ac:dyDescent="0.4">
      <c r="B39" s="20" t="s">
        <v>34</v>
      </c>
      <c r="C39" s="3">
        <v>1</v>
      </c>
      <c r="D39" s="3">
        <v>0.66</v>
      </c>
    </row>
    <row r="40" spans="2:4" ht="15" thickBot="1" x14ac:dyDescent="0.4">
      <c r="B40" s="20" t="s">
        <v>34</v>
      </c>
      <c r="C40" s="3">
        <v>2</v>
      </c>
      <c r="D40" s="3">
        <v>1.1399999999999999</v>
      </c>
    </row>
    <row r="41" spans="2:4" ht="15" thickBot="1" x14ac:dyDescent="0.4">
      <c r="B41" s="20" t="s">
        <v>34</v>
      </c>
      <c r="C41" s="3">
        <v>3</v>
      </c>
      <c r="D41" s="3">
        <v>1.08</v>
      </c>
    </row>
    <row r="42" spans="2:4" ht="15" thickBot="1" x14ac:dyDescent="0.4">
      <c r="B42" s="20" t="s">
        <v>34</v>
      </c>
      <c r="C42" s="3">
        <v>4</v>
      </c>
      <c r="D42" s="3">
        <v>0.36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E375-E6B1-427A-9640-650520E4FB6C}">
  <dimension ref="A1:I32"/>
  <sheetViews>
    <sheetView topLeftCell="E1" workbookViewId="0">
      <selection activeCell="F28" sqref="F28"/>
    </sheetView>
  </sheetViews>
  <sheetFormatPr defaultRowHeight="14.5" x14ac:dyDescent="0.35"/>
  <cols>
    <col min="8" max="8" width="15.81640625" customWidth="1"/>
  </cols>
  <sheetData>
    <row r="1" spans="1:9" ht="26.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9" ht="26.5" thickBot="1" x14ac:dyDescent="0.4">
      <c r="A2" s="1" t="s">
        <v>4</v>
      </c>
      <c r="B2" s="3">
        <v>45</v>
      </c>
      <c r="C2" s="3">
        <v>29</v>
      </c>
      <c r="D2" s="3">
        <v>290</v>
      </c>
      <c r="G2" t="s">
        <v>0</v>
      </c>
      <c r="H2" t="s">
        <v>12</v>
      </c>
      <c r="I2" t="s">
        <v>22</v>
      </c>
    </row>
    <row r="3" spans="1:9" ht="15" thickBot="1" x14ac:dyDescent="0.4">
      <c r="A3" s="1"/>
      <c r="B3" s="3">
        <v>32</v>
      </c>
      <c r="C3" s="1"/>
      <c r="D3" s="1"/>
      <c r="G3" t="s">
        <v>9</v>
      </c>
      <c r="H3" s="3">
        <v>29</v>
      </c>
      <c r="I3">
        <f>STDEV(B2:B5)</f>
        <v>12.24744871391589</v>
      </c>
    </row>
    <row r="4" spans="1:9" ht="15" thickBot="1" x14ac:dyDescent="0.4">
      <c r="A4" s="1"/>
      <c r="B4" s="3">
        <v>21</v>
      </c>
      <c r="C4" s="1"/>
      <c r="D4" s="1"/>
      <c r="G4" t="s">
        <v>10</v>
      </c>
      <c r="H4" s="3">
        <v>59.75</v>
      </c>
      <c r="I4">
        <f>STDEV(B6:B9)</f>
        <v>6.5510813356778481</v>
      </c>
    </row>
    <row r="5" spans="1:9" ht="15" thickBot="1" x14ac:dyDescent="0.4">
      <c r="A5" s="1"/>
      <c r="B5" s="3">
        <v>18</v>
      </c>
      <c r="C5" s="1"/>
      <c r="D5" s="1"/>
      <c r="G5" t="s">
        <v>11</v>
      </c>
      <c r="H5" s="3">
        <v>35.75</v>
      </c>
      <c r="I5">
        <f>STDEV(B10:B13)</f>
        <v>18.136059844041835</v>
      </c>
    </row>
    <row r="6" spans="1:9" ht="26.5" thickBot="1" x14ac:dyDescent="0.4">
      <c r="A6" s="1" t="s">
        <v>5</v>
      </c>
      <c r="B6" s="3">
        <v>55</v>
      </c>
      <c r="C6" s="3">
        <v>59.75</v>
      </c>
      <c r="D6" s="3">
        <v>597.5</v>
      </c>
      <c r="G6" t="s">
        <v>7</v>
      </c>
      <c r="H6" s="3">
        <v>18.75</v>
      </c>
      <c r="I6">
        <f>STDEV(B14:B17)</f>
        <v>5.8523499553598128</v>
      </c>
    </row>
    <row r="7" spans="1:9" ht="15" thickBot="1" x14ac:dyDescent="0.4">
      <c r="A7" s="1"/>
      <c r="B7" s="3">
        <v>62</v>
      </c>
      <c r="C7" s="1"/>
      <c r="D7" s="1"/>
      <c r="G7" t="s">
        <v>8</v>
      </c>
      <c r="H7" s="3">
        <v>5.5</v>
      </c>
      <c r="I7">
        <f>STDEV(B18:B21)</f>
        <v>2.0816659994661326</v>
      </c>
    </row>
    <row r="8" spans="1:9" ht="15" thickBot="1" x14ac:dyDescent="0.4">
      <c r="A8" s="1"/>
      <c r="B8" s="3">
        <v>68</v>
      </c>
      <c r="C8" s="1"/>
      <c r="D8" s="1"/>
    </row>
    <row r="9" spans="1:9" ht="15" thickBot="1" x14ac:dyDescent="0.4">
      <c r="A9" s="1"/>
      <c r="B9" s="3">
        <v>54</v>
      </c>
      <c r="C9" s="1"/>
      <c r="D9" s="1"/>
    </row>
    <row r="10" spans="1:9" ht="15" thickBot="1" x14ac:dyDescent="0.4">
      <c r="A10" s="1" t="s">
        <v>6</v>
      </c>
      <c r="B10" s="3">
        <v>47</v>
      </c>
      <c r="C10" s="3">
        <v>35.75</v>
      </c>
      <c r="D10" s="3">
        <v>357.5</v>
      </c>
    </row>
    <row r="11" spans="1:9" ht="15" thickBot="1" x14ac:dyDescent="0.4">
      <c r="A11" s="1"/>
      <c r="B11" s="3">
        <v>55</v>
      </c>
      <c r="C11" s="1"/>
      <c r="D11" s="1"/>
    </row>
    <row r="12" spans="1:9" ht="15" thickBot="1" x14ac:dyDescent="0.4">
      <c r="A12" s="1"/>
      <c r="B12" s="3">
        <v>17</v>
      </c>
      <c r="C12" s="1"/>
      <c r="D12" s="1"/>
    </row>
    <row r="13" spans="1:9" ht="15" thickBot="1" x14ac:dyDescent="0.4">
      <c r="A13" s="1"/>
      <c r="B13" s="3">
        <v>24</v>
      </c>
      <c r="C13" s="1"/>
      <c r="D13" s="1"/>
    </row>
    <row r="14" spans="1:9" ht="15" thickBot="1" x14ac:dyDescent="0.4">
      <c r="A14" s="1" t="s">
        <v>7</v>
      </c>
      <c r="B14" s="3">
        <v>25</v>
      </c>
      <c r="C14" s="3">
        <v>18.75</v>
      </c>
      <c r="D14" s="3">
        <v>187.5</v>
      </c>
    </row>
    <row r="15" spans="1:9" ht="15" thickBot="1" x14ac:dyDescent="0.4">
      <c r="A15" s="1"/>
      <c r="B15" s="3">
        <v>16</v>
      </c>
      <c r="C15" s="1"/>
      <c r="D15" s="1"/>
    </row>
    <row r="16" spans="1:9" ht="15" thickBot="1" x14ac:dyDescent="0.4">
      <c r="A16" s="1"/>
      <c r="B16" s="3">
        <v>12</v>
      </c>
      <c r="C16" s="1"/>
      <c r="D16" s="1"/>
    </row>
    <row r="17" spans="1:4" ht="15" thickBot="1" x14ac:dyDescent="0.4">
      <c r="A17" s="1"/>
      <c r="B17" s="3">
        <v>22</v>
      </c>
      <c r="C17" s="1"/>
      <c r="D17" s="1"/>
    </row>
    <row r="18" spans="1:4" ht="15" thickBot="1" x14ac:dyDescent="0.4">
      <c r="A18" s="1" t="s">
        <v>8</v>
      </c>
      <c r="B18" s="3">
        <v>8</v>
      </c>
      <c r="C18" s="3">
        <v>5.5</v>
      </c>
      <c r="D18" s="3">
        <v>55</v>
      </c>
    </row>
    <row r="19" spans="1:4" ht="15" thickBot="1" x14ac:dyDescent="0.4">
      <c r="A19" s="1"/>
      <c r="B19" s="3">
        <v>5</v>
      </c>
      <c r="C19" s="1"/>
      <c r="D19" s="1"/>
    </row>
    <row r="20" spans="1:4" ht="15" thickBot="1" x14ac:dyDescent="0.4">
      <c r="A20" s="1"/>
      <c r="B20" s="3">
        <v>3</v>
      </c>
      <c r="C20" s="1"/>
      <c r="D20" s="1"/>
    </row>
    <row r="21" spans="1:4" ht="15" thickBot="1" x14ac:dyDescent="0.4">
      <c r="A21" s="1"/>
      <c r="B21" s="3">
        <v>6</v>
      </c>
      <c r="C21" s="1"/>
      <c r="D21" s="1"/>
    </row>
    <row r="23" spans="1:4" ht="15" thickBot="1" x14ac:dyDescent="0.4"/>
    <row r="24" spans="1:4" ht="39" thickBot="1" x14ac:dyDescent="0.4">
      <c r="B24" s="1" t="s">
        <v>0</v>
      </c>
      <c r="C24" s="1" t="s">
        <v>36</v>
      </c>
      <c r="D24" s="1" t="s">
        <v>37</v>
      </c>
    </row>
    <row r="25" spans="1:4" ht="26.5" thickBot="1" x14ac:dyDescent="0.4">
      <c r="B25" s="17" t="s">
        <v>31</v>
      </c>
      <c r="C25" s="3">
        <v>3</v>
      </c>
      <c r="D25" s="3">
        <v>0.91</v>
      </c>
    </row>
    <row r="26" spans="1:4" ht="26.5" thickBot="1" x14ac:dyDescent="0.4">
      <c r="B26" s="17" t="s">
        <v>31</v>
      </c>
      <c r="C26" s="3">
        <v>4</v>
      </c>
      <c r="D26" s="3">
        <v>6.44</v>
      </c>
    </row>
    <row r="27" spans="1:4" ht="26.5" thickBot="1" x14ac:dyDescent="0.4">
      <c r="B27" s="19" t="s">
        <v>33</v>
      </c>
      <c r="C27" s="3">
        <v>3</v>
      </c>
      <c r="D27" s="3">
        <v>0.78</v>
      </c>
    </row>
    <row r="28" spans="1:4" ht="26.5" thickBot="1" x14ac:dyDescent="0.4">
      <c r="B28" s="19" t="s">
        <v>33</v>
      </c>
      <c r="C28" s="3">
        <v>4</v>
      </c>
      <c r="D28" s="3">
        <v>6.78</v>
      </c>
    </row>
    <row r="29" spans="1:4" ht="15" thickBot="1" x14ac:dyDescent="0.4">
      <c r="B29" s="20" t="s">
        <v>34</v>
      </c>
      <c r="C29" s="3">
        <v>3</v>
      </c>
      <c r="D29" s="3">
        <v>1.41</v>
      </c>
    </row>
    <row r="30" spans="1:4" ht="15" thickBot="1" x14ac:dyDescent="0.4">
      <c r="B30" s="20" t="s">
        <v>34</v>
      </c>
      <c r="C30" s="3">
        <v>4</v>
      </c>
      <c r="D30" s="3">
        <v>1.1399999999999999</v>
      </c>
    </row>
    <row r="31" spans="1:4" ht="26.5" thickBot="1" x14ac:dyDescent="0.4">
      <c r="B31" s="1" t="s">
        <v>38</v>
      </c>
      <c r="C31" s="3">
        <v>1</v>
      </c>
      <c r="D31" s="3">
        <v>1.21</v>
      </c>
    </row>
    <row r="32" spans="1:4" ht="26.5" thickBot="1" x14ac:dyDescent="0.4">
      <c r="B32" s="1" t="s">
        <v>38</v>
      </c>
      <c r="C32" s="3">
        <v>2</v>
      </c>
      <c r="D32" s="3">
        <v>1.98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317A-035C-46DB-916C-BFE2C2DDC002}">
  <dimension ref="A1:J38"/>
  <sheetViews>
    <sheetView workbookViewId="0">
      <selection activeCell="I43" sqref="I43"/>
    </sheetView>
  </sheetViews>
  <sheetFormatPr defaultRowHeight="14.5" x14ac:dyDescent="0.35"/>
  <cols>
    <col min="1" max="1" width="13.54296875" customWidth="1"/>
    <col min="6" max="6" width="19.08984375" customWidth="1"/>
    <col min="7" max="7" width="22.1796875" customWidth="1"/>
    <col min="9" max="9" width="22.453125" customWidth="1"/>
  </cols>
  <sheetData>
    <row r="1" spans="1:10" x14ac:dyDescent="0.35">
      <c r="A1" t="s">
        <v>0</v>
      </c>
      <c r="B1" t="s">
        <v>12</v>
      </c>
      <c r="C1" t="s">
        <v>22</v>
      </c>
    </row>
    <row r="2" spans="1:10" ht="15" thickBot="1" x14ac:dyDescent="0.4">
      <c r="A2" t="s">
        <v>9</v>
      </c>
      <c r="B2">
        <v>29</v>
      </c>
      <c r="C2">
        <v>12.24744871391589</v>
      </c>
    </row>
    <row r="3" spans="1:10" ht="15" thickBot="1" x14ac:dyDescent="0.4">
      <c r="A3" t="s">
        <v>10</v>
      </c>
      <c r="B3">
        <v>59.75</v>
      </c>
      <c r="C3">
        <v>6.5510813356778481</v>
      </c>
      <c r="G3" s="16" t="s">
        <v>23</v>
      </c>
      <c r="I3" s="16" t="s">
        <v>24</v>
      </c>
    </row>
    <row r="4" spans="1:10" ht="15" thickBot="1" x14ac:dyDescent="0.4">
      <c r="A4" t="s">
        <v>11</v>
      </c>
      <c r="B4">
        <v>35.75</v>
      </c>
      <c r="C4">
        <v>18.136059844041835</v>
      </c>
      <c r="G4" s="7" t="s">
        <v>30</v>
      </c>
      <c r="H4" s="8" t="s">
        <v>22</v>
      </c>
      <c r="I4" s="8" t="s">
        <v>30</v>
      </c>
      <c r="J4" s="9" t="s">
        <v>22</v>
      </c>
    </row>
    <row r="5" spans="1:10" x14ac:dyDescent="0.35">
      <c r="A5" t="s">
        <v>7</v>
      </c>
      <c r="B5">
        <v>18.75</v>
      </c>
      <c r="C5">
        <v>5.8523499553598128</v>
      </c>
      <c r="F5" s="10" t="s">
        <v>25</v>
      </c>
      <c r="G5" s="6">
        <v>42.5</v>
      </c>
      <c r="H5" s="6">
        <v>15.92691642053372</v>
      </c>
      <c r="I5" s="6">
        <v>29</v>
      </c>
      <c r="J5" s="6">
        <v>12.24744871391589</v>
      </c>
    </row>
    <row r="6" spans="1:10" x14ac:dyDescent="0.35">
      <c r="A6" t="s">
        <v>8</v>
      </c>
      <c r="B6">
        <v>5.5</v>
      </c>
      <c r="C6">
        <v>2.0816659994661326</v>
      </c>
      <c r="F6" s="11" t="s">
        <v>25</v>
      </c>
      <c r="G6" s="5" t="s">
        <v>29</v>
      </c>
      <c r="H6" s="5" t="s">
        <v>29</v>
      </c>
      <c r="I6" s="5" t="s">
        <v>29</v>
      </c>
      <c r="J6" s="5" t="s">
        <v>29</v>
      </c>
    </row>
    <row r="7" spans="1:10" x14ac:dyDescent="0.35">
      <c r="A7" t="s">
        <v>0</v>
      </c>
      <c r="B7" t="s">
        <v>12</v>
      </c>
      <c r="F7" s="15" t="s">
        <v>26</v>
      </c>
      <c r="G7" s="5" t="s">
        <v>29</v>
      </c>
      <c r="H7" s="5" t="s">
        <v>29</v>
      </c>
      <c r="I7" s="4">
        <v>18.75</v>
      </c>
      <c r="J7" s="4">
        <v>5.8523499553598128</v>
      </c>
    </row>
    <row r="8" spans="1:10" x14ac:dyDescent="0.35">
      <c r="A8" t="s">
        <v>9</v>
      </c>
      <c r="B8">
        <v>42.5</v>
      </c>
      <c r="C8">
        <v>15.92691642053372</v>
      </c>
      <c r="F8" s="15" t="s">
        <v>26</v>
      </c>
      <c r="G8" s="5" t="s">
        <v>29</v>
      </c>
      <c r="H8" s="5" t="s">
        <v>29</v>
      </c>
      <c r="I8" s="4">
        <v>5.5</v>
      </c>
      <c r="J8" s="4">
        <v>2.0816659994661326</v>
      </c>
    </row>
    <row r="9" spans="1:10" x14ac:dyDescent="0.35">
      <c r="A9" t="s">
        <v>18</v>
      </c>
      <c r="B9">
        <v>180</v>
      </c>
      <c r="C9">
        <v>90.240419620773778</v>
      </c>
      <c r="F9" s="12" t="s">
        <v>28</v>
      </c>
      <c r="G9" s="4">
        <v>180</v>
      </c>
      <c r="H9" s="4">
        <v>90.240419620773778</v>
      </c>
      <c r="I9" s="4">
        <v>59.75</v>
      </c>
      <c r="J9" s="4">
        <v>6.5510813356778481</v>
      </c>
    </row>
    <row r="10" spans="1:10" x14ac:dyDescent="0.35">
      <c r="A10" t="s">
        <v>19</v>
      </c>
      <c r="B10">
        <v>154</v>
      </c>
      <c r="C10">
        <v>43.135445594854666</v>
      </c>
      <c r="F10" s="12" t="s">
        <v>28</v>
      </c>
      <c r="G10" s="4">
        <v>154</v>
      </c>
      <c r="H10" s="4">
        <v>43.135445594854666</v>
      </c>
      <c r="I10" s="5" t="s">
        <v>29</v>
      </c>
      <c r="J10" s="5" t="s">
        <v>29</v>
      </c>
    </row>
    <row r="11" spans="1:10" x14ac:dyDescent="0.35">
      <c r="A11" t="s">
        <v>20</v>
      </c>
      <c r="B11">
        <v>13</v>
      </c>
      <c r="C11">
        <v>2.1602468994692869</v>
      </c>
      <c r="F11" s="13" t="s">
        <v>27</v>
      </c>
      <c r="G11" s="4">
        <v>13</v>
      </c>
      <c r="H11" s="4">
        <v>2.1602468994692869</v>
      </c>
      <c r="I11" s="4">
        <v>35.75</v>
      </c>
      <c r="J11" s="4">
        <v>18.136059844041835</v>
      </c>
    </row>
    <row r="12" spans="1:10" ht="15" thickBot="1" x14ac:dyDescent="0.4">
      <c r="A12" t="s">
        <v>21</v>
      </c>
      <c r="B12">
        <v>5</v>
      </c>
      <c r="C12">
        <v>3.3665016461206929</v>
      </c>
      <c r="F12" s="14" t="s">
        <v>27</v>
      </c>
      <c r="G12" s="4">
        <v>5</v>
      </c>
      <c r="H12" s="4">
        <v>3.3665016461206929</v>
      </c>
      <c r="I12" s="5" t="s">
        <v>29</v>
      </c>
      <c r="J12" s="5" t="s">
        <v>29</v>
      </c>
    </row>
    <row r="13" spans="1:10" x14ac:dyDescent="0.35">
      <c r="A13" t="s">
        <v>7</v>
      </c>
      <c r="B13">
        <v>18.75</v>
      </c>
      <c r="C13">
        <v>5.8523499553598128</v>
      </c>
    </row>
    <row r="14" spans="1:10" x14ac:dyDescent="0.35">
      <c r="A14" t="s">
        <v>8</v>
      </c>
      <c r="B14">
        <v>5.5</v>
      </c>
      <c r="C14">
        <v>2.0816659994661326</v>
      </c>
    </row>
    <row r="18" spans="2:8" ht="15" thickBot="1" x14ac:dyDescent="0.4"/>
    <row r="19" spans="2:8" ht="39" thickBot="1" x14ac:dyDescent="0.4">
      <c r="B19" t="s">
        <v>35</v>
      </c>
      <c r="F19" s="1" t="s">
        <v>0</v>
      </c>
      <c r="G19" s="1" t="s">
        <v>36</v>
      </c>
      <c r="H19" s="1" t="s">
        <v>37</v>
      </c>
    </row>
    <row r="20" spans="2:8" ht="26.5" thickBot="1" x14ac:dyDescent="0.4">
      <c r="B20" s="17" t="s">
        <v>31</v>
      </c>
      <c r="C20" s="3">
        <v>1</v>
      </c>
      <c r="D20" s="3">
        <v>1.01</v>
      </c>
      <c r="F20" s="17" t="s">
        <v>31</v>
      </c>
      <c r="G20" s="3">
        <v>3</v>
      </c>
      <c r="H20" s="3">
        <v>0.91</v>
      </c>
    </row>
    <row r="21" spans="2:8" ht="26.5" thickBot="1" x14ac:dyDescent="0.4">
      <c r="B21" s="17" t="s">
        <v>31</v>
      </c>
      <c r="C21" s="3">
        <v>2</v>
      </c>
      <c r="D21" s="3">
        <v>1.03</v>
      </c>
      <c r="F21" s="17" t="s">
        <v>31</v>
      </c>
      <c r="G21" s="3">
        <v>4</v>
      </c>
      <c r="H21" s="3">
        <v>6.44</v>
      </c>
    </row>
    <row r="22" spans="2:8" ht="26.5" thickBot="1" x14ac:dyDescent="0.4">
      <c r="B22" s="17" t="s">
        <v>31</v>
      </c>
      <c r="C22" s="3">
        <v>3</v>
      </c>
      <c r="D22" s="3">
        <v>0.63</v>
      </c>
      <c r="F22" s="19" t="s">
        <v>33</v>
      </c>
      <c r="G22" s="3">
        <v>3</v>
      </c>
      <c r="H22" s="3">
        <v>0.78</v>
      </c>
    </row>
    <row r="23" spans="2:8" ht="26.5" thickBot="1" x14ac:dyDescent="0.4">
      <c r="B23" s="17" t="s">
        <v>31</v>
      </c>
      <c r="C23" s="3">
        <v>4</v>
      </c>
      <c r="D23" s="18" t="s">
        <v>32</v>
      </c>
      <c r="F23" s="19" t="s">
        <v>33</v>
      </c>
      <c r="G23" s="3">
        <v>4</v>
      </c>
      <c r="H23" s="3">
        <v>6.78</v>
      </c>
    </row>
    <row r="24" spans="2:8" ht="26.5" thickBot="1" x14ac:dyDescent="0.4">
      <c r="B24" s="19" t="s">
        <v>33</v>
      </c>
      <c r="C24" s="3">
        <v>1</v>
      </c>
      <c r="D24" s="3">
        <v>1.71</v>
      </c>
      <c r="F24" s="20" t="s">
        <v>34</v>
      </c>
      <c r="G24" s="3">
        <v>3</v>
      </c>
      <c r="H24" s="3">
        <v>1.41</v>
      </c>
    </row>
    <row r="25" spans="2:8" ht="26.5" thickBot="1" x14ac:dyDescent="0.4">
      <c r="B25" s="19" t="s">
        <v>33</v>
      </c>
      <c r="C25" s="3">
        <v>2</v>
      </c>
      <c r="D25" s="3">
        <v>1.23</v>
      </c>
      <c r="F25" s="20" t="s">
        <v>34</v>
      </c>
      <c r="G25" s="3">
        <v>4</v>
      </c>
      <c r="H25" s="3">
        <v>1.1399999999999999</v>
      </c>
    </row>
    <row r="26" spans="2:8" ht="26.5" thickBot="1" x14ac:dyDescent="0.4">
      <c r="B26" s="19" t="s">
        <v>33</v>
      </c>
      <c r="C26" s="3">
        <v>3</v>
      </c>
      <c r="D26" s="3">
        <v>0.66</v>
      </c>
      <c r="F26" s="1" t="s">
        <v>38</v>
      </c>
      <c r="G26" s="3">
        <v>1</v>
      </c>
      <c r="H26" s="3">
        <v>1.21</v>
      </c>
    </row>
    <row r="27" spans="2:8" ht="26.5" thickBot="1" x14ac:dyDescent="0.4">
      <c r="B27" s="19" t="s">
        <v>33</v>
      </c>
      <c r="C27" s="3">
        <v>4</v>
      </c>
      <c r="D27" s="3">
        <v>7.53</v>
      </c>
      <c r="F27" s="1" t="s">
        <v>38</v>
      </c>
      <c r="G27" s="3">
        <v>2</v>
      </c>
      <c r="H27" s="3">
        <v>1.98</v>
      </c>
    </row>
    <row r="28" spans="2:8" ht="15" thickBot="1" x14ac:dyDescent="0.4">
      <c r="B28" s="20" t="s">
        <v>34</v>
      </c>
      <c r="C28" s="3">
        <v>1</v>
      </c>
      <c r="D28" s="3">
        <v>0.66</v>
      </c>
    </row>
    <row r="29" spans="2:8" ht="15" thickBot="1" x14ac:dyDescent="0.4">
      <c r="B29" s="20" t="s">
        <v>34</v>
      </c>
      <c r="C29" s="3">
        <v>2</v>
      </c>
      <c r="D29" s="3">
        <v>1.1399999999999999</v>
      </c>
    </row>
    <row r="30" spans="2:8" ht="15" thickBot="1" x14ac:dyDescent="0.4">
      <c r="B30" s="20" t="s">
        <v>34</v>
      </c>
      <c r="C30" s="3">
        <v>3</v>
      </c>
      <c r="D30" s="3">
        <v>1.08</v>
      </c>
      <c r="G30" t="s">
        <v>23</v>
      </c>
      <c r="H30" t="s">
        <v>24</v>
      </c>
    </row>
    <row r="31" spans="2:8" ht="15" thickBot="1" x14ac:dyDescent="0.4">
      <c r="B31" s="20" t="s">
        <v>34</v>
      </c>
      <c r="C31" s="3">
        <v>4</v>
      </c>
      <c r="D31" s="3">
        <v>0.36</v>
      </c>
      <c r="F31" t="s">
        <v>9</v>
      </c>
      <c r="G31">
        <f>AVERAGE(D20:D22)</f>
        <v>0.89</v>
      </c>
      <c r="H31">
        <f>AVERAGE(H20:H21)</f>
        <v>3.6750000000000003</v>
      </c>
    </row>
    <row r="32" spans="2:8" x14ac:dyDescent="0.35">
      <c r="F32" t="s">
        <v>10</v>
      </c>
      <c r="G32">
        <f>AVERAGE(D24:D27)</f>
        <v>2.7825000000000002</v>
      </c>
      <c r="H32">
        <f>AVERAGE(H22:H23)</f>
        <v>3.7800000000000002</v>
      </c>
    </row>
    <row r="33" spans="6:8" x14ac:dyDescent="0.35">
      <c r="F33" t="s">
        <v>40</v>
      </c>
      <c r="G33">
        <f>AVERAGE(H26:H27)</f>
        <v>1.595</v>
      </c>
      <c r="H33">
        <v>1.595</v>
      </c>
    </row>
    <row r="34" spans="6:8" x14ac:dyDescent="0.35">
      <c r="F34" t="s">
        <v>11</v>
      </c>
      <c r="G34">
        <f>AVERAGE(D28:D31)</f>
        <v>0.80999999999999994</v>
      </c>
      <c r="H34">
        <f>AVERAGE(H24:H25)</f>
        <v>1.2749999999999999</v>
      </c>
    </row>
    <row r="35" spans="6:8" x14ac:dyDescent="0.35">
      <c r="F35" t="s">
        <v>22</v>
      </c>
      <c r="G35">
        <f>STDEV(D20:D22)</f>
        <v>0.22538855339169281</v>
      </c>
      <c r="H35">
        <f>STDEV(H20:H21)</f>
        <v>3.910300499961608</v>
      </c>
    </row>
    <row r="36" spans="6:8" x14ac:dyDescent="0.35">
      <c r="F36" t="s">
        <v>22</v>
      </c>
      <c r="G36">
        <f>STDEV(D24:D27)</f>
        <v>3.1939669691466754</v>
      </c>
      <c r="H36">
        <f>STDEV(H22:H23)</f>
        <v>4.2426406871192857</v>
      </c>
    </row>
    <row r="37" spans="6:8" x14ac:dyDescent="0.35">
      <c r="F37" t="s">
        <v>22</v>
      </c>
      <c r="G37">
        <f>STDEV(H26:H27)</f>
        <v>0.54447222151364172</v>
      </c>
      <c r="H37">
        <f>STDEV(H26:H27)</f>
        <v>0.54447222151364172</v>
      </c>
    </row>
    <row r="38" spans="6:8" x14ac:dyDescent="0.35">
      <c r="F38" t="s">
        <v>22</v>
      </c>
      <c r="G38">
        <f>STDEV(D28:D31)</f>
        <v>0.36823905279043961</v>
      </c>
      <c r="H38">
        <f>STDEV(H24:H25)</f>
        <v>0.19091883092036749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48D7-5E5F-42EF-AB43-886DEC46AC97}">
  <dimension ref="A1:S9"/>
  <sheetViews>
    <sheetView topLeftCell="A3" workbookViewId="0">
      <selection activeCell="D19" sqref="D19"/>
    </sheetView>
  </sheetViews>
  <sheetFormatPr defaultRowHeight="14.5" x14ac:dyDescent="0.35"/>
  <sheetData>
    <row r="1" spans="1:19" ht="39" thickBot="1" x14ac:dyDescent="0.4">
      <c r="A1" s="1"/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2" t="s">
        <v>58</v>
      </c>
    </row>
    <row r="2" spans="1:19" ht="15" thickBot="1" x14ac:dyDescent="0.4">
      <c r="A2" s="1" t="s">
        <v>23</v>
      </c>
      <c r="B2" s="3">
        <v>149.8698401</v>
      </c>
      <c r="C2" s="3">
        <v>123.7016053</v>
      </c>
      <c r="D2" s="3">
        <v>205.28077350000001</v>
      </c>
      <c r="E2" s="3">
        <v>180.35882910000001</v>
      </c>
      <c r="F2" s="3">
        <v>248.79137230000001</v>
      </c>
      <c r="G2" s="3">
        <v>238.5269122</v>
      </c>
      <c r="H2" s="3">
        <v>219.22841399999999</v>
      </c>
      <c r="I2" s="3">
        <v>183.52059929999999</v>
      </c>
      <c r="J2" s="3">
        <v>276.17881199999999</v>
      </c>
      <c r="K2" s="3">
        <v>232.74478329999999</v>
      </c>
      <c r="L2" s="3">
        <v>338.64053890000002</v>
      </c>
      <c r="M2" s="3">
        <v>278.75869449999999</v>
      </c>
      <c r="N2" s="3">
        <v>175.24546269999999</v>
      </c>
      <c r="O2" s="3">
        <v>355.36028119999997</v>
      </c>
      <c r="P2" s="3">
        <v>242.48735500000001</v>
      </c>
      <c r="Q2" s="3">
        <v>515.99297009999998</v>
      </c>
      <c r="R2" s="3">
        <v>294.8527224</v>
      </c>
      <c r="S2" s="3">
        <v>678.03163440000003</v>
      </c>
    </row>
    <row r="3" spans="1:19" ht="15" thickBot="1" x14ac:dyDescent="0.4">
      <c r="A3" s="1" t="s">
        <v>24</v>
      </c>
      <c r="B3" s="3">
        <v>85.702680749999999</v>
      </c>
      <c r="C3" s="1"/>
      <c r="D3" s="3">
        <v>124.2891958</v>
      </c>
      <c r="E3" s="1"/>
      <c r="F3" s="3">
        <v>157.39236389999999</v>
      </c>
      <c r="G3" s="1"/>
      <c r="H3" s="3">
        <v>130.3294574</v>
      </c>
      <c r="I3" s="1"/>
      <c r="J3" s="3">
        <v>147.28682169999999</v>
      </c>
      <c r="K3" s="1"/>
      <c r="L3" s="3">
        <v>176.8410853</v>
      </c>
      <c r="M3" s="1"/>
      <c r="N3" s="3">
        <v>225.05062190000001</v>
      </c>
      <c r="O3" s="1"/>
      <c r="P3" s="3">
        <v>366.79201619999998</v>
      </c>
      <c r="Q3" s="1"/>
      <c r="R3" s="3">
        <v>495.80561180000001</v>
      </c>
      <c r="S3" s="1"/>
    </row>
    <row r="4" spans="1:19" ht="39" thickBot="1" x14ac:dyDescent="0.4">
      <c r="B4" s="1" t="s">
        <v>61</v>
      </c>
      <c r="C4" s="1" t="s">
        <v>60</v>
      </c>
      <c r="D4" s="1" t="s">
        <v>59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</row>
    <row r="5" spans="1:19" x14ac:dyDescent="0.35">
      <c r="A5" t="s">
        <v>23</v>
      </c>
      <c r="B5">
        <f>AVERAGE(B2:C2)</f>
        <v>136.78572270000001</v>
      </c>
      <c r="C5">
        <f>AVERAGE(D2:E2)</f>
        <v>192.81980129999999</v>
      </c>
      <c r="D5">
        <f>AVERAGE(F2:G2)</f>
        <v>243.65914225</v>
      </c>
      <c r="E5">
        <f>AVERAGE(H2:I2)</f>
        <v>201.37450665</v>
      </c>
      <c r="F5">
        <f>AVERAGE(J2:K2)</f>
        <v>254.46179764999999</v>
      </c>
      <c r="G5">
        <f>AVERAGE(L2:M2)</f>
        <v>308.69961669999998</v>
      </c>
      <c r="H5">
        <f>AVERAGE(N2:O2)</f>
        <v>265.30287195</v>
      </c>
      <c r="I5">
        <f>AVERAGE(P2:Q2)</f>
        <v>379.24016254999998</v>
      </c>
      <c r="J5">
        <f>AVERAGE(R2:S2)</f>
        <v>486.44217839999999</v>
      </c>
    </row>
    <row r="6" spans="1:19" x14ac:dyDescent="0.35">
      <c r="A6" s="21" t="s">
        <v>24</v>
      </c>
      <c r="B6">
        <f>B3</f>
        <v>85.702680749999999</v>
      </c>
      <c r="C6">
        <f>D3</f>
        <v>124.2891958</v>
      </c>
      <c r="D6">
        <f>F3</f>
        <v>157.39236389999999</v>
      </c>
      <c r="E6">
        <f>H3</f>
        <v>130.3294574</v>
      </c>
      <c r="F6">
        <f>J3</f>
        <v>147.28682169999999</v>
      </c>
      <c r="G6">
        <f>L3</f>
        <v>176.8410853</v>
      </c>
      <c r="H6">
        <f>N3</f>
        <v>225.05062190000001</v>
      </c>
      <c r="I6">
        <f>P3</f>
        <v>366.79201619999998</v>
      </c>
      <c r="J6">
        <f>R3</f>
        <v>495.80561180000001</v>
      </c>
    </row>
    <row r="8" spans="1:19" x14ac:dyDescent="0.35">
      <c r="A8" t="s">
        <v>68</v>
      </c>
      <c r="B8">
        <f>STDEV(B2:C2)</f>
        <v>18.503736278761803</v>
      </c>
      <c r="C8">
        <f>STDEV(D2:E2)</f>
        <v>17.622475885594103</v>
      </c>
      <c r="D8">
        <f>STDEV(F2:G2)</f>
        <v>7.2580693419287536</v>
      </c>
      <c r="E8">
        <f>STDEV(H2:I2)</f>
        <v>25.249237915722684</v>
      </c>
      <c r="F8">
        <f>STDEV(J2:K2)</f>
        <v>30.712496228021124</v>
      </c>
      <c r="G8">
        <f>STDEV(L2:M2)</f>
        <v>42.342858245197711</v>
      </c>
      <c r="H8">
        <f>STDEV(N2:O2)</f>
        <v>127.36040955353418</v>
      </c>
      <c r="I8">
        <f>STDEV(P2:Q2)</f>
        <v>193.39767512980779</v>
      </c>
      <c r="J8">
        <f>STDEV(R2:S2)</f>
        <v>270.94840708288336</v>
      </c>
    </row>
    <row r="9" spans="1:19" x14ac:dyDescent="0.35">
      <c r="A9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398E-6B7B-462C-8BF8-EED2837C3ED5}">
  <dimension ref="A1:I20"/>
  <sheetViews>
    <sheetView topLeftCell="D3" workbookViewId="0">
      <selection activeCell="J20" sqref="J20"/>
    </sheetView>
  </sheetViews>
  <sheetFormatPr defaultRowHeight="14.5" x14ac:dyDescent="0.35"/>
  <cols>
    <col min="1" max="1" width="14" customWidth="1"/>
    <col min="6" max="6" width="11.1796875" customWidth="1"/>
    <col min="7" max="7" width="11.08984375" customWidth="1"/>
    <col min="8" max="8" width="11.1796875" customWidth="1"/>
    <col min="9" max="9" width="10.90625" customWidth="1"/>
  </cols>
  <sheetData>
    <row r="1" spans="1:9" ht="26.5" thickBot="1" x14ac:dyDescent="0.4">
      <c r="A1" s="22" t="s">
        <v>70</v>
      </c>
      <c r="B1" s="23">
        <v>0.84957826000000003</v>
      </c>
    </row>
    <row r="2" spans="1:9" ht="26.5" thickBot="1" x14ac:dyDescent="0.4">
      <c r="A2" s="24" t="s">
        <v>71</v>
      </c>
      <c r="B2" s="25">
        <v>0.32942830000000001</v>
      </c>
    </row>
    <row r="3" spans="1:9" ht="15" thickBot="1" x14ac:dyDescent="0.4">
      <c r="A3" s="24" t="s">
        <v>72</v>
      </c>
      <c r="B3" s="25">
        <v>9.5126520000000006E-2</v>
      </c>
      <c r="F3" t="s">
        <v>10</v>
      </c>
      <c r="G3" t="s">
        <v>9</v>
      </c>
      <c r="H3" t="s">
        <v>11</v>
      </c>
      <c r="I3" t="s">
        <v>39</v>
      </c>
    </row>
    <row r="4" spans="1:9" ht="15" thickBot="1" x14ac:dyDescent="0.4">
      <c r="A4" s="24" t="s">
        <v>73</v>
      </c>
      <c r="B4" s="25">
        <v>0.43720712</v>
      </c>
      <c r="E4" t="s">
        <v>23</v>
      </c>
      <c r="F4" s="25">
        <v>0.32942830000000001</v>
      </c>
      <c r="G4" s="23">
        <v>0.84957826000000003</v>
      </c>
      <c r="H4" s="25">
        <v>0.43720712</v>
      </c>
    </row>
    <row r="5" spans="1:9" ht="15" thickBot="1" x14ac:dyDescent="0.4">
      <c r="A5" s="24" t="s">
        <v>74</v>
      </c>
      <c r="B5" s="25">
        <v>0.56373008000000002</v>
      </c>
      <c r="F5" s="25">
        <v>9.5126520000000006E-2</v>
      </c>
      <c r="G5" s="25">
        <v>0.97141518000000004</v>
      </c>
      <c r="H5" s="25">
        <v>0.56373008000000002</v>
      </c>
    </row>
    <row r="6" spans="1:9" ht="15" thickBot="1" x14ac:dyDescent="0.4">
      <c r="A6" s="26" t="s">
        <v>75</v>
      </c>
      <c r="B6" s="27">
        <v>1.73992502</v>
      </c>
      <c r="F6" s="25">
        <v>0.25445172999999999</v>
      </c>
      <c r="H6" s="29">
        <v>0.25679475000000002</v>
      </c>
    </row>
    <row r="7" spans="1:9" ht="15" thickBot="1" x14ac:dyDescent="0.4">
      <c r="A7" s="24" t="s">
        <v>70</v>
      </c>
      <c r="B7" s="25">
        <v>0.97141518000000004</v>
      </c>
      <c r="F7" s="25">
        <v>7.638238E-2</v>
      </c>
      <c r="H7" s="25">
        <v>0.53092784000000004</v>
      </c>
    </row>
    <row r="8" spans="1:9" ht="15" thickBot="1" x14ac:dyDescent="0.4">
      <c r="A8" s="24" t="s">
        <v>71</v>
      </c>
      <c r="B8" s="25">
        <v>0.25445172999999999</v>
      </c>
      <c r="E8" t="s">
        <v>24</v>
      </c>
      <c r="F8" s="27">
        <v>1.73992502</v>
      </c>
      <c r="G8" s="27">
        <v>7.2764761</v>
      </c>
      <c r="H8" s="27">
        <v>0.85660731000000001</v>
      </c>
      <c r="I8" s="27">
        <v>0.19119025000000001</v>
      </c>
    </row>
    <row r="9" spans="1:9" ht="15" thickBot="1" x14ac:dyDescent="0.4">
      <c r="A9" s="24" t="s">
        <v>72</v>
      </c>
      <c r="B9" s="25">
        <v>7.638238E-2</v>
      </c>
      <c r="F9" s="27">
        <v>1.6790065599999999</v>
      </c>
      <c r="G9">
        <v>0</v>
      </c>
      <c r="H9" s="27">
        <v>0.82614807999999995</v>
      </c>
      <c r="I9" s="27">
        <v>0.11621368</v>
      </c>
    </row>
    <row r="10" spans="1:9" ht="26.5" thickBot="1" x14ac:dyDescent="0.4">
      <c r="A10" s="28" t="s">
        <v>76</v>
      </c>
      <c r="B10" s="29">
        <v>0.25679475000000002</v>
      </c>
      <c r="I10" s="27">
        <v>0.16073102</v>
      </c>
    </row>
    <row r="11" spans="1:9" ht="15" thickBot="1" x14ac:dyDescent="0.4">
      <c r="A11" s="24" t="s">
        <v>74</v>
      </c>
      <c r="B11" s="25">
        <v>0.53092784000000004</v>
      </c>
      <c r="I11" s="27">
        <v>0.12558575</v>
      </c>
    </row>
    <row r="12" spans="1:9" ht="15" thickBot="1" x14ac:dyDescent="0.4">
      <c r="A12" s="26" t="s">
        <v>75</v>
      </c>
      <c r="B12" s="27">
        <v>1.6790065599999999</v>
      </c>
    </row>
    <row r="13" spans="1:9" ht="15" thickBot="1" x14ac:dyDescent="0.4">
      <c r="A13" s="26" t="s">
        <v>77</v>
      </c>
      <c r="B13" s="27">
        <v>0.85660731000000001</v>
      </c>
      <c r="F13" t="s">
        <v>10</v>
      </c>
      <c r="G13" t="s">
        <v>9</v>
      </c>
      <c r="H13" t="s">
        <v>11</v>
      </c>
      <c r="I13" t="s">
        <v>39</v>
      </c>
    </row>
    <row r="14" spans="1:9" ht="15" thickBot="1" x14ac:dyDescent="0.4">
      <c r="A14" s="26" t="s">
        <v>78</v>
      </c>
      <c r="B14" s="27">
        <v>0.19119025000000001</v>
      </c>
      <c r="D14" t="s">
        <v>2</v>
      </c>
      <c r="E14" s="30" t="s">
        <v>23</v>
      </c>
      <c r="F14" s="30">
        <f>AVERAGE(F4:F7)</f>
        <v>0.18884723249999999</v>
      </c>
      <c r="G14" s="30">
        <f t="shared" ref="G14:I14" si="0">AVERAGE(G4:G7)</f>
        <v>0.91049672000000004</v>
      </c>
      <c r="H14" s="30">
        <f t="shared" si="0"/>
        <v>0.44716494750000002</v>
      </c>
      <c r="I14" s="30">
        <f>AVERAGE(I8:I11)</f>
        <v>0.148430175</v>
      </c>
    </row>
    <row r="15" spans="1:9" ht="15" thickBot="1" x14ac:dyDescent="0.4">
      <c r="A15" s="26" t="s">
        <v>79</v>
      </c>
      <c r="B15" s="27">
        <v>0.11621368</v>
      </c>
      <c r="E15" s="31" t="s">
        <v>24</v>
      </c>
      <c r="F15" s="31">
        <f>AVERAGE(F8:F9)</f>
        <v>1.7094657899999999</v>
      </c>
      <c r="G15" s="31">
        <f t="shared" ref="G15:H15" si="1">AVERAGE(G8:G9)</f>
        <v>3.63823805</v>
      </c>
      <c r="H15" s="31">
        <f t="shared" si="1"/>
        <v>0.84137769500000004</v>
      </c>
      <c r="I15" s="31">
        <v>0.148430175</v>
      </c>
    </row>
    <row r="16" spans="1:9" ht="15" thickBot="1" x14ac:dyDescent="0.4">
      <c r="A16" s="26" t="s">
        <v>80</v>
      </c>
      <c r="B16" s="27">
        <v>7.2764761</v>
      </c>
      <c r="D16" t="s">
        <v>22</v>
      </c>
      <c r="E16" s="30" t="s">
        <v>23</v>
      </c>
      <c r="F16" s="30">
        <f>STDEV(F4:F7)</f>
        <v>0.12315153488151835</v>
      </c>
      <c r="G16" s="30">
        <f t="shared" ref="G16:H16" si="2">STDEV(G4:G7)</f>
        <v>8.615171233088291E-2</v>
      </c>
      <c r="H16" s="30">
        <f t="shared" si="2"/>
        <v>0.13777230333587601</v>
      </c>
      <c r="I16" s="30">
        <v>3.434872683417009E-2</v>
      </c>
    </row>
    <row r="17" spans="1:9" ht="26.5" thickBot="1" x14ac:dyDescent="0.4">
      <c r="A17" s="26" t="s">
        <v>77</v>
      </c>
      <c r="B17" s="27">
        <v>0.82614807999999995</v>
      </c>
      <c r="E17" s="31" t="s">
        <v>24</v>
      </c>
      <c r="F17" s="31">
        <f>STDEV(F8:F9)</f>
        <v>4.3075856165441531E-2</v>
      </c>
      <c r="G17" s="31">
        <f>STDEV(G8:G9)</f>
        <v>5.1452455934518424</v>
      </c>
      <c r="H17" s="31">
        <f t="shared" ref="G17:H17" si="3">STDEV(H8:H9)</f>
        <v>2.1537928082720766E-2</v>
      </c>
      <c r="I17" s="31">
        <f>STDEV(I8:I11)</f>
        <v>3.434872683417009E-2</v>
      </c>
    </row>
    <row r="18" spans="1:9" ht="26.5" thickBot="1" x14ac:dyDescent="0.4">
      <c r="A18" s="26" t="s">
        <v>78</v>
      </c>
      <c r="B18" s="27">
        <v>0.16073102</v>
      </c>
    </row>
    <row r="19" spans="1:9" ht="26.5" thickBot="1" x14ac:dyDescent="0.4">
      <c r="A19" s="26" t="s">
        <v>79</v>
      </c>
      <c r="B19" s="27">
        <v>0.12558575</v>
      </c>
    </row>
    <row r="20" spans="1:9" ht="39" thickBot="1" x14ac:dyDescent="0.4">
      <c r="A20" s="26" t="s">
        <v>80</v>
      </c>
      <c r="B20" s="27">
        <v>-2.6710399999999999E-2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Compiled</vt:lpstr>
      <vt:lpstr>Sheet4</vt:lpstr>
      <vt:lpstr>Glucose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Shively</dc:creator>
  <cp:lastModifiedBy>Luke Shively</cp:lastModifiedBy>
  <dcterms:created xsi:type="dcterms:W3CDTF">2025-06-02T04:41:34Z</dcterms:created>
  <dcterms:modified xsi:type="dcterms:W3CDTF">2025-06-04T20:28:32Z</dcterms:modified>
</cp:coreProperties>
</file>