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e\Documents\Lynntech\Intelligent Systems Assessment and Candidate Packet\lynntech-candidate\Assessment Data\"/>
    </mc:Choice>
  </mc:AlternateContent>
  <xr:revisionPtr revIDLastSave="0" documentId="13_ncr:1_{5FADFFD4-A80F-4808-B6BB-ECA3A9465AA9}" xr6:coauthVersionLast="47" xr6:coauthVersionMax="47" xr10:uidLastSave="{00000000-0000-0000-0000-000000000000}"/>
  <bookViews>
    <workbookView xWindow="-108" yWindow="-108" windowWidth="23256" windowHeight="13176" activeTab="1" xr2:uid="{926256E4-F062-4CA2-9337-97B4F4A00F9E}"/>
  </bookViews>
  <sheets>
    <sheet name="Mfg_length_data" sheetId="2" r:id="rId1"/>
    <sheet name="Sheet1" sheetId="1" r:id="rId2"/>
    <sheet name="Sheet2" sheetId="3" r:id="rId3"/>
  </sheets>
  <definedNames>
    <definedName name="ExternalData_1" localSheetId="0" hidden="1">Mfg_length_data!$A$1:$G$40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F2" i="1" s="1"/>
  <c r="C5" i="3"/>
  <c r="C4" i="3"/>
  <c r="B3" i="3"/>
  <c r="C2" i="1"/>
  <c r="B3" i="1"/>
  <c r="B4" i="1"/>
  <c r="B5" i="1"/>
  <c r="B6" i="1"/>
  <c r="B7" i="1"/>
  <c r="B8" i="1"/>
  <c r="B9" i="1"/>
  <c r="B10" i="1"/>
  <c r="B11" i="1"/>
  <c r="B2" i="1"/>
  <c r="E2" i="1" l="1"/>
  <c r="D2" i="1"/>
  <c r="B4" i="3" l="1"/>
  <c r="B5" i="3"/>
  <c r="C6" i="3" s="1"/>
  <c r="B6" i="3" s="1"/>
  <c r="C7" i="3" s="1"/>
  <c r="B7" i="3" s="1"/>
  <c r="C8" i="3" s="1"/>
  <c r="B8" i="3" s="1"/>
  <c r="C9" i="3" s="1"/>
  <c r="B9" i="3" s="1"/>
  <c r="C10" i="3" s="1"/>
  <c r="B10" i="3" s="1"/>
  <c r="C11" i="3" s="1"/>
  <c r="B11" i="3" s="1"/>
  <c r="C12" i="3" s="1"/>
  <c r="B12" i="3" s="1"/>
  <c r="C13" i="3" s="1"/>
  <c r="B13" i="3" s="1"/>
  <c r="C14" i="3" s="1"/>
  <c r="B1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7D3E90-8650-459A-B66B-F9A78D1F2918}" keepAlive="1" name="Query - Calculations" description="Connection to the 'Calculations' query in the workbook." type="5" refreshedVersion="8" background="1" saveData="1">
    <dbPr connection="Provider=Microsoft.Mashup.OleDb.1;Data Source=$Workbook$;Location=Calculations;Extended Properties=&quot;&quot;" command="SELECT * FROM [Calculations]"/>
  </connection>
</connections>
</file>

<file path=xl/sharedStrings.xml><?xml version="1.0" encoding="utf-8"?>
<sst xmlns="http://schemas.openxmlformats.org/spreadsheetml/2006/main" count="56" uniqueCount="56">
  <si>
    <t>Part ID</t>
  </si>
  <si>
    <t>Length-Mfg Spec-mm</t>
  </si>
  <si>
    <t>Length-Actual-mm</t>
  </si>
  <si>
    <t>Signed Error</t>
  </si>
  <si>
    <t>Unsigned Percent Error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</si>
  <si>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</si>
  <si>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</si>
  <si>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</si>
  <si>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</si>
  <si>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</si>
  <si>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</si>
  <si>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</si>
  <si>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</si>
  <si>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</si>
  <si>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</si>
  <si>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</si>
  <si>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</si>
  <si>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</si>
  <si>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</si>
  <si>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</si>
  <si>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</si>
  <si>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</si>
  <si>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</si>
  <si>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</si>
  <si>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</si>
  <si>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</si>
  <si>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</si>
  <si>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</si>
  <si>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</si>
  <si>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</si>
  <si>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</si>
  <si>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</si>
  <si>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</si>
  <si>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</si>
  <si>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</si>
  <si>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</si>
  <si>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</si>
  <si>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</si>
  <si>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</si>
  <si>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</si>
  <si>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</si>
  <si>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</si>
  <si>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</si>
  <si>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</si>
  <si>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Largest Percent Error</t>
  </si>
  <si>
    <t>Average Error</t>
  </si>
  <si>
    <t>Percent Signed Error</t>
  </si>
  <si>
    <t>Unsigned Error</t>
  </si>
  <si>
    <t>1 sigma</t>
  </si>
  <si>
    <t>2 sigma</t>
  </si>
  <si>
    <t>3 sigma</t>
  </si>
  <si>
    <t>Signed Percent Error Std Dev</t>
  </si>
  <si>
    <t>generation</t>
  </si>
  <si>
    <t>couples</t>
  </si>
  <si>
    <t>children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</si>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</sst>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0FF885-98CE-4FEF-81E0-2D0802C7B019}" autoFormatId="16" applyNumberFormats="0" applyBorderFormats="0" applyFontFormats="0" applyPatternFormats="0" applyAlignmentFormats="0" applyWidthHeightFormats="0">
  <queryTableRefresh nextId="10">
    <queryTableFields count="7">
      <queryTableField id="1" name="Part ID" tableColumnId="1"/>
      <queryTableField id="2" name="Length-Mfg Spec-mm" tableColumnId="2"/>
      <queryTableField id="3" name="Length-Actual-mm" tableColumnId="3"/>
      <queryTableField id="4" name="Signed Error" tableColumnId="4"/>
      <queryTableField id="6" name="Percent Signed Error" tableColumnId="6"/>
      <queryTableField id="7" name="Unsigned Error" tableColumnId="7"/>
      <queryTableField id="5" name="Unsigned Percent Erro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D6507-7CD9-4C01-AFE7-8DF26CB596D9}" name="Calculations" displayName="Calculations" ref="A1:G40" tableType="queryTable" totalsRowShown="0">
  <autoFilter ref="A1:G40" xr:uid="{978D6507-7CD9-4C01-AFE7-8DF26CB596D9}"/>
  <sortState xmlns:xlrd2="http://schemas.microsoft.com/office/spreadsheetml/2017/richdata2" ref="A2:G40">
    <sortCondition ref="G1:G40"/>
  </sortState>
  <tableColumns count="7">
    <tableColumn id="1" xr3:uid="{66AE7236-A33C-48B5-9420-1520191768C8}" uniqueName="1" name="Part ID" queryTableFieldId="1" dataDxfId="0"/>
    <tableColumn id="2" xr3:uid="{8FBAFD4A-BAF3-4127-BF1D-7D86249247E7}" uniqueName="2" name="Length-Mfg Spec-mm" queryTableFieldId="2"/>
    <tableColumn id="3" xr3:uid="{A53060AE-955A-4AB5-AD0B-ED4E285D8758}" uniqueName="3" name="Length-Actual-mm" queryTableFieldId="3"/>
    <tableColumn id="4" xr3:uid="{91F8C8B1-0768-4BBD-9E14-8EE262147280}" uniqueName="4" name="Signed Error" queryTableFieldId="4"/>
    <tableColumn id="6" xr3:uid="{CD0C9A51-D378-4AB6-8FA8-09AD9A530F3B}" uniqueName="6" name="Percent Signed Error" queryTableFieldId="6"/>
    <tableColumn id="7" xr3:uid="{AA02AB98-BA19-437B-9EC0-63EB498CA6A1}" uniqueName="7" name="Unsigned Error" queryTableFieldId="7"/>
    <tableColumn id="5" xr3:uid="{8DE63490-95B0-45AF-8D1B-9D755B465183}" uniqueName="5" name="Unsigned Percent Erro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3F6C-4D1C-45B1-ABC7-B0F0ABCF5701}">
  <dimension ref="A1:G40"/>
  <sheetViews>
    <sheetView workbookViewId="0">
      <selection activeCell="G1" sqref="A1:G40"/>
    </sheetView>
  </sheetViews>
  <sheetFormatPr defaultRowHeight="14.4" x14ac:dyDescent="0.3"/>
  <cols>
    <col min="1" max="1" width="8.77734375" bestFit="1" customWidth="1"/>
    <col min="2" max="2" width="21" bestFit="1" customWidth="1"/>
    <col min="3" max="3" width="18.77734375" bestFit="1" customWidth="1"/>
    <col min="4" max="4" width="13.21875" bestFit="1" customWidth="1"/>
    <col min="5" max="5" width="20.21875" bestFit="1" customWidth="1"/>
    <col min="6" max="6" width="15.33203125" bestFit="1" customWidth="1"/>
    <col min="7" max="7" width="22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  <c r="G1" t="s">
        <v>4</v>
      </c>
    </row>
    <row r="2" spans="1:7" x14ac:dyDescent="0.3">
      <c r="A2" t="s">
        <v>8</v>
      </c>
      <c r="B2">
        <v>117</v>
      </c>
      <c r="C2">
        <v>117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26</v>
      </c>
      <c r="B3">
        <v>96</v>
      </c>
      <c r="C3">
        <v>96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31</v>
      </c>
      <c r="B4">
        <v>92</v>
      </c>
      <c r="C4">
        <v>92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22</v>
      </c>
      <c r="B5">
        <v>145</v>
      </c>
      <c r="C5">
        <v>146</v>
      </c>
      <c r="D5">
        <v>1</v>
      </c>
      <c r="E5">
        <v>0.68965517241379315</v>
      </c>
      <c r="F5">
        <v>1</v>
      </c>
      <c r="G5">
        <v>0.68965517241379315</v>
      </c>
    </row>
    <row r="6" spans="1:7" x14ac:dyDescent="0.3">
      <c r="A6" t="s">
        <v>16</v>
      </c>
      <c r="B6">
        <v>112</v>
      </c>
      <c r="C6">
        <v>111</v>
      </c>
      <c r="D6">
        <v>-1</v>
      </c>
      <c r="E6">
        <v>-0.89285714285714279</v>
      </c>
      <c r="F6">
        <v>1</v>
      </c>
      <c r="G6">
        <v>0.89285714285714279</v>
      </c>
    </row>
    <row r="7" spans="1:7" x14ac:dyDescent="0.3">
      <c r="A7" t="s">
        <v>7</v>
      </c>
      <c r="B7">
        <v>95</v>
      </c>
      <c r="C7">
        <v>96</v>
      </c>
      <c r="D7">
        <v>1</v>
      </c>
      <c r="E7">
        <v>1.0526315789473684</v>
      </c>
      <c r="F7">
        <v>1</v>
      </c>
      <c r="G7">
        <v>1.0526315789473684</v>
      </c>
    </row>
    <row r="8" spans="1:7" x14ac:dyDescent="0.3">
      <c r="A8" t="s">
        <v>24</v>
      </c>
      <c r="B8">
        <v>86</v>
      </c>
      <c r="C8">
        <v>87</v>
      </c>
      <c r="D8">
        <v>1</v>
      </c>
      <c r="E8">
        <v>1.1627906976744187</v>
      </c>
      <c r="F8">
        <v>1</v>
      </c>
      <c r="G8">
        <v>1.1627906976744187</v>
      </c>
    </row>
    <row r="9" spans="1:7" x14ac:dyDescent="0.3">
      <c r="A9" t="s">
        <v>23</v>
      </c>
      <c r="B9">
        <v>83</v>
      </c>
      <c r="C9">
        <v>82</v>
      </c>
      <c r="D9">
        <v>-1</v>
      </c>
      <c r="E9">
        <v>-1.2048192771084338</v>
      </c>
      <c r="F9">
        <v>1</v>
      </c>
      <c r="G9">
        <v>1.2048192771084338</v>
      </c>
    </row>
    <row r="10" spans="1:7" x14ac:dyDescent="0.3">
      <c r="A10" t="s">
        <v>42</v>
      </c>
      <c r="B10">
        <v>146</v>
      </c>
      <c r="C10">
        <v>144</v>
      </c>
      <c r="D10">
        <v>-2</v>
      </c>
      <c r="E10">
        <v>-1.3698630136986301</v>
      </c>
      <c r="F10">
        <v>2</v>
      </c>
      <c r="G10">
        <v>1.3698630136986301</v>
      </c>
    </row>
    <row r="11" spans="1:7" x14ac:dyDescent="0.3">
      <c r="A11" t="s">
        <v>13</v>
      </c>
      <c r="B11">
        <v>61</v>
      </c>
      <c r="C11">
        <v>60</v>
      </c>
      <c r="D11">
        <v>-1</v>
      </c>
      <c r="E11">
        <v>-1.639344262295082</v>
      </c>
      <c r="F11">
        <v>1</v>
      </c>
      <c r="G11">
        <v>1.639344262295082</v>
      </c>
    </row>
    <row r="12" spans="1:7" x14ac:dyDescent="0.3">
      <c r="A12" t="s">
        <v>17</v>
      </c>
      <c r="B12">
        <v>61</v>
      </c>
      <c r="C12">
        <v>60</v>
      </c>
      <c r="D12">
        <v>-1</v>
      </c>
      <c r="E12">
        <v>-1.639344262295082</v>
      </c>
      <c r="F12">
        <v>1</v>
      </c>
      <c r="G12">
        <v>1.639344262295082</v>
      </c>
    </row>
    <row r="13" spans="1:7" x14ac:dyDescent="0.3">
      <c r="A13" t="s">
        <v>32</v>
      </c>
      <c r="B13">
        <v>57</v>
      </c>
      <c r="C13">
        <v>56</v>
      </c>
      <c r="D13">
        <v>-1</v>
      </c>
      <c r="E13">
        <v>-1.7543859649122806</v>
      </c>
      <c r="F13">
        <v>1</v>
      </c>
      <c r="G13">
        <v>1.7543859649122806</v>
      </c>
    </row>
    <row r="14" spans="1:7" x14ac:dyDescent="0.3">
      <c r="A14" t="s">
        <v>34</v>
      </c>
      <c r="B14">
        <v>56</v>
      </c>
      <c r="C14">
        <v>57</v>
      </c>
      <c r="D14">
        <v>1</v>
      </c>
      <c r="E14">
        <v>1.7857142857142856</v>
      </c>
      <c r="F14">
        <v>1</v>
      </c>
      <c r="G14">
        <v>1.7857142857142856</v>
      </c>
    </row>
    <row r="15" spans="1:7" x14ac:dyDescent="0.3">
      <c r="A15" t="s">
        <v>6</v>
      </c>
      <c r="B15">
        <v>98</v>
      </c>
      <c r="C15">
        <v>100</v>
      </c>
      <c r="D15">
        <v>2</v>
      </c>
      <c r="E15">
        <v>2.0408163265306123</v>
      </c>
      <c r="F15">
        <v>2</v>
      </c>
      <c r="G15">
        <v>2.0408163265306123</v>
      </c>
    </row>
    <row r="16" spans="1:7" x14ac:dyDescent="0.3">
      <c r="A16" t="s">
        <v>30</v>
      </c>
      <c r="B16">
        <v>121</v>
      </c>
      <c r="C16">
        <v>124</v>
      </c>
      <c r="D16">
        <v>3</v>
      </c>
      <c r="E16">
        <v>2.4793388429752068</v>
      </c>
      <c r="F16">
        <v>3</v>
      </c>
      <c r="G16">
        <v>2.4793388429752068</v>
      </c>
    </row>
    <row r="17" spans="1:7" x14ac:dyDescent="0.3">
      <c r="A17" t="s">
        <v>25</v>
      </c>
      <c r="B17">
        <v>73</v>
      </c>
      <c r="C17">
        <v>75</v>
      </c>
      <c r="D17">
        <v>2</v>
      </c>
      <c r="E17">
        <v>2.7397260273972601</v>
      </c>
      <c r="F17">
        <v>2</v>
      </c>
      <c r="G17">
        <v>2.7397260273972601</v>
      </c>
    </row>
    <row r="18" spans="1:7" x14ac:dyDescent="0.3">
      <c r="A18" t="s">
        <v>38</v>
      </c>
      <c r="B18">
        <v>59</v>
      </c>
      <c r="C18">
        <v>61</v>
      </c>
      <c r="D18">
        <v>2</v>
      </c>
      <c r="E18">
        <v>3.3898305084745761</v>
      </c>
      <c r="F18">
        <v>2</v>
      </c>
      <c r="G18">
        <v>3.3898305084745761</v>
      </c>
    </row>
    <row r="19" spans="1:7" x14ac:dyDescent="0.3">
      <c r="A19" t="s">
        <v>10</v>
      </c>
      <c r="B19">
        <v>81</v>
      </c>
      <c r="C19">
        <v>78</v>
      </c>
      <c r="D19">
        <v>-3</v>
      </c>
      <c r="E19">
        <v>-3.7037037037037033</v>
      </c>
      <c r="F19">
        <v>3</v>
      </c>
      <c r="G19">
        <v>3.7037037037037033</v>
      </c>
    </row>
    <row r="20" spans="1:7" x14ac:dyDescent="0.3">
      <c r="A20" t="s">
        <v>14</v>
      </c>
      <c r="B20">
        <v>71</v>
      </c>
      <c r="C20">
        <v>68</v>
      </c>
      <c r="D20">
        <v>-3</v>
      </c>
      <c r="E20">
        <v>-4.225352112676056</v>
      </c>
      <c r="F20">
        <v>3</v>
      </c>
      <c r="G20">
        <v>4.225352112676056</v>
      </c>
    </row>
    <row r="21" spans="1:7" x14ac:dyDescent="0.3">
      <c r="A21" t="s">
        <v>33</v>
      </c>
      <c r="B21">
        <v>144</v>
      </c>
      <c r="C21">
        <v>151</v>
      </c>
      <c r="D21">
        <v>7</v>
      </c>
      <c r="E21">
        <v>4.8611111111111116</v>
      </c>
      <c r="F21">
        <v>7</v>
      </c>
      <c r="G21">
        <v>4.8611111111111116</v>
      </c>
    </row>
    <row r="22" spans="1:7" x14ac:dyDescent="0.3">
      <c r="A22" t="s">
        <v>41</v>
      </c>
      <c r="B22">
        <v>81</v>
      </c>
      <c r="C22">
        <v>77</v>
      </c>
      <c r="D22">
        <v>-4</v>
      </c>
      <c r="E22">
        <v>-4.9382716049382713</v>
      </c>
      <c r="F22">
        <v>4</v>
      </c>
      <c r="G22">
        <v>4.9382716049382713</v>
      </c>
    </row>
    <row r="23" spans="1:7" x14ac:dyDescent="0.3">
      <c r="A23" t="s">
        <v>40</v>
      </c>
      <c r="B23">
        <v>90</v>
      </c>
      <c r="C23">
        <v>95</v>
      </c>
      <c r="D23">
        <v>5</v>
      </c>
      <c r="E23">
        <v>5.5555555555555554</v>
      </c>
      <c r="F23">
        <v>5</v>
      </c>
      <c r="G23">
        <v>5.5555555555555554</v>
      </c>
    </row>
    <row r="24" spans="1:7" x14ac:dyDescent="0.3">
      <c r="A24" t="s">
        <v>12</v>
      </c>
      <c r="B24">
        <v>142</v>
      </c>
      <c r="C24">
        <v>134</v>
      </c>
      <c r="D24">
        <v>-8</v>
      </c>
      <c r="E24">
        <v>-5.6338028169014089</v>
      </c>
      <c r="F24">
        <v>8</v>
      </c>
      <c r="G24">
        <v>5.6338028169014089</v>
      </c>
    </row>
    <row r="25" spans="1:7" x14ac:dyDescent="0.3">
      <c r="A25" t="s">
        <v>18</v>
      </c>
      <c r="B25">
        <v>88</v>
      </c>
      <c r="C25">
        <v>83</v>
      </c>
      <c r="D25">
        <v>-5</v>
      </c>
      <c r="E25">
        <v>-5.6818181818181817</v>
      </c>
      <c r="F25">
        <v>5</v>
      </c>
      <c r="G25">
        <v>5.6818181818181817</v>
      </c>
    </row>
    <row r="26" spans="1:7" x14ac:dyDescent="0.3">
      <c r="A26" t="s">
        <v>20</v>
      </c>
      <c r="B26">
        <v>70</v>
      </c>
      <c r="C26">
        <v>74</v>
      </c>
      <c r="D26">
        <v>4</v>
      </c>
      <c r="E26">
        <v>5.7142857142857144</v>
      </c>
      <c r="F26">
        <v>4</v>
      </c>
      <c r="G26">
        <v>5.7142857142857144</v>
      </c>
    </row>
    <row r="27" spans="1:7" x14ac:dyDescent="0.3">
      <c r="A27" t="s">
        <v>29</v>
      </c>
      <c r="B27">
        <v>90</v>
      </c>
      <c r="C27">
        <v>96</v>
      </c>
      <c r="D27">
        <v>6</v>
      </c>
      <c r="E27">
        <v>6.666666666666667</v>
      </c>
      <c r="F27">
        <v>6</v>
      </c>
      <c r="G27">
        <v>6.666666666666667</v>
      </c>
    </row>
    <row r="28" spans="1:7" x14ac:dyDescent="0.3">
      <c r="A28" t="s">
        <v>28</v>
      </c>
      <c r="B28">
        <v>81</v>
      </c>
      <c r="C28">
        <v>87</v>
      </c>
      <c r="D28">
        <v>6</v>
      </c>
      <c r="E28">
        <v>7.4074074074074066</v>
      </c>
      <c r="F28">
        <v>6</v>
      </c>
      <c r="G28">
        <v>7.4074074074074066</v>
      </c>
    </row>
    <row r="29" spans="1:7" x14ac:dyDescent="0.3">
      <c r="A29" t="s">
        <v>15</v>
      </c>
      <c r="B29">
        <v>53</v>
      </c>
      <c r="C29">
        <v>57</v>
      </c>
      <c r="D29">
        <v>4</v>
      </c>
      <c r="E29">
        <v>7.5471698113207548</v>
      </c>
      <c r="F29">
        <v>4</v>
      </c>
      <c r="G29">
        <v>7.5471698113207548</v>
      </c>
    </row>
    <row r="30" spans="1:7" x14ac:dyDescent="0.3">
      <c r="A30" t="s">
        <v>5</v>
      </c>
      <c r="B30">
        <v>126</v>
      </c>
      <c r="C30">
        <v>136</v>
      </c>
      <c r="D30">
        <v>10</v>
      </c>
      <c r="E30">
        <v>7.9365079365079358</v>
      </c>
      <c r="F30">
        <v>10</v>
      </c>
      <c r="G30">
        <v>7.9365079365079358</v>
      </c>
    </row>
    <row r="31" spans="1:7" x14ac:dyDescent="0.3">
      <c r="A31" t="s">
        <v>11</v>
      </c>
      <c r="B31">
        <v>108</v>
      </c>
      <c r="C31">
        <v>117</v>
      </c>
      <c r="D31">
        <v>9</v>
      </c>
      <c r="E31">
        <v>8.3333333333333321</v>
      </c>
      <c r="F31">
        <v>9</v>
      </c>
      <c r="G31">
        <v>8.3333333333333321</v>
      </c>
    </row>
    <row r="32" spans="1:7" x14ac:dyDescent="0.3">
      <c r="A32" t="s">
        <v>9</v>
      </c>
      <c r="B32">
        <v>71</v>
      </c>
      <c r="C32">
        <v>77</v>
      </c>
      <c r="D32">
        <v>6</v>
      </c>
      <c r="E32">
        <v>8.4507042253521121</v>
      </c>
      <c r="F32">
        <v>6</v>
      </c>
      <c r="G32">
        <v>8.4507042253521121</v>
      </c>
    </row>
    <row r="33" spans="1:7" x14ac:dyDescent="0.3">
      <c r="A33" t="s">
        <v>19</v>
      </c>
      <c r="B33">
        <v>69</v>
      </c>
      <c r="C33">
        <v>75</v>
      </c>
      <c r="D33">
        <v>6</v>
      </c>
      <c r="E33">
        <v>8.695652173913043</v>
      </c>
      <c r="F33">
        <v>6</v>
      </c>
      <c r="G33">
        <v>8.695652173913043</v>
      </c>
    </row>
    <row r="34" spans="1:7" x14ac:dyDescent="0.3">
      <c r="A34" t="s">
        <v>39</v>
      </c>
      <c r="B34">
        <v>149</v>
      </c>
      <c r="C34">
        <v>136</v>
      </c>
      <c r="D34">
        <v>-13</v>
      </c>
      <c r="E34">
        <v>-8.724832214765101</v>
      </c>
      <c r="F34">
        <v>13</v>
      </c>
      <c r="G34">
        <v>8.724832214765101</v>
      </c>
    </row>
    <row r="35" spans="1:7" x14ac:dyDescent="0.3">
      <c r="A35" t="s">
        <v>27</v>
      </c>
      <c r="B35">
        <v>122</v>
      </c>
      <c r="C35">
        <v>111</v>
      </c>
      <c r="D35">
        <v>-11</v>
      </c>
      <c r="E35">
        <v>-9.0163934426229506</v>
      </c>
      <c r="F35">
        <v>11</v>
      </c>
      <c r="G35">
        <v>9.0163934426229506</v>
      </c>
    </row>
    <row r="36" spans="1:7" x14ac:dyDescent="0.3">
      <c r="A36" t="s">
        <v>35</v>
      </c>
      <c r="B36">
        <v>54</v>
      </c>
      <c r="C36">
        <v>49</v>
      </c>
      <c r="D36">
        <v>-5</v>
      </c>
      <c r="E36">
        <v>-9.2592592592592595</v>
      </c>
      <c r="F36">
        <v>5</v>
      </c>
      <c r="G36">
        <v>9.2592592592592595</v>
      </c>
    </row>
    <row r="37" spans="1:7" x14ac:dyDescent="0.3">
      <c r="A37" t="s">
        <v>21</v>
      </c>
      <c r="B37">
        <v>107</v>
      </c>
      <c r="C37">
        <v>117</v>
      </c>
      <c r="D37">
        <v>10</v>
      </c>
      <c r="E37">
        <v>9.3457943925233646</v>
      </c>
      <c r="F37">
        <v>10</v>
      </c>
      <c r="G37">
        <v>9.3457943925233646</v>
      </c>
    </row>
    <row r="38" spans="1:7" x14ac:dyDescent="0.3">
      <c r="A38" t="s">
        <v>43</v>
      </c>
      <c r="B38">
        <v>128</v>
      </c>
      <c r="C38">
        <v>116</v>
      </c>
      <c r="D38">
        <v>-12</v>
      </c>
      <c r="E38">
        <v>-9.375</v>
      </c>
      <c r="F38">
        <v>12</v>
      </c>
      <c r="G38">
        <v>9.375</v>
      </c>
    </row>
    <row r="39" spans="1:7" x14ac:dyDescent="0.3">
      <c r="A39" t="s">
        <v>36</v>
      </c>
      <c r="B39">
        <v>72</v>
      </c>
      <c r="C39">
        <v>79</v>
      </c>
      <c r="D39">
        <v>7</v>
      </c>
      <c r="E39">
        <v>9.7222222222222232</v>
      </c>
      <c r="F39">
        <v>7</v>
      </c>
      <c r="G39">
        <v>9.7222222222222232</v>
      </c>
    </row>
    <row r="40" spans="1:7" x14ac:dyDescent="0.3">
      <c r="A40" t="s">
        <v>37</v>
      </c>
      <c r="B40">
        <v>129</v>
      </c>
      <c r="C40">
        <v>116</v>
      </c>
      <c r="D40">
        <v>-13</v>
      </c>
      <c r="E40">
        <v>-10.077519379844961</v>
      </c>
      <c r="F40">
        <v>13</v>
      </c>
      <c r="G40">
        <v>10.077519379844961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64F4-B581-431E-8CD6-7AEA95E849BF}">
  <dimension ref="A1:F11"/>
  <sheetViews>
    <sheetView showFormulas="1" tabSelected="1" workbookViewId="0">
      <selection activeCell="B2" sqref="B2"/>
    </sheetView>
  </sheetViews>
  <sheetFormatPr defaultRowHeight="14.4" x14ac:dyDescent="0.3"/>
  <cols>
    <col min="1" max="1" width="12" bestFit="1" customWidth="1"/>
    <col min="2" max="2" width="18.109375" customWidth="1"/>
    <col min="3" max="3" width="23.88671875" bestFit="1" customWidth="1"/>
  </cols>
  <sheetData>
    <row r="1" spans="1:6" x14ac:dyDescent="0.3">
      <c r="A1" t="s">
        <v>45</v>
      </c>
      <c r="B1" t="s">
        <v>44</v>
      </c>
      <c r="C1" t="s">
        <v>51</v>
      </c>
      <c r="D1" t="s">
        <v>48</v>
      </c>
      <c r="E1" t="s">
        <v>49</v>
      </c>
      <c r="F1" t="s">
        <v>50</v>
      </c>
    </row>
    <row r="2" spans="1:6" x14ac:dyDescent="0.3">
      <c r="A2">
        <f>AVERAGE(Mfg_length_data!D:D)</f>
        <v>0.23076923076923078</v>
      </c>
      <c r="B2" t="str">
        <f>_xlfn.XLOOKUP(
LARGE(
Mfg_length_data!$G:$G,
COUNTA(Mfg_length_data!$A$1:A1)
),
Mfg_length_data!$G:$G,Mfg_length_data!$A:$A,"FAIL",0,1)</f>
        <v>A33</v>
      </c>
      <c r="C2">
        <f>_xlfn.STDEV.P(Mfg_length_data!E:E)</f>
        <v>5.7454864369382124</v>
      </c>
      <c r="D2" s="1">
        <f>COUNTIFS(Mfg_length_data!$E:$E,"&lt;="&amp;$A$2+$C$2*LEFT(D$1,1),Mfg_length_data!$E:$E,"&gt;="&amp;$A$2-$C$2*LEFT(D$1,1))/(COUNTA(Mfg_length_data!$A:$A)-1)</f>
        <v>0.58974358974358976</v>
      </c>
      <c r="E2" s="1">
        <f>COUNTIFS(Mfg_length_data!$E:$E,"&lt;="&amp;$A$2+$C$2*LEFT(E$1,1),Mfg_length_data!$E:$E,"&gt;="&amp;$A$2-$C$2*LEFT(E$1,1))/(COUNTA(Mfg_length_data!$A:$A)-1)</f>
        <v>1</v>
      </c>
      <c r="F2" s="1">
        <f>COUNTIFS(Mfg_length_data!$E:$E,"&lt;="&amp;$A$2+$C$2*LEFT(F$1,1),Mfg_length_data!$E:$E,"&gt;="&amp;$A$2-$C$2*LEFT(F$1,1))/COUNTA(Mfg_length_data!$A2:$A40)</f>
        <v>1</v>
      </c>
    </row>
    <row r="3" spans="1:6" x14ac:dyDescent="0.3">
      <c r="B3" t="str">
        <f>_xlfn.XLOOKUP(
LARGE(
Mfg_length_data!$G:$G,
COUNTA(Mfg_length_data!$A$1:A2)
),
Mfg_length_data!$G:$G,Mfg_length_data!$A:$A,"FAIL",0,1)</f>
        <v>A32</v>
      </c>
    </row>
    <row r="4" spans="1:6" x14ac:dyDescent="0.3">
      <c r="B4" t="str">
        <f>_xlfn.XLOOKUP(
LARGE(
Mfg_length_data!$G:$G,
COUNTA(Mfg_length_data!$A$1:A3)
),
Mfg_length_data!$G:$G,Mfg_length_data!$A:$A,"FAIL",0,1)</f>
        <v>A39</v>
      </c>
    </row>
    <row r="5" spans="1:6" x14ac:dyDescent="0.3">
      <c r="B5" t="str">
        <f>_xlfn.XLOOKUP(
LARGE(
Mfg_length_data!$G:$G,
COUNTA(Mfg_length_data!$A$1:A4)
),
Mfg_length_data!$G:$G,Mfg_length_data!$A:$A,"FAIL",0,1)</f>
        <v>A17</v>
      </c>
    </row>
    <row r="6" spans="1:6" x14ac:dyDescent="0.3">
      <c r="B6" t="str">
        <f>_xlfn.XLOOKUP(
LARGE(
Mfg_length_data!$G:$G,
COUNTA(Mfg_length_data!$A$1:A5)
),
Mfg_length_data!$G:$G,Mfg_length_data!$A:$A,"FAIL",0,1)</f>
        <v>A31</v>
      </c>
    </row>
    <row r="7" spans="1:6" x14ac:dyDescent="0.3">
      <c r="B7" t="str">
        <f>_xlfn.XLOOKUP(
LARGE(
Mfg_length_data!$G:$G,
COUNTA(Mfg_length_data!$A$1:A6)
),
Mfg_length_data!$G:$G,Mfg_length_data!$A:$A,"FAIL",0,1)</f>
        <v>A23</v>
      </c>
    </row>
    <row r="8" spans="1:6" x14ac:dyDescent="0.3">
      <c r="B8" t="str">
        <f>_xlfn.XLOOKUP(
LARGE(
Mfg_length_data!$G:$G,
COUNTA(Mfg_length_data!$A$1:A7)
),
Mfg_length_data!$G:$G,Mfg_length_data!$A:$A,"FAIL",0,1)</f>
        <v>A35</v>
      </c>
    </row>
    <row r="9" spans="1:6" x14ac:dyDescent="0.3">
      <c r="B9" t="str">
        <f>_xlfn.XLOOKUP(
LARGE(
Mfg_length_data!$G:$G,
COUNTA(Mfg_length_data!$A$1:A8)
),
Mfg_length_data!$G:$G,Mfg_length_data!$A:$A,"FAIL",0,1)</f>
        <v>A15</v>
      </c>
    </row>
    <row r="10" spans="1:6" x14ac:dyDescent="0.3">
      <c r="B10" t="str">
        <f>_xlfn.XLOOKUP(
LARGE(
Mfg_length_data!$G:$G,
COUNTA(Mfg_length_data!$A$1:A9)
),
Mfg_length_data!$G:$G,Mfg_length_data!$A:$A,"FAIL",0,1)</f>
        <v>A05</v>
      </c>
    </row>
    <row r="11" spans="1:6" x14ac:dyDescent="0.3">
      <c r="B11" t="str">
        <f>_xlfn.XLOOKUP(
LARGE(
Mfg_length_data!$G:$G,
COUNTA(Mfg_length_data!$A$1:A10)
),
Mfg_length_data!$G:$G,Mfg_length_data!$A:$A,"FAIL",0,1)</f>
        <v>A07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420F-3C87-42D3-9048-11493A8263CE}">
  <dimension ref="A1:F16"/>
  <sheetViews>
    <sheetView workbookViewId="0">
      <selection activeCell="B14" sqref="B14"/>
    </sheetView>
  </sheetViews>
  <sheetFormatPr defaultRowHeight="14.4" x14ac:dyDescent="0.3"/>
  <cols>
    <col min="1" max="1" width="9.5546875" bestFit="1" customWidth="1"/>
    <col min="2" max="2" width="7.5546875" bestFit="1" customWidth="1"/>
    <col min="3" max="3" width="7.33203125" bestFit="1" customWidth="1"/>
    <col min="4" max="4" width="11.21875" bestFit="1" customWidth="1"/>
  </cols>
  <sheetData>
    <row r="1" spans="1:6" x14ac:dyDescent="0.3">
      <c r="A1" t="s">
        <v>52</v>
      </c>
      <c r="B1" t="s">
        <v>54</v>
      </c>
      <c r="C1" t="s">
        <v>53</v>
      </c>
    </row>
    <row r="2" spans="1:6" x14ac:dyDescent="0.3">
      <c r="A2">
        <v>0</v>
      </c>
      <c r="B2">
        <v>0</v>
      </c>
      <c r="C2">
        <v>8</v>
      </c>
    </row>
    <row r="3" spans="1:6" x14ac:dyDescent="0.3">
      <c r="A3">
        <v>1</v>
      </c>
      <c r="B3">
        <f>C3*4</f>
        <v>32</v>
      </c>
      <c r="C3">
        <v>8</v>
      </c>
    </row>
    <row r="4" spans="1:6" x14ac:dyDescent="0.3">
      <c r="A4">
        <v>2</v>
      </c>
      <c r="B4">
        <f t="shared" ref="B4:B14" si="0">C4*4</f>
        <v>64</v>
      </c>
      <c r="C4">
        <f>B3/2</f>
        <v>16</v>
      </c>
    </row>
    <row r="5" spans="1:6" x14ac:dyDescent="0.3">
      <c r="A5">
        <v>3</v>
      </c>
      <c r="B5">
        <f t="shared" si="0"/>
        <v>128</v>
      </c>
      <c r="C5">
        <f t="shared" ref="C5:C14" si="1">B4/2</f>
        <v>32</v>
      </c>
    </row>
    <row r="6" spans="1:6" x14ac:dyDescent="0.3">
      <c r="A6">
        <v>4</v>
      </c>
      <c r="B6">
        <f t="shared" si="0"/>
        <v>256</v>
      </c>
      <c r="C6">
        <f t="shared" si="1"/>
        <v>64</v>
      </c>
    </row>
    <row r="7" spans="1:6" x14ac:dyDescent="0.3">
      <c r="A7">
        <v>5</v>
      </c>
      <c r="B7">
        <f t="shared" si="0"/>
        <v>512</v>
      </c>
      <c r="C7">
        <f t="shared" si="1"/>
        <v>128</v>
      </c>
    </row>
    <row r="8" spans="1:6" x14ac:dyDescent="0.3">
      <c r="A8">
        <v>6</v>
      </c>
      <c r="B8">
        <f t="shared" si="0"/>
        <v>1024</v>
      </c>
      <c r="C8">
        <f t="shared" si="1"/>
        <v>256</v>
      </c>
    </row>
    <row r="9" spans="1:6" x14ac:dyDescent="0.3">
      <c r="A9">
        <v>7</v>
      </c>
      <c r="B9">
        <f t="shared" si="0"/>
        <v>2048</v>
      </c>
      <c r="C9">
        <f t="shared" si="1"/>
        <v>512</v>
      </c>
    </row>
    <row r="10" spans="1:6" x14ac:dyDescent="0.3">
      <c r="A10">
        <v>8</v>
      </c>
      <c r="B10">
        <f t="shared" si="0"/>
        <v>4096</v>
      </c>
      <c r="C10">
        <f t="shared" si="1"/>
        <v>1024</v>
      </c>
    </row>
    <row r="11" spans="1:6" x14ac:dyDescent="0.3">
      <c r="A11">
        <v>9</v>
      </c>
      <c r="B11">
        <f t="shared" si="0"/>
        <v>8192</v>
      </c>
      <c r="C11">
        <f t="shared" si="1"/>
        <v>2048</v>
      </c>
    </row>
    <row r="12" spans="1:6" x14ac:dyDescent="0.3">
      <c r="A12">
        <v>10</v>
      </c>
      <c r="B12">
        <f t="shared" si="0"/>
        <v>16384</v>
      </c>
      <c r="C12">
        <f t="shared" si="1"/>
        <v>4096</v>
      </c>
    </row>
    <row r="13" spans="1:6" x14ac:dyDescent="0.3">
      <c r="A13">
        <v>11</v>
      </c>
      <c r="B13">
        <f t="shared" si="0"/>
        <v>32768</v>
      </c>
      <c r="C13">
        <f t="shared" si="1"/>
        <v>8192</v>
      </c>
    </row>
    <row r="14" spans="1:6" x14ac:dyDescent="0.3">
      <c r="A14">
        <v>12</v>
      </c>
      <c r="B14">
        <f t="shared" si="0"/>
        <v>65536</v>
      </c>
      <c r="C14">
        <f t="shared" si="1"/>
        <v>16384</v>
      </c>
    </row>
    <row r="16" spans="1:6" x14ac:dyDescent="0.3">
      <c r="F16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0 b f 0 f d - 4 9 4 7 - 4 0 a d - a 0 f c - 8 4 f b 9 6 2 2 2 8 c b "   x m l n s = " h t t p : / / s c h e m a s . m i c r o s o f t . c o m / D a t a M a s h u p " > A A A A A P U D A A B Q S w M E F A A C A A g A Z b G c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Z b G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x n F i Y Y k n Q 7 w A A A G s B A A A T A B w A R m 9 y b X V s Y X M v U 2 V j d G l v b j E u b S C i G A A o o B Q A A A A A A A A A A A A A A A A A A A A A A A A A A A B t T 0 1 r w z A M v Q f y H 4 x P L W S B X V d y K C m D Q i m F s F M c g q q o i a n j F M s Z l L H / P n v Z o I z p I n g f 0 n t M 6 P V k R b X s 5 0 2 a p A k P 4 K g T J R i c D U S c R S E M + T Q R Y a p p d k g B 2 S I S c 7 4 D D 2 d g W r 1 q Q 3 k 5 W U / W 8 0 q W L + q N y b E 6 z F d S u w n n M R L q c L d B g o P a h 2 W M 7 g M q q j t 7 G l l s m c P N K B R g Y w b b 6 Q 4 8 i R P g l b w y P + Y n / G X U g y V G U e O l b w 3 Z 3 g 9 t 4 C E H x O 4 s 1 5 m o S 0 f B c I R 3 3 X / X O r n p R s 5 r 4 s K 7 m Z p 1 t j R s / 1 R f G n / U F Q 4 0 Q i F l t g 9 h C / k o k 8 1 n H d 8 3 a a L t P 2 c 2 X 1 B L A Q I t A B Q A A g A I A G W x n F g O 3 B O / p A A A A P Y A A A A S A A A A A A A A A A A A A A A A A A A A A A B D b 2 5 m a W c v U G F j a 2 F n Z S 5 4 b W x Q S w E C L Q A U A A I A C A B l s Z x Y D 8 r p q 6 Q A A A D p A A A A E w A A A A A A A A A A A A A A A A D w A A A A W 0 N v b n R l b n R f V H l w Z X N d L n h t b F B L A Q I t A B Q A A g A I A G W x n F i Y Y k n Q 7 w A A A G s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M A A A A A A A A t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N 1 b G F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M G M 5 Y T g 1 L W M 0 M z E t N D N k M S 0 5 Y j Z m L T F h Z j J i Z m U 3 O T B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F s Y 3 V s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5 V D A z O j E x O j E w L j E x M T k y M z h a I i A v P j x F b n R y e S B U e X B l P S J G a W x s Q 2 9 s d W 1 u V H l w Z X M i I F Z h b H V l P S J z Q m d J Q 0 F n V U Z C U T 0 9 I i A v P j x F b n R y e S B U e X B l P S J G a W x s Q 2 9 s d W 1 u T m F t Z X M i I F Z h b H V l P S J z W y Z x d W 9 0 O 1 B h c n Q g S U Q m c X V v d D s s J n F 1 b 3 Q 7 T G V u Z 3 R o L U 1 m Z y B T c G V j L W 1 t J n F 1 b 3 Q 7 L C Z x d W 9 0 O 0 x l b m d 0 a C 1 B Y 3 R 1 Y W w t b W 0 m c X V v d D s s J n F 1 b 3 Q 7 U 2 l n b m V k I E V y c m 9 y J n F 1 b 3 Q 7 L C Z x d W 9 0 O 1 B l c m N l b n Q g U 2 l n b m V k I E V y c m 9 y J n F 1 b 3 Q 7 L C Z x d W 9 0 O 1 V u c 2 l n b m V k I E V y c m 9 y J n F 1 b 3 Q 7 L C Z x d W 9 0 O 1 V u c 2 l n b m V k I F B l c m N l b n Q g R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j d W x h d G l v b n M v Q X V 0 b 1 J l b W 9 2 Z W R D b 2 x 1 b W 5 z M S 5 7 U G F y d C B J R C w w f S Z x d W 9 0 O y w m c X V v d D t T Z W N 0 a W 9 u M S 9 D Y W x j d W x h d G l v b n M v Q X V 0 b 1 J l b W 9 2 Z W R D b 2 x 1 b W 5 z M S 5 7 T G V u Z 3 R o L U 1 m Z y B T c G V j L W 1 t L D F 9 J n F 1 b 3 Q 7 L C Z x d W 9 0 O 1 N l Y 3 R p b 2 4 x L 0 N h b G N 1 b G F 0 a W 9 u c y 9 B d X R v U m V t b 3 Z l Z E N v b H V t b n M x L n t M Z W 5 n d G g t Q W N 0 d W F s L W 1 t L D J 9 J n F 1 b 3 Q 7 L C Z x d W 9 0 O 1 N l Y 3 R p b 2 4 x L 0 N h b G N 1 b G F 0 a W 9 u c y 9 B d X R v U m V t b 3 Z l Z E N v b H V t b n M x L n t T a W d u Z W Q g R X J y b 3 I s M 3 0 m c X V v d D s s J n F 1 b 3 Q 7 U 2 V j d G l v b j E v Q 2 F s Y 3 V s Y X R p b 2 5 z L 0 F 1 d G 9 S Z W 1 v d m V k Q 2 9 s d W 1 u c z E u e 1 B l c m N l b n Q g U 2 l n b m V k I E V y c m 9 y L D R 9 J n F 1 b 3 Q 7 L C Z x d W 9 0 O 1 N l Y 3 R p b 2 4 x L 0 N h b G N 1 b G F 0 a W 9 u c y 9 B d X R v U m V t b 3 Z l Z E N v b H V t b n M x L n t V b n N p Z 2 5 l Z C B F c n J v c i w 1 f S Z x d W 9 0 O y w m c X V v d D t T Z W N 0 a W 9 u M S 9 D Y W x j d W x h d G l v b n M v Q X V 0 b 1 J l b W 9 2 Z W R D b 2 x 1 b W 5 z M S 5 7 V W 5 z a W d u Z W Q g U G V y Y 2 V u d C B F c n J v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Y W x j d W x h d G l v b n M v Q X V 0 b 1 J l b W 9 2 Z W R D b 2 x 1 b W 5 z M S 5 7 U G F y d C B J R C w w f S Z x d W 9 0 O y w m c X V v d D t T Z W N 0 a W 9 u M S 9 D Y W x j d W x h d G l v b n M v Q X V 0 b 1 J l b W 9 2 Z W R D b 2 x 1 b W 5 z M S 5 7 T G V u Z 3 R o L U 1 m Z y B T c G V j L W 1 t L D F 9 J n F 1 b 3 Q 7 L C Z x d W 9 0 O 1 N l Y 3 R p b 2 4 x L 0 N h b G N 1 b G F 0 a W 9 u c y 9 B d X R v U m V t b 3 Z l Z E N v b H V t b n M x L n t M Z W 5 n d G g t Q W N 0 d W F s L W 1 t L D J 9 J n F 1 b 3 Q 7 L C Z x d W 9 0 O 1 N l Y 3 R p b 2 4 x L 0 N h b G N 1 b G F 0 a W 9 u c y 9 B d X R v U m V t b 3 Z l Z E N v b H V t b n M x L n t T a W d u Z W Q g R X J y b 3 I s M 3 0 m c X V v d D s s J n F 1 b 3 Q 7 U 2 V j d G l v b j E v Q 2 F s Y 3 V s Y X R p b 2 5 z L 0 F 1 d G 9 S Z W 1 v d m V k Q 2 9 s d W 1 u c z E u e 1 B l c m N l b n Q g U 2 l n b m V k I E V y c m 9 y L D R 9 J n F 1 b 3 Q 7 L C Z x d W 9 0 O 1 N l Y 3 R p b 2 4 x L 0 N h b G N 1 b G F 0 a W 9 u c y 9 B d X R v U m V t b 3 Z l Z E N v b H V t b n M x L n t V b n N p Z 2 5 l Z C B F c n J v c i w 1 f S Z x d W 9 0 O y w m c X V v d D t T Z W N 0 a W 9 u M S 9 D Y W x j d W x h d G l v b n M v Q X V 0 b 1 J l b W 9 2 Z W R D b 2 x 1 b W 5 z M S 5 7 V W 5 z a W d u Z W Q g U G V y Y 2 V u d C B F c n J v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Y 3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c y 9 f Q 2 F s Y 3 V s Y X R p b 2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3 w m n Y 5 m 7 l G p I U 7 N 0 O i d 4 Y A A A A A A g A A A A A A E G Y A A A A B A A A g A A A A S y 4 I j j f X d Q l q Z G w 0 T 5 c e n L 4 e v M 2 T S + X l n s 3 z X 3 G H k y 4 A A A A A D o A A A A A C A A A g A A A A W 1 O / 8 G D a 1 p s / 8 b E o w b M S f Z h U p V b S / / r / g J 4 z r 8 w R 4 F B Q A A A A k 6 b 1 Q T w n b o d F n l + e P s s 2 y u j L p I V 1 4 q a Y + W m q B d s e c 0 m X e 1 P w T 4 9 1 p v N O h t c 4 H k Q R x T i L O J J j s R u n + 2 S P q + u C 9 b x 1 W Q r A d K J a c c T l E n A 0 F Y 5 A A A A A M m A W d 3 M I w Y 8 u Q 4 2 / B c 9 x O s j G b Z 7 n / Z c x 5 T P L 1 3 / 0 E s F A g j J G H 4 W W 8 i E p 1 l d Z 8 w H o j l i w B J 8 T v r y m j G Z 1 i w F x D g = = < / D a t a M a s h u p > 
</file>

<file path=customXml/itemProps1.xml><?xml version="1.0" encoding="utf-8"?>
<ds:datastoreItem xmlns:ds="http://schemas.openxmlformats.org/officeDocument/2006/customXml" ds:itemID="{B39ECB68-8DA9-476A-806C-DB464DBCE5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Mfg_length_data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Teran, Luke</dc:creator>
  <cp:lastModifiedBy>Teran, Luke</cp:lastModifiedBy>
  <dcterms:created xsi:type="dcterms:W3CDTF">2024-04-29T01:55:24Z</dcterms:created>
  <dcterms:modified xsi:type="dcterms:W3CDTF">2024-04-29T05:00:43Z</dcterms:modified>
</cp:coreProperties>
</file>