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15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2" i="1"/>
  <c r="X3" i="1"/>
  <c r="X4" i="1"/>
  <c r="X5" i="1"/>
  <c r="X6" i="1"/>
  <c r="X7" i="1"/>
  <c r="X8" i="1"/>
  <c r="X9" i="1"/>
  <c r="X10" i="1"/>
  <c r="X11" i="1"/>
  <c r="X2" i="1"/>
  <c r="W3" i="1"/>
  <c r="W4" i="1"/>
  <c r="W5" i="1"/>
  <c r="W6" i="1"/>
  <c r="W7" i="1"/>
  <c r="W8" i="1"/>
  <c r="W9" i="1"/>
  <c r="W10" i="1"/>
  <c r="W11" i="1"/>
  <c r="W2" i="1"/>
  <c r="V3" i="1"/>
  <c r="V4" i="1"/>
  <c r="V5" i="1"/>
  <c r="V6" i="1"/>
  <c r="V7" i="1"/>
  <c r="V8" i="1"/>
  <c r="V9" i="1"/>
  <c r="V10" i="1"/>
  <c r="V11" i="1"/>
  <c r="V2" i="1"/>
  <c r="T3" i="1"/>
  <c r="T4" i="1"/>
  <c r="T5" i="1"/>
  <c r="T6" i="1"/>
  <c r="T7" i="1"/>
  <c r="T8" i="1"/>
  <c r="T9" i="1"/>
  <c r="T10" i="1"/>
  <c r="T11" i="1"/>
  <c r="T2" i="1"/>
  <c r="I3" i="1"/>
  <c r="I4" i="1"/>
  <c r="I5" i="1"/>
  <c r="I6" i="1"/>
  <c r="I7" i="1"/>
  <c r="I8" i="1"/>
  <c r="I9" i="1"/>
  <c r="I10" i="1"/>
  <c r="I11" i="1"/>
  <c r="I2" i="1"/>
  <c r="M3" i="1"/>
  <c r="M4" i="1"/>
  <c r="M5" i="1"/>
  <c r="M6" i="1"/>
  <c r="M7" i="1"/>
  <c r="M8" i="1"/>
  <c r="M9" i="1"/>
  <c r="M10" i="1"/>
  <c r="M11" i="1"/>
  <c r="M2" i="1"/>
  <c r="S3" i="1"/>
  <c r="S4" i="1"/>
  <c r="S5" i="1"/>
  <c r="S6" i="1"/>
  <c r="S7" i="1"/>
  <c r="S8" i="1"/>
  <c r="S9" i="1"/>
  <c r="S10" i="1"/>
  <c r="S11" i="1"/>
  <c r="S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<sst xmlns="http://schemas.openxmlformats.org/spreadsheetml/2006/main" count="42" uniqueCount="39">
  <si>
    <t>id</t>
  </si>
  <si>
    <t>name</t>
  </si>
  <si>
    <t>question1</t>
  </si>
  <si>
    <t>question2</t>
  </si>
  <si>
    <t>question3</t>
  </si>
  <si>
    <t>question4</t>
  </si>
  <si>
    <t>verbal</t>
  </si>
  <si>
    <t>numerical</t>
  </si>
  <si>
    <t>abstract</t>
  </si>
  <si>
    <t>overall</t>
  </si>
  <si>
    <t>competency1</t>
  </si>
  <si>
    <t>competency2</t>
  </si>
  <si>
    <t>competency3</t>
  </si>
  <si>
    <t>competency4</t>
  </si>
  <si>
    <t>competency5</t>
  </si>
  <si>
    <t>Boys</t>
  </si>
  <si>
    <t>Carr</t>
  </si>
  <si>
    <t>Halkin</t>
  </si>
  <si>
    <t>Magladry</t>
  </si>
  <si>
    <t>Paez</t>
  </si>
  <si>
    <t>Rao</t>
  </si>
  <si>
    <t>Allen</t>
  </si>
  <si>
    <t>Advani</t>
  </si>
  <si>
    <t>ventina</t>
  </si>
  <si>
    <t>Chiu</t>
  </si>
  <si>
    <t>Gemma</t>
  </si>
  <si>
    <t>Brett</t>
  </si>
  <si>
    <t>Alaine</t>
  </si>
  <si>
    <t>Madison</t>
  </si>
  <si>
    <t xml:space="preserve">Michelle </t>
  </si>
  <si>
    <t>Meghana</t>
  </si>
  <si>
    <t>Debbie-Lee</t>
  </si>
  <si>
    <t>Nabila</t>
  </si>
  <si>
    <t>anggita</t>
  </si>
  <si>
    <t>Damien</t>
  </si>
  <si>
    <t>video</t>
  </si>
  <si>
    <t>cognitie</t>
  </si>
  <si>
    <t>behavior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</si>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</sst>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topLeftCell="B1" workbookViewId="0">
      <selection activeCell="Y2" sqref="Y2:Y11"/>
    </sheetView>
  </sheetViews>
  <sheetFormatPr defaultRowHeight="15" x14ac:dyDescent="0.25"/>
  <cols>
    <col min="2" max="2" width="17.42578125" bestFit="1" customWidth="1"/>
    <col min="3" max="4" width="0" hidden="1" customWidth="1"/>
    <col min="5" max="8" width="9.85546875" bestFit="1" customWidth="1"/>
    <col min="9" max="9" width="9.85546875" customWidth="1"/>
    <col min="11" max="11" width="9.85546875" bestFit="1" customWidth="1"/>
    <col min="14" max="18" width="12.85546875" bestFit="1" customWidth="1"/>
  </cols>
  <sheetData>
    <row r="1" spans="1:25" x14ac:dyDescent="0.25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9</v>
      </c>
      <c r="T1" t="s">
        <v>9</v>
      </c>
      <c r="V1" t="s">
        <v>35</v>
      </c>
      <c r="W1" t="s">
        <v>36</v>
      </c>
      <c r="X1" t="s">
        <v>37</v>
      </c>
      <c r="Y1" t="s">
        <v>38</v>
      </c>
    </row>
    <row r="2" spans="1:25" x14ac:dyDescent="0.25">
      <c r="A2">
        <v>1</v>
      </c>
      <c r="B2" t="str">
        <f>D2&amp;" "&amp;C2</f>
        <v>Gemma Boys</v>
      </c>
      <c r="C2" t="s">
        <v>15</v>
      </c>
      <c r="D2" t="s">
        <v>25</v>
      </c>
      <c r="E2">
        <v>91</v>
      </c>
      <c r="F2">
        <v>6</v>
      </c>
      <c r="G2">
        <v>73</v>
      </c>
      <c r="H2">
        <v>41</v>
      </c>
      <c r="I2">
        <f>ROUND(AVERAGE(E2:H2),2)</f>
        <v>52.75</v>
      </c>
      <c r="J2">
        <v>88</v>
      </c>
      <c r="K2">
        <v>84</v>
      </c>
      <c r="L2">
        <v>23</v>
      </c>
      <c r="M2">
        <f>ROUND(AVERAGE(J2:L2),2)</f>
        <v>65</v>
      </c>
      <c r="N2">
        <v>14</v>
      </c>
      <c r="O2">
        <v>99</v>
      </c>
      <c r="P2">
        <v>89</v>
      </c>
      <c r="Q2">
        <v>70</v>
      </c>
      <c r="R2">
        <v>4</v>
      </c>
      <c r="S2">
        <f>ROUND(AVERAGE(N2:R2),2)</f>
        <v>55.2</v>
      </c>
      <c r="T2">
        <f>ROUND((I2+M2+S2)/3,2)</f>
        <v>57.65</v>
      </c>
      <c r="V2" t="str">
        <f>"video: {question1:"&amp;E2&amp;",question2:"&amp;F2&amp;",question3:"&amp;G2&amp;",question4:"&amp;H2&amp;",overall:"&amp;I2&amp;"}"</f>
        <v>video: {question1:91,question2:6,question3:73,question4:41,overall:52.75}</v>
      </c>
      <c r="W2" t="str">
        <f>"cognitive:{verbal:"&amp;J2&amp;",numerical:"&amp;K2&amp;",abstract:"&amp;L2&amp;",overall:"&amp;M2&amp;"}"</f>
        <v>cognitive:{verbal:88,numerical:84,abstract:23,overall:65}</v>
      </c>
      <c r="X2" t="str">
        <f>"behavior:{competency1:"&amp;N2&amp;",competency2:"&amp;O2&amp;",competency3:"&amp;P2&amp;",competency4:"&amp;Q2&amp;",competency5:"&amp;R2&amp;",overall:"&amp;S2&amp;"}"</f>
        <v>behavior:{competency1:14,competency2:99,competency3:89,competency4:70,competency5:4,overall:55.2}</v>
      </c>
      <c r="Y2" t="str">
        <f>"{id: "&amp;A2&amp;",name: '"&amp;B2&amp;"',scores:{"&amp;V2&amp;","&amp;W2&amp;","&amp;X2&amp;"},overall: "&amp;T2&amp;"},"</f>
        <v>{id: 1,name: 'Gemma Boys',scores:{video: {question1:91,question2:6,question3:73,question4:41,overall:52.75},cognitive:{verbal:88,numerical:84,abstract:23,overall:65},behavior:{competency1:14,competency2:99,competency3:89,competency4:70,competency5:4,overall:55.2}},overall: 57.65},</v>
      </c>
    </row>
    <row r="3" spans="1:25" x14ac:dyDescent="0.25">
      <c r="A3">
        <v>2</v>
      </c>
      <c r="B3" t="str">
        <f>D3&amp;" "&amp;C3</f>
        <v>Brett Carr</v>
      </c>
      <c r="C3" t="s">
        <v>16</v>
      </c>
      <c r="D3" t="s">
        <v>26</v>
      </c>
      <c r="E3">
        <v>35</v>
      </c>
      <c r="F3">
        <v>17</v>
      </c>
      <c r="G3">
        <v>72</v>
      </c>
      <c r="H3">
        <v>87</v>
      </c>
      <c r="I3">
        <f t="shared" ref="I3:I11" si="0">ROUND(AVERAGE(E3:H3),2)</f>
        <v>52.75</v>
      </c>
      <c r="J3">
        <v>59</v>
      </c>
      <c r="K3">
        <v>44</v>
      </c>
      <c r="L3">
        <v>99</v>
      </c>
      <c r="M3">
        <f t="shared" ref="M3:M11" si="1">ROUND(AVERAGE(J3:L3),2)</f>
        <v>67.33</v>
      </c>
      <c r="N3">
        <v>62</v>
      </c>
      <c r="O3">
        <v>64</v>
      </c>
      <c r="P3">
        <v>76</v>
      </c>
      <c r="Q3">
        <v>74</v>
      </c>
      <c r="R3">
        <v>24</v>
      </c>
      <c r="S3">
        <f t="shared" ref="S3:S11" si="2">ROUND(AVERAGE(N3:R3),2)</f>
        <v>60</v>
      </c>
      <c r="T3">
        <f t="shared" ref="T3:T11" si="3">ROUND((I3+M3+S3)/3,2)</f>
        <v>60.03</v>
      </c>
      <c r="V3" t="str">
        <f t="shared" ref="V3:V11" si="4">"video: {question1:"&amp;E3&amp;",question2:"&amp;F3&amp;",question3:"&amp;G3&amp;",question4:"&amp;H3&amp;",overall:"&amp;I3&amp;"}"</f>
        <v>video: {question1:35,question2:17,question3:72,question4:87,overall:52.75}</v>
      </c>
      <c r="W3" t="str">
        <f t="shared" ref="W3:W11" si="5">"cognitive:{verbal:"&amp;J3&amp;",numerical:"&amp;K3&amp;",abstract:"&amp;L3&amp;",overall:"&amp;M3&amp;"}"</f>
        <v>cognitive:{verbal:59,numerical:44,abstract:99,overall:67.33}</v>
      </c>
      <c r="X3" t="str">
        <f t="shared" ref="X3:X11" si="6">"behavior:{competency1:"&amp;N3&amp;",competency2:"&amp;O3&amp;",competency3:"&amp;P3&amp;",competency4:"&amp;Q3&amp;",competency5:"&amp;R3&amp;",overall:"&amp;S3&amp;"}"</f>
        <v>behavior:{competency1:62,competency2:64,competency3:76,competency4:74,competency5:24,overall:60}</v>
      </c>
      <c r="Y3" t="str">
        <f t="shared" ref="Y3:Y11" si="7">"{id: "&amp;A3&amp;",name: '"&amp;B3&amp;"',scores:{"&amp;V3&amp;","&amp;W3&amp;","&amp;X3&amp;"},overall: "&amp;T3&amp;"},"</f>
        <v>{id: 2,name: 'Brett Carr',scores:{video: {question1:35,question2:17,question3:72,question4:87,overall:52.75},cognitive:{verbal:59,numerical:44,abstract:99,overall:67.33},behavior:{competency1:62,competency2:64,competency3:76,competency4:74,competency5:24,overall:60}},overall: 60.03},</v>
      </c>
    </row>
    <row r="4" spans="1:25" x14ac:dyDescent="0.25">
      <c r="A4">
        <v>3</v>
      </c>
      <c r="B4" t="str">
        <f>D4&amp;" "&amp;C4</f>
        <v>Alaine Halkin</v>
      </c>
      <c r="C4" t="s">
        <v>17</v>
      </c>
      <c r="D4" t="s">
        <v>27</v>
      </c>
      <c r="E4">
        <v>1</v>
      </c>
      <c r="F4">
        <v>75</v>
      </c>
      <c r="G4">
        <v>78</v>
      </c>
      <c r="H4">
        <v>29</v>
      </c>
      <c r="I4">
        <f t="shared" si="0"/>
        <v>45.75</v>
      </c>
      <c r="J4">
        <v>53</v>
      </c>
      <c r="K4">
        <v>87</v>
      </c>
      <c r="L4">
        <v>25</v>
      </c>
      <c r="M4">
        <f t="shared" si="1"/>
        <v>55</v>
      </c>
      <c r="N4">
        <v>83</v>
      </c>
      <c r="O4">
        <v>29</v>
      </c>
      <c r="P4">
        <v>33</v>
      </c>
      <c r="Q4">
        <v>7</v>
      </c>
      <c r="R4">
        <v>33</v>
      </c>
      <c r="S4">
        <f t="shared" si="2"/>
        <v>37</v>
      </c>
      <c r="T4">
        <f t="shared" si="3"/>
        <v>45.92</v>
      </c>
      <c r="V4" t="str">
        <f t="shared" si="4"/>
        <v>video: {question1:1,question2:75,question3:78,question4:29,overall:45.75}</v>
      </c>
      <c r="W4" t="str">
        <f t="shared" si="5"/>
        <v>cognitive:{verbal:53,numerical:87,abstract:25,overall:55}</v>
      </c>
      <c r="X4" t="str">
        <f t="shared" si="6"/>
        <v>behavior:{competency1:83,competency2:29,competency3:33,competency4:7,competency5:33,overall:37}</v>
      </c>
      <c r="Y4" t="str">
        <f t="shared" si="7"/>
        <v>{id: 3,name: 'Alaine Halkin',scores:{video: {question1:1,question2:75,question3:78,question4:29,overall:45.75},cognitive:{verbal:53,numerical:87,abstract:25,overall:55},behavior:{competency1:83,competency2:29,competency3:33,competency4:7,competency5:33,overall:37}},overall: 45.92},</v>
      </c>
    </row>
    <row r="5" spans="1:25" x14ac:dyDescent="0.25">
      <c r="A5">
        <v>4</v>
      </c>
      <c r="B5" t="str">
        <f>D5&amp;" "&amp;C5</f>
        <v>Madison Magladry</v>
      </c>
      <c r="C5" t="s">
        <v>18</v>
      </c>
      <c r="D5" t="s">
        <v>28</v>
      </c>
      <c r="E5">
        <v>36</v>
      </c>
      <c r="F5">
        <v>65</v>
      </c>
      <c r="G5">
        <v>91</v>
      </c>
      <c r="H5">
        <v>14</v>
      </c>
      <c r="I5">
        <f t="shared" si="0"/>
        <v>51.5</v>
      </c>
      <c r="J5">
        <v>13</v>
      </c>
      <c r="K5">
        <v>11</v>
      </c>
      <c r="L5">
        <v>16</v>
      </c>
      <c r="M5">
        <f t="shared" si="1"/>
        <v>13.33</v>
      </c>
      <c r="N5">
        <v>66</v>
      </c>
      <c r="O5">
        <v>29</v>
      </c>
      <c r="P5">
        <v>10</v>
      </c>
      <c r="Q5">
        <v>4</v>
      </c>
      <c r="R5">
        <v>31</v>
      </c>
      <c r="S5">
        <f t="shared" si="2"/>
        <v>28</v>
      </c>
      <c r="T5">
        <f t="shared" si="3"/>
        <v>30.94</v>
      </c>
      <c r="V5" t="str">
        <f t="shared" si="4"/>
        <v>video: {question1:36,question2:65,question3:91,question4:14,overall:51.5}</v>
      </c>
      <c r="W5" t="str">
        <f t="shared" si="5"/>
        <v>cognitive:{verbal:13,numerical:11,abstract:16,overall:13.33}</v>
      </c>
      <c r="X5" t="str">
        <f t="shared" si="6"/>
        <v>behavior:{competency1:66,competency2:29,competency3:10,competency4:4,competency5:31,overall:28}</v>
      </c>
      <c r="Y5" t="str">
        <f t="shared" si="7"/>
        <v>{id: 4,name: 'Madison Magladry',scores:{video: {question1:36,question2:65,question3:91,question4:14,overall:51.5},cognitive:{verbal:13,numerical:11,abstract:16,overall:13.33},behavior:{competency1:66,competency2:29,competency3:10,competency4:4,competency5:31,overall:28}},overall: 30.94},</v>
      </c>
    </row>
    <row r="6" spans="1:25" x14ac:dyDescent="0.25">
      <c r="A6">
        <v>5</v>
      </c>
      <c r="B6" t="str">
        <f>D6&amp;" "&amp;C6</f>
        <v>Michelle  Paez</v>
      </c>
      <c r="C6" t="s">
        <v>19</v>
      </c>
      <c r="D6" t="s">
        <v>29</v>
      </c>
      <c r="E6">
        <v>38</v>
      </c>
      <c r="F6">
        <v>30</v>
      </c>
      <c r="G6">
        <v>89</v>
      </c>
      <c r="H6">
        <v>81</v>
      </c>
      <c r="I6">
        <f t="shared" si="0"/>
        <v>59.5</v>
      </c>
      <c r="J6">
        <v>13</v>
      </c>
      <c r="K6">
        <v>36</v>
      </c>
      <c r="L6">
        <v>48</v>
      </c>
      <c r="M6">
        <f t="shared" si="1"/>
        <v>32.33</v>
      </c>
      <c r="N6">
        <v>99</v>
      </c>
      <c r="O6">
        <v>71</v>
      </c>
      <c r="P6">
        <v>55</v>
      </c>
      <c r="Q6">
        <v>52</v>
      </c>
      <c r="R6">
        <v>50</v>
      </c>
      <c r="S6">
        <f t="shared" si="2"/>
        <v>65.400000000000006</v>
      </c>
      <c r="T6">
        <f t="shared" si="3"/>
        <v>52.41</v>
      </c>
      <c r="V6" t="str">
        <f t="shared" si="4"/>
        <v>video: {question1:38,question2:30,question3:89,question4:81,overall:59.5}</v>
      </c>
      <c r="W6" t="str">
        <f t="shared" si="5"/>
        <v>cognitive:{verbal:13,numerical:36,abstract:48,overall:32.33}</v>
      </c>
      <c r="X6" t="str">
        <f t="shared" si="6"/>
        <v>behavior:{competency1:99,competency2:71,competency3:55,competency4:52,competency5:50,overall:65.4}</v>
      </c>
      <c r="Y6" t="str">
        <f t="shared" si="7"/>
        <v>{id: 5,name: 'Michelle  Paez',scores:{video: {question1:38,question2:30,question3:89,question4:81,overall:59.5},cognitive:{verbal:13,numerical:36,abstract:48,overall:32.33},behavior:{competency1:99,competency2:71,competency3:55,competency4:52,competency5:50,overall:65.4}},overall: 52.41},</v>
      </c>
    </row>
    <row r="7" spans="1:25" x14ac:dyDescent="0.25">
      <c r="A7">
        <v>6</v>
      </c>
      <c r="B7" t="str">
        <f>D7&amp;" "&amp;C7</f>
        <v>Meghana Rao</v>
      </c>
      <c r="C7" t="s">
        <v>20</v>
      </c>
      <c r="D7" t="s">
        <v>30</v>
      </c>
      <c r="E7">
        <v>55</v>
      </c>
      <c r="F7">
        <v>4</v>
      </c>
      <c r="G7">
        <v>88</v>
      </c>
      <c r="H7">
        <v>99</v>
      </c>
      <c r="I7">
        <f t="shared" si="0"/>
        <v>61.5</v>
      </c>
      <c r="J7">
        <v>9</v>
      </c>
      <c r="K7">
        <v>28</v>
      </c>
      <c r="L7">
        <v>56</v>
      </c>
      <c r="M7">
        <f t="shared" si="1"/>
        <v>31</v>
      </c>
      <c r="N7">
        <v>44</v>
      </c>
      <c r="O7">
        <v>47</v>
      </c>
      <c r="P7">
        <v>69</v>
      </c>
      <c r="Q7">
        <v>93</v>
      </c>
      <c r="R7">
        <v>9</v>
      </c>
      <c r="S7">
        <f t="shared" si="2"/>
        <v>52.4</v>
      </c>
      <c r="T7">
        <f t="shared" si="3"/>
        <v>48.3</v>
      </c>
      <c r="V7" t="str">
        <f t="shared" si="4"/>
        <v>video: {question1:55,question2:4,question3:88,question4:99,overall:61.5}</v>
      </c>
      <c r="W7" t="str">
        <f t="shared" si="5"/>
        <v>cognitive:{verbal:9,numerical:28,abstract:56,overall:31}</v>
      </c>
      <c r="X7" t="str">
        <f t="shared" si="6"/>
        <v>behavior:{competency1:44,competency2:47,competency3:69,competency4:93,competency5:9,overall:52.4}</v>
      </c>
      <c r="Y7" t="str">
        <f t="shared" si="7"/>
        <v>{id: 6,name: 'Meghana Rao',scores:{video: {question1:55,question2:4,question3:88,question4:99,overall:61.5},cognitive:{verbal:9,numerical:28,abstract:56,overall:31},behavior:{competency1:44,competency2:47,competency3:69,competency4:93,competency5:9,overall:52.4}},overall: 48.3},</v>
      </c>
    </row>
    <row r="8" spans="1:25" x14ac:dyDescent="0.25">
      <c r="A8">
        <v>7</v>
      </c>
      <c r="B8" t="str">
        <f>D8&amp;" "&amp;C8</f>
        <v>Debbie-Lee Allen</v>
      </c>
      <c r="C8" t="s">
        <v>21</v>
      </c>
      <c r="D8" t="s">
        <v>31</v>
      </c>
      <c r="E8">
        <v>93</v>
      </c>
      <c r="F8">
        <v>50</v>
      </c>
      <c r="G8">
        <v>15</v>
      </c>
      <c r="H8">
        <v>13</v>
      </c>
      <c r="I8">
        <f t="shared" si="0"/>
        <v>42.75</v>
      </c>
      <c r="J8">
        <v>40</v>
      </c>
      <c r="K8">
        <v>3</v>
      </c>
      <c r="L8">
        <v>10</v>
      </c>
      <c r="M8">
        <f t="shared" si="1"/>
        <v>17.670000000000002</v>
      </c>
      <c r="N8">
        <v>71</v>
      </c>
      <c r="O8">
        <v>31</v>
      </c>
      <c r="P8">
        <v>39</v>
      </c>
      <c r="Q8">
        <v>33</v>
      </c>
      <c r="R8">
        <v>35</v>
      </c>
      <c r="S8">
        <f t="shared" si="2"/>
        <v>41.8</v>
      </c>
      <c r="T8">
        <f t="shared" si="3"/>
        <v>34.07</v>
      </c>
      <c r="V8" t="str">
        <f t="shared" si="4"/>
        <v>video: {question1:93,question2:50,question3:15,question4:13,overall:42.75}</v>
      </c>
      <c r="W8" t="str">
        <f t="shared" si="5"/>
        <v>cognitive:{verbal:40,numerical:3,abstract:10,overall:17.67}</v>
      </c>
      <c r="X8" t="str">
        <f t="shared" si="6"/>
        <v>behavior:{competency1:71,competency2:31,competency3:39,competency4:33,competency5:35,overall:41.8}</v>
      </c>
      <c r="Y8" t="str">
        <f t="shared" si="7"/>
        <v>{id: 7,name: 'Debbie-Lee Allen',scores:{video: {question1:93,question2:50,question3:15,question4:13,overall:42.75},cognitive:{verbal:40,numerical:3,abstract:10,overall:17.67},behavior:{competency1:71,competency2:31,competency3:39,competency4:33,competency5:35,overall:41.8}},overall: 34.07},</v>
      </c>
    </row>
    <row r="9" spans="1:25" x14ac:dyDescent="0.25">
      <c r="A9">
        <v>8</v>
      </c>
      <c r="B9" t="str">
        <f>D9&amp;" "&amp;C9</f>
        <v>Nabila Advani</v>
      </c>
      <c r="C9" t="s">
        <v>22</v>
      </c>
      <c r="D9" t="s">
        <v>32</v>
      </c>
      <c r="E9">
        <v>58</v>
      </c>
      <c r="F9">
        <v>20</v>
      </c>
      <c r="G9">
        <v>47</v>
      </c>
      <c r="H9">
        <v>60</v>
      </c>
      <c r="I9">
        <f t="shared" si="0"/>
        <v>46.25</v>
      </c>
      <c r="J9">
        <v>25</v>
      </c>
      <c r="K9">
        <v>35</v>
      </c>
      <c r="L9">
        <v>69</v>
      </c>
      <c r="M9">
        <f t="shared" si="1"/>
        <v>43</v>
      </c>
      <c r="N9">
        <v>30</v>
      </c>
      <c r="O9">
        <v>1</v>
      </c>
      <c r="P9">
        <v>49</v>
      </c>
      <c r="Q9">
        <v>51</v>
      </c>
      <c r="R9">
        <v>28</v>
      </c>
      <c r="S9">
        <f t="shared" si="2"/>
        <v>31.8</v>
      </c>
      <c r="T9">
        <f t="shared" si="3"/>
        <v>40.35</v>
      </c>
      <c r="V9" t="str">
        <f t="shared" si="4"/>
        <v>video: {question1:58,question2:20,question3:47,question4:60,overall:46.25}</v>
      </c>
      <c r="W9" t="str">
        <f t="shared" si="5"/>
        <v>cognitive:{verbal:25,numerical:35,abstract:69,overall:43}</v>
      </c>
      <c r="X9" t="str">
        <f t="shared" si="6"/>
        <v>behavior:{competency1:30,competency2:1,competency3:49,competency4:51,competency5:28,overall:31.8}</v>
      </c>
      <c r="Y9" t="str">
        <f t="shared" si="7"/>
        <v>{id: 8,name: 'Nabila Advani',scores:{video: {question1:58,question2:20,question3:47,question4:60,overall:46.25},cognitive:{verbal:25,numerical:35,abstract:69,overall:43},behavior:{competency1:30,competency2:1,competency3:49,competency4:51,competency5:28,overall:31.8}},overall: 40.35},</v>
      </c>
    </row>
    <row r="10" spans="1:25" x14ac:dyDescent="0.25">
      <c r="A10">
        <v>9</v>
      </c>
      <c r="B10" t="str">
        <f>D10&amp;" "&amp;C10</f>
        <v>anggita ventina</v>
      </c>
      <c r="C10" t="s">
        <v>23</v>
      </c>
      <c r="D10" t="s">
        <v>33</v>
      </c>
      <c r="E10">
        <v>25</v>
      </c>
      <c r="F10">
        <v>33</v>
      </c>
      <c r="G10">
        <v>45</v>
      </c>
      <c r="H10">
        <v>16</v>
      </c>
      <c r="I10">
        <f t="shared" si="0"/>
        <v>29.75</v>
      </c>
      <c r="J10">
        <v>65</v>
      </c>
      <c r="K10">
        <v>48</v>
      </c>
      <c r="L10">
        <v>17</v>
      </c>
      <c r="M10">
        <f t="shared" si="1"/>
        <v>43.33</v>
      </c>
      <c r="N10">
        <v>20</v>
      </c>
      <c r="O10">
        <v>3</v>
      </c>
      <c r="P10">
        <v>55</v>
      </c>
      <c r="Q10">
        <v>48</v>
      </c>
      <c r="R10">
        <v>17</v>
      </c>
      <c r="S10">
        <f t="shared" si="2"/>
        <v>28.6</v>
      </c>
      <c r="T10">
        <f t="shared" si="3"/>
        <v>33.89</v>
      </c>
      <c r="V10" t="str">
        <f t="shared" si="4"/>
        <v>video: {question1:25,question2:33,question3:45,question4:16,overall:29.75}</v>
      </c>
      <c r="W10" t="str">
        <f t="shared" si="5"/>
        <v>cognitive:{verbal:65,numerical:48,abstract:17,overall:43.33}</v>
      </c>
      <c r="X10" t="str">
        <f t="shared" si="6"/>
        <v>behavior:{competency1:20,competency2:3,competency3:55,competency4:48,competency5:17,overall:28.6}</v>
      </c>
      <c r="Y10" t="str">
        <f t="shared" si="7"/>
        <v>{id: 9,name: 'anggita ventina',scores:{video: {question1:25,question2:33,question3:45,question4:16,overall:29.75},cognitive:{verbal:65,numerical:48,abstract:17,overall:43.33},behavior:{competency1:20,competency2:3,competency3:55,competency4:48,competency5:17,overall:28.6}},overall: 33.89},</v>
      </c>
    </row>
    <row r="11" spans="1:25" x14ac:dyDescent="0.25">
      <c r="A11">
        <v>10</v>
      </c>
      <c r="B11" t="str">
        <f>D11&amp;" "&amp;C11</f>
        <v>Damien Chiu</v>
      </c>
      <c r="C11" t="s">
        <v>24</v>
      </c>
      <c r="D11" t="s">
        <v>34</v>
      </c>
      <c r="E11">
        <v>83</v>
      </c>
      <c r="F11">
        <v>50</v>
      </c>
      <c r="G11">
        <v>59</v>
      </c>
      <c r="H11">
        <v>81</v>
      </c>
      <c r="I11">
        <f t="shared" si="0"/>
        <v>68.25</v>
      </c>
      <c r="J11">
        <v>65</v>
      </c>
      <c r="K11">
        <v>98</v>
      </c>
      <c r="L11">
        <v>56</v>
      </c>
      <c r="M11">
        <f t="shared" si="1"/>
        <v>73</v>
      </c>
      <c r="N11">
        <v>21</v>
      </c>
      <c r="O11">
        <v>14</v>
      </c>
      <c r="P11">
        <v>59</v>
      </c>
      <c r="Q11">
        <v>67</v>
      </c>
      <c r="R11">
        <v>49</v>
      </c>
      <c r="S11">
        <f t="shared" si="2"/>
        <v>42</v>
      </c>
      <c r="T11">
        <f t="shared" si="3"/>
        <v>61.08</v>
      </c>
      <c r="V11" t="str">
        <f t="shared" si="4"/>
        <v>video: {question1:83,question2:50,question3:59,question4:81,overall:68.25}</v>
      </c>
      <c r="W11" t="str">
        <f t="shared" si="5"/>
        <v>cognitive:{verbal:65,numerical:98,abstract:56,overall:73}</v>
      </c>
      <c r="X11" t="str">
        <f t="shared" si="6"/>
        <v>behavior:{competency1:21,competency2:14,competency3:59,competency4:67,competency5:49,overall:42}</v>
      </c>
      <c r="Y11" t="str">
        <f t="shared" si="7"/>
        <v>{id: 10,name: 'Damien Chiu',scores:{video: {question1:83,question2:50,question3:59,question4:81,overall:68.25},cognitive:{verbal:65,numerical:98,abstract:56,overall:73},behavior:{competency1:21,competency2:14,competency3:59,competency4:67,competency5:49,overall:42}},overall: 61.08},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Zhou</dc:creator>
  <cp:lastModifiedBy>Luke Zhou</cp:lastModifiedBy>
  <dcterms:created xsi:type="dcterms:W3CDTF">2015-03-23T03:00:31Z</dcterms:created>
  <dcterms:modified xsi:type="dcterms:W3CDTF">2015-03-23T03:24:13Z</dcterms:modified>
</cp:coreProperties>
</file>