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alibozek/Desktop/Vanderbilt Class Files/Module 1/Challenge/"/>
    </mc:Choice>
  </mc:AlternateContent>
  <xr:revisionPtr revIDLastSave="0" documentId="13_ncr:1_{705094B4-3926-1A4C-80D9-75BE813CE257}" xr6:coauthVersionLast="47" xr6:coauthVersionMax="47" xr10:uidLastSave="{00000000-0000-0000-0000-000000000000}"/>
  <bookViews>
    <workbookView xWindow="32920" yWindow="2140" windowWidth="30240" windowHeight="1754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ory statistics" sheetId="4" r:id="rId5"/>
    <sheet name="Edinburgh Research" sheetId="7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4" l="1"/>
  <c r="F2" i="14"/>
  <c r="E3" i="14"/>
  <c r="F3" i="14"/>
  <c r="E4" i="14"/>
  <c r="F4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D3" i="14"/>
  <c r="D4" i="14"/>
  <c r="D5" i="14"/>
  <c r="D6" i="14"/>
  <c r="D7" i="14"/>
  <c r="D8" i="14"/>
  <c r="D9" i="14"/>
  <c r="D10" i="14"/>
  <c r="D11" i="14"/>
  <c r="D12" i="14"/>
  <c r="D13" i="14"/>
  <c r="C4" i="14"/>
  <c r="C5" i="14"/>
  <c r="C6" i="14"/>
  <c r="C7" i="14"/>
  <c r="C8" i="14"/>
  <c r="C9" i="14"/>
  <c r="C10" i="14"/>
  <c r="C11" i="14"/>
  <c r="C12" i="14"/>
  <c r="C3" i="14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14" l="1"/>
  <c r="G8" i="14"/>
  <c r="H8" i="14" s="1"/>
  <c r="I7" i="14"/>
  <c r="J7" i="14"/>
  <c r="G6" i="14"/>
  <c r="J6" i="14" s="1"/>
  <c r="G5" i="14"/>
  <c r="J5" i="14" s="1"/>
  <c r="H7" i="14"/>
  <c r="G4" i="14"/>
  <c r="H4" i="14" s="1"/>
  <c r="G13" i="14"/>
  <c r="I13" i="14" s="1"/>
  <c r="G3" i="14"/>
  <c r="J3" i="14" s="1"/>
  <c r="G12" i="14"/>
  <c r="I12" i="14" s="1"/>
  <c r="G11" i="14"/>
  <c r="J11" i="14" s="1"/>
  <c r="G10" i="14"/>
  <c r="J10" i="14" s="1"/>
  <c r="G9" i="14"/>
  <c r="J9" i="14" s="1"/>
  <c r="D2" i="14"/>
  <c r="J13" i="14" l="1"/>
  <c r="H10" i="14"/>
  <c r="I5" i="14"/>
  <c r="I10" i="14"/>
  <c r="I8" i="14"/>
  <c r="J8" i="14"/>
  <c r="H5" i="14"/>
  <c r="H9" i="14"/>
  <c r="H12" i="14"/>
  <c r="J12" i="14"/>
  <c r="I4" i="14"/>
  <c r="I9" i="14"/>
  <c r="I3" i="14"/>
  <c r="H3" i="14"/>
  <c r="H6" i="14"/>
  <c r="H13" i="14"/>
  <c r="I6" i="14"/>
  <c r="J4" i="14"/>
  <c r="I11" i="14"/>
  <c r="G2" i="14"/>
  <c r="H11" i="14"/>
  <c r="I2" i="14" l="1"/>
  <c r="J2" i="14"/>
  <c r="H2" i="14"/>
</calcChain>
</file>

<file path=xl/sharedStrings.xml><?xml version="1.0" encoding="utf-8"?>
<sst xmlns="http://schemas.openxmlformats.org/spreadsheetml/2006/main" count="33005" uniqueCount="8397">
  <si>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</si>
  <si>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</si>
  <si>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</si>
  <si>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</si>
  <si>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</si>
  <si>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</si>
  <si>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</si>
  <si>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</si>
  <si>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</si>
  <si>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</si>
  <si>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</si>
  <si>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</si>
  <si>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</si>
  <si>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</si>
  <si>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</si>
  <si>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</si>
  <si>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</si>
  <si>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</si>
  <si>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</si>
  <si>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</si>
  <si>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</si>
  <si>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</si>
  <si>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</si>
  <si>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</si>
  <si>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</si>
  <si>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</si>
  <si>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</si>
  <si>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</si>
  <si>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</si>
  <si>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</si>
  <si>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</si>
  <si>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</si>
  <si>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</si>
  <si>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</si>
  <si>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</si>
  <si>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</si>
  <si>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</si>
  <si>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</si>
  <si>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</si>
  <si>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</si>
  <si>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</si>
  <si>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</si>
  <si>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</si>
  <si>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</si>
  <si>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</si>
  <si>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</si>
  <si>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</si>
  <si>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</si>
  <si>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</si>
  <si>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</si>
  <si>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</si>
  <si>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</si>
  <si>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</si>
  <si>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</si>
  <si>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</si>
  <si>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</si>
  <si>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</si>
  <si>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</si>
  <si>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</si>
  <si>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</si>
  <si>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</si>
  <si>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</si>
  <si>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</si>
  <si>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</si>
  <si>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</si>
  <si>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</si>
  <si>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</si>
  <si>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</si>
  <si>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</si>
  <si>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</si>
  <si>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</si>
  <si>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</si>
  <si>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</si>
  <si>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</si>
  <si>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</si>
  <si>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</si>
  <si>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</si>
  <si>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</si>
  <si>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</si>
  <si>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</si>
  <si>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</si>
  <si>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</si>
  <si>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</si>
  <si>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</si>
  <si>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</si>
  <si>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</si>
  <si>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</si>
  <si>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</si>
  <si>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</si>
  <si>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</si>
  <si>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</si>
  <si>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</si>
  <si>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</si>
  <si>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</si>
  <si>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</si>
  <si>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</si>
  <si>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</si>
  <si>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</si>
  <si>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</si>
  <si>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</si>
  <si>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</si>
  <si>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</si>
  <si>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</si>
  <si>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</si>
  <si>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</si>
  <si>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</si>
  <si>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</si>
  <si>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</si>
  <si>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</si>
  <si>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</si>
  <si>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</si>
  <si>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</si>
  <si>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</si>
  <si>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</si>
  <si>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</si>
  <si>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</si>
  <si>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</si>
  <si>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</si>
  <si>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</si>
  <si>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</si>
  <si>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</si>
  <si>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</si>
  <si>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</si>
  <si>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</si>
  <si>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</si>
  <si>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</si>
  <si>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</si>
  <si>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</si>
  <si>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</si>
  <si>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</si>
  <si>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</si>
  <si>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</si>
  <si>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</si>
  <si>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</si>
  <si>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</si>
  <si>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</si>
  <si>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</si>
  <si>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</si>
  <si>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</si>
  <si>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</si>
  <si>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</si>
  <si>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</si>
  <si>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</si>
  <si>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</si>
  <si>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</si>
  <si>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</si>
  <si>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</si>
  <si>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</si>
  <si>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</si>
  <si>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</si>
  <si>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</si>
  <si>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</si>
  <si>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</si>
  <si>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</si>
  <si>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</si>
  <si>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</si>
  <si>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</si>
  <si>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</si>
  <si>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</si>
  <si>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</si>
  <si>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</si>
  <si>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</si>
  <si>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</si>
  <si>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</si>
  <si>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</si>
  <si>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</si>
  <si>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</si>
  <si>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</si>
  <si>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</si>
  <si>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</si>
  <si>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</si>
  <si>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</si>
  <si>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</si>
  <si>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</si>
  <si>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</si>
  <si>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</si>
  <si>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</si>
  <si>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</si>
  <si>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</si>
  <si>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</si>
  <si>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</si>
  <si>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</si>
  <si>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</si>
  <si>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</si>
  <si>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</si>
  <si>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</si>
  <si>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</si>
  <si>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</si>
  <si>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</si>
  <si>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</si>
  <si>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</si>
  <si>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</si>
  <si>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</si>
  <si>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</si>
  <si>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</si>
  <si>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</si>
  <si>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</si>
  <si>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</si>
  <si>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</si>
  <si>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</si>
  <si>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</si>
  <si>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</si>
  <si>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</si>
  <si>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</si>
  <si>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</si>
  <si>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</si>
  <si>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</si>
  <si>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</si>
  <si>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</si>
  <si>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</si>
  <si>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</si>
  <si>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</si>
  <si>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</si>
  <si>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</si>
  <si>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</si>
  <si>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</si>
  <si>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</si>
  <si>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</si>
  <si>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</si>
  <si>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</si>
  <si>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</si>
  <si>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</si>
  <si>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</si>
  <si>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</si>
  <si>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</si>
  <si>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</si>
  <si>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</si>
  <si>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</si>
  <si>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</si>
  <si>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</si>
  <si>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</si>
  <si>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</si>
  <si>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</si>
  <si>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</si>
  <si>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</si>
  <si>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</si>
  <si>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</si>
  <si>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</si>
  <si>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</si>
  <si>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</si>
  <si>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</si>
  <si>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</si>
  <si>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</si>
  <si>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</si>
  <si>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</si>
  <si>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</si>
  <si>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</si>
  <si>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</si>
  <si>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</si>
  <si>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</si>
  <si>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</si>
  <si>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</si>
  <si>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</si>
  <si>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</si>
  <si>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</si>
  <si>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</si>
  <si>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</si>
  <si>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</si>
  <si>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</si>
  <si>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</si>
  <si>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</si>
  <si>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</si>
  <si>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</si>
  <si>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</si>
  <si>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</si>
  <si>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</si>
  <si>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</si>
  <si>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</si>
  <si>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</si>
  <si>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</si>
  <si>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</si>
  <si>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</si>
  <si>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</si>
  <si>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</si>
  <si>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</si>
  <si>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</si>
  <si>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</si>
  <si>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</si>
  <si>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</si>
  <si>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</si>
  <si>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</si>
  <si>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</si>
  <si>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</si>
  <si>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</si>
  <si>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</si>
  <si>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</si>
  <si>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</si>
  <si>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</si>
  <si>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</si>
  <si>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</si>
  <si>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</si>
  <si>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</si>
  <si>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</si>
  <si>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</si>
  <si>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</si>
  <si>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</si>
  <si>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</si>
  <si>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</si>
  <si>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</si>
  <si>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</si>
  <si>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</si>
  <si>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</si>
  <si>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</si>
  <si>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</si>
  <si>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</si>
  <si>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</si>
  <si>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</si>
  <si>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</si>
  <si>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</si>
  <si>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</si>
  <si>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</si>
  <si>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</si>
  <si>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</si>
  <si>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</si>
  <si>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</si>
  <si>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</si>
  <si>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</si>
  <si>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</si>
  <si>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</si>
  <si>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</si>
  <si>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</si>
  <si>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</si>
  <si>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</si>
  <si>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</si>
  <si>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</si>
  <si>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</si>
  <si>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</si>
  <si>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</si>
  <si>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</si>
  <si>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</si>
  <si>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</si>
  <si>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</si>
  <si>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</si>
  <si>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</si>
  <si>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</si>
  <si>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</si>
  <si>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</si>
  <si>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</si>
  <si>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</si>
  <si>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</si>
  <si>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</si>
  <si>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</si>
  <si>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</si>
  <si>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</si>
  <si>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</si>
  <si>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</si>
  <si>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</si>
  <si>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</si>
  <si>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</si>
  <si>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</si>
  <si>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</si>
  <si>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</si>
  <si>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</si>
  <si>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</si>
  <si>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</si>
  <si>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</si>
  <si>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</si>
  <si>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</si>
  <si>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</si>
  <si>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</si>
  <si>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</si>
  <si>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</si>
  <si>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</si>
  <si>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</si>
  <si>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</si>
  <si>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</si>
  <si>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</si>
  <si>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</si>
  <si>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</si>
  <si>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</si>
  <si>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</si>
  <si>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</si>
  <si>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</si>
  <si>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</si>
  <si>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</si>
  <si>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</si>
  <si>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</si>
  <si>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</si>
  <si>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</si>
  <si>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</si>
  <si>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</si>
  <si>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</si>
  <si>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</si>
  <si>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</si>
  <si>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</si>
  <si>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</si>
  <si>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</si>
  <si>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</si>
  <si>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</si>
  <si>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</si>
  <si>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</si>
  <si>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</si>
  <si>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</si>
  <si>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</si>
  <si>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</si>
  <si>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</si>
  <si>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</si>
  <si>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</si>
  <si>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</si>
  <si>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</si>
  <si>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</si>
  <si>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</si>
  <si>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</si>
  <si>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</si>
  <si>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</si>
  <si>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</si>
  <si>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</si>
  <si>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</si>
  <si>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</si>
  <si>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</si>
  <si>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</si>
  <si>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</si>
  <si>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</si>
  <si>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</si>
  <si>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</si>
  <si>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</si>
  <si>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</si>
  <si>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</si>
  <si>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</si>
  <si>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</si>
  <si>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</si>
  <si>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</si>
  <si>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</si>
  <si>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</si>
  <si>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</si>
  <si>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</si>
  <si>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</si>
  <si>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</si>
  <si>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</si>
  <si>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</si>
  <si>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</si>
  <si>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</si>
  <si>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</si>
  <si>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</si>
  <si>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</si>
  <si>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</si>
  <si>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</si>
  <si>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</si>
  <si>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</si>
  <si>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</si>
  <si>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</si>
  <si>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</si>
  <si>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</si>
  <si>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</si>
  <si>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</si>
  <si>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</si>
  <si>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</si>
  <si>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</si>
  <si>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</si>
  <si>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</si>
  <si>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</si>
  <si>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</si>
  <si>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</si>
  <si>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</si>
  <si>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</si>
  <si>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</si>
  <si>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</si>
  <si>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</si>
  <si>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</si>
  <si>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</si>
  <si>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</si>
  <si>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</si>
  <si>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</si>
  <si>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</si>
  <si>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</si>
  <si>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</si>
  <si>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</si>
  <si>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</si>
  <si>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</si>
  <si>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</si>
  <si>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</si>
  <si>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</si>
  <si>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</si>
  <si>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</si>
  <si>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</si>
  <si>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</si>
  <si>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</si>
  <si>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</si>
  <si>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</si>
  <si>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</si>
  <si>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</si>
  <si>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</si>
  <si>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</si>
  <si>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</si>
  <si>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</si>
  <si>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</si>
  <si>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</si>
  <si>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</si>
  <si>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</si>
  <si>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</si>
  <si>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</si>
  <si>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</si>
  <si>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</si>
  <si>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</si>
  <si>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</si>
  <si>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</si>
  <si>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</si>
  <si>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</si>
  <si>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</si>
  <si>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</si>
  <si>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</si>
  <si>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</si>
  <si>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</si>
  <si>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</si>
  <si>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</si>
  <si>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</si>
  <si>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</si>
  <si>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</si>
  <si>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</si>
  <si>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</si>
  <si>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</si>
  <si>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</si>
  <si>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</si>
  <si>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</si>
  <si>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</si>
  <si>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</si>
  <si>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</si>
  <si>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</si>
  <si>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</si>
  <si>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</si>
  <si>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</si>
  <si>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</si>
  <si>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</si>
  <si>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</si>
  <si>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</si>
  <si>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</si>
  <si>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</si>
  <si>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</si>
  <si>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</si>
  <si>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</si>
  <si>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</si>
  <si>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</si>
  <si>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</si>
  <si>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</si>
  <si>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</si>
  <si>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</si>
  <si>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</si>
  <si>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</si>
  <si>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</si>
  <si>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</si>
  <si>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</si>
  <si>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</si>
  <si>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</si>
  <si>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</si>
  <si>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</si>
  <si>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</si>
  <si>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</si>
  <si>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</si>
  <si>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</si>
  <si>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</si>
  <si>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</si>
  <si>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</si>
  <si>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</si>
  <si>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</si>
  <si>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</si>
  <si>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</si>
  <si>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</si>
  <si>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</si>
  <si>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</si>
  <si>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</si>
  <si>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</si>
  <si>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</si>
  <si>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</si>
  <si>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</si>
  <si>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</si>
  <si>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</si>
  <si>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</si>
  <si>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</si>
  <si>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</si>
  <si>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</si>
  <si>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</si>
  <si>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</si>
  <si>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</si>
  <si>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</si>
  <si>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</si>
  <si>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</si>
  <si>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</si>
  <si>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</si>
  <si>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</si>
  <si>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</si>
  <si>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</si>
  <si>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</si>
  <si>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</si>
  <si>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</si>
  <si>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</si>
  <si>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</si>
  <si>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</si>
  <si>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</si>
  <si>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</si>
  <si>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</si>
  <si>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</si>
  <si>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</si>
  <si>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</si>
  <si>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</si>
  <si>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</si>
  <si>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</si>
  <si>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</si>
  <si>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</si>
  <si>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</si>
  <si>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</si>
  <si>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</si>
  <si>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</si>
  <si>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</si>
  <si>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</si>
  <si>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</si>
  <si>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</si>
  <si>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</si>
  <si>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</si>
  <si>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</si>
  <si>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</si>
  <si>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</si>
  <si>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</si>
  <si>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</si>
  <si>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</si>
  <si>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</si>
  <si>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</si>
  <si>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</si>
  <si>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</si>
  <si>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</si>
  <si>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</si>
  <si>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</si>
  <si>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</si>
  <si>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</si>
  <si>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</si>
  <si>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</si>
  <si>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</si>
  <si>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</si>
  <si>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</si>
  <si>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</si>
  <si>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</si>
  <si>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</si>
  <si>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</si>
  <si>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</si>
  <si>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</si>
  <si>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</si>
  <si>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</si>
  <si>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</si>
  <si>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</si>
  <si>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</si>
  <si>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</si>
  <si>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</si>
  <si>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</si>
  <si>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</si>
  <si>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</si>
  <si>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</si>
  <si>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</si>
  <si>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</si>
  <si>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</si>
  <si>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</si>
  <si>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</si>
  <si>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</si>
  <si>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</si>
  <si>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</si>
  <si>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</si>
  <si>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</si>
  <si>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</si>
  <si>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</si>
  <si>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</si>
  <si>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</si>
  <si>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</si>
  <si>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</si>
  <si>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</si>
  <si>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</si>
  <si>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</si>
  <si>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</si>
  <si>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</si>
  <si>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</si>
  <si>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</si>
  <si>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</si>
  <si>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</si>
  <si>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</si>
  <si>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</si>
  <si>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</si>
  <si>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</si>
  <si>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</si>
  <si>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</si>
  <si>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</si>
  <si>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</si>
  <si>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</si>
  <si>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</si>
  <si>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</si>
  <si>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</si>
  <si>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</si>
  <si>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</si>
  <si>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</si>
  <si>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</si>
  <si>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</si>
  <si>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</si>
  <si>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</si>
  <si>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</si>
  <si>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</si>
  <si>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</si>
  <si>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</si>
  <si>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</si>
  <si>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</si>
  <si>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</si>
  <si>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</si>
  <si>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</si>
  <si>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</si>
  <si>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</si>
  <si>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</si>
  <si>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</si>
  <si>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</si>
  <si>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</si>
  <si>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</si>
  <si>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</si>
  <si>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</si>
  <si>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</si>
  <si>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</si>
  <si>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</si>
  <si>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</si>
  <si>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</si>
  <si>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</si>
  <si>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</si>
  <si>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</si>
  <si>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</si>
  <si>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</si>
  <si>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</si>
  <si>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</si>
  <si>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</si>
  <si>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</si>
  <si>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</si>
  <si>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</si>
  <si>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</si>
  <si>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</si>
  <si>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</si>
  <si>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</si>
  <si>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</si>
  <si>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</si>
  <si>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</si>
  <si>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</si>
  <si>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</si>
  <si>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</si>
  <si>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</si>
  <si>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</si>
  <si>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</si>
  <si>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</si>
  <si>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</si>
  <si>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</si>
  <si>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</si>
  <si>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</si>
  <si>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</si>
  <si>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</si>
  <si>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</si>
  <si>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</si>
  <si>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</si>
  <si>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</si>
  <si>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</si>
  <si>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</si>
  <si>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</si>
  <si>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</si>
  <si>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</si>
  <si>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</si>
  <si>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</si>
  <si>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</si>
  <si>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</si>
  <si>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</si>
  <si>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</si>
  <si>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</si>
  <si>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</si>
  <si>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</si>
  <si>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</si>
  <si>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</si>
  <si>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</si>
  <si>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</si>
  <si>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</si>
  <si>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</si>
  <si>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</si>
  <si>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</si>
  <si>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</si>
  <si>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</si>
  <si>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</si>
  <si>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</si>
  <si>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</si>
  <si>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</si>
  <si>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</si>
  <si>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</si>
  <si>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</si>
  <si>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</si>
  <si>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</si>
  <si>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</si>
  <si>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</si>
  <si>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</si>
  <si>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</si>
  <si>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</si>
  <si>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</si>
  <si>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</si>
  <si>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</si>
  <si>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</si>
  <si>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</si>
  <si>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</si>
  <si>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</si>
  <si>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</si>
  <si>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</si>
  <si>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</si>
  <si>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</si>
  <si>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</si>
  <si>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</si>
  <si>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</si>
  <si>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</si>
  <si>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</si>
  <si>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</si>
  <si>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</si>
  <si>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</si>
  <si>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</si>
  <si>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</si>
  <si>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</si>
  <si>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</si>
  <si>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</si>
  <si>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</si>
  <si>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</si>
  <si>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</si>
  <si>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</si>
  <si>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</si>
  <si>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</si>
  <si>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</si>
  <si>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</si>
  <si>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</si>
  <si>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</si>
  <si>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</si>
  <si>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</si>
  <si>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</si>
  <si>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</si>
  <si>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</si>
  <si>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</si>
  <si>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</si>
  <si>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</si>
  <si>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</si>
  <si>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</si>
  <si>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</si>
  <si>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</si>
  <si>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</si>
  <si>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</si>
  <si>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</si>
  <si>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</si>
  <si>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</si>
  <si>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</si>
  <si>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</si>
  <si>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</si>
  <si>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</si>
  <si>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</si>
  <si>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</si>
  <si>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</si>
  <si>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</si>
  <si>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</si>
  <si>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</si>
  <si>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</si>
  <si>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</si>
  <si>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</si>
  <si>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</si>
  <si>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</si>
  <si>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</si>
  <si>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</si>
  <si>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</si>
  <si>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</si>
  <si>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</si>
  <si>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</si>
  <si>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</si>
  <si>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</si>
  <si>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</si>
  <si>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</si>
  <si>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</si>
  <si>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</si>
  <si>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</si>
  <si>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</si>
  <si>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</si>
  <si>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</si>
  <si>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</si>
  <si>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</si>
  <si>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</si>
  <si>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</si>
  <si>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</si>
  <si>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</si>
  <si>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</si>
  <si>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</si>
  <si>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</si>
  <si>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</si>
  <si>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</si>
  <si>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</si>
  <si>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</si>
  <si>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</si>
  <si>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</si>
  <si>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</si>
  <si>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</si>
  <si>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</si>
  <si>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</si>
  <si>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</si>
  <si>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</si>
  <si>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</si>
  <si>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</si>
  <si>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</si>
  <si>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</si>
  <si>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</si>
  <si>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</si>
  <si>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</si>
  <si>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</si>
  <si>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</si>
  <si>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</si>
  <si>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</si>
  <si>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</si>
  <si>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</si>
  <si>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</si>
  <si>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</si>
  <si>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</si>
  <si>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</si>
  <si>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</si>
  <si>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</si>
  <si>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</si>
  <si>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</si>
  <si>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</si>
  <si>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</si>
  <si>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</si>
  <si>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</si>
  <si>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</si>
  <si>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</si>
  <si>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</si>
  <si>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</si>
  <si>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</si>
  <si>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</si>
  <si>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</si>
  <si>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</si>
  <si>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</si>
  <si>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</si>
  <si>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</si>
  <si>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</si>
  <si>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</si>
  <si>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</si>
  <si>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</si>
  <si>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</si>
  <si>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</si>
  <si>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</si>
  <si>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</si>
  <si>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</si>
  <si>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</si>
  <si>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</si>
  <si>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</si>
  <si>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</si>
  <si>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</si>
  <si>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</si>
  <si>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</si>
  <si>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</si>
  <si>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</si>
  <si>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</si>
  <si>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</si>
  <si>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</si>
  <si>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</si>
  <si>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</si>
  <si>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</si>
  <si>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</si>
  <si>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</si>
  <si>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</si>
  <si>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</si>
  <si>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</si>
  <si>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</si>
  <si>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</si>
  <si>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</si>
  <si>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</si>
  <si>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</si>
  <si>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</si>
  <si>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</si>
  <si>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</si>
  <si>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</si>
  <si>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</si>
  <si>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</si>
  <si>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</si>
  <si>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</si>
  <si>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</si>
  <si>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</si>
  <si>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</si>
  <si>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</si>
  <si>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</si>
  <si>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</si>
  <si>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</si>
  <si>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</si>
  <si>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</si>
  <si>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</si>
  <si>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</si>
  <si>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</si>
  <si>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</si>
  <si>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</si>
  <si>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</si>
  <si>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</si>
  <si>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</si>
  <si>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</si>
  <si>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</si>
  <si>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</si>
  <si>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</si>
  <si>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</si>
  <si>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</si>
  <si>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</si>
  <si>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</si>
  <si>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</si>
  <si>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</si>
  <si>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</si>
  <si>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</si>
  <si>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</si>
  <si>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</si>
  <si>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</si>
  <si>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</si>
  <si>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</si>
  <si>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</si>
  <si>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</si>
  <si>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</si>
  <si>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</si>
  <si>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</si>
  <si>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</si>
  <si>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</si>
  <si>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</si>
  <si>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</si>
  <si>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</si>
  <si>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</si>
  <si>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</si>
  <si>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</si>
  <si>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</si>
  <si>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</si>
  <si>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</si>
  <si>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</si>
  <si>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</si>
  <si>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</si>
  <si>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</si>
  <si>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</si>
  <si>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</si>
  <si>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</si>
  <si>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</si>
  <si>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</si>
  <si>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</si>
  <si>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</si>
  <si>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</si>
  <si>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</si>
  <si>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</si>
  <si>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</si>
  <si>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</si>
  <si>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</si>
  <si>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</si>
  <si>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</si>
  <si>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</si>
  <si>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</si>
  <si>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</si>
  <si>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</si>
  <si>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</si>
  <si>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</si>
  <si>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</si>
  <si>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</si>
  <si>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</si>
  <si>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</si>
  <si>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</si>
  <si>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</si>
  <si>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</si>
  <si>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</si>
  <si>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</si>
  <si>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</si>
  <si>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</si>
  <si>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</si>
  <si>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</si>
  <si>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</si>
  <si>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</si>
  <si>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</si>
  <si>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</si>
  <si>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</si>
  <si>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</si>
  <si>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</si>
  <si>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</si>
  <si>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</si>
  <si>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</si>
  <si>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</si>
  <si>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</si>
  <si>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</si>
  <si>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</si>
  <si>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</si>
  <si>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</si>
  <si>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</si>
  <si>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</si>
  <si>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</si>
  <si>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</si>
  <si>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</si>
  <si>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</si>
  <si>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</si>
  <si>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</si>
  <si>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</si>
  <si>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</si>
  <si>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</si>
  <si>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</si>
  <si>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</si>
  <si>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</si>
  <si>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</si>
  <si>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</si>
  <si>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</si>
  <si>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</si>
  <si>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</si>
  <si>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</si>
  <si>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</si>
  <si>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</si>
  <si>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</si>
  <si>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</si>
  <si>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</si>
  <si>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</si>
  <si>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</si>
  <si>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</si>
  <si>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</si>
  <si>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</si>
  <si>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</si>
  <si>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</si>
  <si>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</si>
  <si>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</si>
  <si>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</si>
  <si>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</si>
  <si>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</si>
  <si>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</si>
  <si>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</si>
  <si>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</si>
  <si>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</si>
  <si>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</si>
  <si>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</si>
  <si>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</si>
  <si>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</si>
  <si>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</si>
  <si>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</si>
  <si>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</si>
  <si>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</si>
  <si>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</si>
  <si>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</si>
  <si>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</si>
  <si>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</si>
  <si>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</si>
  <si>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</si>
  <si>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</si>
  <si>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</si>
  <si>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</si>
  <si>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</si>
  <si>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</si>
  <si>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</si>
  <si>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</si>
  <si>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</si>
  <si>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</si>
  <si>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</si>
  <si>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</si>
  <si>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</si>
  <si>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</si>
  <si>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</si>
  <si>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</si>
  <si>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</si>
  <si>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</si>
  <si>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</si>
  <si>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</si>
  <si>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</si>
  <si>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</si>
  <si>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</si>
  <si>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</si>
  <si>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</si>
  <si>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</si>
  <si>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</si>
  <si>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</si>
  <si>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</si>
  <si>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</si>
  <si>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</si>
  <si>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</si>
  <si>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</si>
  <si>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</si>
  <si>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</si>
  <si>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</si>
  <si>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</si>
  <si>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</si>
  <si>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</si>
  <si>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</si>
  <si>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</si>
  <si>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</si>
  <si>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</si>
  <si>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</si>
  <si>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</si>
  <si>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</si>
  <si>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</si>
  <si>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</si>
  <si>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</si>
  <si>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</si>
  <si>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</si>
  <si>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</si>
  <si>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</si>
  <si>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</si>
  <si>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</si>
  <si>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</si>
  <si>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</si>
  <si>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</si>
  <si>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</si>
  <si>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</si>
  <si>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</si>
  <si>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</si>
  <si>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</si>
  <si>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</si>
  <si>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</si>
  <si>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</si>
  <si>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</si>
  <si>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</si>
  <si>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</si>
  <si>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</si>
  <si>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</si>
  <si>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</si>
  <si>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</si>
  <si>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</si>
  <si>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</si>
  <si>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</si>
  <si>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</si>
  <si>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</si>
  <si>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</si>
  <si>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</si>
  <si>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</si>
  <si>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</si>
  <si>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</si>
  <si>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</si>
  <si>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</si>
  <si>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</si>
  <si>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</si>
  <si>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</si>
  <si>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</si>
  <si>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</si>
  <si>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</si>
  <si>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</si>
  <si>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</si>
  <si>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</si>
  <si>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</si>
  <si>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</si>
  <si>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</si>
  <si>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</si>
  <si>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</si>
  <si>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</si>
  <si>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</si>
  <si>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</si>
  <si>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</si>
  <si>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</si>
  <si>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</si>
  <si>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</si>
  <si>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</si>
  <si>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</si>
  <si>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</si>
  <si>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</si>
  <si>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</si>
  <si>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</si>
  <si>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</si>
  <si>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</si>
  <si>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</si>
  <si>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</si>
  <si>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</si>
  <si>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</si>
  <si>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</si>
  <si>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</si>
  <si>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</si>
  <si>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</si>
  <si>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</si>
  <si>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</si>
  <si>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</si>
  <si>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</si>
  <si>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</si>
  <si>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</si>
  <si>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</si>
  <si>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</si>
  <si>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</si>
  <si>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</si>
  <si>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</si>
  <si>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</si>
  <si>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</si>
  <si>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</si>
  <si>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</si>
  <si>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</si>
  <si>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</si>
  <si>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</si>
  <si>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</si>
  <si>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</si>
  <si>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</si>
  <si>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</si>
  <si>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</si>
  <si>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</si>
  <si>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</si>
  <si>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</si>
  <si>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</si>
  <si>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</si>
  <si>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</si>
  <si>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</si>
  <si>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</si>
  <si>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</si>
  <si>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</si>
  <si>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</si>
  <si>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</si>
  <si>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</si>
  <si>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</si>
  <si>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</si>
  <si>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</si>
  <si>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</si>
  <si>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</si>
  <si>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</si>
  <si>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</si>
  <si>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</si>
  <si>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</si>
  <si>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</si>
  <si>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</si>
  <si>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</si>
  <si>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</si>
  <si>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</si>
  <si>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</si>
  <si>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</si>
  <si>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</si>
  <si>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</si>
  <si>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</si>
  <si>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</si>
  <si>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</si>
  <si>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</si>
  <si>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</si>
  <si>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</si>
  <si>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</si>
  <si>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</si>
  <si>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</si>
  <si>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</si>
  <si>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</si>
  <si>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</si>
  <si>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</si>
  <si>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</si>
  <si>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</si>
  <si>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</si>
  <si>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</si>
  <si>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</si>
  <si>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</si>
  <si>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</si>
  <si>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</si>
  <si>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</si>
  <si>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</si>
  <si>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</si>
  <si>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</si>
  <si>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</si>
  <si>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</si>
  <si>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</si>
  <si>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</si>
  <si>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</si>
  <si>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</si>
  <si>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</si>
  <si>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</si>
  <si>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</si>
  <si>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</si>
  <si>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</si>
  <si>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</si>
  <si>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</si>
  <si>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</si>
  <si>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</si>
  <si>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</si>
  <si>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</si>
  <si>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</si>
  <si>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</si>
  <si>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</si>
  <si>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</si>
  <si>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</si>
  <si>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</si>
  <si>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</si>
  <si>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</si>
  <si>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</si>
  <si>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</si>
  <si>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</si>
  <si>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</si>
  <si>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</si>
  <si>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</si>
  <si>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</si>
  <si>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</si>
  <si>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</si>
  <si>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</si>
  <si>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</si>
  <si>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</si>
  <si>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</si>
  <si>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</si>
  <si>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</si>
  <si>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</si>
  <si>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</si>
  <si>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</si>
  <si>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</si>
  <si>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</si>
  <si>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</si>
  <si>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</si>
  <si>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</si>
  <si>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</si>
  <si>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</si>
  <si>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</si>
  <si>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</si>
  <si>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</si>
  <si>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</si>
  <si>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</si>
  <si>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</si>
  <si>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</si>
  <si>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</si>
  <si>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</si>
  <si>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</si>
  <si>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</si>
  <si>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</si>
  <si>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</si>
  <si>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</si>
  <si>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</si>
  <si>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</si>
  <si>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</si>
  <si>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</si>
  <si>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</si>
  <si>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</si>
  <si>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</si>
  <si>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</si>
  <si>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</si>
  <si>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</si>
  <si>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</si>
  <si>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</si>
  <si>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</si>
  <si>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</si>
  <si>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</si>
  <si>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</si>
  <si>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</si>
  <si>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</si>
  <si>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</si>
  <si>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</si>
  <si>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</si>
  <si>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</si>
  <si>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</si>
  <si>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</si>
  <si>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</si>
  <si>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</si>
  <si>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</si>
  <si>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</si>
  <si>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</si>
  <si>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</si>
  <si>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</si>
  <si>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</si>
  <si>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</si>
  <si>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</si>
  <si>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</si>
  <si>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</si>
  <si>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</si>
  <si>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</si>
  <si>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</si>
  <si>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</si>
  <si>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</si>
  <si>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</si>
  <si>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</si>
  <si>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</si>
  <si>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</si>
  <si>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</si>
  <si>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</si>
  <si>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</si>
  <si>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</si>
  <si>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</si>
  <si>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</si>
  <si>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</si>
  <si>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</si>
  <si>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</si>
  <si>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</si>
  <si>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</si>
  <si>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</si>
  <si>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</si>
  <si>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</si>
  <si>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</si>
  <si>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</si>
  <si>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</si>
  <si>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</si>
  <si>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</si>
  <si>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</si>
  <si>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</si>
  <si>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</si>
  <si>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</si>
  <si>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</si>
  <si>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</si>
  <si>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</si>
  <si>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</si>
  <si>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</si>
  <si>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</si>
  <si>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</si>
  <si>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</si>
  <si>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</si>
  <si>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</si>
  <si>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</si>
  <si>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</si>
  <si>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</si>
  <si>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</si>
  <si>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</si>
  <si>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</si>
  <si>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</si>
  <si>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</si>
  <si>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</si>
  <si>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</si>
  <si>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</si>
  <si>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</si>
  <si>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</si>
  <si>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</si>
  <si>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</si>
  <si>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</si>
  <si>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</si>
  <si>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</si>
  <si>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</si>
  <si>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</si>
  <si>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</si>
  <si>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</si>
  <si>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</si>
  <si>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</si>
  <si>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</si>
  <si>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</si>
  <si>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</si>
  <si>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</si>
  <si>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</si>
  <si>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</si>
  <si>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</si>
  <si>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</si>
  <si>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</si>
  <si>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</si>
  <si>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</si>
  <si>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</si>
  <si>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</si>
  <si>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</si>
  <si>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</si>
  <si>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</si>
  <si>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</si>
  <si>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</si>
  <si>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</si>
  <si>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</si>
  <si>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</si>
  <si>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</si>
  <si>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</si>
  <si>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</si>
  <si>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</si>
  <si>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</si>
  <si>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</si>
  <si>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</si>
  <si>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</si>
  <si>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</si>
  <si>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</si>
  <si>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</si>
  <si>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</si>
  <si>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</si>
  <si>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</si>
  <si>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</si>
  <si>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</si>
  <si>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</si>
  <si>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</si>
  <si>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</si>
  <si>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</si>
  <si>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</si>
  <si>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</si>
  <si>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</si>
  <si>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</si>
  <si>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</si>
  <si>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</si>
  <si>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</si>
  <si>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</si>
  <si>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</si>
  <si>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</si>
  <si>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</si>
  <si>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</si>
  <si>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</si>
  <si>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</si>
  <si>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</si>
  <si>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</si>
  <si>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</si>
  <si>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</si>
  <si>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</si>
  <si>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</si>
  <si>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</si>
  <si>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</si>
  <si>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</si>
  <si>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</si>
  <si>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</si>
  <si>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</si>
  <si>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</si>
  <si>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</si>
  <si>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</si>
  <si>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</si>
  <si>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</si>
  <si>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</si>
  <si>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</si>
  <si>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</si>
  <si>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</si>
  <si>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</si>
  <si>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</si>
  <si>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</si>
  <si>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</si>
  <si>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</si>
  <si>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</si>
  <si>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</si>
  <si>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</si>
  <si>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</si>
  <si>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</si>
  <si>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</si>
  <si>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</si>
  <si>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</si>
  <si>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</si>
  <si>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</si>
  <si>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</si>
  <si>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</si>
  <si>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</si>
  <si>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</si>
  <si>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</si>
  <si>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</si>
  <si>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</si>
  <si>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</si>
  <si>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</si>
  <si>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</si>
  <si>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</si>
  <si>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</si>
  <si>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</si>
  <si>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</si>
  <si>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</si>
  <si>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</si>
  <si>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</si>
  <si>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</si>
  <si>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</si>
  <si>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</si>
  <si>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</si>
  <si>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</si>
  <si>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</si>
  <si>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</si>
  <si>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</si>
  <si>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</si>
  <si>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</si>
  <si>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</si>
  <si>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</si>
  <si>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</si>
  <si>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</si>
  <si>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</si>
  <si>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</si>
  <si>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</si>
  <si>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</si>
  <si>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</si>
  <si>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</si>
  <si>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</si>
  <si>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</si>
  <si>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</si>
  <si>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</si>
  <si>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</si>
  <si>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</si>
  <si>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</si>
  <si>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</si>
  <si>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</si>
  <si>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</si>
  <si>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</si>
  <si>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</si>
  <si>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</si>
  <si>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</si>
  <si>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</si>
  <si>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</si>
  <si>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</si>
  <si>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</si>
  <si>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</si>
  <si>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</si>
  <si>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</si>
  <si>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</si>
  <si>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</si>
  <si>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</si>
  <si>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</si>
  <si>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</si>
  <si>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</si>
  <si>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</si>
  <si>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</si>
  <si>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</si>
  <si>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</si>
  <si>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</si>
  <si>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</si>
  <si>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</si>
  <si>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</si>
  <si>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</si>
  <si>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</si>
  <si>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</si>
  <si>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</si>
  <si>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</si>
  <si>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</si>
  <si>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</si>
  <si>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</si>
  <si>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</si>
  <si>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</si>
  <si>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</si>
  <si>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</si>
  <si>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</si>
  <si>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</si>
  <si>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</si>
  <si>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</si>
  <si>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</si>
  <si>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</si>
  <si>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</si>
  <si>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</si>
  <si>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</si>
  <si>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</si>
  <si>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</si>
  <si>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</si>
  <si>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</si>
  <si>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</si>
  <si>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</si>
  <si>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</si>
  <si>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</si>
  <si>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</si>
  <si>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</si>
  <si>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</si>
  <si>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</si>
  <si>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</si>
  <si>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</si>
  <si>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</si>
  <si>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</si>
  <si>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</si>
  <si>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</si>
  <si>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</si>
  <si>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</si>
  <si>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</si>
  <si>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</si>
  <si>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</si>
  <si>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</si>
  <si>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</si>
  <si>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</si>
  <si>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</si>
  <si>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</si>
  <si>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</si>
  <si>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</si>
  <si>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</si>
  <si>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</si>
  <si>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</si>
  <si>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</si>
  <si>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</si>
  <si>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</si>
  <si>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</si>
  <si>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</si>
  <si>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</si>
  <si>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</si>
  <si>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</si>
  <si>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</si>
  <si>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</si>
  <si>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</si>
  <si>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</si>
  <si>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</si>
  <si>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</si>
  <si>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</si>
  <si>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</si>
  <si>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</si>
  <si>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</si>
  <si>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</si>
  <si>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</si>
  <si>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</si>
  <si>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</si>
  <si>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</si>
  <si>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</si>
  <si>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</si>
  <si>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</si>
  <si>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</si>
  <si>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</si>
  <si>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</si>
  <si>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</si>
  <si>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</si>
  <si>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</si>
  <si>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</si>
  <si>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</si>
  <si>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</si>
  <si>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</si>
  <si>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</si>
  <si>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</si>
  <si>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</si>
  <si>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</si>
  <si>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</si>
  <si>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</si>
  <si>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</si>
  <si>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</si>
  <si>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</si>
  <si>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</si>
  <si>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</si>
  <si>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</si>
  <si>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</si>
  <si>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</si>
  <si>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</si>
  <si>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</si>
  <si>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</si>
  <si>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</si>
  <si>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</si>
  <si>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</si>
  <si>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</si>
  <si>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</si>
  <si>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</si>
  <si>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</si>
  <si>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</si>
  <si>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</si>
  <si>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</si>
  <si>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</si>
  <si>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</si>
  <si>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</si>
  <si>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</si>
  <si>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</si>
  <si>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</si>
  <si>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</si>
  <si>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</si>
  <si>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</si>
  <si>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</si>
  <si>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</si>
  <si>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</si>
  <si>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</si>
  <si>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</si>
  <si>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</si>
  <si>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</si>
  <si>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</si>
  <si>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</si>
  <si>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</si>
  <si>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</si>
  <si>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</si>
  <si>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</si>
  <si>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</si>
  <si>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</si>
  <si>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</si>
  <si>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</si>
  <si>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</si>
  <si>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</si>
  <si>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</si>
  <si>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</si>
  <si>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</si>
  <si>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</si>
  <si>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</si>
  <si>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</si>
  <si>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</si>
  <si>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</si>
  <si>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</si>
  <si>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</si>
  <si>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</si>
  <si>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</si>
  <si>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</si>
  <si>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</si>
  <si>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</si>
  <si>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</si>
  <si>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</si>
  <si>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</si>
  <si>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</si>
  <si>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</si>
  <si>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</si>
  <si>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</si>
  <si>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</si>
  <si>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</si>
  <si>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</si>
  <si>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</si>
  <si>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</si>
  <si>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</si>
  <si>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</si>
  <si>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</si>
  <si>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</si>
  <si>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</si>
  <si>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</si>
  <si>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</si>
  <si>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</si>
  <si>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</si>
  <si>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</si>
  <si>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</si>
  <si>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</si>
  <si>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</si>
  <si>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</si>
  <si>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</si>
  <si>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</si>
  <si>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</si>
  <si>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</si>
  <si>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</si>
  <si>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</si>
  <si>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</si>
  <si>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</si>
  <si>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</si>
  <si>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</si>
  <si>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</si>
  <si>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</si>
  <si>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</si>
  <si>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</si>
  <si>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</si>
  <si>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</si>
  <si>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</si>
  <si>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</si>
  <si>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</si>
  <si>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</si>
  <si>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</si>
  <si>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</si>
  <si>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</si>
  <si>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</si>
  <si>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</si>
  <si>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</si>
  <si>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</si>
  <si>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</si>
  <si>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</si>
  <si>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</si>
  <si>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</si>
  <si>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</si>
  <si>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</si>
  <si>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</si>
  <si>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</si>
  <si>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</si>
  <si>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</si>
  <si>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</si>
  <si>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</si>
  <si>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</si>
  <si>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</si>
  <si>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</si>
  <si>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</si>
  <si>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</si>
  <si>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</si>
  <si>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</si>
  <si>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</si>
  <si>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</si>
  <si>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</si>
  <si>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</si>
  <si>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</si>
  <si>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</si>
  <si>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</si>
  <si>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</si>
  <si>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</si>
  <si>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</si>
  <si>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</si>
  <si>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</si>
  <si>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</si>
  <si>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</si>
  <si>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</si>
  <si>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</si>
  <si>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</si>
  <si>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</si>
  <si>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</si>
  <si>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</si>
  <si>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</si>
  <si>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</si>
  <si>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</si>
  <si>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</si>
  <si>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</si>
  <si>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</si>
  <si>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</si>
  <si>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</si>
  <si>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</si>
  <si>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</si>
  <si>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</si>
  <si>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</si>
  <si>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</si>
  <si>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</si>
  <si>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</si>
  <si>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</si>
  <si>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</si>
  <si>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</si>
  <si>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</si>
  <si>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</si>
  <si>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</si>
  <si>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</si>
  <si>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</si>
  <si>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</si>
  <si>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</si>
  <si>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</si>
  <si>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</si>
  <si>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</si>
  <si>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</si>
  <si>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</si>
  <si>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</si>
  <si>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</si>
  <si>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</si>
  <si>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</si>
  <si>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</si>
  <si>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</si>
  <si>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</si>
  <si>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</si>
  <si>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</si>
  <si>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</si>
  <si>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</si>
  <si>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</si>
  <si>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</si>
  <si>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</si>
  <si>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</si>
  <si>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</si>
  <si>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</si>
  <si>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</si>
  <si>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</si>
  <si>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</si>
  <si>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</si>
  <si>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</si>
  <si>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</si>
  <si>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</si>
  <si>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</si>
  <si>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</si>
  <si>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</si>
  <si>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</si>
  <si>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</si>
  <si>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</si>
  <si>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</si>
  <si>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</si>
  <si>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</si>
  <si>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</si>
  <si>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</si>
  <si>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</si>
  <si>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</si>
  <si>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</si>
  <si>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</si>
  <si>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</si>
  <si>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</si>
  <si>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</si>
  <si>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</si>
  <si>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</si>
  <si>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</si>
  <si>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</si>
  <si>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</si>
  <si>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</si>
  <si>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</si>
  <si>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</si>
  <si>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</si>
  <si>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</si>
  <si>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</si>
  <si>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</si>
  <si>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</si>
  <si>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</si>
  <si>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</si>
  <si>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</si>
  <si>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</si>
  <si>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</si>
  <si>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</si>
  <si>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</si>
  <si>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</si>
  <si>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</si>
  <si>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</si>
  <si>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</si>
  <si>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</si>
  <si>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</si>
  <si>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</si>
  <si>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</si>
  <si>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</si>
  <si>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</si>
  <si>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</si>
  <si>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</si>
  <si>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</si>
  <si>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</si>
  <si>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</si>
  <si>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</si>
  <si>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</si>
  <si>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</si>
  <si>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</si>
  <si>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</si>
  <si>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</si>
  <si>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</si>
  <si>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</si>
  <si>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</si>
  <si>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</si>
  <si>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</si>
  <si>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</si>
  <si>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</si>
  <si>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</si>
  <si>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</si>
  <si>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</si>
  <si>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</si>
  <si>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</si>
  <si>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</si>
  <si>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</si>
  <si>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</si>
  <si>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</si>
  <si>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</si>
  <si>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</si>
  <si>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</si>
  <si>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</si>
  <si>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</si>
  <si>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</si>
  <si>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</si>
  <si>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</si>
  <si>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</si>
  <si>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</si>
  <si>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</si>
  <si>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</si>
  <si>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</si>
  <si>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</si>
  <si>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</si>
  <si>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</si>
  <si>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</si>
  <si>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</si>
  <si>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</si>
  <si>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</si>
  <si>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</si>
  <si>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</si>
  <si>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</si>
  <si>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</si>
  <si>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</si>
  <si>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</si>
  <si>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</si>
  <si>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</si>
  <si>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</si>
  <si>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</si>
  <si>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</si>
  <si>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</si>
  <si>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</si>
  <si>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</si>
  <si>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</si>
  <si>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</si>
  <si>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</si>
  <si>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</si>
  <si>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</si>
  <si>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</si>
  <si>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</si>
  <si>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</si>
  <si>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</si>
  <si>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</si>
  <si>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</si>
  <si>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</si>
  <si>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</si>
  <si>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</si>
  <si>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</si>
  <si>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</si>
  <si>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</si>
  <si>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</si>
  <si>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</si>
  <si>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</si>
  <si>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</si>
  <si>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</si>
  <si>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</si>
  <si>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</si>
  <si>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</si>
  <si>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</si>
  <si>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</si>
  <si>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</si>
  <si>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</si>
  <si>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</si>
  <si>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</si>
  <si>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</si>
  <si>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</si>
  <si>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</si>
  <si>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</si>
  <si>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</si>
  <si>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</si>
  <si>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</si>
  <si>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</si>
  <si>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</si>
  <si>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</si>
  <si>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</si>
  <si>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</si>
  <si>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</si>
  <si>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</si>
  <si>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</si>
  <si>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</si>
  <si>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</si>
  <si>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</si>
  <si>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</si>
  <si>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</si>
  <si>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</si>
  <si>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</si>
  <si>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</si>
  <si>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</si>
  <si>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</si>
  <si>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</si>
  <si>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</si>
  <si>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</si>
  <si>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</si>
  <si>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</si>
  <si>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</si>
  <si>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</si>
  <si>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</si>
  <si>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</si>
  <si>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</si>
  <si>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</si>
  <si>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</si>
  <si>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</si>
  <si>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</si>
  <si>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</si>
  <si>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</si>
  <si>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</si>
  <si>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</si>
  <si>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</si>
  <si>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</si>
  <si>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</si>
  <si>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</si>
  <si>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</si>
  <si>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</si>
  <si>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</si>
  <si>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</si>
  <si>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</si>
  <si>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</si>
  <si>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</si>
  <si>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</si>
  <si>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</si>
  <si>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</si>
  <si>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</si>
  <si>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</si>
  <si>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</si>
  <si>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</si>
  <si>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</si>
  <si>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</si>
  <si>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</si>
  <si>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</si>
  <si>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</si>
  <si>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</si>
  <si>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</si>
  <si>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</si>
  <si>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</si>
  <si>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</si>
  <si>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</si>
  <si>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</si>
  <si>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</si>
  <si>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</si>
  <si>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</si>
  <si>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</si>
  <si>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</si>
  <si>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</si>
  <si>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</si>
  <si>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</si>
  <si>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</si>
  <si>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</si>
  <si>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</si>
  <si>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</si>
  <si>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</si>
  <si>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</si>
  <si>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</si>
  <si>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</si>
  <si>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</si>
  <si>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</si>
  <si>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</si>
  <si>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</si>
  <si>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</si>
  <si>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</si>
  <si>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</si>
  <si>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</si>
  <si>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</si>
  <si>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</si>
  <si>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</si>
  <si>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</si>
  <si>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</si>
  <si>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</si>
  <si>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</si>
  <si>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</si>
  <si>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</si>
  <si>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</si>
  <si>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</si>
  <si>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</si>
  <si>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</si>
  <si>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</si>
  <si>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</si>
  <si>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</si>
  <si>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</si>
  <si>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</si>
  <si>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</si>
  <si>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</si>
  <si>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</si>
  <si>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</si>
  <si>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</si>
  <si>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</si>
  <si>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</si>
  <si>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</si>
  <si>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</si>
  <si>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</si>
  <si>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</si>
  <si>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</si>
  <si>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</si>
  <si>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</si>
  <si>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</si>
  <si>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</si>
  <si>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</si>
  <si>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</si>
  <si>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</si>
  <si>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</si>
  <si>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</si>
  <si>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</si>
  <si>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</si>
  <si>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</si>
  <si>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</si>
  <si>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</si>
  <si>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</si>
  <si>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</si>
  <si>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</si>
  <si>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</si>
  <si>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</si>
  <si>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</si>
  <si>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</si>
  <si>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</si>
  <si>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</si>
  <si>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</si>
  <si>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</si>
  <si>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</si>
  <si>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</si>
  <si>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</si>
  <si>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</si>
  <si>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</si>
  <si>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</si>
  <si>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</si>
  <si>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</si>
  <si>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</si>
  <si>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</si>
  <si>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</si>
  <si>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</si>
  <si>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</si>
  <si>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</si>
  <si>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</si>
  <si>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</si>
  <si>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</si>
  <si>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</si>
  <si>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</si>
  <si>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</si>
  <si>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</si>
  <si>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</si>
  <si>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</si>
  <si>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</si>
  <si>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</si>
  <si>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</si>
  <si>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</si>
  <si>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</si>
  <si>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</si>
  <si>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</si>
  <si>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</si>
  <si>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</si>
  <si>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</si>
  <si>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</si>
  <si>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</si>
  <si>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</si>
  <si>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</si>
  <si>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</si>
  <si>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</si>
  <si>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</si>
  <si>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</si>
  <si>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</si>
  <si>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</si>
  <si>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</si>
  <si>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</si>
  <si>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</si>
  <si>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</si>
  <si>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</si>
  <si>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</si>
  <si>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</si>
  <si>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</si>
  <si>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</si>
  <si>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</si>
  <si>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</si>
  <si>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</si>
  <si>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</si>
  <si>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</si>
  <si>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</si>
  <si>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</si>
  <si>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</si>
  <si>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</si>
  <si>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</si>
  <si>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</si>
  <si>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</si>
  <si>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</si>
  <si>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</si>
  <si>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</si>
  <si>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</si>
  <si>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</si>
  <si>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</si>
  <si>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</si>
  <si>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</si>
  <si>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</si>
  <si>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</si>
  <si>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</si>
  <si>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</si>
  <si>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</si>
  <si>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</si>
  <si>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</si>
  <si>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</si>
  <si>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</si>
  <si>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</si>
  <si>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</si>
  <si>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</si>
  <si>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</si>
  <si>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</si>
  <si>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</si>
  <si>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</si>
  <si>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</si>
  <si>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</si>
  <si>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</si>
  <si>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</si>
  <si>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</si>
  <si>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</si>
  <si>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</si>
  <si>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</si>
  <si>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</si>
  <si>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</si>
  <si>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</si>
  <si>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</si>
  <si>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</si>
  <si>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</si>
  <si>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</si>
  <si>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</si>
  <si>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</si>
  <si>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</si>
  <si>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</si>
  <si>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</si>
  <si>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</si>
  <si>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</si>
  <si>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</si>
  <si>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</si>
  <si>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</si>
  <si>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</si>
  <si>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</si>
  <si>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</si>
  <si>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</si>
  <si>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</si>
  <si>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</si>
  <si>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</si>
  <si>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</si>
  <si>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</si>
  <si>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</si>
  <si>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</si>
  <si>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</si>
  <si>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</si>
  <si>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</si>
  <si>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</si>
  <si>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</si>
  <si>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</si>
  <si>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</si>
  <si>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</si>
  <si>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</si>
  <si>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</si>
  <si>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</si>
  <si>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</si>
  <si>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</si>
  <si>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</si>
  <si>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</si>
  <si>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</si>
  <si>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</si>
  <si>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</si>
  <si>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</si>
  <si>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</si>
  <si>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</si>
  <si>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</si>
  <si>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</si>
  <si>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</si>
  <si>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</si>
  <si>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</si>
  <si>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</si>
  <si>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</si>
  <si>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</si>
  <si>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</si>
  <si>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</si>
  <si>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</si>
  <si>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</si>
  <si>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</si>
  <si>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</si>
  <si>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</si>
  <si>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</si>
  <si>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</si>
  <si>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</si>
  <si>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</si>
  <si>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</si>
  <si>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</si>
  <si>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</si>
  <si>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</si>
  <si>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</si>
  <si>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</si>
  <si>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</si>
  <si>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</si>
  <si>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</si>
  <si>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</si>
  <si>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</si>
  <si>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</si>
  <si>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</si>
  <si>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</si>
  <si>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</si>
  <si>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</si>
  <si>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</si>
  <si>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</si>
  <si>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</si>
  <si>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</si>
  <si>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</si>
  <si>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</si>
  <si>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</si>
  <si>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</si>
  <si>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</si>
  <si>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</si>
  <si>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</si>
  <si>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</si>
  <si>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</si>
  <si>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</si>
  <si>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</si>
  <si>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</si>
  <si>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</si>
  <si>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</si>
  <si>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</si>
  <si>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</si>
  <si>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</si>
  <si>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</si>
  <si>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</si>
  <si>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</si>
  <si>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</si>
  <si>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</si>
  <si>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</si>
  <si>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</si>
  <si>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</si>
  <si>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</si>
  <si>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</si>
  <si>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</si>
  <si>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</si>
  <si>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</si>
  <si>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</si>
  <si>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</si>
  <si>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</si>
  <si>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</si>
  <si>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</si>
  <si>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</si>
  <si>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</si>
  <si>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</si>
  <si>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</si>
  <si>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</si>
  <si>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</si>
  <si>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</si>
  <si>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</si>
  <si>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</si>
  <si>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</si>
  <si>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</si>
  <si>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</si>
  <si>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</si>
  <si>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</si>
  <si>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</si>
  <si>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</si>
  <si>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</si>
  <si>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</si>
  <si>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</si>
  <si>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</si>
  <si>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</si>
  <si>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</si>
  <si>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</si>
  <si>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</si>
  <si>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</si>
  <si>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</si>
  <si>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</si>
  <si>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</si>
  <si>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</si>
  <si>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</si>
  <si>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</si>
  <si>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</si>
  <si>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</si>
  <si>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</si>
  <si>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</si>
  <si>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</si>
  <si>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</si>
  <si>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</si>
  <si>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</si>
  <si>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</si>
  <si>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</si>
  <si>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</si>
  <si>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</si>
  <si>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</si>
  <si>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</si>
  <si>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</si>
  <si>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</si>
  <si>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</si>
  <si>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</si>
  <si>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</si>
  <si>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</si>
  <si>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</si>
  <si>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</si>
  <si>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</si>
  <si>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</si>
  <si>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</si>
  <si>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</si>
  <si>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</si>
  <si>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</si>
  <si>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</si>
  <si>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</si>
  <si>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</si>
  <si>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</si>
  <si>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</si>
  <si>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</si>
  <si>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</si>
  <si>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</si>
  <si>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</si>
  <si>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</si>
  <si>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</si>
  <si>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</si>
  <si>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</si>
  <si>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</si>
  <si>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</si>
  <si>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</si>
  <si>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</si>
  <si>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</si>
  <si>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</si>
  <si>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</si>
  <si>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</si>
  <si>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</si>
  <si>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</si>
  <si>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</si>
  <si>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</si>
  <si>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</si>
  <si>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</si>
  <si>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</si>
  <si>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</si>
  <si>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</si>
  <si>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</si>
  <si>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</si>
  <si>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</si>
  <si>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</si>
  <si>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</si>
  <si>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</si>
  <si>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</si>
  <si>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</si>
  <si>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</si>
  <si>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</si>
  <si>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</si>
  <si>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</si>
  <si>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</si>
  <si>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</si>
  <si>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</si>
  <si>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</si>
  <si>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</si>
  <si>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</si>
  <si>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</si>
  <si>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</si>
  <si>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</si>
  <si>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</si>
  <si>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</si>
  <si>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</si>
  <si>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</si>
  <si>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</si>
  <si>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</si>
  <si>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</si>
  <si>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</si>
  <si>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</si>
  <si>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</si>
  <si>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</si>
  <si>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</si>
  <si>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</si>
  <si>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</si>
  <si>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</si>
  <si>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</si>
  <si>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</si>
  <si>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</si>
  <si>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</si>
  <si>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</si>
  <si>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</si>
  <si>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</si>
  <si>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</si>
  <si>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</si>
  <si>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</si>
  <si>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</si>
  <si>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</si>
  <si>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</si>
  <si>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</si>
  <si>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</si>
  <si>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</si>
  <si>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</si>
  <si>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</si>
  <si>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</si>
  <si>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</si>
  <si>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</si>
  <si>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</si>
  <si>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</si>
  <si>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</si>
  <si>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</si>
  <si>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</si>
  <si>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</si>
  <si>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</si>
  <si>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</si>
  <si>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</si>
  <si>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</si>
  <si>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</si>
  <si>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</si>
  <si>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</si>
  <si>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</si>
  <si>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</si>
  <si>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</si>
  <si>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</si>
  <si>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</si>
  <si>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</si>
  <si>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</si>
  <si>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</si>
  <si>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</si>
  <si>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</si>
  <si>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</si>
  <si>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</si>
  <si>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</si>
  <si>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</si>
  <si>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</si>
  <si>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</si>
  <si>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</si>
  <si>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</si>
  <si>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</si>
  <si>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</si>
  <si>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</si>
  <si>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</si>
  <si>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</si>
  <si>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</si>
  <si>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</si>
  <si>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</si>
  <si>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</si>
  <si>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</si>
  <si>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</si>
  <si>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</si>
  <si>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</si>
  <si>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</si>
  <si>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</si>
  <si>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</si>
  <si>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</si>
  <si>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</si>
  <si>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</si>
  <si>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</si>
  <si>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</si>
  <si>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</si>
  <si>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</si>
  <si>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</si>
  <si>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</si>
  <si>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</si>
  <si>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</si>
  <si>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</si>
  <si>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</si>
  <si>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</si>
  <si>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</si>
  <si>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</si>
  <si>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</si>
  <si>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</si>
  <si>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</si>
  <si>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</si>
  <si>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</si>
  <si>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</si>
  <si>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</si>
  <si>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</si>
  <si>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</si>
  <si>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</si>
  <si>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</si>
  <si>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</si>
  <si>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</si>
  <si>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</si>
  <si>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</si>
  <si>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</si>
  <si>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</si>
  <si>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</si>
  <si>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</si>
  <si>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</si>
  <si>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</si>
  <si>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</si>
  <si>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</si>
  <si>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</si>
  <si>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</si>
  <si>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</si>
  <si>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</si>
  <si>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</si>
  <si>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</si>
  <si>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</si>
  <si>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</si>
  <si>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</si>
  <si>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</si>
  <si>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</si>
  <si>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</si>
  <si>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</si>
  <si>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</si>
  <si>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</si>
  <si>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</si>
  <si>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</si>
  <si>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</si>
  <si>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</si>
  <si>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</si>
  <si>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</si>
  <si>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</si>
  <si>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</si>
  <si>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</si>
  <si>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</si>
  <si>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</si>
  <si>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</si>
  <si>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</si>
  <si>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</si>
  <si>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</si>
  <si>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</si>
  <si>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</si>
  <si>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</si>
  <si>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</si>
  <si>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</si>
  <si>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</si>
  <si>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</si>
  <si>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</si>
  <si>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</si>
  <si>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</si>
  <si>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</si>
  <si>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</si>
  <si>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</si>
  <si>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</si>
  <si>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</si>
  <si>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</si>
  <si>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</si>
  <si>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</si>
  <si>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</si>
  <si>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</si>
  <si>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</si>
  <si>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</si>
  <si>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</si>
  <si>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</si>
  <si>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</si>
  <si>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</si>
  <si>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</si>
  <si>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</si>
  <si>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</si>
  <si>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</si>
  <si>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</si>
  <si>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</si>
  <si>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</si>
  <si>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</si>
  <si>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</si>
  <si>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</si>
  <si>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</si>
  <si>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</si>
  <si>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</si>
  <si>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</si>
  <si>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</si>
  <si>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</si>
  <si>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</si>
  <si>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</si>
  <si>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</si>
  <si>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</si>
  <si>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</si>
  <si>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</si>
  <si>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</si>
  <si>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</si>
  <si>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</si>
  <si>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</si>
  <si>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</si>
  <si>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</si>
  <si>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</si>
  <si>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</si>
  <si>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</si>
  <si>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</si>
  <si>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</si>
  <si>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</si>
  <si>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</si>
  <si>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</si>
  <si>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</si>
  <si>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</si>
  <si>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</si>
  <si>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</si>
  <si>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</si>
  <si>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</si>
  <si>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</si>
  <si>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</si>
  <si>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</si>
  <si>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</si>
  <si>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</si>
  <si>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</si>
  <si>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</si>
  <si>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</si>
  <si>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</si>
  <si>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</si>
  <si>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</si>
  <si>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</si>
  <si>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</si>
  <si>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</si>
  <si>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</si>
  <si>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</si>
  <si>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</si>
  <si>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</si>
  <si>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</si>
  <si>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</si>
  <si>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</si>
  <si>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</si>
  <si>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</si>
  <si>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</si>
  <si>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</si>
  <si>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</si>
  <si>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</si>
  <si>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</si>
  <si>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</si>
  <si>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</si>
  <si>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</si>
  <si>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</si>
  <si>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</si>
  <si>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</si>
  <si>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</si>
  <si>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</si>
  <si>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</si>
  <si>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</si>
  <si>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</si>
  <si>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</si>
  <si>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</si>
  <si>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</si>
  <si>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</si>
  <si>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</si>
  <si>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</si>
  <si>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</si>
  <si>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</si>
  <si>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</si>
  <si>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</si>
  <si>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</si>
  <si>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</si>
  <si>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</si>
  <si>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</si>
  <si>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</si>
  <si>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</si>
  <si>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</si>
  <si>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</si>
  <si>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</si>
  <si>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</si>
  <si>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</si>
  <si>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</si>
  <si>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</si>
  <si>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</si>
  <si>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</si>
  <si>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</si>
  <si>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</si>
  <si>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</si>
  <si>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</si>
  <si>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</si>
  <si>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</si>
  <si>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</si>
  <si>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</si>
  <si>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</si>
  <si>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</si>
  <si>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</si>
  <si>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</si>
  <si>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</si>
  <si>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</si>
  <si>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</si>
  <si>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</si>
  <si>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</si>
  <si>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</si>
  <si>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</si>
  <si>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</si>
  <si>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</si>
  <si>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</si>
  <si>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</si>
  <si>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</si>
  <si>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</si>
  <si>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</si>
  <si>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</si>
  <si>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</si>
  <si>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</si>
  <si>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</si>
  <si>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</si>
  <si>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</si>
  <si>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</si>
  <si>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</si>
  <si>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</si>
  <si>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</si>
  <si>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</si>
  <si>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</si>
  <si>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</si>
  <si>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</si>
  <si>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</si>
  <si>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</si>
  <si>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</si>
  <si>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</si>
  <si>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</si>
  <si>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</si>
  <si>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</si>
  <si>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</si>
  <si>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</si>
  <si>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</si>
  <si>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</si>
  <si>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</si>
  <si>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</si>
  <si>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</si>
  <si>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</si>
  <si>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</si>
  <si>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</si>
  <si>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</si>
  <si>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</si>
  <si>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</si>
  <si>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</si>
  <si>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</si>
  <si>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</si>
  <si>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</si>
  <si>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</si>
  <si>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</si>
  <si>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</si>
  <si>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</si>
  <si>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</si>
  <si>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</si>
  <si>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</si>
  <si>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</si>
  <si>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</si>
  <si>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</si>
  <si>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</si>
  <si>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</si>
  <si>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</si>
  <si>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</si>
  <si>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</si>
  <si>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</si>
  <si>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</si>
  <si>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</si>
  <si>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</si>
  <si>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</si>
  <si>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</si>
  <si>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</si>
  <si>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</si>
  <si>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</si>
  <si>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</si>
  <si>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</si>
  <si>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</si>
  <si>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</si>
  <si>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</si>
  <si>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</si>
  <si>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</si>
  <si>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</si>
  <si>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</si>
  <si>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</si>
  <si>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</si>
  <si>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</si>
  <si>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</si>
  <si>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</si>
  <si>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</si>
  <si>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</si>
  <si>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</si>
  <si>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</si>
  <si>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</si>
  <si>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</si>
  <si>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</si>
  <si>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</si>
  <si>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</si>
  <si>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</si>
  <si>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</si>
  <si>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</si>
  <si>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</si>
  <si>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</si>
  <si>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</si>
  <si>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</si>
  <si>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</si>
  <si>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</si>
  <si>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</si>
  <si>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</si>
  <si>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</si>
  <si>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</si>
  <si>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</si>
  <si>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</si>
  <si>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</si>
  <si>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</si>
  <si>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</si>
  <si>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</si>
  <si>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</si>
  <si>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</si>
  <si>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</si>
  <si>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</si>
  <si>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</si>
  <si>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</si>
  <si>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</si>
  <si>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</si>
  <si>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</si>
  <si>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</si>
  <si>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</si>
  <si>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</si>
  <si>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</si>
  <si>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</si>
  <si>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</si>
  <si>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</si>
  <si>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</si>
  <si>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</si>
  <si>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</si>
  <si>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</si>
  <si>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</si>
  <si>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</si>
  <si>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</si>
  <si>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</si>
  <si>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</si>
  <si>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</si>
  <si>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</si>
  <si>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</si>
  <si>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</si>
  <si>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</si>
  <si>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</si>
  <si>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</si>
  <si>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</si>
  <si>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</si>
  <si>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</si>
  <si>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</si>
  <si>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</si>
  <si>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</si>
  <si>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</si>
  <si>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</si>
  <si>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</si>
  <si>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</si>
  <si>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</si>
  <si>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</si>
  <si>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</si>
  <si>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</si>
  <si>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</si>
  <si>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</si>
  <si>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</si>
  <si>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</si>
  <si>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</si>
  <si>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</si>
  <si>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</si>
  <si>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</si>
  <si>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</si>
  <si>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</si>
  <si>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</si>
  <si>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</si>
  <si>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</si>
  <si>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</si>
  <si>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</si>
  <si>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</si>
  <si>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</si>
  <si>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</si>
  <si>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</si>
  <si>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</si>
  <si>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</si>
  <si>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</si>
  <si>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</si>
  <si>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</si>
  <si>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</si>
  <si>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</si>
  <si>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</si>
  <si>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</si>
  <si>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</si>
  <si>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</si>
  <si>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</si>
  <si>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</si>
  <si>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</si>
  <si>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</si>
  <si>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</si>
  <si>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</si>
  <si>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</si>
  <si>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</si>
  <si>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</si>
  <si>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</si>
  <si>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</si>
  <si>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</si>
  <si>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</si>
  <si>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</si>
  <si>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</si>
  <si>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</si>
  <si>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</si>
  <si>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</si>
  <si>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</si>
  <si>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</si>
  <si>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</si>
  <si>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</si>
  <si>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</si>
  <si>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</si>
  <si>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</si>
  <si>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</si>
  <si>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</si>
  <si>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</si>
  <si>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</si>
  <si>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</si>
  <si>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</si>
  <si>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</si>
  <si>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</si>
  <si>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</si>
  <si>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</si>
  <si>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</si>
  <si>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</si>
  <si>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</si>
  <si>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</si>
  <si>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</si>
  <si>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</si>
  <si>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</si>
  <si>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</si>
  <si>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</si>
  <si>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</si>
  <si>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</si>
  <si>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</si>
  <si>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</si>
  <si>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</si>
  <si>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</si>
  <si>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</si>
  <si>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</si>
  <si>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</si>
  <si>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</si>
  <si>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</si>
  <si>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</si>
  <si>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</si>
  <si>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</si>
  <si>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</si>
  <si>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</si>
  <si>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</si>
  <si>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</si>
  <si>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</si>
  <si>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</si>
  <si>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</si>
  <si>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</si>
  <si>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</si>
  <si>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</si>
  <si>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</si>
  <si>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</si>
  <si>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</si>
  <si>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</si>
  <si>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</si>
  <si>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</si>
  <si>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</si>
  <si>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</si>
  <si>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</si>
  <si>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</si>
  <si>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</si>
  <si>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</si>
  <si>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</si>
  <si>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</si>
  <si>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</si>
  <si>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</si>
  <si>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</si>
  <si>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</si>
  <si>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</si>
  <si>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</si>
  <si>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</si>
  <si>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</si>
  <si>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</si>
  <si>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</si>
  <si>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</si>
  <si>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</si>
  <si>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</si>
  <si>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</si>
  <si>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</si>
  <si>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</si>
  <si>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</si>
  <si>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</si>
  <si>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</si>
  <si>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</si>
  <si>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</si>
  <si>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</si>
  <si>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</si>
  <si>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</si>
  <si>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</si>
  <si>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</si>
  <si>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</si>
  <si>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</si>
  <si>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</si>
  <si>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</si>
  <si>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</si>
  <si>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</si>
  <si>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</si>
  <si>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</si>
  <si>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</si>
  <si>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</si>
  <si>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</si>
  <si>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</si>
  <si>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</si>
  <si>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</si>
  <si>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</si>
  <si>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</si>
  <si>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</si>
  <si>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</si>
  <si>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</si>
  <si>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</si>
  <si>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</si>
  <si>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</si>
  <si>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</si>
  <si>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</si>
  <si>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</si>
  <si>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</si>
  <si>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</si>
  <si>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</si>
  <si>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</si>
  <si>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</si>
  <si>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</si>
  <si>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</si>
  <si>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</si>
  <si>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</si>
  <si>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</si>
  <si>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</si>
  <si>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</si>
  <si>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</si>
  <si>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</si>
  <si>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</si>
  <si>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</si>
  <si>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</si>
  <si>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</si>
  <si>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</si>
  <si>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</si>
  <si>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</si>
  <si>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</si>
  <si>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</si>
  <si>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</si>
  <si>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</si>
  <si>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</si>
  <si>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</si>
  <si>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</si>
  <si>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</si>
  <si>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</si>
  <si>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</si>
  <si>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</si>
  <si>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</si>
  <si>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</si>
  <si>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</si>
  <si>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</si>
  <si>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</si>
  <si>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</si>
  <si>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</si>
  <si>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</si>
  <si>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</si>
  <si>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</si>
  <si>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</si>
  <si>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</si>
  <si>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</si>
  <si>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</si>
  <si>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</si>
  <si>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</si>
  <si>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</si>
  <si>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</si>
  <si>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</si>
  <si>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</si>
  <si>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</si>
  <si>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</si>
  <si>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</si>
  <si>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</si>
  <si>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</si>
  <si>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</si>
  <si>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</si>
  <si>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</si>
  <si>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</si>
  <si>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</si>
  <si>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</si>
  <si>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</si>
  <si>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</si>
  <si>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</si>
  <si>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</si>
  <si>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</si>
  <si>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</si>
  <si>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</si>
  <si>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</si>
  <si>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</si>
  <si>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</si>
  <si>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</si>
  <si>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</si>
  <si>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</si>
  <si>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</si>
  <si>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</si>
  <si>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</si>
  <si>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</si>
  <si>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</si>
  <si>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</si>
  <si>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</si>
  <si>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</si>
  <si>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</si>
  <si>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</si>
  <si>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</si>
  <si>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</si>
  <si>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</si>
  <si>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</si>
  <si>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</si>
  <si>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</si>
  <si>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</si>
  <si>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</si>
  <si>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</si>
  <si>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</si>
  <si>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</si>
  <si>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</si>
  <si>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</si>
  <si>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</si>
  <si>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</si>
  <si>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</si>
  <si>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</si>
  <si>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</si>
  <si>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</si>
  <si>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</si>
  <si>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</si>
  <si>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</si>
  <si>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</si>
  <si>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</si>
  <si>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</si>
  <si>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</si>
  <si>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</si>
  <si>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</si>
  <si>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</si>
  <si>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</si>
  <si>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</si>
  <si>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</si>
  <si>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</si>
  <si>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</si>
  <si>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</si>
  <si>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</si>
  <si>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</si>
  <si>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</si>
  <si>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</si>
  <si>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</si>
  <si>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</si>
  <si>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</si>
  <si>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</si>
  <si>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</si>
  <si>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</si>
  <si>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</si>
  <si>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</si>
  <si>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</si>
  <si>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</si>
  <si>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</si>
  <si>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</si>
  <si>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</si>
  <si>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</si>
  <si>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</si>
  <si>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</si>
  <si>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</si>
  <si>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</si>
  <si>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</si>
  <si>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</si>
  <si>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</si>
  <si>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</si>
  <si>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</si>
  <si>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</si>
  <si>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</si>
  <si>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</si>
  <si>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</si>
  <si>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</si>
  <si>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</si>
  <si>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</si>
  <si>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</si>
  <si>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</si>
  <si>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</si>
  <si>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</si>
  <si>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</si>
  <si>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</si>
  <si>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</si>
  <si>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</si>
  <si>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</si>
  <si>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</si>
  <si>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</si>
  <si>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</si>
  <si>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</si>
  <si>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</si>
  <si>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</si>
  <si>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</si>
  <si>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</si>
  <si>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</si>
  <si>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</si>
  <si>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</si>
  <si>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</si>
  <si>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</si>
  <si>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</si>
  <si>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</si>
  <si>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</si>
  <si>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</si>
  <si>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</si>
  <si>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</si>
  <si>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</si>
  <si>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</si>
  <si>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</si>
  <si>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</si>
  <si>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</si>
  <si>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</si>
  <si>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</si>
  <si>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</si>
  <si>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</si>
  <si>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</si>
  <si>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</si>
  <si>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</si>
  <si>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</si>
  <si>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</si>
  <si>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</si>
  <si>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</si>
  <si>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</si>
  <si>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</si>
  <si>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</si>
  <si>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</si>
  <si>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</si>
  <si>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</si>
  <si>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</si>
  <si>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</si>
  <si>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</si>
  <si>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</si>
  <si>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</si>
  <si>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</si>
  <si>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</si>
  <si>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</si>
  <si>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</si>
  <si>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</si>
  <si>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</si>
  <si>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</si>
  <si>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</si>
  <si>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</si>
  <si>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</si>
  <si>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</si>
  <si>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</si>
  <si>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</si>
  <si>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</si>
  <si>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</si>
  <si>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</si>
  <si>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</si>
  <si>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</si>
  <si>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</si>
  <si>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</si>
  <si>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</si>
  <si>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</si>
  <si>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</si>
  <si>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</si>
  <si>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</si>
  <si>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</si>
  <si>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</si>
  <si>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</si>
  <si>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</si>
  <si>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</si>
  <si>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</si>
  <si>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</si>
  <si>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</si>
  <si>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</si>
  <si>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</si>
  <si>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</si>
  <si>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</si>
  <si>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</si>
  <si>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</si>
  <si>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</si>
  <si>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</si>
  <si>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</si>
  <si>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</si>
  <si>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</si>
  <si>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</si>
  <si>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</si>
  <si>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</si>
  <si>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</si>
  <si>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</si>
  <si>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</si>
  <si>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</si>
  <si>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</si>
  <si>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</si>
  <si>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</si>
  <si>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</si>
  <si>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</si>
  <si>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</si>
  <si>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</si>
  <si>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</si>
  <si>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</si>
  <si>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</si>
  <si>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</si>
  <si>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</si>
  <si>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</si>
  <si>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</si>
  <si>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</si>
  <si>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</si>
  <si>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</si>
  <si>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</si>
  <si>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</si>
  <si>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</si>
  <si>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</si>
  <si>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</si>
  <si>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</si>
  <si>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</si>
  <si>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</si>
  <si>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</si>
  <si>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</si>
  <si>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</si>
  <si>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</si>
  <si>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</si>
  <si>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</si>
  <si>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</si>
  <si>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</si>
  <si>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</si>
  <si>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</si>
  <si>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</si>
  <si>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</si>
  <si>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</si>
  <si>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</si>
  <si>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</si>
  <si>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</si>
  <si>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</si>
  <si>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</si>
  <si>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</si>
  <si>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</si>
  <si>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</si>
  <si>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</si>
  <si>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</si>
  <si>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</si>
  <si>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</si>
  <si>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</si>
  <si>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</si>
  <si>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</si>
  <si>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</si>
  <si>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</si>
  <si>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</si>
  <si>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</si>
  <si>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</si>
  <si>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</si>
  <si>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</si>
  <si>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</si>
  <si>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</si>
  <si>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</si>
  <si>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</si>
  <si>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</si>
  <si>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</si>
  <si>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</si>
  <si>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</si>
  <si>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</si>
  <si>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</si>
  <si>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</si>
  <si>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</si>
  <si>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</si>
  <si>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</si>
  <si>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</si>
  <si>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</si>
  <si>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</si>
  <si>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</si>
  <si>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</si>
  <si>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</si>
  <si>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</si>
  <si>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</si>
  <si>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</si>
  <si>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</si>
  <si>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</si>
  <si>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</si>
  <si>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</si>
  <si>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</si>
  <si>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</si>
  <si>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</si>
  <si>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</si>
  <si>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</si>
  <si>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</si>
  <si>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</si>
  <si>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</si>
  <si>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</si>
  <si>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</si>
  <si>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</si>
  <si>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</si>
  <si>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</si>
  <si>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</si>
  <si>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</si>
  <si>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</si>
  <si>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</si>
  <si>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</si>
  <si>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</si>
  <si>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</si>
  <si>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</si>
  <si>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</si>
  <si>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</si>
  <si>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</si>
  <si>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</si>
  <si>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</si>
  <si>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</si>
  <si>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</si>
  <si>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</si>
  <si>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</si>
  <si>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</si>
  <si>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</si>
  <si>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</si>
  <si>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</si>
  <si>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</si>
  <si>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</si>
  <si>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</si>
  <si>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</si>
  <si>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</si>
  <si>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</si>
  <si>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</si>
  <si>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</si>
  <si>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</si>
  <si>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</si>
  <si>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</si>
  <si>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</si>
  <si>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</si>
  <si>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</si>
  <si>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</si>
  <si>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</si>
  <si>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</si>
  <si>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</si>
  <si>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</si>
  <si>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</si>
  <si>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</si>
  <si>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</si>
  <si>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</si>
  <si>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</si>
  <si>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</si>
  <si>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</si>
  <si>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</si>
  <si>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</si>
  <si>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</si>
  <si>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</si>
  <si>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</si>
  <si>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</si>
  <si>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</si>
  <si>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</si>
  <si>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</si>
  <si>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</si>
  <si>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</si>
  <si>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</si>
  <si>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</si>
  <si>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</si>
  <si>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</si>
  <si>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</si>
  <si>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</si>
  <si>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</si>
  <si>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</si>
  <si>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</si>
  <si>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</si>
  <si>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</si>
  <si>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</si>
  <si>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</si>
  <si>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</si>
  <si>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</si>
  <si>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</si>
  <si>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</si>
  <si>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</si>
  <si>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</si>
  <si>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</si>
  <si>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</si>
  <si>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</si>
  <si>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</si>
  <si>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</si>
  <si>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</si>
  <si>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</si>
  <si>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</si>
  <si>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</si>
  <si>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</si>
  <si>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</si>
  <si>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</si>
  <si>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</si>
  <si>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</si>
  <si>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</si>
  <si>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</si>
  <si>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</si>
  <si>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</si>
  <si>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</si>
  <si>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</si>
  <si>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</si>
  <si>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</si>
  <si>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</si>
  <si>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</si>
  <si>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</si>
  <si>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</si>
  <si>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</si>
  <si>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</si>
  <si>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</si>
  <si>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</si>
  <si>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</si>
  <si>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</si>
  <si>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</si>
  <si>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</si>
  <si>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</si>
  <si>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</si>
  <si>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</si>
  <si>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</si>
  <si>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</si>
  <si>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</si>
  <si>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</si>
  <si>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</si>
  <si>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</si>
  <si>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</si>
  <si>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</si>
  <si>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</si>
  <si>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</si>
  <si>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</si>
  <si>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</si>
  <si>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</si>
  <si>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</si>
  <si>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</si>
  <si>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</si>
  <si>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</si>
  <si>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</si>
  <si>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</si>
  <si>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</si>
  <si>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</si>
  <si>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</si>
  <si>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</si>
  <si>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</si>
  <si>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</si>
  <si>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</si>
  <si>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</si>
  <si>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</si>
  <si>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</si>
  <si>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</si>
  <si>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</si>
  <si>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</si>
  <si>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</si>
  <si>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</si>
  <si>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</si>
  <si>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</si>
  <si>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</si>
  <si>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</si>
  <si>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</si>
  <si>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</si>
  <si>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</si>
  <si>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</si>
  <si>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</si>
  <si>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</si>
  <si>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</si>
  <si>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</si>
  <si>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</si>
  <si>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</si>
  <si>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</si>
  <si>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</si>
  <si>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</si>
  <si>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</si>
  <si>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</si>
  <si>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</si>
  <si>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</si>
  <si>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</si>
  <si>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</si>
  <si>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</si>
  <si>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</si>
  <si>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</si>
  <si>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</si>
  <si>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</si>
  <si>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</si>
  <si>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</si>
  <si>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</si>
  <si>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</si>
  <si>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</si>
  <si>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</si>
  <si>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</si>
  <si>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</si>
  <si>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</si>
  <si>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</si>
  <si>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</si>
  <si>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</si>
  <si>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</si>
  <si>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</si>
  <si>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</si>
  <si>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</si>
  <si>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</si>
  <si>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</si>
  <si>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</si>
  <si>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</si>
  <si>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</si>
  <si>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</si>
  <si>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</si>
  <si>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</si>
  <si>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</si>
  <si>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</si>
  <si>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</si>
  <si>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</si>
  <si>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</si>
  <si>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</si>
  <si>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</si>
  <si>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</si>
  <si>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</si>
  <si>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</si>
  <si>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</si>
  <si>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</si>
  <si>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</si>
  <si>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</si>
  <si>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</si>
  <si>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</si>
  <si>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</si>
  <si>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</si>
  <si>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</si>
  <si>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</si>
  <si>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</si>
  <si>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</si>
  <si>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</si>
  <si>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</si>
  <si>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</si>
  <si>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</si>
  <si>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</si>
  <si>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</si>
  <si>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</si>
  <si>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</si>
  <si>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</si>
  <si>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</si>
  <si>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</si>
  <si>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</si>
  <si>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</si>
  <si>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</si>
  <si>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</si>
  <si>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</si>
  <si>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</si>
  <si>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</si>
  <si>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</si>
  <si>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</si>
  <si>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</si>
  <si>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</si>
  <si>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</si>
  <si>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</si>
  <si>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</si>
  <si>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</si>
  <si>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</si>
  <si>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</si>
  <si>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</si>
  <si>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</si>
  <si>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</si>
  <si>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</si>
  <si>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</si>
  <si>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</si>
  <si>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</si>
  <si>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</si>
  <si>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</si>
  <si>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</si>
  <si>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</si>
  <si>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</si>
  <si>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</si>
  <si>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</si>
  <si>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</si>
  <si>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</si>
  <si>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</si>
  <si>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</si>
  <si>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</si>
  <si>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</si>
  <si>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</si>
  <si>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</si>
  <si>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</si>
  <si>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</si>
  <si>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</si>
  <si>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</si>
  <si>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</si>
  <si>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</si>
  <si>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</si>
  <si>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</si>
  <si>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</si>
  <si>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</si>
  <si>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</si>
  <si>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</si>
  <si>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</si>
  <si>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</si>
  <si>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</si>
  <si>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</si>
  <si>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</si>
  <si>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</si>
  <si>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</si>
  <si>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</si>
  <si>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</si>
  <si>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</si>
  <si>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</si>
  <si>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</si>
  <si>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</si>
  <si>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</si>
  <si>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</si>
  <si>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</si>
  <si>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</si>
  <si>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</si>
  <si>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</si>
  <si>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</si>
  <si>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</si>
  <si>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</si>
  <si>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</si>
  <si>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</si>
  <si>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</si>
  <si>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</si>
  <si>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</si>
  <si>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</si>
  <si>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</si>
  <si>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</si>
  <si>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</si>
  <si>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</si>
  <si>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</si>
  <si>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</si>
  <si>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</si>
  <si>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</si>
  <si>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</si>
  <si>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</si>
  <si>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</si>
  <si>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</si>
  <si>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</si>
  <si>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</si>
  <si>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</si>
  <si>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</si>
  <si>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</si>
  <si>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</si>
  <si>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</si>
  <si>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</si>
  <si>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</si>
  <si>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</si>
  <si>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</si>
  <si>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</si>
  <si>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</si>
  <si>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</si>
  <si>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</si>
  <si>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</si>
  <si>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</si>
  <si>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</si>
  <si>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</si>
  <si>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</si>
  <si>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</si>
  <si>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</si>
  <si>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</si>
  <si>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</si>
  <si>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</si>
  <si>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</si>
  <si>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</si>
  <si>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</si>
  <si>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</si>
  <si>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</si>
  <si>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</si>
  <si>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</si>
  <si>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</si>
  <si>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</si>
  <si>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</si>
  <si>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</si>
  <si>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</si>
  <si>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</si>
  <si>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</si>
  <si>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</si>
  <si>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</si>
  <si>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</si>
  <si>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</si>
  <si>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</si>
  <si>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</si>
  <si>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</si>
  <si>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</si>
  <si>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</si>
  <si>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</si>
  <si>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</si>
  <si>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</si>
  <si>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</si>
  <si>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</si>
  <si>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</si>
  <si>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</si>
  <si>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</si>
  <si>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</si>
  <si>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</si>
  <si>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</si>
  <si>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</si>
  <si>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</si>
  <si>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</si>
  <si>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</si>
  <si>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</si>
  <si>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</si>
  <si>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</si>
  <si>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</si>
  <si>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</si>
  <si>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</si>
  <si>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</si>
  <si>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</si>
  <si>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</si>
  <si>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</si>
  <si>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</si>
  <si>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</si>
  <si>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</si>
  <si>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</si>
  <si>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</si>
  <si>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</si>
  <si>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</si>
  <si>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</si>
  <si>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</si>
  <si>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</si>
  <si>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</si>
  <si>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</si>
  <si>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</si>
  <si>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</si>
  <si>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</si>
  <si>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</si>
  <si>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</si>
  <si>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</si>
  <si>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</si>
  <si>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</si>
  <si>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</si>
  <si>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</si>
  <si>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</si>
  <si>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</si>
  <si>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</si>
  <si>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</si>
  <si>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</si>
  <si>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</si>
  <si>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</si>
  <si>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</si>
  <si>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</si>
  <si>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</si>
  <si>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</si>
  <si>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</si>
  <si>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</si>
  <si>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</si>
  <si>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</si>
  <si>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</si>
  <si>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</si>
  <si>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</si>
  <si>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</si>
  <si>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</si>
  <si>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</si>
  <si>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</si>
  <si>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</si>
  <si>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</si>
  <si>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</si>
  <si>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</si>
  <si>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</si>
  <si>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</si>
  <si>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</si>
  <si>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</si>
  <si>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</si>
  <si>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</si>
  <si>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</si>
  <si>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</si>
  <si>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</si>
  <si>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</si>
  <si>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</si>
  <si>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</si>
  <si>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</si>
  <si>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</si>
  <si>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</si>
  <si>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</si>
  <si>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</si>
  <si>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</si>
  <si>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</si>
  <si>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</si>
  <si>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</si>
  <si>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</si>
  <si>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</si>
  <si>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</si>
  <si>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</si>
  <si>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</si>
  <si>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</si>
  <si>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</si>
  <si>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</si>
  <si>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</si>
  <si>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</si>
  <si>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</si>
  <si>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</si>
  <si>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</si>
  <si>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</si>
  <si>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</si>
  <si>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</si>
  <si>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</si>
  <si>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</si>
  <si>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</si>
  <si>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</si>
  <si>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</si>
  <si>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</si>
  <si>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</si>
  <si>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</si>
  <si>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</si>
  <si>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</si>
  <si>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</si>
  <si>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</si>
  <si>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</si>
  <si>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</si>
  <si>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</si>
  <si>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</si>
  <si>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</si>
  <si>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</si>
  <si>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</si>
  <si>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</si>
  <si>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</si>
  <si>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</si>
  <si>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</si>
  <si>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</si>
  <si>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</si>
  <si>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</si>
  <si>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</si>
  <si>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</si>
  <si>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</si>
  <si>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</si>
  <si>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</si>
  <si>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</si>
  <si>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</si>
  <si>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</si>
  <si>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</si>
  <si>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</si>
  <si>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</si>
  <si>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</si>
  <si>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</si>
  <si>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</si>
  <si>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</si>
  <si>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</si>
  <si>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</si>
  <si>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</si>
  <si>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</si>
  <si>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</si>
  <si>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</si>
  <si>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</si>
  <si>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</si>
  <si>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</si>
  <si>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</si>
  <si>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</si>
  <si>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</si>
  <si>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</si>
  <si>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</si>
  <si>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</si>
  <si>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</si>
  <si>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</si>
  <si>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</si>
  <si>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</si>
  <si>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</si>
  <si>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</si>
  <si>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</si>
  <si>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</si>
  <si>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</si>
  <si>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</si>
  <si>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</si>
  <si>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</si>
  <si>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</si>
  <si>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</si>
  <si>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</si>
  <si>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</si>
  <si>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</si>
  <si>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</si>
  <si>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</si>
  <si>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</si>
  <si>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</si>
  <si>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</si>
  <si>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</si>
  <si>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</si>
  <si>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</si>
  <si>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</si>
  <si>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</si>
  <si>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</si>
  <si>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</si>
  <si>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</si>
  <si>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</si>
  <si>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</si>
  <si>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</si>
  <si>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</si>
  <si>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</si>
  <si>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</si>
  <si>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</si>
  <si>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</si>
  <si>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</si>
  <si>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</si>
  <si>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</si>
  <si>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</si>
  <si>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</si>
  <si>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</si>
  <si>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</si>
  <si>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</si>
  <si>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</si>
  <si>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</si>
  <si>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</si>
  <si>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</si>
  <si>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</si>
  <si>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</si>
  <si>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</si>
  <si>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</si>
  <si>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</si>
  <si>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</si>
  <si>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</si>
  <si>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</si>
  <si>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</si>
  <si>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</si>
  <si>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</si>
  <si>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</si>
  <si>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</si>
  <si>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</si>
  <si>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</si>
  <si>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</si>
  <si>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</si>
  <si>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</si>
  <si>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</si>
  <si>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</si>
  <si>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</si>
  <si>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</si>
  <si>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</si>
  <si>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</si>
  <si>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</si>
  <si>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</si>
  <si>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</si>
  <si>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</si>
  <si>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</si>
  <si>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</si>
  <si>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</si>
  <si>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</si>
  <si>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</si>
  <si>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</si>
  <si>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</si>
  <si>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</si>
  <si>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</si>
  <si>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</si>
  <si>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</si>
  <si>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</si>
  <si>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</si>
  <si>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</si>
  <si>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</si>
  <si>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</si>
  <si>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</si>
  <si>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</si>
  <si>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</si>
  <si>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</si>
  <si>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</si>
  <si>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</si>
  <si>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</si>
  <si>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</si>
  <si>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</si>
  <si>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</si>
  <si>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</si>
  <si>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</si>
  <si>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</si>
  <si>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</si>
  <si>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</si>
  <si>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</si>
  <si>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</si>
  <si>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</si>
  <si>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</si>
  <si>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</si>
  <si>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</si>
  <si>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</si>
  <si>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</si>
  <si>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</si>
  <si>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</si>
  <si>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</si>
  <si>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</si>
  <si>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</si>
  <si>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</si>
  <si>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</si>
  <si>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</si>
  <si>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</si>
  <si>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</si>
  <si>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</si>
  <si>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</si>
  <si>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</si>
  <si>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</si>
  <si>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</si>
  <si>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</si>
  <si>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</si>
  <si>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</si>
  <si>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</si>
  <si>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</si>
  <si>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</si>
  <si>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</si>
  <si>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</si>
  <si>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</si>
  <si>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</si>
  <si>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</si>
  <si>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</si>
  <si>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</si>
  <si>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</si>
  <si>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</si>
  <si>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</si>
  <si>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</si>
  <si>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</si>
  <si>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</si>
  <si>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</si>
  <si>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</si>
  <si>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</si>
  <si>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</si>
  <si>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</si>
  <si>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</si>
  <si>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</si>
  <si>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</si>
  <si>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</si>
  <si>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</si>
  <si>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</si>
  <si>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</si>
  <si>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</si>
  <si>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</si>
  <si>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</si>
  <si>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</si>
  <si>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</si>
  <si>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</si>
  <si>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</si>
  <si>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</si>
  <si>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</si>
  <si>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</si>
  <si>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</si>
  <si>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</si>
  <si>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</si>
  <si>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</si>
  <si>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</si>
  <si>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</si>
  <si>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</si>
  <si>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</si>
  <si>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</si>
  <si>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</si>
  <si>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</si>
  <si>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</si>
  <si>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</si>
  <si>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</si>
  <si>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</si>
  <si>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</si>
  <si>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</si>
  <si>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</si>
  <si>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</si>
  <si>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</si>
  <si>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</si>
  <si>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</si>
  <si>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</si>
  <si>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</si>
  <si>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</si>
  <si>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</si>
  <si>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</si>
  <si>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</si>
  <si>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</si>
  <si>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</si>
  <si>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</si>
  <si>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</si>
  <si>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</si>
  <si>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</si>
  <si>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</si>
  <si>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</si>
  <si>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</si>
  <si>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</si>
  <si>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</si>
  <si>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</si>
  <si>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</si>
  <si>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</si>
  <si>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</si>
  <si>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</si>
  <si>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</si>
  <si>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</si>
  <si>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</si>
  <si>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</si>
  <si>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</si>
  <si>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</si>
  <si>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</si>
  <si>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</si>
  <si>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</si>
  <si>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</si>
  <si>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</si>
  <si>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</si>
  <si>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</si>
  <si>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</si>
  <si>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</si>
  <si>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</si>
  <si>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</si>
  <si>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</si>
  <si>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</si>
  <si>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</si>
  <si>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</si>
  <si>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</si>
  <si>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</si>
  <si>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</si>
  <si>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</si>
  <si>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</si>
  <si>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</si>
  <si>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</si>
  <si>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</si>
  <si>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</si>
  <si>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</si>
  <si>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</si>
  <si>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</si>
  <si>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</si>
  <si>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</si>
  <si>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</si>
  <si>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</si>
  <si>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</si>
  <si>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</si>
  <si>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</si>
  <si>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</si>
  <si>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</si>
  <si>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</si>
  <si>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</si>
  <si>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</si>
  <si>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</si>
  <si>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</si>
  <si>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</si>
  <si>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</si>
  <si>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</si>
  <si>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</si>
  <si>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</si>
  <si>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</si>
  <si>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</si>
  <si>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</si>
  <si>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</si>
  <si>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</si>
  <si>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</si>
  <si>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</si>
  <si>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</si>
  <si>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</si>
  <si>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</si>
  <si>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</si>
  <si>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</si>
  <si>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</si>
  <si>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</si>
  <si>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</si>
  <si>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</si>
  <si>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</si>
  <si>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</si>
  <si>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</si>
  <si>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</si>
  <si>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</si>
  <si>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</si>
  <si>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</si>
  <si>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</si>
  <si>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</si>
  <si>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</si>
  <si>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</si>
  <si>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</si>
  <si>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</si>
  <si>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</si>
  <si>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</si>
  <si>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</si>
  <si>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</si>
  <si>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</si>
  <si>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</si>
  <si>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</si>
  <si>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</si>
  <si>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</si>
  <si>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</si>
  <si>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</si>
  <si>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</si>
  <si>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</si>
  <si>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</si>
  <si>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</si>
  <si>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</si>
  <si>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</si>
  <si>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</si>
  <si>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</si>
  <si>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</si>
  <si>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</si>
  <si>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</si>
  <si>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</si>
  <si>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</si>
  <si>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</si>
  <si>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</si>
  <si>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</si>
  <si>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</si>
  <si>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</si>
  <si>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</si>
  <si>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</si>
  <si>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</si>
  <si>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</si>
  <si>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</si>
  <si>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</si>
  <si>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</si>
  <si>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</si>
  <si>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</si>
  <si>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</si>
  <si>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</si>
  <si>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</si>
  <si>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</si>
  <si>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</si>
  <si>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</si>
  <si>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</si>
  <si>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</si>
  <si>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</si>
  <si>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</si>
  <si>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</si>
  <si>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</si>
  <si>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</si>
  <si>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</si>
  <si>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</si>
  <si>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</si>
  <si>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</si>
  <si>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</si>
  <si>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</si>
  <si>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</si>
  <si>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</si>
  <si>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</si>
  <si>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</si>
  <si>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</si>
  <si>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</si>
  <si>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</si>
  <si>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</si>
  <si>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</si>
  <si>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</si>
  <si>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</si>
  <si>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</si>
  <si>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</si>
  <si>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</si>
  <si>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</si>
  <si>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</si>
  <si>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</si>
  <si>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</si>
  <si>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</si>
  <si>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</si>
  <si>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</si>
  <si>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</si>
  <si>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</si>
  <si>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</si>
  <si>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</si>
  <si>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</si>
  <si>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</si>
  <si>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</si>
  <si>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</si>
  <si>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</si>
  <si>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</si>
  <si>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</si>
  <si>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</si>
  <si>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</si>
  <si>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</si>
  <si>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</si>
  <si>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</si>
  <si>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</si>
  <si>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</si>
  <si>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</si>
  <si>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</si>
  <si>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</si>
  <si>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</si>
  <si>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</si>
  <si>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</si>
  <si>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</si>
  <si>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</si>
  <si>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</si>
  <si>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</si>
  <si>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</si>
  <si>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</si>
  <si>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</si>
  <si>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</si>
  <si>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</si>
  <si>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</si>
  <si>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</si>
  <si>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</si>
  <si>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</si>
  <si>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</si>
  <si>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</si>
  <si>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</si>
  <si>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</si>
  <si>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</si>
  <si>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</si>
  <si>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</si>
  <si>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</si>
  <si>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</si>
  <si>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</si>
  <si>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</si>
  <si>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</si>
  <si>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</si>
  <si>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</si>
  <si>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</si>
  <si>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</si>
  <si>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</si>
  <si>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</si>
  <si>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</si>
  <si>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</si>
  <si>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</si>
  <si>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</si>
  <si>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</si>
  <si>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</si>
  <si>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</si>
  <si>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</si>
  <si>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</si>
  <si>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</si>
  <si>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</si>
  <si>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</si>
  <si>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</si>
  <si>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</si>
  <si>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</si>
  <si>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</si>
  <si>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</si>
  <si>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</si>
  <si>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</si>
  <si>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</si>
  <si>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</si>
  <si>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</si>
  <si>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</si>
  <si>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</si>
  <si>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</si>
  <si>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</si>
  <si>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</si>
  <si>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</si>
  <si>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</si>
  <si>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</si>
  <si>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</si>
  <si>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</si>
  <si>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</si>
  <si>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</si>
  <si>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</si>
  <si>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</si>
  <si>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</si>
  <si>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</si>
  <si>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</si>
  <si>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</si>
  <si>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</si>
  <si>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</si>
  <si>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</si>
  <si>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</si>
  <si>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</si>
  <si>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</si>
  <si>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</si>
  <si>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</si>
  <si>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</si>
  <si>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</si>
  <si>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</si>
  <si>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</si>
  <si>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</si>
  <si>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</si>
  <si>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</si>
  <si>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</si>
  <si>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</si>
  <si>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</si>
  <si>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</si>
  <si>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</si>
  <si>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</si>
  <si>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</si>
  <si>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</si>
  <si>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</si>
  <si>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</si>
  <si>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</si>
  <si>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</si>
  <si>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</si>
  <si>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</si>
  <si>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</si>
  <si>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</si>
  <si>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</si>
  <si>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</si>
  <si>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</si>
  <si>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</si>
  <si>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</si>
  <si>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</si>
  <si>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</si>
  <si>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</si>
  <si>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</si>
  <si>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</si>
  <si>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</si>
  <si>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</si>
  <si>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</si>
  <si>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</si>
  <si>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</si>
  <si>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</si>
  <si>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</si>
  <si>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</si>
  <si>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</si>
  <si>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</si>
  <si>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</si>
  <si>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</si>
  <si>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</si>
  <si>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</si>
  <si>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</si>
  <si>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</si>
  <si>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</si>
  <si>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</si>
  <si>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</si>
  <si>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</si>
  <si>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</si>
  <si>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</si>
  <si>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</si>
  <si>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</si>
  <si>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</si>
  <si>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</si>
  <si>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</si>
  <si>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</si>
  <si>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</si>
  <si>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</si>
  <si>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</si>
  <si>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</si>
  <si>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</si>
  <si>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</si>
  <si>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</si>
  <si>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</si>
  <si>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</si>
  <si>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</si>
  <si>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</si>
  <si>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</si>
  <si>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</si>
  <si>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</si>
  <si>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</si>
  <si>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</si>
  <si>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</si>
  <si>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</si>
  <si>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</si>
  <si>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</si>
  <si>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</si>
  <si>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</si>
  <si>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</si>
  <si>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</si>
  <si>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</si>
  <si>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</si>
  <si>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</si>
  <si>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</si>
  <si>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</si>
  <si>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</si>
  <si>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</si>
  <si>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</si>
  <si>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</si>
  <si>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</si>
  <si>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</si>
  <si>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</si>
  <si>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</si>
  <si>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</si>
  <si>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</si>
  <si>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</si>
  <si>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</si>
  <si>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</si>
  <si>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</si>
  <si>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</si>
  <si>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</si>
  <si>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</si>
  <si>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</si>
  <si>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</si>
  <si>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</si>
  <si>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</si>
  <si>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</si>
  <si>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</si>
  <si>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</si>
  <si>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</si>
  <si>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</si>
  <si>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</si>
  <si>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</si>
  <si>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</si>
  <si>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</si>
  <si>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</si>
  <si>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</si>
  <si>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</si>
  <si>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</si>
  <si>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</si>
  <si>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</si>
  <si>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</si>
  <si>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</si>
  <si>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</si>
  <si>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</si>
  <si>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</si>
  <si>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</si>
  <si>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</si>
  <si>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</si>
  <si>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</si>
  <si>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</si>
  <si>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</si>
  <si>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</si>
  <si>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</si>
  <si>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</si>
  <si>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</si>
  <si>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</si>
  <si>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</si>
  <si>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</si>
  <si>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</si>
  <si>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</si>
  <si>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</si>
  <si>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</si>
  <si>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</si>
  <si>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</si>
  <si>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</si>
  <si>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</si>
  <si>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</si>
  <si>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</si>
  <si>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</si>
  <si>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</si>
  <si>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</si>
  <si>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</si>
  <si>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</si>
  <si>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</si>
  <si>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</si>
  <si>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</si>
  <si>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</si>
  <si>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</si>
  <si>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</si>
  <si>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</si>
  <si>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</si>
  <si>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</si>
  <si>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</si>
  <si>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</si>
  <si>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</si>
  <si>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</si>
  <si>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</si>
  <si>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</si>
  <si>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</si>
  <si>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</si>
  <si>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</si>
  <si>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</si>
  <si>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</si>
  <si>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</si>
  <si>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</si>
  <si>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</si>
  <si>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</si>
  <si>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</si>
  <si>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</si>
  <si>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</si>
  <si>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</si>
  <si>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</si>
  <si>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</si>
  <si>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</si>
  <si>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</si>
  <si>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</si>
  <si>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</si>
  <si>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</si>
  <si>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</si>
  <si>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</si>
  <si>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</si>
  <si>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</si>
  <si>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</si>
  <si>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</si>
  <si>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</si>
  <si>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</si>
  <si>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</si>
  <si>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</si>
  <si>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</si>
  <si>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</si>
  <si>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</si>
  <si>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</si>
  <si>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</si>
  <si>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</si>
  <si>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</si>
  <si>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</si>
  <si>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</si>
  <si>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</si>
  <si>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</si>
  <si>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</si>
  <si>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</si>
  <si>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</si>
  <si>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</si>
  <si>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</si>
  <si>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</si>
  <si>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</si>
  <si>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</si>
  <si>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</si>
  <si>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</si>
  <si>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</si>
  <si>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</si>
  <si>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</si>
  <si>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</si>
  <si>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</si>
  <si>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</si>
  <si>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</si>
  <si>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</si>
  <si>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</si>
  <si>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</si>
  <si>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</si>
  <si>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</si>
  <si>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</si>
  <si>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</si>
  <si>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</si>
  <si>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</si>
  <si>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</si>
  <si>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</si>
  <si>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</si>
  <si>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</si>
  <si>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</si>
  <si>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</si>
  <si>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</si>
  <si>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</si>
  <si>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</si>
  <si>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</si>
  <si>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</si>
  <si>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</si>
  <si>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</si>
  <si>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</si>
  <si>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</si>
  <si>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</si>
  <si>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</si>
  <si>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</si>
  <si>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</si>
  <si>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</si>
  <si>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</si>
  <si>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</si>
  <si>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</si>
  <si>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</si>
  <si>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</si>
  <si>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</si>
  <si>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</si>
  <si>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</si>
  <si>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</si>
  <si>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</si>
  <si>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</si>
  <si>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</si>
  <si>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</si>
  <si>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</si>
  <si>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</si>
  <si>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</si>
  <si>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</si>
  <si>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</si>
  <si>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</si>
  <si>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</si>
  <si>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</si>
  <si>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</si>
  <si>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</si>
  <si>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</si>
  <si>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</si>
  <si>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</si>
  <si>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</si>
  <si>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</si>
  <si>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</si>
  <si>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</si>
  <si>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</si>
  <si>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</si>
  <si>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</si>
  <si>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</si>
  <si>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</si>
  <si>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</si>
  <si>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</si>
  <si>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</si>
  <si>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</si>
  <si>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</si>
  <si>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</si>
  <si>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</si>
  <si>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</si>
  <si>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</si>
  <si>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</si>
  <si>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</si>
  <si>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</si>
  <si>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</si>
  <si>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</si>
  <si>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</si>
  <si>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</si>
  <si>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</si>
  <si>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</si>
  <si>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</si>
  <si>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</si>
  <si>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</si>
  <si>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</si>
  <si>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</si>
  <si>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</si>
  <si>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</si>
  <si>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</si>
  <si>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</si>
  <si>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</si>
  <si>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</si>
  <si>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</si>
  <si>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</si>
  <si>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</si>
  <si>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</si>
  <si>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</si>
  <si>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</si>
  <si>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</si>
  <si>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</si>
  <si>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</si>
  <si>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</si>
  <si>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</si>
  <si>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</si>
  <si>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</si>
  <si>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</si>
  <si>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</si>
  <si>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</si>
  <si>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</si>
  <si>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</si>
  <si>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</si>
  <si>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</si>
  <si>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</si>
  <si>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</si>
  <si>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</si>
  <si>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</si>
  <si>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</si>
  <si>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</si>
  <si>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</si>
  <si>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</si>
  <si>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</si>
  <si>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</si>
  <si>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</si>
  <si>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</si>
  <si>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</si>
  <si>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</si>
  <si>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</si>
  <si>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</si>
  <si>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</si>
  <si>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</si>
  <si>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</si>
  <si>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</si>
  <si>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</si>
  <si>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</si>
  <si>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</si>
  <si>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</si>
  <si>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</si>
  <si>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</si>
  <si>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</si>
  <si>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</si>
  <si>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</si>
  <si>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</si>
  <si>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</si>
  <si>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</si>
  <si>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</si>
  <si>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</si>
  <si>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</si>
  <si>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</si>
  <si>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</si>
  <si>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</si>
  <si>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</si>
  <si>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</si>
  <si>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</si>
  <si>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</si>
  <si>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</si>
  <si>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</si>
  <si>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</si>
  <si>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</si>
  <si>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</si>
  <si>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</si>
  <si>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</si>
  <si>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</si>
  <si>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</si>
  <si>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</si>
  <si>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</si>
  <si>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</si>
  <si>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</si>
  <si>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</si>
  <si>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</si>
  <si>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</si>
  <si>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</si>
  <si>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</si>
  <si>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</si>
  <si>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</si>
  <si>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</si>
  <si>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</si>
  <si>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</si>
  <si>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</si>
  <si>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</si>
  <si>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</si>
  <si>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</si>
  <si>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</si>
  <si>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</si>
  <si>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</si>
  <si>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</si>
  <si>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</si>
  <si>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</si>
  <si>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</si>
  <si>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</si>
  <si>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</si>
  <si>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</si>
  <si>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</si>
  <si>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</si>
  <si>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</si>
  <si>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</si>
  <si>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</si>
  <si>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</si>
  <si>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</si>
  <si>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</si>
  <si>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</si>
  <si>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</si>
  <si>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</si>
  <si>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</si>
  <si>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</si>
  <si>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</si>
  <si>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</si>
  <si>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</si>
  <si>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</si>
  <si>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</si>
  <si>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</si>
  <si>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</si>
  <si>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</si>
  <si>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</si>
  <si>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</si>
  <si>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</si>
  <si>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</si>
  <si>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</si>
  <si>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</si>
  <si>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</si>
  <si>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</si>
  <si>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</si>
  <si>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</si>
  <si>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</si>
  <si>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</si>
  <si>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</si>
  <si>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</si>
  <si>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</si>
  <si>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</si>
  <si>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</si>
  <si>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</si>
  <si>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</si>
  <si>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</si>
  <si>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</si>
  <si>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</si>
  <si>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</si>
  <si>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</si>
  <si>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</si>
  <si>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</si>
  <si>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</si>
  <si>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</si>
  <si>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</si>
  <si>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</si>
  <si>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</si>
  <si>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</si>
  <si>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</si>
  <si>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</si>
  <si>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</si>
  <si>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</si>
  <si>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</si>
  <si>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</si>
  <si>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</si>
  <si>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</si>
  <si>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</si>
  <si>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</si>
  <si>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</si>
  <si>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</si>
  <si>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</si>
  <si>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</si>
  <si>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</si>
  <si>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</si>
  <si>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</si>
  <si>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</si>
  <si>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</si>
  <si>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</si>
  <si>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</si>
  <si>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</si>
  <si>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</si>
  <si>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</si>
  <si>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</si>
  <si>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</si>
  <si>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</si>
  <si>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</si>
  <si>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</si>
  <si>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</si>
  <si>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</si>
  <si>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</si>
  <si>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</si>
  <si>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</si>
  <si>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</si>
  <si>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</si>
  <si>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</si>
  <si>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</si>
  <si>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</si>
  <si>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</si>
  <si>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</si>
  <si>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</si>
  <si>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</si>
  <si>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</si>
  <si>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</si>
  <si>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</si>
  <si>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</si>
  <si>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</si>
  <si>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</si>
  <si>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</si>
  <si>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</si>
  <si>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</si>
  <si>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</si>
  <si>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</si>
  <si>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</si>
  <si>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</si>
  <si>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</si>
  <si>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</si>
  <si>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</si>
  <si>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</si>
  <si>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</si>
  <si>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</si>
  <si>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</si>
  <si>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</si>
  <si>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</si>
  <si>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</si>
  <si>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</si>
  <si>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</si>
  <si>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</si>
  <si>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</si>
  <si>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</si>
  <si>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</si>
  <si>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</si>
  <si>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</si>
  <si>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</si>
  <si>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</si>
  <si>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</si>
  <si>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</si>
  <si>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</si>
  <si>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</si>
  <si>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</si>
  <si>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</si>
  <si>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</si>
  <si>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</si>
  <si>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</si>
  <si>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</si>
  <si>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</si>
  <si>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</si>
  <si>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</si>
  <si>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</si>
  <si>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</si>
  <si>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</si>
  <si>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</si>
  <si>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</si>
  <si>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</si>
  <si>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</si>
  <si>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</si>
  <si>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</si>
  <si>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</si>
  <si>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</si>
  <si>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</si>
  <si>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</si>
  <si>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</si>
  <si>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</si>
  <si>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</si>
  <si>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</si>
  <si>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</si>
  <si>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</si>
  <si>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</si>
  <si>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</si>
  <si>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</si>
  <si>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</si>
  <si>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</si>
  <si>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</si>
  <si>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</si>
  <si>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</si>
  <si>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</si>
  <si>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</si>
  <si>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</si>
  <si>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</si>
  <si>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</si>
  <si>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</si>
  <si>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</si>
  <si>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</si>
  <si>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</si>
  <si>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</si>
  <si>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</si>
  <si>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</si>
  <si>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</si>
  <si>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</si>
  <si>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</si>
  <si>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</si>
  <si>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</si>
  <si>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</si>
  <si>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</si>
  <si>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</si>
  <si>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</si>
  <si>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</si>
  <si>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</si>
  <si>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</si>
  <si>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</si>
  <si>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</si>
  <si>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</si>
  <si>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</si>
  <si>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</si>
  <si>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</si>
  <si>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</si>
  <si>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</si>
  <si>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</si>
  <si>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</si>
  <si>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</si>
  <si>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</si>
  <si>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</si>
  <si>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</si>
  <si>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</si>
  <si>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</si>
  <si>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</si>
  <si>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</si>
  <si>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</si>
  <si>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</si>
  <si>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</si>
  <si>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</si>
  <si>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</si>
  <si>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</si>
  <si>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</si>
  <si>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</si>
  <si>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</si>
  <si>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</si>
  <si>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</si>
  <si>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</si>
  <si>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</si>
  <si>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</si>
  <si>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</si>
  <si>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</si>
  <si>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</si>
  <si>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</si>
  <si>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</si>
  <si>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</si>
  <si>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</si>
  <si>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</si>
  <si>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</si>
  <si>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</si>
  <si>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</si>
  <si>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</si>
  <si>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</si>
  <si>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</si>
  <si>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</si>
  <si>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</si>
  <si>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</si>
  <si>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</si>
  <si>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</si>
  <si>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</si>
  <si>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</si>
  <si>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</si>
  <si>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</si>
  <si>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</si>
  <si>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</si>
  <si>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</si>
  <si>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</si>
  <si>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</si>
  <si>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</si>
  <si>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</si>
  <si>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</si>
  <si>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</si>
  <si>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</si>
  <si>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</si>
  <si>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</si>
  <si>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</si>
  <si>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</si>
  <si>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</si>
  <si>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</si>
  <si>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</si>
  <si>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</si>
  <si>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</si>
  <si>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</si>
  <si>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</si>
  <si>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</si>
  <si>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</si>
  <si>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</si>
  <si>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</si>
  <si>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</si>
  <si>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</si>
  <si>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</si>
  <si>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</si>
  <si>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</si>
  <si>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</si>
  <si>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</si>
  <si>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</si>
  <si>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</si>
  <si>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</si>
  <si>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</si>
  <si>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</si>
  <si>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</si>
  <si>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</si>
  <si>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</si>
  <si>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</si>
  <si>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</si>
  <si>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</si>
  <si>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</si>
  <si>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</si>
  <si>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</si>
  <si>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</si>
  <si>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</si>
  <si>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</si>
  <si>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</si>
  <si>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</si>
  <si>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</si>
  <si>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</si>
  <si>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</si>
  <si>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</si>
  <si>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</si>
  <si>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</si>
  <si>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</si>
  <si>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</si>
  <si>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</si>
  <si>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</si>
  <si>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</si>
  <si>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</si>
  <si>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</si>
  <si>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</si>
  <si>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</si>
  <si>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</si>
  <si>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</si>
  <si>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</si>
  <si>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</si>
  <si>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</si>
  <si>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</si>
  <si>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</si>
  <si>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</si>
  <si>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</si>
  <si>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</si>
  <si>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</si>
  <si>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</si>
  <si>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</si>
  <si>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</si>
  <si>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</si>
  <si>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</si>
  <si>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</si>
  <si>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</si>
  <si>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</si>
  <si>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</si>
  <si>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</si>
  <si>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</si>
  <si>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</si>
  <si>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</si>
  <si>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</si>
  <si>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</si>
  <si>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</si>
  <si>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</si>
  <si>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</si>
  <si>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</si>
  <si>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</si>
  <si>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</si>
  <si>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</si>
  <si>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</si>
  <si>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</si>
  <si>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</si>
  <si>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</si>
  <si>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</si>
  <si>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</si>
  <si>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</si>
  <si>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</si>
  <si>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</si>
  <si>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</si>
  <si>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</si>
  <si>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</si>
  <si>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</si>
  <si>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</si>
  <si>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</si>
  <si>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</si>
  <si>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</si>
  <si>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</si>
  <si>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</si>
  <si>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</si>
  <si>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</si>
  <si>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</si>
  <si>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</si>
  <si>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</si>
  <si>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</si>
  <si>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</si>
  <si>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</si>
  <si>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</si>
  <si>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</si>
  <si>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</si>
  <si>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</si>
  <si>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</si>
  <si>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</si>
  <si>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</si>
  <si>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</si>
  <si>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</si>
  <si>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</si>
  <si>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</si>
  <si>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</si>
  <si>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</si>
  <si>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</si>
  <si>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</si>
  <si>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</si>
  <si>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</si>
  <si>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</si>
  <si>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</si>
  <si>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</si>
  <si>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</si>
  <si>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</si>
  <si>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</si>
  <si>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</si>
  <si>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</si>
  <si>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</si>
  <si>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</si>
  <si>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</si>
  <si>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</si>
  <si>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</si>
  <si>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</si>
  <si>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</si>
  <si>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</si>
  <si>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</si>
  <si>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</si>
  <si>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</si>
  <si>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</si>
  <si>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</si>
  <si>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</si>
  <si>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</si>
  <si>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</si>
  <si>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</si>
  <si>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</si>
  <si>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</si>
  <si>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</si>
  <si>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</si>
  <si>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</si>
  <si>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</si>
  <si>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</si>
  <si>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</si>
  <si>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</si>
  <si>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</si>
  <si>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</si>
  <si>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</si>
  <si>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</si>
  <si>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</si>
  <si>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</si>
  <si>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</si>
  <si>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</si>
  <si>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</si>
  <si>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</si>
  <si>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</si>
  <si>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</si>
  <si>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</si>
  <si>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</si>
  <si>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</si>
  <si>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</si>
  <si>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</si>
  <si>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</si>
  <si>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</si>
  <si>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</si>
  <si>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</si>
  <si>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</si>
  <si>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</si>
  <si>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</si>
  <si>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</si>
  <si>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</si>
  <si>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</si>
  <si>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</si>
  <si>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</si>
  <si>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</si>
  <si>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</si>
  <si>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</si>
  <si>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</si>
  <si>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</si>
  <si>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</si>
  <si>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</si>
  <si>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</si>
  <si>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</si>
  <si>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</si>
  <si>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</si>
  <si>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</si>
  <si>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</si>
  <si>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</si>
  <si>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</si>
  <si>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</si>
  <si>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</si>
  <si>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</si>
  <si>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</si>
  <si>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</si>
  <si>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</si>
  <si>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</si>
  <si>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</si>
  <si>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</si>
  <si>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</si>
  <si>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</si>
  <si>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</si>
  <si>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</si>
  <si>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</si>
  <si>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</si>
  <si>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</si>
  <si>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</si>
  <si>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</si>
  <si>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</si>
  <si>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</si>
  <si>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</si>
  <si>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</si>
  <si>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</si>
  <si>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</si>
  <si>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</si>
  <si>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</si>
  <si>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</si>
  <si>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</si>
  <si>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</si>
  <si>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</si>
  <si>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</si>
  <si>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</si>
  <si>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</si>
  <si>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</si>
  <si>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</si>
  <si>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</si>
  <si>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</si>
  <si>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</si>
  <si>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</si>
  <si>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</si>
  <si>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</si>
  <si>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</si>
  <si>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</si>
  <si>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</si>
  <si>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</si>
  <si>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</si>
  <si>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</si>
  <si>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</si>
  <si>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</si>
  <si>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</si>
  <si>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</si>
  <si>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</si>
  <si>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</si>
  <si>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</si>
  <si>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</si>
  <si>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</si>
  <si>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</si>
  <si>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</si>
  <si>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</si>
  <si>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</si>
  <si>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</si>
  <si>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</si>
  <si>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</si>
  <si>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</si>
  <si>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</si>
  <si>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</si>
  <si>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</si>
  <si>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</si>
  <si>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</si>
  <si>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</si>
  <si>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</si>
  <si>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</si>
  <si>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</si>
  <si>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</si>
  <si>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</si>
  <si>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</si>
  <si>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</si>
  <si>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</si>
  <si>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</si>
  <si>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</si>
  <si>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</si>
  <si>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</si>
  <si>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</si>
  <si>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</si>
  <si>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</si>
  <si>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</si>
  <si>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</si>
  <si>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</si>
  <si>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</si>
  <si>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</si>
  <si>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</si>
  <si>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</si>
  <si>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</si>
  <si>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</si>
  <si>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</si>
  <si>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</si>
  <si>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</si>
  <si>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</si>
  <si>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</si>
  <si>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</si>
  <si>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</si>
  <si>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</si>
  <si>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</si>
  <si>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</si>
  <si>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</si>
  <si>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</si>
  <si>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</si>
  <si>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</si>
  <si>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</si>
  <si>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</si>
  <si>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</si>
  <si>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</si>
  <si>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</si>
  <si>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</si>
  <si>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</si>
  <si>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</si>
  <si>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</si>
  <si>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</si>
  <si>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</si>
  <si>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</si>
  <si>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</si>
  <si>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</si>
  <si>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</si>
  <si>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</si>
  <si>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</si>
  <si>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</si>
  <si>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</si>
  <si>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</si>
  <si>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</si>
  <si>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</si>
  <si>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</si>
  <si>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</si>
  <si>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</si>
  <si>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</si>
  <si>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</si>
  <si>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</si>
  <si>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</si>
  <si>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</si>
  <si>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</si>
  <si>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</si>
  <si>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</si>
  <si>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</si>
  <si>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</si>
  <si>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</si>
  <si>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</si>
  <si>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</si>
  <si>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</si>
  <si>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</si>
  <si>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</si>
  <si>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</si>
  <si>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</si>
  <si>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</si>
  <si>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</si>
  <si>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</si>
  <si>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</si>
  <si>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</si>
  <si>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</si>
  <si>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</si>
  <si>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</si>
  <si>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</si>
  <si>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</si>
  <si>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</si>
  <si>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</si>
  <si>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</si>
  <si>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</si>
  <si>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</si>
  <si>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</si>
  <si>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</si>
  <si>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</si>
  <si>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</si>
  <si>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</si>
  <si>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</si>
  <si>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</si>
  <si>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</si>
  <si>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</si>
  <si>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</si>
  <si>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</si>
  <si>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</si>
  <si>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</si>
  <si>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</si>
  <si>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</si>
  <si>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</si>
  <si>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</si>
  <si>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</si>
  <si>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</si>
  <si>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</si>
  <si>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</si>
  <si>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</si>
  <si>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</si>
  <si>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</si>
  <si>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</si>
  <si>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</si>
  <si>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</si>
  <si>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</si>
  <si>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</si>
  <si>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</si>
  <si>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</si>
  <si>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</si>
  <si>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</si>
  <si>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</si>
  <si>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</si>
  <si>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</si>
  <si>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</si>
  <si>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</si>
  <si>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</si>
  <si>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</si>
  <si>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</si>
  <si>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</si>
  <si>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</si>
  <si>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</si>
  <si>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</si>
  <si>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</si>
  <si>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</si>
  <si>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</si>
  <si>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</si>
  <si>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</si>
  <si>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</si>
  <si>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</si>
  <si>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</si>
  <si>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</si>
  <si>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</si>
  <si>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</si>
  <si>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</si>
  <si>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</si>
  <si>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</si>
  <si>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</si>
  <si>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</si>
  <si>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</si>
  <si>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</si>
  <si>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</si>
  <si>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</si>
  <si>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</si>
  <si>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</si>
  <si>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</si>
  <si>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</si>
  <si>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</si>
  <si>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</si>
  <si>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</si>
  <si>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</si>
  <si>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</si>
  <si>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</si>
  <si>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</si>
  <si>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</si>
  <si>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</si>
  <si>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</si>
  <si>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</si>
  <si>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</si>
  <si>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</si>
  <si>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</si>
  <si>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</si>
  <si>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</si>
  <si>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</si>
  <si>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</si>
  <si>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</si>
  <si>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</si>
  <si>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</si>
  <si>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</si>
  <si>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</si>
  <si>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</si>
  <si>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</si>
  <si>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</si>
  <si>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</si>
  <si>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</si>
  <si>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</si>
  <si>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</si>
  <si>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</si>
  <si>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</si>
  <si>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</si>
  <si>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</si>
  <si>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</si>
  <si>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</si>
  <si>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</si>
  <si>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</si>
  <si>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</si>
  <si>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</si>
  <si>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</si>
  <si>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</si>
  <si>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</si>
  <si>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</si>
  <si>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</si>
  <si>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</si>
  <si>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</si>
  <si>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</si>
  <si>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</si>
  <si>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</si>
  <si>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</si>
  <si>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</si>
  <si>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</si>
  <si>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</si>
  <si>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</si>
  <si>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</si>
  <si>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</si>
  <si>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</si>
  <si>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</si>
  <si>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</si>
  <si>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</si>
  <si>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</si>
  <si>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</si>
  <si>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</si>
  <si>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</si>
  <si>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</si>
  <si>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</si>
  <si>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</si>
  <si>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</si>
  <si>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</si>
  <si>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</si>
  <si>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</si>
  <si>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</si>
  <si>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</si>
  <si>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</si>
  <si>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</si>
  <si>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</si>
  <si>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</si>
  <si>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</si>
  <si>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</si>
  <si>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</si>
  <si>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</si>
  <si>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</si>
  <si>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</si>
  <si>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</si>
  <si>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</si>
  <si>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</si>
  <si>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</si>
  <si>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</si>
  <si>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</si>
  <si>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</si>
  <si>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</si>
  <si>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</si>
  <si>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</si>
  <si>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</si>
  <si>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</si>
  <si>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</si>
  <si>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</si>
  <si>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</si>
  <si>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</si>
  <si>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</si>
  <si>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</si>
  <si>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</si>
  <si>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</si>
  <si>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</si>
  <si>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</si>
  <si>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</si>
  <si>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</si>
  <si>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</si>
  <si>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</si>
  <si>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</si>
  <si>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</si>
  <si>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</si>
  <si>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</si>
  <si>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</si>
  <si>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</si>
  <si>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</si>
  <si>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</si>
  <si>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</si>
  <si>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</si>
  <si>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</si>
  <si>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</si>
  <si>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</si>
  <si>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</si>
  <si>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</si>
  <si>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</si>
  <si>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</si>
  <si>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</si>
  <si>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</si>
  <si>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</si>
  <si>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</si>
  <si>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</si>
  <si>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</si>
  <si>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</si>
  <si>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</si>
  <si>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</si>
  <si>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</si>
  <si>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</si>
  <si>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</si>
  <si>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</si>
  <si>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</si>
  <si>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</si>
  <si>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</si>
  <si>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</si>
  <si>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</si>
  <si>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</si>
  <si>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</si>
  <si>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</si>
  <si>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</si>
  <si>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</si>
  <si>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</si>
  <si>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</si>
  <si>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</si>
  <si>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</si>
  <si>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</si>
  <si>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</si>
  <si>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</si>
  <si>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</si>
  <si>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</si>
  <si>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</si>
  <si>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</si>
  <si>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</si>
  <si>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</si>
  <si>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</si>
  <si>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</si>
  <si>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</si>
  <si>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</si>
  <si>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</si>
  <si>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</si>
  <si>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</si>
  <si>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</si>
  <si>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</si>
  <si>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</si>
  <si>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</si>
  <si>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</si>
  <si>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</si>
  <si>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</si>
  <si>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</si>
  <si>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</si>
  <si>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</si>
  <si>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</si>
  <si>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</si>
  <si>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</si>
  <si>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</si>
  <si>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</si>
  <si>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</si>
  <si>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</si>
  <si>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</si>
  <si>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</si>
  <si>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</si>
  <si>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</si>
  <si>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</si>
  <si>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</si>
  <si>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</si>
  <si>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</si>
  <si>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</si>
  <si>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</si>
  <si>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</si>
  <si>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</si>
  <si>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</si>
  <si>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</si>
  <si>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</si>
  <si>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</si>
  <si>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</si>
  <si>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</si>
  <si>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</si>
  <si>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</si>
  <si>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</si>
  <si>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</si>
  <si>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</si>
  <si>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</si>
  <si>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</si>
  <si>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</si>
  <si>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</si>
  <si>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</si>
  <si>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</si>
  <si>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</si>
  <si>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</si>
  <si>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</si>
  <si>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</si>
  <si>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</si>
  <si>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</si>
  <si>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</si>
  <si>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</si>
  <si>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</si>
  <si>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</si>
  <si>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</si>
  <si>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</si>
  <si>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</si>
  <si>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</si>
  <si>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</si>
  <si>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</si>
  <si>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</si>
  <si>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</si>
  <si>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</si>
  <si>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</si>
  <si>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</si>
  <si>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</si>
  <si>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</si>
  <si>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</si>
  <si>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</si>
  <si>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</si>
  <si>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</si>
  <si>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</si>
  <si>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</si>
  <si>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</si>
  <si>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</si>
  <si>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</si>
  <si>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</si>
  <si>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</si>
  <si>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</si>
  <si>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</si>
  <si>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</si>
  <si>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</si>
  <si>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</si>
  <si>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</si>
  <si>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</si>
  <si>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</si>
  <si>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</si>
  <si>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</si>
  <si>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</si>
  <si>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</si>
  <si>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</si>
  <si>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</si>
  <si>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</si>
  <si>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</si>
  <si>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</si>
  <si>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</si>
  <si>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</si>
  <si>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</si>
  <si>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</si>
  <si>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</si>
  <si>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</si>
  <si>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</si>
  <si>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</si>
  <si>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</si>
  <si>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</si>
  <si>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</si>
  <si>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</si>
  <si>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</si>
  <si>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</si>
  <si>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</si>
  <si>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</si>
  <si>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</si>
  <si>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</si>
  <si>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</si>
  <si>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</si>
  <si>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</si>
  <si>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</si>
  <si>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</si>
  <si>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</si>
  <si>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</si>
  <si>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</si>
  <si>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</si>
  <si>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</si>
  <si>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</si>
  <si>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</si>
  <si>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</si>
  <si>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</si>
  <si>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</si>
  <si>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</si>
  <si>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</si>
  <si>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</si>
  <si>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</si>
  <si>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</si>
  <si>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</si>
  <si>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</si>
  <si>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</si>
  <si>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</si>
  <si>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</si>
  <si>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</si>
  <si>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</si>
  <si>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</si>
  <si>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</si>
  <si>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</si>
  <si>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</si>
  <si>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</si>
  <si>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</si>
  <si>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</si>
  <si>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</si>
  <si>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</si>
  <si>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</si>
  <si>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</si>
  <si>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</si>
  <si>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</si>
  <si>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</si>
  <si>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</si>
  <si>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</si>
  <si>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</si>
  <si>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</si>
  <si>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</si>
  <si>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</si>
  <si>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</si>
  <si>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</si>
  <si>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</si>
  <si>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</si>
  <si>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</si>
  <si>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</si>
  <si>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</si>
  <si>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</si>
  <si>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</si>
  <si>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</si>
  <si>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</si>
  <si>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</si>
  <si>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</si>
  <si>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</si>
  <si>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</si>
  <si>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</si>
  <si>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</si>
  <si>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</si>
  <si>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</si>
  <si>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</si>
  <si>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</si>
  <si>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</si>
  <si>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</si>
  <si>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</si>
  <si>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</si>
  <si>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</si>
  <si>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</si>
  <si>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</si>
  <si>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</si>
  <si>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</si>
  <si>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</si>
  <si>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</si>
  <si>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</si>
  <si>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</si>
  <si>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</si>
  <si>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</si>
  <si>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</si>
  <si>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</si>
  <si>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</si>
  <si>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</si>
  <si>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</si>
  <si>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</si>
  <si>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</si>
  <si>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</si>
  <si>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</si>
  <si>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</si>
  <si>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</si>
  <si>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</si>
  <si>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</si>
  <si>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</si>
  <si>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</si>
  <si>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</si>
  <si>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</si>
  <si>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</si>
  <si>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</si>
  <si>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</si>
  <si>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</si>
  <si>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</si>
  <si>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</si>
  <si>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</si>
  <si>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</si>
  <si>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</si>
  <si>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</si>
  <si>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</si>
  <si>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</si>
  <si>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</si>
  <si>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</si>
  <si>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</si>
  <si>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</si>
  <si>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</si>
  <si>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</si>
  <si>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</si>
  <si>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</si>
  <si>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</si>
  <si>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</si>
  <si>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</si>
  <si>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</si>
  <si>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</si>
  <si>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</si>
  <si>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</si>
  <si>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</si>
  <si>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</si>
  <si>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</si>
  <si>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</si>
  <si>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</si>
  <si>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</si>
  <si>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</si>
  <si>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</si>
  <si>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</si>
  <si>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</si>
  <si>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</si>
  <si>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</si>
  <si>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</si>
  <si>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</si>
  <si>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</si>
  <si>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</si>
  <si>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</si>
  <si>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</si>
  <si>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</si>
  <si>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</si>
  <si>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</si>
  <si>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</si>
  <si>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</si>
  <si>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</si>
  <si>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</si>
  <si>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</si>
  <si>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</si>
  <si>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</si>
  <si>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</si>
  <si>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</si>
  <si>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</si>
  <si>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</si>
  <si>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</si>
  <si>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</si>
  <si>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</si>
  <si>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</si>
  <si>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</si>
  <si>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</si>
  <si>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</si>
  <si>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</si>
  <si>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</si>
  <si>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</si>
  <si>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</si>
  <si>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</si>
  <si>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</si>
  <si>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</si>
  <si>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</si>
  <si>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</si>
  <si>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</si>
  <si>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</si>
  <si>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</si>
  <si>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</si>
  <si>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</si>
  <si>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</si>
  <si>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</si>
  <si>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</si>
  <si>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</si>
  <si>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</si>
  <si>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</si>
  <si>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</si>
  <si>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</si>
  <si>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</si>
  <si>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</si>
  <si>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</si>
  <si>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</si>
  <si>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</si>
  <si>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</si>
  <si>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</si>
  <si>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</si>
  <si>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</si>
  <si>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</si>
  <si>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</si>
  <si>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</si>
  <si>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</si>
  <si>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</si>
  <si>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</si>
  <si>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</si>
  <si>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</si>
  <si>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</si>
  <si>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</si>
  <si>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</si>
  <si>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</si>
  <si>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</si>
  <si>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</si>
  <si>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</si>
  <si>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</si>
  <si>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</si>
  <si>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</si>
  <si>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</si>
  <si>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</si>
  <si>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</si>
  <si>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</si>
  <si>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</si>
  <si>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</si>
  <si>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</si>
  <si>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</si>
  <si>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</si>
  <si>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</si>
  <si>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</si>
  <si>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</si>
  <si>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</si>
  <si>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</si>
  <si>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</si>
  <si>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</si>
  <si>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</si>
  <si>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</si>
  <si>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</si>
  <si>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</si>
  <si>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</si>
  <si>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</si>
  <si>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</si>
  <si>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</si>
  <si>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</si>
  <si>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</si>
  <si>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</si>
  <si>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</si>
  <si>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</si>
  <si>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</si>
  <si>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</si>
  <si>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</si>
  <si>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</si>
  <si>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</si>
  <si>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</si>
  <si>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</si>
  <si>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</si>
  <si>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</si>
  <si>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</si>
  <si>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</si>
  <si>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</si>
  <si>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</si>
  <si>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</si>
  <si>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</si>
  <si>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</si>
  <si>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</si>
  <si>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</si>
  <si>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</si>
  <si>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</si>
  <si>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</si>
  <si>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</si>
  <si>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</si>
  <si>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</si>
  <si>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</si>
  <si>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</si>
  <si>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</si>
  <si>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</si>
  <si>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</si>
  <si>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</si>
  <si>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</si>
  <si>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</si>
  <si>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</si>
  <si>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</si>
  <si>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</si>
  <si>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</si>
  <si>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</si>
  <si>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</si>
  <si>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</si>
  <si>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</si>
  <si>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</si>
  <si>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</si>
  <si>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</si>
  <si>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</si>
  <si>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</si>
  <si>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</si>
  <si>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</si>
  <si>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</si>
  <si>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</si>
  <si>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</si>
  <si>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</si>
  <si>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</si>
  <si>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</si>
  <si>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</si>
  <si>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</si>
  <si>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</si>
  <si>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</si>
  <si>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</si>
  <si>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</si>
  <si>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</si>
  <si>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</si>
  <si>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</si>
  <si>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</si>
  <si>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</si>
  <si>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</si>
  <si>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</si>
  <si>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</si>
  <si>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</si>
  <si>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</si>
  <si>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</si>
  <si>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</si>
  <si>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</si>
  <si>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</si>
  <si>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</si>
  <si>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</si>
  <si>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</si>
  <si>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</si>
  <si>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</si>
  <si>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</si>
  <si>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</si>
  <si>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</si>
  <si>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</si>
  <si>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</si>
  <si>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</si>
  <si>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</si>
  <si>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</si>
  <si>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</si>
  <si>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</si>
  <si>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</si>
  <si>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</si>
  <si>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</si>
  <si>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</si>
  <si>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</si>
  <si>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</si>
  <si>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</si>
  <si>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</si>
  <si>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</si>
  <si>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</si>
  <si>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</si>
  <si>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</si>
  <si>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</si>
  <si>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</si>
  <si>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</si>
  <si>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</si>
  <si>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</si>
  <si>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</si>
  <si>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</si>
  <si>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</si>
  <si>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</si>
  <si>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</si>
  <si>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</si>
  <si>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</si>
  <si>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</si>
  <si>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</si>
  <si>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</si>
  <si>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</si>
  <si>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</si>
  <si>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</si>
  <si>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</si>
  <si>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</si>
  <si>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</si>
  <si>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</si>
  <si>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</si>
  <si>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</si>
  <si>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</si>
  <si>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</si>
  <si>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</si>
  <si>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</si>
  <si>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</si>
  <si>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</si>
  <si>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</si>
  <si>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</si>
  <si>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</si>
  <si>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</si>
  <si>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</si>
  <si>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</si>
  <si>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</si>
  <si>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</si>
  <si>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</si>
  <si>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</si>
  <si>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</si>
  <si>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</si>
  <si>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</si>
  <si>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</si>
  <si>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</si>
  <si>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</si>
  <si>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</si>
  <si>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</si>
  <si>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</si>
  <si>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</si>
  <si>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</si>
  <si>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</si>
  <si>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</si>
  <si>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</si>
  <si>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</si>
  <si>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</si>
  <si>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</si>
  <si>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</si>
  <si>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</si>
  <si>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</si>
  <si>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</si>
  <si>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</si>
  <si>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</si>
  <si>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</si>
  <si>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</si>
  <si>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</si>
  <si>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</si>
  <si>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</si>
  <si>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</si>
  <si>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</si>
  <si>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</si>
  <si>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</si>
  <si>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</si>
  <si>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</si>
  <si>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</si>
  <si>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</si>
  <si>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</si>
  <si>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</si>
  <si>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</si>
  <si>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</si>
  <si>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</si>
  <si>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</si>
  <si>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</si>
  <si>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</si>
  <si>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</si>
  <si>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</si>
  <si>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</si>
  <si>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</si>
  <si>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</si>
  <si>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</si>
  <si>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</si>
  <si>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</si>
  <si>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</si>
  <si>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</si>
  <si>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</si>
  <si>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</si>
  <si>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</si>
  <si>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</si>
  <si>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</si>
  <si>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</si>
  <si>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</si>
  <si>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</si>
  <si>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</si>
  <si>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</si>
  <si>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</si>
  <si>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</si>
  <si>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</si>
  <si>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</si>
  <si>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</si>
  <si>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</si>
  <si>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</si>
  <si>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</si>
  <si>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</si>
  <si>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</si>
  <si>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</si>
  <si>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</si>
  <si>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</si>
  <si>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</si>
  <si>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</si>
  <si>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</si>
  <si>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</si>
  <si>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</si>
  <si>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</si>
  <si>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</si>
  <si>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</si>
  <si>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</si>
  <si>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</si>
  <si>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</si>
  <si>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</si>
  <si>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</si>
  <si>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</si>
  <si>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</si>
  <si>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</si>
  <si>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</si>
  <si>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</si>
  <si>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</si>
  <si>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</si>
  <si>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</si>
  <si>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</si>
  <si>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</si>
  <si>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</si>
  <si>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</si>
  <si>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</si>
  <si>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</si>
  <si>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</si>
  <si>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</si>
  <si>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</si>
  <si>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</si>
  <si>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</si>
  <si>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</si>
  <si>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</si>
  <si>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</si>
  <si>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</si>
  <si>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</si>
  <si>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</si>
  <si>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</si>
  <si>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</si>
  <si>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</si>
  <si>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</si>
  <si>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</si>
  <si>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</si>
  <si>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</si>
  <si>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</si>
  <si>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</si>
  <si>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</si>
  <si>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</si>
  <si>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</si>
  <si>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</si>
  <si>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</si>
  <si>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</si>
  <si>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</si>
  <si>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</si>
  <si>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</si>
  <si>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</si>
  <si>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</si>
  <si>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</si>
  <si>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</si>
  <si>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</si>
  <si>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</si>
  <si>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</si>
  <si>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</si>
  <si>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</si>
  <si>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</si>
  <si>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</si>
  <si>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</si>
  <si>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</si>
  <si>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</si>
  <si>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</si>
  <si>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</si>
  <si>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</si>
  <si>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</si>
  <si>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</si>
  <si>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</si>
  <si>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</si>
  <si>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</si>
  <si>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</si>
  <si>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</si>
  <si>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</si>
  <si>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</si>
  <si>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</si>
  <si>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</si>
  <si>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</si>
  <si>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</si>
  <si>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</si>
  <si>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</si>
  <si>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</si>
  <si>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</si>
  <si>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</si>
  <si>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</si>
  <si>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</si>
  <si>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</si>
  <si>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</si>
  <si>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</si>
  <si>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</si>
  <si>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</si>
  <si>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</si>
  <si>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</si>
  <si>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</si>
  <si>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</si>
  <si>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</si>
  <si>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</si>
  <si>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</si>
  <si>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</si>
  <si>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</si>
  <si>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</si>
  <si>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</si>
  <si>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</si>
  <si>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</si>
  <si>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</si>
  <si>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</si>
  <si>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</si>
  <si>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</si>
  <si>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</si>
  <si>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</si>
  <si>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</si>
  <si>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</si>
  <si>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</si>
  <si>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</si>
  <si>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</si>
  <si>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</si>
  <si>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</si>
  <si>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</si>
  <si>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</si>
  <si>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</si>
  <si>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</si>
  <si>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</si>
  <si>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</si>
  <si>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</si>
  <si>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</si>
  <si>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</si>
  <si>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</si>
  <si>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</si>
  <si>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</si>
  <si>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</si>
  <si>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</si>
  <si>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</si>
  <si>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</si>
  <si>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</si>
  <si>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</si>
  <si>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</si>
  <si>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</si>
  <si>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</si>
  <si>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</si>
  <si>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</si>
  <si>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</si>
  <si>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</si>
  <si>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</si>
  <si>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</si>
  <si>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</si>
  <si>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</si>
  <si>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</si>
  <si>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</si>
  <si>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</si>
  <si>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</si>
  <si>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</si>
  <si>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</si>
  <si>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</si>
  <si>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</si>
  <si>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</si>
  <si>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</si>
  <si>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</si>
  <si>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</si>
  <si>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</si>
  <si>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</si>
  <si>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</si>
  <si>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</si>
  <si>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</si>
  <si>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</si>
  <si>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</si>
  <si>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</si>
  <si>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</si>
  <si>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</si>
  <si>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</si>
  <si>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</si>
  <si>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</si>
  <si>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</si>
  <si>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</si>
  <si>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</si>
  <si>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</si>
  <si>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</si>
  <si>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</si>
  <si>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</si>
  <si>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</si>
  <si>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</si>
  <si>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</si>
  <si>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</si>
  <si>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</si>
  <si>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</si>
  <si>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</si>
  <si>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</si>
  <si>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</si>
  <si>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</si>
  <si>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</si>
  <si>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</si>
  <si>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</si>
  <si>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</si>
  <si>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</si>
  <si>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</si>
  <si>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</si>
  <si>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</si>
  <si>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</si>
  <si>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</si>
  <si>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</si>
  <si>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</si>
  <si>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</si>
  <si>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</si>
  <si>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</si>
  <si>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</si>
  <si>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</si>
  <si>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</si>
  <si>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</si>
  <si>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</si>
  <si>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</si>
  <si>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</si>
  <si>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</si>
  <si>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</si>
  <si>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</si>
  <si>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</si>
  <si>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</si>
  <si>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</si>
  <si>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</si>
  <si>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</si>
  <si>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</si>
  <si>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</si>
  <si>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</si>
  <si>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</si>
  <si>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</si>
  <si>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</si>
  <si>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</si>
  <si>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</si>
  <si>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</si>
  <si>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</si>
  <si>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</si>
  <si>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</si>
  <si>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</si>
  <si>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</si>
  <si>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</si>
  <si>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</si>
  <si>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</si>
  <si>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</si>
  <si>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</si>
  <si>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</si>
  <si>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</si>
  <si>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</si>
  <si>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</si>
  <si>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</si>
  <si>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</si>
  <si>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</si>
  <si>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</si>
  <si>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</si>
  <si>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</si>
  <si>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</si>
  <si>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</si>
  <si>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</si>
  <si>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</si>
  <si>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</si>
  <si>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</si>
  <si>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</si>
  <si>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</si>
  <si>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</si>
  <si>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</si>
  <si>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</si>
  <si>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</si>
  <si>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</si>
  <si>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</si>
  <si>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</si>
  <si>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</si>
  <si>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</si>
  <si>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</si>
  <si>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</si>
  <si>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</si>
  <si>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</si>
  <si>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</si>
  <si>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</si>
  <si>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</si>
  <si>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</si>
  <si>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</si>
  <si>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</si>
  <si>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</si>
  <si>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</si>
  <si>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</si>
  <si>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</si>
  <si>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</si>
  <si>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</si>
  <si>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</si>
  <si>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</si>
  <si>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</si>
  <si>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</si>
  <si>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</si>
  <si>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</si>
  <si>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</si>
  <si>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</si>
  <si>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</si>
  <si>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</si>
  <si>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</si>
  <si>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</si>
  <si>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</si>
  <si>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</si>
  <si>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</si>
  <si>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</si>
  <si>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</si>
  <si>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</si>
  <si>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</si>
  <si>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</si>
  <si>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</si>
  <si>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</si>
  <si>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</si>
  <si>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</si>
  <si>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</si>
  <si>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</si>
  <si>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</si>
  <si>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</si>
  <si>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</si>
  <si>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</si>
  <si>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</si>
  <si>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</si>
  <si>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</si>
  <si>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</si>
  <si>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</si>
  <si>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</si>
  <si>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</si>
  <si>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</si>
  <si>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</si>
  <si>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</si>
  <si>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</si>
  <si>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</si>
  <si>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</si>
  <si>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</si>
  <si>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</si>
  <si>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</si>
  <si>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</si>
  <si>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</si>
  <si>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</si>
  <si>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</si>
  <si>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</si>
  <si>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</si>
  <si>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</si>
  <si>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</si>
  <si>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</si>
  <si>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</si>
  <si>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</si>
  <si>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</si>
  <si>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</si>
  <si>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</si>
  <si>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</si>
  <si>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</si>
  <si>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</si>
  <si>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</si>
  <si>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</si>
  <si>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</si>
  <si>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</si>
  <si>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</si>
  <si>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</si>
  <si>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</si>
  <si>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</si>
  <si>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</si>
  <si>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</si>
  <si>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</si>
  <si>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</si>
  <si>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</si>
  <si>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</si>
  <si>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</si>
  <si>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</si>
  <si>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</si>
  <si>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</si>
  <si>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</si>
  <si>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</si>
  <si>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</si>
  <si>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</si>
  <si>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</si>
  <si>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</si>
  <si>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</si>
  <si>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</si>
  <si>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</si>
  <si>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</si>
  <si>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</si>
  <si>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</si>
  <si>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</si>
  <si>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</si>
  <si>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</si>
  <si>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</si>
  <si>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</si>
  <si>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</si>
  <si>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</si>
  <si>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</si>
  <si>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</si>
  <si>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</si>
  <si>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</si>
  <si>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</si>
  <si>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</si>
  <si>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</si>
  <si>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</si>
  <si>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</si>
  <si>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</si>
  <si>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</si>
  <si>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</si>
  <si>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</si>
  <si>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</si>
  <si>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</si>
  <si>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</si>
  <si>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</si>
  <si>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</si>
  <si>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</si>
  <si>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</si>
  <si>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</si>
  <si>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</si>
  <si>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</si>
  <si>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</si>
  <si>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</si>
  <si>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</si>
  <si>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</si>
  <si>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</si>
  <si>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</si>
  <si>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</si>
  <si>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</si>
  <si>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</si>
  <si>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</si>
  <si>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</si>
  <si>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</si>
  <si>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</si>
  <si>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</si>
  <si>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</si>
  <si>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</si>
  <si>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</si>
  <si>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</si>
  <si>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</si>
  <si>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</si>
  <si>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</si>
  <si>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</si>
  <si>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</si>
  <si>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</si>
  <si>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</si>
  <si>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</si>
  <si>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</si>
  <si>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</si>
  <si>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</si>
  <si>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</si>
  <si>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</si>
  <si>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</si>
  <si>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</si>
  <si>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</si>
  <si>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</si>
  <si>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</si>
  <si>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</si>
  <si>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</si>
  <si>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</si>
  <si>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</si>
  <si>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</si>
  <si>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</si>
  <si>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</si>
  <si>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</si>
  <si>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</si>
  <si>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</si>
  <si>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</si>
  <si>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</si>
  <si>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</si>
  <si>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</si>
  <si>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</si>
  <si>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</si>
  <si>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</si>
  <si>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</si>
  <si>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</si>
  <si>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</si>
  <si>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</si>
  <si>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</si>
  <si>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</si>
  <si>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</si>
  <si>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</si>
  <si>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</si>
  <si>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</si>
  <si>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</si>
  <si>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</si>
  <si>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</si>
  <si>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</si>
  <si>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</si>
  <si>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</si>
  <si>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</si>
  <si>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</si>
  <si>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</si>
  <si>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</si>
  <si>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</si>
  <si>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</si>
  <si>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</si>
  <si>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</si>
  <si>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</si>
  <si>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</si>
  <si>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</si>
  <si>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</si>
  <si>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</si>
  <si>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</si>
  <si>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</si>
  <si>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</si>
  <si>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</si>
  <si>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</si>
  <si>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</si>
  <si>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</si>
  <si>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</si>
  <si>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</si>
  <si>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</si>
  <si>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</si>
  <si>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</si>
  <si>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</si>
  <si>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</si>
  <si>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</si>
  <si>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</si>
  <si>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</si>
  <si>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</si>
  <si>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</si>
  <si>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</si>
  <si>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</si>
  <si>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</si>
  <si>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</si>
  <si>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</si>
  <si>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</si>
  <si>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</si>
  <si>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</si>
  <si>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</si>
  <si>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</si>
  <si>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</si>
  <si>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</si>
  <si>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</si>
  <si>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</si>
  <si>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</si>
  <si>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</si>
  <si>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</si>
  <si>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</si>
  <si>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</si>
  <si>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</si>
  <si>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</si>
  <si>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</si>
  <si>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</si>
  <si>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</si>
  <si>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</si>
  <si>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</si>
  <si>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</si>
  <si>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</si>
  <si>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</si>
  <si>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</si>
  <si>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</si>
  <si>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</si>
  <si>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</si>
  <si>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</si>
  <si>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</si>
  <si>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</si>
  <si>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</si>
  <si>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</si>
  <si>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</si>
  <si>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</si>
  <si>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</si>
  <si>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</si>
  <si>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</si>
  <si>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</si>
  <si>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</si>
  <si>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</si>
  <si>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</si>
  <si>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</si>
  <si>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</si>
  <si>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</si>
  <si>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</si>
  <si>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</si>
  <si>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</si>
  <si>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</si>
  <si>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</si>
  <si>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</si>
  <si>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</si>
  <si>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</si>
  <si>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</si>
  <si>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</si>
  <si>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</si>
  <si>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</si>
  <si>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</si>
  <si>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</si>
  <si>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</si>
  <si>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</si>
  <si>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</si>
  <si>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</si>
  <si>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</si>
  <si>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</si>
  <si>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</si>
  <si>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</si>
  <si>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</si>
  <si>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</si>
  <si>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</si>
  <si>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</si>
  <si>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</si>
  <si>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</si>
  <si>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</si>
  <si>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</si>
  <si>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</si>
  <si>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</si>
  <si>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</si>
  <si>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</si>
  <si>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</si>
  <si>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</si>
  <si>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</si>
  <si>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</si>
  <si>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</si>
  <si>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</si>
  <si>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</si>
  <si>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</si>
  <si>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</si>
  <si>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</si>
  <si>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</si>
  <si>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</si>
  <si>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</si>
  <si>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</si>
  <si>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</si>
  <si>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</si>
  <si>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</si>
  <si>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</si>
  <si>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</si>
  <si>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</si>
  <si>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</si>
  <si>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</si>
  <si>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</si>
  <si>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</si>
  <si>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</si>
  <si>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</si>
  <si>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</si>
  <si>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</si>
  <si>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</si>
  <si>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</si>
  <si>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</si>
  <si>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</si>
  <si>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</si>
  <si>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</si>
  <si>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</si>
  <si>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</si>
  <si>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</si>
  <si>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</si>
  <si>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</si>
  <si>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</si>
  <si>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</si>
  <si>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</si>
  <si>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</si>
  <si>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</si>
  <si>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</si>
  <si>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</si>
  <si>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</si>
  <si>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</si>
  <si>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</si>
  <si>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</si>
  <si>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</si>
  <si>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</si>
  <si>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</si>
  <si>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</si>
  <si>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</si>
  <si>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</si>
  <si>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</si>
  <si>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</si>
  <si>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</si>
  <si>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</si>
  <si>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</si>
  <si>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</si>
  <si>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</si>
  <si>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</si>
  <si>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</si>
  <si>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</si>
  <si>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</si>
  <si>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</si>
  <si>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</si>
  <si>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</si>
  <si>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</si>
  <si>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</si>
  <si>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</si>
  <si>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</si>
  <si>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</si>
  <si>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</si>
  <si>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</si>
  <si>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</si>
  <si>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</si>
  <si>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</si>
  <si>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</si>
  <si>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</si>
  <si>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</si>
  <si>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</si>
  <si>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</si>
  <si>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</si>
  <si>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</si>
  <si>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</si>
  <si>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</si>
  <si>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</si>
  <si>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</si>
  <si>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</si>
  <si>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</si>
  <si>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</si>
  <si>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</si>
  <si>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</si>
  <si>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</si>
  <si>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</si>
  <si>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</si>
  <si>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</si>
  <si>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</si>
  <si>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</si>
  <si>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</si>
  <si>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</si>
  <si>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</si>
  <si>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</si>
  <si>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</si>
  <si>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</si>
  <si>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</si>
  <si>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</si>
  <si>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</si>
  <si>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</si>
  <si>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</si>
  <si>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</si>
  <si>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</si>
  <si>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</si>
  <si>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</si>
  <si>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</si>
  <si>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</si>
  <si>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</si>
  <si>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</si>
  <si>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</si>
  <si>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</si>
  <si>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</si>
  <si>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</si>
  <si>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</si>
  <si>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</si>
  <si>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</si>
  <si>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</si>
  <si>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</si>
  <si>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</si>
  <si>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</si>
  <si>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</si>
  <si>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</si>
  <si>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</si>
  <si>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</si>
  <si>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</si>
  <si>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</si>
  <si>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</si>
  <si>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</si>
  <si>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</si>
  <si>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</si>
  <si>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</si>
  <si>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</si>
  <si>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</si>
  <si>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</si>
  <si>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</si>
  <si>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</si>
  <si>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</si>
  <si>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</si>
  <si>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</si>
  <si>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</si>
  <si>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</si>
  <si>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</si>
  <si>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</si>
  <si>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</si>
  <si>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</si>
  <si>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</si>
  <si>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</si>
  <si>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</si>
  <si>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</si>
  <si>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</si>
  <si>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</si>
  <si>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</si>
  <si>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</si>
  <si>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</si>
  <si>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</si>
  <si>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</si>
  <si>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</si>
  <si>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</si>
  <si>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</si>
  <si>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</si>
  <si>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</si>
  <si>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</si>
  <si>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</si>
  <si>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</si>
  <si>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</si>
  <si>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</si>
  <si>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</si>
  <si>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</si>
  <si>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</si>
  <si>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</si>
  <si>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</si>
  <si>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</si>
  <si>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</si>
  <si>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</si>
  <si>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</si>
  <si>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</si>
  <si>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</si>
  <si>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</si>
  <si>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</si>
  <si>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</si>
  <si>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</si>
  <si>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</si>
  <si>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</si>
  <si>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</si>
  <si>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</si>
  <si>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</si>
  <si>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</si>
  <si>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</si>
  <si>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</si>
  <si>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</si>
  <si>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</si>
  <si>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</si>
  <si>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</si>
  <si>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</si>
  <si>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</si>
  <si>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</si>
  <si>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</si>
  <si>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</si>
  <si>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</si>
  <si>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</si>
  <si>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</si>
  <si>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</si>
  <si>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</si>
  <si>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</si>
  <si>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</si>
  <si>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</si>
  <si>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</si>
  <si>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</si>
  <si>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</si>
  <si>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</si>
  <si>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</si>
  <si>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</si>
  <si>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</si>
  <si>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</si>
  <si>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</si>
  <si>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</si>
  <si>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</si>
  <si>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</si>
  <si>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</si>
  <si>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</si>
  <si>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</si>
  <si>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</si>
  <si>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</si>
  <si>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</si>
  <si>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</si>
  <si>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</si>
  <si>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</si>
  <si>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</si>
  <si>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</si>
  <si>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</si>
  <si>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</si>
  <si>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</si>
  <si>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</si>
  <si>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</si>
  <si>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</si>
  <si>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</si>
  <si>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</si>
  <si>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</si>
  <si>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</si>
  <si>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</si>
  <si>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</si>
  <si>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</si>
  <si>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</si>
  <si>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</si>
  <si>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</si>
  <si>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</si>
  <si>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</si>
  <si>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</si>
  <si>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</si>
  <si>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</si>
  <si>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</si>
  <si>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</si>
  <si>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</si>
  <si>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</si>
  <si>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</si>
  <si>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</si>
  <si>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</si>
  <si>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</si>
  <si>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</si>
  <si>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</si>
  <si>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</si>
  <si>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</si>
  <si>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</si>
  <si>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</si>
  <si>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</si>
  <si>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</si>
  <si>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</si>
  <si>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</si>
  <si>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</si>
  <si>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</si>
  <si>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</si>
  <si>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</si>
  <si>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</si>
  <si>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</si>
  <si>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</si>
  <si>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</si>
  <si>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</si>
  <si>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</si>
  <si>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</si>
  <si>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</si>
  <si>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</si>
  <si>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</si>
  <si>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</si>
  <si>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</si>
  <si>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</si>
  <si>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</si>
  <si>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</si>
  <si>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</si>
  <si>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</si>
  <si>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</si>
  <si>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</si>
  <si>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</si>
  <si>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</si>
  <si>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</si>
  <si>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</si>
  <si>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</si>
  <si>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</si>
  <si>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</si>
  <si>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</si>
  <si>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</si>
  <si>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</si>
  <si>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</si>
  <si>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</si>
  <si>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</si>
  <si>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</si>
  <si>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</si>
  <si>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</si>
  <si>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</si>
  <si>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</si>
  <si>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</si>
  <si>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</si>
  <si>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</si>
  <si>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</si>
  <si>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</si>
  <si>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</si>
  <si>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</si>
  <si>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</si>
  <si>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</si>
  <si>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</si>
  <si>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</si>
  <si>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</si>
  <si>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</si>
  <si>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</si>
  <si>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</si>
  <si>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</si>
  <si>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</si>
  <si>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</si>
  <si>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</si>
  <si>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</si>
  <si>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</si>
  <si>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</si>
  <si>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</si>
  <si>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</si>
  <si>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</si>
  <si>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</si>
  <si>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</si>
  <si>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</si>
  <si>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</si>
  <si>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</si>
  <si>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</si>
  <si>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</si>
  <si>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</si>
  <si>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</si>
  <si>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</si>
  <si>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</si>
  <si>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</si>
  <si>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</si>
  <si>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</si>
  <si>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</si>
  <si>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</si>
  <si>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</si>
  <si>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</si>
  <si>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</si>
  <si>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</si>
  <si>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</si>
  <si>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</si>
  <si>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</si>
  <si>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</si>
  <si>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</si>
  <si>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</si>
  <si>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</si>
  <si>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</si>
  <si>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</si>
  <si>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</si>
  <si>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</si>
  <si>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</si>
  <si>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</si>
  <si>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</si>
  <si>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</si>
  <si>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</si>
  <si>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</si>
  <si>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</si>
  <si>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</si>
  <si>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</si>
  <si>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</si>
  <si>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</si>
  <si>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</si>
  <si>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</si>
  <si>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</si>
  <si>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</si>
  <si>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</si>
  <si>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</si>
  <si>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</si>
  <si>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</si>
  <si>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</si>
  <si>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</si>
  <si>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</si>
  <si>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</si>
  <si>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</si>
  <si>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</si>
  <si>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</si>
  <si>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</si>
  <si>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</si>
  <si>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</si>
  <si>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</si>
  <si>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</si>
  <si>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</si>
  <si>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</si>
  <si>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</si>
  <si>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</si>
  <si>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</si>
  <si>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</si>
  <si>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</si>
  <si>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</si>
  <si>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</si>
  <si>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</si>
  <si>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</si>
  <si>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</si>
  <si>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</si>
  <si>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</si>
  <si>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</si>
  <si>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</si>
  <si>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</si>
  <si>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</si>
  <si>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</si>
  <si>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</si>
  <si>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</si>
  <si>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</si>
  <si>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</si>
  <si>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</si>
  <si>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</si>
  <si>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</si>
  <si>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</si>
  <si>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</si>
  <si>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</si>
  <si>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</si>
  <si>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</si>
  <si>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</si>
  <si>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</si>
  <si>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</si>
  <si>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</si>
  <si>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</si>
  <si>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</si>
  <si>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</si>
  <si>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</si>
  <si>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</si>
  <si>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</si>
  <si>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</si>
  <si>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</si>
  <si>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</si>
  <si>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</si>
  <si>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</si>
  <si>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</si>
  <si>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</si>
  <si>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</si>
  <si>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</si>
  <si>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</si>
  <si>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</si>
  <si>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</si>
  <si>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</si>
  <si>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</si>
  <si>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</si>
  <si>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</si>
  <si>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</si>
  <si>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</si>
  <si>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</si>
  <si>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</si>
  <si>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</si>
  <si>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</si>
  <si>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</si>
  <si>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</si>
  <si>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</si>
  <si>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</si>
  <si>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</si>
  <si>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</si>
  <si>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</si>
  <si>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</si>
  <si>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</si>
  <si>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</si>
  <si>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</si>
  <si>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</si>
  <si>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</si>
  <si>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</si>
  <si>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</si>
  <si>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</si>
  <si>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</si>
  <si>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</si>
  <si>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</si>
  <si>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</si>
  <si>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</si>
  <si>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</si>
  <si>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</si>
  <si>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</si>
  <si>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</si>
  <si>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</si>
  <si>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</si>
  <si>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</si>
  <si>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</si>
  <si>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</si>
  <si>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</si>
  <si>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</si>
  <si>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</si>
  <si>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</si>
  <si>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</si>
  <si>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</si>
  <si>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</si>
  <si>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</si>
  <si>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</si>
  <si>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</si>
  <si>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</si>
  <si>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</si>
  <si>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</si>
  <si>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</si>
  <si>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</si>
  <si>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</si>
  <si>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</si>
  <si>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</si>
  <si>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</si>
  <si>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</si>
  <si>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</si>
  <si>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</si>
  <si>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</si>
  <si>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</si>
  <si>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</si>
  <si>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</si>
  <si>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</si>
  <si>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</si>
  <si>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</si>
  <si>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</si>
  <si>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</si>
  <si>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</si>
  <si>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</si>
  <si>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</si>
  <si>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</si>
  <si>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</si>
  <si>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</si>
  <si>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</si>
  <si>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</si>
  <si>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</si>
  <si>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</si>
  <si>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</si>
  <si>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</si>
  <si>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</si>
  <si>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</si>
  <si>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</si>
  <si>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</si>
  <si>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</si>
  <si>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</si>
  <si>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</si>
  <si>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</si>
  <si>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</si>
  <si>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</si>
  <si>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</si>
  <si>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</si>
  <si>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</si>
  <si>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</si>
  <si>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</si>
  <si>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</si>
  <si>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</si>
  <si>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</si>
  <si>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</si>
  <si>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</si>
  <si>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</si>
  <si>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</si>
  <si>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</si>
  <si>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</si>
  <si>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</si>
  <si>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</si>
  <si>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</si>
  <si>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</si>
  <si>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</si>
  <si>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</si>
  <si>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</si>
  <si>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</si>
  <si>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</si>
  <si>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</si>
  <si>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</si>
  <si>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</si>
  <si>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</si>
  <si>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</si>
  <si>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</si>
  <si>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</si>
  <si>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</si>
  <si>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</si>
  <si>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</si>
  <si>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</si>
  <si>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</si>
  <si>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</si>
  <si>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</si>
  <si>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</si>
  <si>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</si>
  <si>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</si>
  <si>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</si>
  <si>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</si>
  <si>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</si>
  <si>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</si>
  <si>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</si>
  <si>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</si>
  <si>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</si>
  <si>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</si>
  <si>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</si>
  <si>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</si>
  <si>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</si>
  <si>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</si>
  <si>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</si>
  <si>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</si>
  <si>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</si>
  <si>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</si>
  <si>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</si>
  <si>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</si>
  <si>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</si>
  <si>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</si>
  <si>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</si>
  <si>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</si>
  <si>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</si>
  <si>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</si>
  <si>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</si>
  <si>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</si>
  <si>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</si>
  <si>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</si>
  <si>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</si>
  <si>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</si>
  <si>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</si>
  <si>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</si>
  <si>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</si>
  <si>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</si>
  <si>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</si>
  <si>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</si>
  <si>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</si>
  <si>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</si>
  <si>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</si>
  <si>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</si>
  <si>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</si>
  <si>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</si>
  <si>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</si>
  <si>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</si>
  <si>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</si>
  <si>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</si>
  <si>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</si>
  <si>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</si>
  <si>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</si>
  <si>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</si>
  <si>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</si>
  <si>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</si>
  <si>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</si>
  <si>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</si>
  <si>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</si>
  <si>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</si>
  <si>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</si>
  <si>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</si>
  <si>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</si>
  <si>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</si>
  <si>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</si>
  <si>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</si>
  <si>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</si>
  <si>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</si>
  <si>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</si>
  <si>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</si>
  <si>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</si>
  <si>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</si>
  <si>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</si>
  <si>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</si>
  <si>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</si>
  <si>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</si>
  <si>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</si>
  <si>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</si>
  <si>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</si>
  <si>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</si>
  <si>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</si>
  <si>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</si>
  <si>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</si>
  <si>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</si>
  <si>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</si>
  <si>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</si>
  <si>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</si>
  <si>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</si>
  <si>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</si>
  <si>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</si>
  <si>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</si>
  <si>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</si>
  <si>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</si>
  <si>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</si>
  <si>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</si>
  <si>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</si>
  <si>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</si>
  <si>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</si>
  <si>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</si>
  <si>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</si>
  <si>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</si>
  <si>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</si>
  <si>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</si>
  <si>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</si>
  <si>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</si>
  <si>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</si>
  <si>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</si>
  <si>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</si>
  <si>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</si>
  <si>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</si>
  <si>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</si>
  <si>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</si>
  <si>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</si>
  <si>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</si>
  <si>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</si>
  <si>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</si>
  <si>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</si>
  <si>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</si>
  <si>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</si>
  <si>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</si>
  <si>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</si>
  <si>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</si>
  <si>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</si>
  <si>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</si>
  <si>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</si>
  <si>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</si>
  <si>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</si>
  <si>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</si>
  <si>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</si>
  <si>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</si>
  <si>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</si>
  <si>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</si>
  <si>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</si>
  <si>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</si>
  <si>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</si>
  <si>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</si>
  <si>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</si>
  <si>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</si>
  <si>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</si>
  <si>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</si>
  <si>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</si>
  <si>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</si>
  <si>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</si>
  <si>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</si>
  <si>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</si>
  <si>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</si>
  <si>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</si>
  <si>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</si>
  <si>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</si>
  <si>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</si>
  <si>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</si>
  <si>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</si>
  <si>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</si>
  <si>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</si>
  <si>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</si>
  <si>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</si>
  <si>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</si>
  <si>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</si>
  <si>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</si>
  <si>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</si>
  <si>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</si>
  <si>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</si>
  <si>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</si>
  <si>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</si>
  <si>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</si>
  <si>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</si>
  <si>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</si>
  <si>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</si>
  <si>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</si>
  <si>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</si>
  <si>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</si>
  <si>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</si>
  <si>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</si>
  <si>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</si>
  <si>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</si>
  <si>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</si>
  <si>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</si>
  <si>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</si>
  <si>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</si>
  <si>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</si>
  <si>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</si>
  <si>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</si>
  <si>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</si>
  <si>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</si>
  <si>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</si>
  <si>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</si>
  <si>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</si>
  <si>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</si>
  <si>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</si>
  <si>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</si>
  <si>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</si>
  <si>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</si>
  <si>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</si>
  <si>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</si>
  <si>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</si>
  <si>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</si>
  <si>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</si>
  <si>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</si>
  <si>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</si>
  <si>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</si>
  <si>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</si>
  <si>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</si>
  <si>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</si>
  <si>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</si>
  <si>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</si>
  <si>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</si>
  <si>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</si>
  <si>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</si>
  <si>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</si>
  <si>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</si>
  <si>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</si>
  <si>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</si>
  <si>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</si>
  <si>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</si>
  <si>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</si>
  <si>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</si>
  <si>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</si>
  <si>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</si>
  <si>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</si>
  <si>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</si>
  <si>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</si>
  <si>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</si>
  <si>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</si>
  <si>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</si>
  <si>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</si>
  <si>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</si>
  <si>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</si>
  <si>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</si>
  <si>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</si>
  <si>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</si>
  <si>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</si>
  <si>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</si>
  <si>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</si>
  <si>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</si>
  <si>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</si>
  <si>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</si>
  <si>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</si>
  <si>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</si>
  <si>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</si>
  <si>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</si>
  <si>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</si>
  <si>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</si>
  <si>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</si>
  <si>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</si>
  <si>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</si>
  <si>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</si>
  <si>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</si>
  <si>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</si>
  <si>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</si>
  <si>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</si>
  <si>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</si>
  <si>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</si>
  <si>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</si>
  <si>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</si>
  <si>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</si>
  <si>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</si>
  <si>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</si>
  <si>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</si>
  <si>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</si>
  <si>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</si>
  <si>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</si>
  <si>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</si>
  <si>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</si>
  <si>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</si>
  <si>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</si>
  <si>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</si>
  <si>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</si>
  <si>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</si>
  <si>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</si>
  <si>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</si>
  <si>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</si>
  <si>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</si>
  <si>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</si>
  <si>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</si>
  <si>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</si>
  <si>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</si>
  <si>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</si>
  <si>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</si>
  <si>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</si>
  <si>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</si>
  <si>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</si>
  <si>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</si>
  <si>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</si>
  <si>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</si>
  <si>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</si>
  <si>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</si>
  <si>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</si>
  <si>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</si>
  <si>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</si>
  <si>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</si>
  <si>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</si>
  <si>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</si>
  <si>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</si>
  <si>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</si>
  <si>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</si>
  <si>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</si>
  <si>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</si>
  <si>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</si>
  <si>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</si>
  <si>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</si>
  <si>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</si>
  <si>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</si>
  <si>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</si>
  <si>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</si>
  <si>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</si>
  <si>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</si>
  <si>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</si>
  <si>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</si>
  <si>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</si>
  <si>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</si>
  <si>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</si>
  <si>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</si>
  <si>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</si>
  <si>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</si>
  <si>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</si>
  <si>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</si>
  <si>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</si>
  <si>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</si>
  <si>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</si>
  <si>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</si>
  <si>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</si>
  <si>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</si>
  <si>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</si>
  <si>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</si>
  <si>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</si>
  <si>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</si>
  <si>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</si>
  <si>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</si>
  <si>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</si>
  <si>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</si>
  <si>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</si>
  <si>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</si>
  <si>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</si>
  <si>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</si>
  <si>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</si>
  <si>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</si>
  <si>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</si>
  <si>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</si>
  <si>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</si>
  <si>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</si>
  <si>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</si>
  <si>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</si>
  <si>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</si>
  <si>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</si>
  <si>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</si>
  <si>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</si>
  <si>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</si>
  <si>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</si>
  <si>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</si>
  <si>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</si>
  <si>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</si>
  <si>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</si>
  <si>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</si>
  <si>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</si>
  <si>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</si>
  <si>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</si>
  <si>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</si>
  <si>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</si>
  <si>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</si>
  <si>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</si>
  <si>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</si>
  <si>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</si>
  <si>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</si>
  <si>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</si>
  <si>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</si>
  <si>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</si>
  <si>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</si>
  <si>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</si>
  <si>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</si>
  <si>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</si>
  <si>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</si>
  <si>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</si>
  <si>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</si>
  <si>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</si>
  <si>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</si>
  <si>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</si>
  <si>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</si>
  <si>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</si>
  <si>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</si>
  <si>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</si>
  <si>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</si>
  <si>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</si>
  <si>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</si>
  <si>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</si>
  <si>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</si>
  <si>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</si>
  <si>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</si>
  <si>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</si>
  <si>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</si>
  <si>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</si>
  <si>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</si>
  <si>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</si>
  <si>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</si>
  <si>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</si>
  <si>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</si>
  <si>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</si>
  <si>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</si>
  <si>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</si>
  <si>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</si>
  <si>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</si>
  <si>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</si>
  <si>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</si>
  <si>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</si>
  <si>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</si>
  <si>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</si>
  <si>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</si>
  <si>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</si>
  <si>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</si>
  <si>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</si>
  <si>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</si>
  <si>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</si>
  <si>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</si>
  <si>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</si>
  <si>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</si>
  <si>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</si>
  <si>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</si>
  <si>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</si>
  <si>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</si>
  <si>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</si>
  <si>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</si>
  <si>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</si>
  <si>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</si>
  <si>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</si>
  <si>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</si>
  <si>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</si>
  <si>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</si>
  <si>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</si>
  <si>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</si>
  <si>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</si>
  <si>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</si>
  <si>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</si>
  <si>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</si>
  <si>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</si>
  <si>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</si>
  <si>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</si>
  <si>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</si>
  <si>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</si>
  <si>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</si>
  <si>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</si>
  <si>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</si>
  <si>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</si>
  <si>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</si>
  <si>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</si>
  <si>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</si>
  <si>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</si>
  <si>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</si>
  <si>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</si>
  <si>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</si>
  <si>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</si>
  <si>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</si>
  <si>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</si>
  <si>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</si>
  <si>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</si>
  <si>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</si>
  <si>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</si>
  <si>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</si>
  <si>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</si>
  <si>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</si>
  <si>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</si>
  <si>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</si>
  <si>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</si>
  <si>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</si>
  <si>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</si>
  <si>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</si>
  <si>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</si>
  <si>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</si>
  <si>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</si>
  <si>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</si>
  <si>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</si>
  <si>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</si>
  <si>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</si>
  <si>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</si>
  <si>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</si>
  <si>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</si>
  <si>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</si>
  <si>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</si>
  <si>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</si>
  <si>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</si>
  <si>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</si>
  <si>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</si>
  <si>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</si>
  <si>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</si>
  <si>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</si>
  <si>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</si>
  <si>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</si>
  <si>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</si>
  <si>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</si>
  <si>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</si>
  <si>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</si>
  <si>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</si>
  <si>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</si>
  <si>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</si>
  <si>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</si>
  <si>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</si>
  <si>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</si>
  <si>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</si>
  <si>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</si>
  <si>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</si>
  <si>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</si>
  <si>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</si>
  <si>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</si>
  <si>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</si>
  <si>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</si>
  <si>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</si>
  <si>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</si>
  <si>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</si>
  <si>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</si>
  <si>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</si>
  <si>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</si>
  <si>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</si>
  <si>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</si>
  <si>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</si>
  <si>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</si>
  <si>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</si>
  <si>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</si>
  <si>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</si>
  <si>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</si>
  <si>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</si>
  <si>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</si>
  <si>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</si>
  <si>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</si>
  <si>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</si>
  <si>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</si>
  <si>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</si>
  <si>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</si>
  <si>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</si>
  <si>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</si>
  <si>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</si>
  <si>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</si>
  <si>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</si>
  <si>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</si>
  <si>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</si>
  <si>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</si>
  <si>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</si>
  <si>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</si>
  <si>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</si>
  <si>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</si>
  <si>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</si>
  <si>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</si>
  <si>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</si>
  <si>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</si>
  <si>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</si>
  <si>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</si>
  <si>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</si>
  <si>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</si>
  <si>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</si>
  <si>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</si>
  <si>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</si>
  <si>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</si>
  <si>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</si>
  <si>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</si>
  <si>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</si>
  <si>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</si>
  <si>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</si>
  <si>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</si>
  <si>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</si>
  <si>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</si>
  <si>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</si>
  <si>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</si>
  <si>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</si>
  <si>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</si>
  <si>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</si>
  <si>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</si>
  <si>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</si>
  <si>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</si>
  <si>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</si>
  <si>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</si>
  <si>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</si>
  <si>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</si>
  <si>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</si>
  <si>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</si>
  <si>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</si>
  <si>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</si>
  <si>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</si>
  <si>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</si>
  <si>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</si>
  <si>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</si>
  <si>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</si>
  <si>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</si>
  <si>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</si>
  <si>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</si>
  <si>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</si>
  <si>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</si>
  <si>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</si>
  <si>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</si>
  <si>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</si>
  <si>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</si>
  <si>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</si>
  <si>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</si>
  <si>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</si>
  <si>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</si>
  <si>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</si>
  <si>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</si>
  <si>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</si>
  <si>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</si>
  <si>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</si>
  <si>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</si>
  <si>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</si>
  <si>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</si>
  <si>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</si>
  <si>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</si>
  <si>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</si>
  <si>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</si>
  <si>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</si>
  <si>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</si>
  <si>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</si>
  <si>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</si>
  <si>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</si>
  <si>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</si>
  <si>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</si>
  <si>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</si>
  <si>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</si>
  <si>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</si>
  <si>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</si>
  <si>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</si>
  <si>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</si>
  <si>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</si>
  <si>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</si>
  <si>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</si>
  <si>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</si>
  <si>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</si>
  <si>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</si>
  <si>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</si>
  <si>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</si>
  <si>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</si>
  <si>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</si>
  <si>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</si>
  <si>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</si>
  <si>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</si>
  <si>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</si>
  <si>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</si>
  <si>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</si>
  <si>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</si>
  <si>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</si>
  <si>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</si>
  <si>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</si>
  <si>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</si>
  <si>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</si>
  <si>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</si>
  <si>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</si>
  <si>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</si>
  <si>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</si>
  <si>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</si>
  <si>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</si>
  <si>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</si>
  <si>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</si>
  <si>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</si>
  <si>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</si>
  <si>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</si>
  <si>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</si>
  <si>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</si>
  <si>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</si>
  <si>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</si>
  <si>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</si>
  <si>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</si>
  <si>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</si>
  <si>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</si>
  <si>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</si>
  <si>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</si>
  <si>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</si>
  <si>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</si>
  <si>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</si>
  <si>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</si>
  <si>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</si>
  <si>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</si>
  <si>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</si>
  <si>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</si>
  <si>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</si>
  <si>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</si>
  <si>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</si>
  <si>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</si>
  <si>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</si>
  <si>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</si>
  <si>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</si>
  <si>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</si>
  <si>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</si>
  <si>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</si>
  <si>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</si>
  <si>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</si>
  <si>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</si>
  <si>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</si>
  <si>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</si>
  <si>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</si>
  <si>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</si>
  <si>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</si>
  <si>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</si>
  <si>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</si>
  <si>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</si>
  <si>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</si>
  <si>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</si>
  <si>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</si>
  <si>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</si>
  <si>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</si>
  <si>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</si>
  <si>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</si>
  <si>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</si>
  <si>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</si>
  <si>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</si>
  <si>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</si>
  <si>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</si>
  <si>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</si>
  <si>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</si>
  <si>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</si>
  <si>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</si>
  <si>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</si>
  <si>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</si>
  <si>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</si>
  <si>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</si>
  <si>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</si>
  <si>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</si>
  <si>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</si>
  <si>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</si>
  <si>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</si>
  <si>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</si>
  <si>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</si>
  <si>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</si>
  <si>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</si>
  <si>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</si>
  <si>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</si>
  <si>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</si>
  <si>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</si>
  <si>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</si>
  <si>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</si>
  <si>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</si>
  <si>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</si>
  <si>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</si>
  <si>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</si>
  <si>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</si>
  <si>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</si>
  <si>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</si>
  <si>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</si>
  <si>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</si>
  <si>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</si>
  <si>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</si>
  <si>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</si>
  <si>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</si>
  <si>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</si>
  <si>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</si>
  <si>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</si>
  <si>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</si>
  <si>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</si>
  <si>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</si>
  <si>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</si>
  <si>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#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</si>
  <si>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</si>
  <si>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</si>
  <si>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</si>
  <si>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</si>
  <si>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</si>
  <si>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</si>
  <si>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</si>
  <si>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helper_min</t>
  </si>
  <si>
    <t>helper_max</t>
  </si>
  <si>
    <t>Less than 1000</t>
  </si>
  <si>
    <t>Greater than 50000</t>
  </si>
  <si>
    <t>helper_references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</si>
</sst>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theme="6"/>
      </left>
      <right style="thin">
        <color theme="1"/>
      </right>
      <top/>
      <bottom style="thin">
        <color theme="6"/>
      </bottom>
      <diagonal/>
    </border>
    <border>
      <left style="thin">
        <color theme="6"/>
      </left>
      <right style="thin">
        <color theme="1"/>
      </right>
      <top/>
      <bottom/>
      <diagonal/>
    </border>
    <border>
      <left style="thin">
        <color theme="6"/>
      </left>
      <right style="thin">
        <color theme="1"/>
      </right>
      <top style="medium">
        <color theme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2" borderId="1" xfId="0" applyFill="1" applyBorder="1"/>
    <xf numFmtId="0" fontId="1" fillId="0" borderId="2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4" xfId="0" applyFont="1" applyBorder="1"/>
    <xf numFmtId="0" fontId="1" fillId="0" borderId="6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4-474A-9402-4EFA9DFD27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4-474A-9402-4EFA9DFD27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4-474A-9402-4EFA9DFD2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14880"/>
        <c:axId val="1682304192"/>
      </c:lineChart>
      <c:catAx>
        <c:axId val="89501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304192"/>
        <c:crosses val="autoZero"/>
        <c:auto val="1"/>
        <c:lblAlgn val="ctr"/>
        <c:lblOffset val="100"/>
        <c:noMultiLvlLbl val="0"/>
      </c:catAx>
      <c:valAx>
        <c:axId val="16823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49-8D46-9CF4-FD8237A816C2}"/>
            </c:ext>
          </c:extLst>
        </c:ser>
        <c:ser>
          <c:idx val="5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49-8D46-9CF4-FD8237A816C2}"/>
            </c:ext>
          </c:extLst>
        </c:ser>
        <c:ser>
          <c:idx val="6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49-8D46-9CF4-FD8237A81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125920"/>
        <c:axId val="2005268320"/>
      </c:lineChart>
      <c:catAx>
        <c:axId val="187712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68320"/>
        <c:crosses val="autoZero"/>
        <c:auto val="1"/>
        <c:lblAlgn val="ctr"/>
        <c:lblOffset val="100"/>
        <c:noMultiLvlLbl val="0"/>
      </c:catAx>
      <c:valAx>
        <c:axId val="200526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</a:t>
            </a:r>
            <a:r>
              <a:rPr lang="en-US" baseline="0"/>
              <a:t> by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474491733549382E-2"/>
          <c:y val="3.3613445378151259E-2"/>
          <c:w val="0.83949223991695576"/>
          <c:h val="0.917891314005917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F-0D41-9F9B-F8788ADF689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3F-0D41-9F9B-F8788ADF689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3F-0D41-9F9B-F8788ADF689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3F-0D41-9F9B-F8788ADF6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9590416"/>
        <c:axId val="464375151"/>
      </c:barChart>
      <c:catAx>
        <c:axId val="199959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75151"/>
        <c:crosses val="autoZero"/>
        <c:auto val="1"/>
        <c:lblAlgn val="ctr"/>
        <c:lblOffset val="100"/>
        <c:noMultiLvlLbl val="0"/>
      </c:catAx>
      <c:valAx>
        <c:axId val="4643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1-324C-B7EF-6386D16648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D1-324C-B7EF-6386D16648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D1-324C-B7EF-6386D1664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669008"/>
        <c:axId val="394785744"/>
      </c:barChart>
      <c:catAx>
        <c:axId val="3946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85744"/>
        <c:crosses val="autoZero"/>
        <c:auto val="1"/>
        <c:lblAlgn val="ctr"/>
        <c:lblOffset val="100"/>
        <c:noMultiLvlLbl val="0"/>
      </c:catAx>
      <c:valAx>
        <c:axId val="3947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1791368</xdr:colOff>
      <xdr:row>4121</xdr:row>
      <xdr:rowOff>1</xdr:rowOff>
    </xdr:from>
    <xdr:to>
      <xdr:col>7</xdr:col>
      <xdr:colOff>1365584</xdr:colOff>
      <xdr:row>4152</xdr:row>
      <xdr:rowOff>129007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E3BABA-86A4-5C44-B989-26B85C059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7473" y="16884317"/>
          <a:ext cx="8089900" cy="5930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18</xdr:row>
      <xdr:rowOff>88900</xdr:rowOff>
    </xdr:from>
    <xdr:to>
      <xdr:col>9</xdr:col>
      <xdr:colOff>393700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BF010-1523-7142-8419-CBBB245BD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698500</xdr:colOff>
      <xdr:row>15</xdr:row>
      <xdr:rowOff>12700</xdr:rowOff>
    </xdr:from>
    <xdr:to>
      <xdr:col>13</xdr:col>
      <xdr:colOff>247650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508C6-4582-2E49-9416-EE7624FF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19050</xdr:rowOff>
    </xdr:from>
    <xdr:to>
      <xdr:col>18</xdr:col>
      <xdr:colOff>457200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BB89C-33DE-EA42-973E-9DB04C6D9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127000</xdr:rowOff>
    </xdr:from>
    <xdr:to>
      <xdr:col>24</xdr:col>
      <xdr:colOff>190500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5F061-9537-F24B-BF4B-7EF1C8386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Alibozek" refreshedDate="44535.491627083335" createdVersion="7" refreshedVersion="7" minRefreshableVersion="3" recordCount="4114" xr:uid="{24073052-D8C2-0E46-A3F4-F7D215113C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Alibozek" refreshedDate="44535.502065162036" createdVersion="7" refreshedVersion="7" minRefreshableVersion="3" recordCount="4115" xr:uid="{E62F8C38-DB66-EE4A-B6DE-2EE0F55B83F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Alibozek" refreshedDate="44535.802076041669" createdVersion="7" refreshedVersion="7" minRefreshableVersion="3" recordCount="4114" xr:uid="{BD639400-7D33-7D4B-9F96-79BDD73F42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0BE14-F27B-8447-8722-8C0BAE2399A0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2D917-2A19-8442-A40B-774F0CE5AA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BF70-8807-DB41-A31A-7A025182F38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1"/>
  </sheetPr>
  <dimension ref="A1:U4115"/>
  <sheetViews>
    <sheetView tabSelected="1" zoomScale="95" zoomScaleNormal="95" workbookViewId="0">
      <pane xSplit="2" ySplit="1" topLeftCell="O522" activePane="bottomRight" state="frozen"/>
      <selection pane="topRight" activeCell="C1" sqref="C1"/>
      <selection pane="bottomLeft" activeCell="A2" sqref="A2"/>
      <selection pane="bottomRight" activeCell="U522" sqref="U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0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0" bestFit="1" customWidth="1"/>
    <col min="17" max="17" width="41.1640625" customWidth="1"/>
    <col min="18" max="18" width="15.6640625" bestFit="1" customWidth="1"/>
    <col min="19" max="19" width="20.5" style="14" bestFit="1" customWidth="1"/>
    <col min="20" max="20" width="24.1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IFERROR(ROUND(E2/L2,4),0)</f>
        <v>63.9176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IFERROR(ROUND(E3/L3,4),0)</f>
        <v>185.48099999999999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IFERROR(ROUND(E67/L67,4),0)</f>
        <v>132.05260000000001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311.16669999999999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IFERROR(ROUND(E131/L131,4),0)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5.6666999999999996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IFERROR(ROUND(E195/L195,4),0)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65.756399999999999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IFERROR(ROUND(E259/L259,4),0)</f>
        <v>66.704099999999997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134.91139999999999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IFERROR(ROUND(E323/L323,4),0)</f>
        <v>106.62309999999999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58.540500000000002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IFERROR(ROUND(E387/L387,4),0)</f>
        <v>111.7954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20.502500000000001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IFERROR(ROUND(E451/L451,4),0)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IFERROR(ROUND(E515/L515,4),0)</f>
        <v>102.3824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IFERROR(ROUND(E579/L579,4),0)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IFERROR(ROUND(E643/L643,4),0)</f>
        <v>151.3175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IFERROR(ROUND(E707/L707,4),0)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IFERROR(ROUND(E771/L771,4),0)</f>
        <v>31.8462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97.993899999999996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IFERROR(ROUND(E835/L835,4),0)</f>
        <v>148.78049999999999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44.444400000000002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IFERROR(ROUND(E899/L899,4),0)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136.46279999999999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IFERROR(ROUND(E963/L963,4),0)</f>
        <v>364.35449999999997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388.97620000000001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IFERROR(ROUND(E1027/L1027,4),0)</f>
        <v>71.848600000000005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43.417299999999997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IFERROR(ROUND(E1091/L1091,4),0)</f>
        <v>23.959199999999999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60.7333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IFERROR(ROUND(E1155/L1155,4),0)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91.882900000000006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IFERROR(ROUND(E1219/L1219,4),0)</f>
        <v>148.57380000000001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127.9752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IFERROR(ROUND(E1283/L1283,4),0)</f>
        <v>104.72969999999999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40.762599999999999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IFERROR(ROUND(E1347/L1347,4),0)</f>
        <v>53.571399999999997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IFERROR(ROUND(E1411/L1411,4),0)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103.2024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IFERROR(ROUND(E1475/L1475,4),0)</f>
        <v>38.462600000000002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66.0154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IFERROR(ROUND(E1539/L1539,4),0)</f>
        <v>96.375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40.777799999999999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IFERROR(ROUND(E1603/L1603,4),0)</f>
        <v>48.325499999999998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34.384500000000003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IFERROR(ROUND(E1667/L1667,4),0)</f>
        <v>44.957000000000001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122.1429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IFERROR(ROUND(E1731/L1731,4),0)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109.9353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IFERROR(ROUND(E1795/L1795,4),0)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53.289499999999997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IFERROR(ROUND(E1859/L1859,4),0)</f>
        <v>136.36359999999999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40.981000000000002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IFERROR(ROUND(E1923/L1923,4),0)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453.1429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IFERROR(ROUND(E1987/L1987,4),0)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91.829899999999995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IFERROR(ROUND(E2051/L2051,4),0)</f>
        <v>80.991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IFERROR(ROUND(E2115/L2115,4),0)</f>
        <v>68.598100000000002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88.746499999999997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IFERROR(ROUND(E2179/L2179,4),0)</f>
        <v>65.868399999999994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140.97919999999999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IFERROR(ROUND(E2243/L2243,4),0)</f>
        <v>49.4724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53.469200000000001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IFERROR(ROUND(E2307/L2307,4),0)</f>
        <v>109.1078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IFERROR(ROUND(E2371/L2371,4),0)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IFERROR(ROUND(E2435/L2435,4),0)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IFERROR(ROUND(E2499/L2499,4),0)</f>
        <v>80.551100000000005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IFERROR(ROUND(E2563/L2563,4),0)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31.820499999999999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IFERROR(ROUND(E2627/L2627,4),0)</f>
        <v>27.576899999999998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5.2857000000000003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IFERROR(ROUND(E2691/L2691,4),0)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39.285699999999999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IFERROR(ROUND(E2755/L2755,4),0)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25.130199999999999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IFERROR(ROUND(E2819/L2819,4),0)</f>
        <v>23.636399999999998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96.551699999999997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IFERROR(ROUND(E2883/L2883,4),0)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ref="U2925:U2988" si="230">YEAR(S2925)</f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IFERROR(ROUND(E2947/L2947,4),0)</f>
        <v>0</v>
      </c>
      <c r="Q2947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82.461500000000001</v>
      </c>
      <c r="Q2949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2.6667000000000001</v>
      </c>
      <c r="Q295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18.896599999999999</v>
      </c>
      <c r="Q2953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200.625</v>
      </c>
      <c r="Q2954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201.66669999999999</v>
      </c>
      <c r="Q2955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93.333299999999994</v>
      </c>
      <c r="Q2959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109.03060000000001</v>
      </c>
      <c r="Q2965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25.692299999999999</v>
      </c>
      <c r="Q2966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41.923099999999998</v>
      </c>
      <c r="Q2967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88.773399999999995</v>
      </c>
      <c r="Q2968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80.225399999999993</v>
      </c>
      <c r="Q2969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78.936199999999999</v>
      </c>
      <c r="Q297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95.588200000000001</v>
      </c>
      <c r="Q2971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69.890100000000004</v>
      </c>
      <c r="Q2972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74.534899999999993</v>
      </c>
      <c r="Q2973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123.94119999999999</v>
      </c>
      <c r="Q2974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264.8485</v>
      </c>
      <c r="Q2975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58.620699999999999</v>
      </c>
      <c r="Q2976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70.885000000000005</v>
      </c>
      <c r="Q2977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8.5714000000000006</v>
      </c>
      <c r="Q2978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113.5667</v>
      </c>
      <c r="Q2979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60.6875</v>
      </c>
      <c r="Q298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110.2174</v>
      </c>
      <c r="Q2981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136.45830000000001</v>
      </c>
      <c r="Q2982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53.164900000000003</v>
      </c>
      <c r="Q2983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86.491500000000002</v>
      </c>
      <c r="Q2984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155.23830000000001</v>
      </c>
      <c r="Q2985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115.0826</v>
      </c>
      <c r="Q2986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109.5946</v>
      </c>
      <c r="Q2987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0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45.214300000000001</v>
      </c>
      <c r="Q2988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0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104.15170000000001</v>
      </c>
      <c r="Q2989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ref="U2989:U3052" si="235">YEAR(S2989)</f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35.714300000000001</v>
      </c>
      <c r="Q299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96.997299999999996</v>
      </c>
      <c r="Q2991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370.37040000000002</v>
      </c>
      <c r="Q2992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94.408600000000007</v>
      </c>
      <c r="Q2993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48.984400000000001</v>
      </c>
      <c r="Q2994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45.590899999999998</v>
      </c>
      <c r="Q2995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23.275300000000001</v>
      </c>
      <c r="Q2996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63.228900000000003</v>
      </c>
      <c r="Q2997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153.5204</v>
      </c>
      <c r="Q2998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118.97110000000001</v>
      </c>
      <c r="Q300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131.37719999999999</v>
      </c>
      <c r="Q3003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73.033000000000001</v>
      </c>
      <c r="Q3004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178.52940000000001</v>
      </c>
      <c r="Q3005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162.90969999999999</v>
      </c>
      <c r="Q3006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108.2424</v>
      </c>
      <c r="Q3007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88.866</v>
      </c>
      <c r="Q3008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116.7308</v>
      </c>
      <c r="Q30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IFERROR(ROUND(E3011/L3011,4),0)</f>
        <v>233.89840000000001</v>
      </c>
      <c r="Q3011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85.181799999999996</v>
      </c>
      <c r="Q3014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146.69159999999999</v>
      </c>
      <c r="Q3015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50.764800000000001</v>
      </c>
      <c r="Q3016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242.27780000000001</v>
      </c>
      <c r="Q3018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146.44649999999999</v>
      </c>
      <c r="Q3019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103.1707</v>
      </c>
      <c r="Q302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80.464600000000004</v>
      </c>
      <c r="Q3021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234.66669999999999</v>
      </c>
      <c r="Q3022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50.689300000000003</v>
      </c>
      <c r="Q3023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162.7097</v>
      </c>
      <c r="Q3024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120.16670000000001</v>
      </c>
      <c r="Q3025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67.697800000000001</v>
      </c>
      <c r="Q3026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52.103400000000001</v>
      </c>
      <c r="Q3027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84.858599999999996</v>
      </c>
      <c r="Q303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94.548900000000003</v>
      </c>
      <c r="Q3031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45.5366</v>
      </c>
      <c r="Q3032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51.7241</v>
      </c>
      <c r="Q3033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191.13040000000001</v>
      </c>
      <c r="Q3035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89.314300000000003</v>
      </c>
      <c r="Q3036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88.5886</v>
      </c>
      <c r="Q3037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96.300899999999999</v>
      </c>
      <c r="Q3038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33.3125</v>
      </c>
      <c r="Q3039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37.222200000000001</v>
      </c>
      <c r="Q304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92.130399999999995</v>
      </c>
      <c r="Q3041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76.785700000000006</v>
      </c>
      <c r="Q3042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96.526300000000006</v>
      </c>
      <c r="Q3043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51.8919</v>
      </c>
      <c r="Q3044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128.91409999999999</v>
      </c>
      <c r="Q3045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84.108999999999995</v>
      </c>
      <c r="Q3046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82.941599999999994</v>
      </c>
      <c r="Q3047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259.94830000000002</v>
      </c>
      <c r="Q3048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177.0213</v>
      </c>
      <c r="Q305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74.074100000000001</v>
      </c>
      <c r="Q3051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35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70.666700000000006</v>
      </c>
      <c r="Q3052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35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23.628599999999999</v>
      </c>
      <c r="Q3053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ref="U3053:U3116" si="240">YEAR(S3053)</f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13.333299999999999</v>
      </c>
      <c r="Q3055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55.833300000000001</v>
      </c>
      <c r="Q3062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99.761200000000002</v>
      </c>
      <c r="Q3064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25.521699999999999</v>
      </c>
      <c r="Q3065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117.6528</v>
      </c>
      <c r="Q3066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2796.6667000000002</v>
      </c>
      <c r="Q3068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20.142900000000001</v>
      </c>
      <c r="Q3071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20.875</v>
      </c>
      <c r="Q3072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61.307699999999997</v>
      </c>
      <c r="Q3073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IFERROR(ROUND(E3075/L3075,4),0)</f>
        <v>92.142899999999997</v>
      </c>
      <c r="Q3075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7.3333000000000004</v>
      </c>
      <c r="Q3076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23.666699999999999</v>
      </c>
      <c r="Q308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415.77780000000001</v>
      </c>
      <c r="Q3081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53.714300000000001</v>
      </c>
      <c r="Q3082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18.666699999999999</v>
      </c>
      <c r="Q3085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78.333299999999994</v>
      </c>
      <c r="Q3086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67.777799999999999</v>
      </c>
      <c r="Q3087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16.666699999999999</v>
      </c>
      <c r="Q3088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130.0889</v>
      </c>
      <c r="Q3091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1270.2221999999999</v>
      </c>
      <c r="Q3092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88.444400000000002</v>
      </c>
      <c r="Q3093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56.342399999999998</v>
      </c>
      <c r="Q3094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53.529400000000003</v>
      </c>
      <c r="Q3095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56.785699999999999</v>
      </c>
      <c r="Q3098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40.833300000000001</v>
      </c>
      <c r="Q3099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65.111099999999993</v>
      </c>
      <c r="Q310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140.5385</v>
      </c>
      <c r="Q3102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69.533299999999997</v>
      </c>
      <c r="Q3104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79.870999999999995</v>
      </c>
      <c r="Q3107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272.58620000000002</v>
      </c>
      <c r="Q3109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58.184199999999997</v>
      </c>
      <c r="Q3111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70.1053</v>
      </c>
      <c r="Q3113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57.8889</v>
      </c>
      <c r="Q3114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125.27030000000001</v>
      </c>
      <c r="Q3115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0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0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ref="U3117:U3180" si="245">YEAR(S3117)</f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244.80459999999999</v>
      </c>
      <c r="Q3125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61.176499999999997</v>
      </c>
      <c r="Q3128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139.23929999999999</v>
      </c>
      <c r="Q313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23.142900000000001</v>
      </c>
      <c r="Q3137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29.045500000000001</v>
      </c>
      <c r="Q3138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IFERROR(ROUND(E3139/L3139,4),0)</f>
        <v>50</v>
      </c>
      <c r="Q3139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251.33330000000001</v>
      </c>
      <c r="Q3146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110.35209999999999</v>
      </c>
      <c r="Q3149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41.421100000000003</v>
      </c>
      <c r="Q315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33.990400000000001</v>
      </c>
      <c r="Q3152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103.35290000000001</v>
      </c>
      <c r="Q3153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34.790999999999997</v>
      </c>
      <c r="Q3154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41.773899999999998</v>
      </c>
      <c r="Q3155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64.268299999999996</v>
      </c>
      <c r="Q3156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31.209399999999999</v>
      </c>
      <c r="Q3157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62.921300000000002</v>
      </c>
      <c r="Q3158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98.536600000000007</v>
      </c>
      <c r="Q3159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82.608699999999999</v>
      </c>
      <c r="Q316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38.504199999999997</v>
      </c>
      <c r="Q3161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80.157899999999998</v>
      </c>
      <c r="Q3162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28.4054</v>
      </c>
      <c r="Q3163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80.730199999999996</v>
      </c>
      <c r="Q3164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200.6944</v>
      </c>
      <c r="Q3165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37.591500000000003</v>
      </c>
      <c r="Q3166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58.095199999999998</v>
      </c>
      <c r="Q3167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60.300899999999999</v>
      </c>
      <c r="Q3168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63.363599999999998</v>
      </c>
      <c r="Q3169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50.901600000000002</v>
      </c>
      <c r="Q317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31.619700000000002</v>
      </c>
      <c r="Q3172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65.102599999999995</v>
      </c>
      <c r="Q3173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79.310299999999998</v>
      </c>
      <c r="Q3174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139.1892</v>
      </c>
      <c r="Q3175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131.91300000000001</v>
      </c>
      <c r="Q3176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39.672699999999999</v>
      </c>
      <c r="Q3178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57.548999999999999</v>
      </c>
      <c r="Q3179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33.025599999999997</v>
      </c>
      <c r="Q318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77.335800000000006</v>
      </c>
      <c r="Q3181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ref="U3181:U3244" si="250"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31.933299999999999</v>
      </c>
      <c r="Q3182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36.333300000000001</v>
      </c>
      <c r="Q3183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46.7682</v>
      </c>
      <c r="Q3184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40.073500000000003</v>
      </c>
      <c r="Q3185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100.2174</v>
      </c>
      <c r="Q3186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41.666699999999999</v>
      </c>
      <c r="Q3187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46.714300000000001</v>
      </c>
      <c r="Q3188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71.491799999999998</v>
      </c>
      <c r="Q3189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14.4444</v>
      </c>
      <c r="Q319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356.84210000000002</v>
      </c>
      <c r="Q3191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24.458300000000001</v>
      </c>
      <c r="Q3195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53.076900000000002</v>
      </c>
      <c r="Q3197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36.666699999999999</v>
      </c>
      <c r="Q320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49.207500000000003</v>
      </c>
      <c r="Q3201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IFERROR(ROUND(E3203/L3203,4),0)</f>
        <v>12.5</v>
      </c>
      <c r="Q3203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41.666699999999999</v>
      </c>
      <c r="Q3205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70.833299999999994</v>
      </c>
      <c r="Q3209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63.1098</v>
      </c>
      <c r="Q32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50.158000000000001</v>
      </c>
      <c r="Q3211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62.883299999999998</v>
      </c>
      <c r="Q3212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85.531099999999995</v>
      </c>
      <c r="Q3213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53.723399999999998</v>
      </c>
      <c r="Q3214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127.8085</v>
      </c>
      <c r="Q3215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106.57389999999999</v>
      </c>
      <c r="Q3216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262.11189999999999</v>
      </c>
      <c r="Q3217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57.171399999999998</v>
      </c>
      <c r="Q3218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50.201900000000002</v>
      </c>
      <c r="Q3219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66.587000000000003</v>
      </c>
      <c r="Q322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168.25210000000001</v>
      </c>
      <c r="Q3221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256.37290000000002</v>
      </c>
      <c r="Q3222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36.610599999999998</v>
      </c>
      <c r="Q3223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37.142899999999997</v>
      </c>
      <c r="Q3224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45.878399999999999</v>
      </c>
      <c r="Q3225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141.71299999999999</v>
      </c>
      <c r="Q3226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52.487200000000001</v>
      </c>
      <c r="Q3227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59.523800000000001</v>
      </c>
      <c r="Q3228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193.6216</v>
      </c>
      <c r="Q323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106.797</v>
      </c>
      <c r="Q3231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77.216200000000001</v>
      </c>
      <c r="Q3232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50.461500000000001</v>
      </c>
      <c r="Q3234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97.376999999999995</v>
      </c>
      <c r="Q3235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34.919199999999996</v>
      </c>
      <c r="Q3236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85.5304</v>
      </c>
      <c r="Q3237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182.9091</v>
      </c>
      <c r="Q3238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131.1362</v>
      </c>
      <c r="Q3239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39.810099999999998</v>
      </c>
      <c r="Q324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59.701700000000002</v>
      </c>
      <c r="Q3241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88.735299999999995</v>
      </c>
      <c r="Q3242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58.688600000000001</v>
      </c>
      <c r="Q3243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69.565100000000001</v>
      </c>
      <c r="Q3244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115.8732</v>
      </c>
      <c r="Q3245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ref="U3245:U3308" si="255"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23.869599999999998</v>
      </c>
      <c r="Q3246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81.125900000000001</v>
      </c>
      <c r="Q3247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57.626899999999999</v>
      </c>
      <c r="Q3248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46.4298</v>
      </c>
      <c r="Q3249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60.475000000000001</v>
      </c>
      <c r="Q325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65.579499999999996</v>
      </c>
      <c r="Q3251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119.1925</v>
      </c>
      <c r="Q3252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177.08699999999999</v>
      </c>
      <c r="Q3255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70.771500000000003</v>
      </c>
      <c r="Q3256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29.166699999999999</v>
      </c>
      <c r="Q3257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72.761399999999995</v>
      </c>
      <c r="Q3258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51.853400000000001</v>
      </c>
      <c r="Q3259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251.7381</v>
      </c>
      <c r="Q3261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74.821899999999999</v>
      </c>
      <c r="Q3262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67.653099999999995</v>
      </c>
      <c r="Q3263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93.813400000000001</v>
      </c>
      <c r="Q3264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41.2376</v>
      </c>
      <c r="Q3265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52.551000000000002</v>
      </c>
      <c r="Q3266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IFERROR(ROUND(E3267/L3267,4),0)</f>
        <v>70.285700000000006</v>
      </c>
      <c r="Q3267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48.325200000000002</v>
      </c>
      <c r="Q3268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53.177100000000003</v>
      </c>
      <c r="Q3269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60.952399999999997</v>
      </c>
      <c r="Q327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38.235300000000002</v>
      </c>
      <c r="Q3273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106.5034</v>
      </c>
      <c r="Q3274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204.57140000000001</v>
      </c>
      <c r="Q3275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54.912599999999998</v>
      </c>
      <c r="Q3276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150.41669999999999</v>
      </c>
      <c r="Q3277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76.029399999999995</v>
      </c>
      <c r="Q328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105.2063</v>
      </c>
      <c r="Q3281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68.666700000000006</v>
      </c>
      <c r="Q3282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129.36170000000001</v>
      </c>
      <c r="Q3283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134.2637</v>
      </c>
      <c r="Q3284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17.829799999999999</v>
      </c>
      <c r="Q3285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69.185199999999995</v>
      </c>
      <c r="Q3287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125.123</v>
      </c>
      <c r="Q3288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73.529399999999995</v>
      </c>
      <c r="Q3289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48.437100000000001</v>
      </c>
      <c r="Q329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26.6084</v>
      </c>
      <c r="Q3291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33.666699999999999</v>
      </c>
      <c r="Q3292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40.714300000000001</v>
      </c>
      <c r="Q3293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19.2667</v>
      </c>
      <c r="Q3294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84.285700000000006</v>
      </c>
      <c r="Q3295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29.583300000000001</v>
      </c>
      <c r="Q3296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26.667000000000002</v>
      </c>
      <c r="Q3297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45.978700000000003</v>
      </c>
      <c r="Q3298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125.0909</v>
      </c>
      <c r="Q3299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141.29169999999999</v>
      </c>
      <c r="Q330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55.333300000000001</v>
      </c>
      <c r="Q3301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46.420499999999997</v>
      </c>
      <c r="Q3302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89.585700000000003</v>
      </c>
      <c r="Q3306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48.703699999999998</v>
      </c>
      <c r="Q3308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ref="U3309:U3372" si="260"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75.087699999999998</v>
      </c>
      <c r="Q33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209.83869999999999</v>
      </c>
      <c r="Q3312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61.022199999999998</v>
      </c>
      <c r="Q3313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80.034499999999994</v>
      </c>
      <c r="Q3315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29.068999999999999</v>
      </c>
      <c r="Q3316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49.438200000000002</v>
      </c>
      <c r="Q3317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93.977400000000003</v>
      </c>
      <c r="Q3318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61.944400000000002</v>
      </c>
      <c r="Q3319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66.447400000000002</v>
      </c>
      <c r="Q3322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145.65219999999999</v>
      </c>
      <c r="Q3324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25.693899999999999</v>
      </c>
      <c r="Q3325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142.2807</v>
      </c>
      <c r="Q3328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24.545500000000001</v>
      </c>
      <c r="Q3329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292.77780000000001</v>
      </c>
      <c r="Q333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IFERROR(ROUND(E3331/L3331,4),0)</f>
        <v>44.923099999999998</v>
      </c>
      <c r="Q3331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23.101400000000002</v>
      </c>
      <c r="Q3332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72.289199999999994</v>
      </c>
      <c r="Q3334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32.972999999999999</v>
      </c>
      <c r="Q3335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116.65219999999999</v>
      </c>
      <c r="Q3336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79.619</v>
      </c>
      <c r="Q3337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27.777799999999999</v>
      </c>
      <c r="Q3338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81.029399999999995</v>
      </c>
      <c r="Q3339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136.84819999999999</v>
      </c>
      <c r="Q334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177.61699999999999</v>
      </c>
      <c r="Q3341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109.0789</v>
      </c>
      <c r="Q3342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119.6429</v>
      </c>
      <c r="Q3343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78.205100000000002</v>
      </c>
      <c r="Q3344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52.173900000000003</v>
      </c>
      <c r="Q3345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114.125</v>
      </c>
      <c r="Q3346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91.666700000000006</v>
      </c>
      <c r="Q3348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108.5909</v>
      </c>
      <c r="Q3349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69.822800000000001</v>
      </c>
      <c r="Q335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109.5714</v>
      </c>
      <c r="Q3351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71.666700000000006</v>
      </c>
      <c r="Q3352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93.611099999999993</v>
      </c>
      <c r="Q3353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35.795499999999997</v>
      </c>
      <c r="Q3355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147.33330000000001</v>
      </c>
      <c r="Q3357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56.333300000000001</v>
      </c>
      <c r="Q3358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96.1905</v>
      </c>
      <c r="Q3359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63.574100000000001</v>
      </c>
      <c r="Q336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184.7826</v>
      </c>
      <c r="Q3361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126.7222</v>
      </c>
      <c r="Q3362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83.426500000000004</v>
      </c>
      <c r="Q3363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302.30770000000001</v>
      </c>
      <c r="Q3365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44.1389</v>
      </c>
      <c r="Q3366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866.66669999999999</v>
      </c>
      <c r="Q3367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61.3889</v>
      </c>
      <c r="Q3368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29.666699999999999</v>
      </c>
      <c r="Q3369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45.478299999999997</v>
      </c>
      <c r="Q337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96.203699999999998</v>
      </c>
      <c r="Q3371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67.923100000000005</v>
      </c>
      <c r="Q3372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30.777799999999999</v>
      </c>
      <c r="Q3373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ref="U3373:U3436" si="265"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38.333300000000001</v>
      </c>
      <c r="Q3374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66.833299999999994</v>
      </c>
      <c r="Q3375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71.730800000000002</v>
      </c>
      <c r="Q3376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176.47059999999999</v>
      </c>
      <c r="Q3377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421.1053</v>
      </c>
      <c r="Q3378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104.98699999999999</v>
      </c>
      <c r="Q3379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28.1905</v>
      </c>
      <c r="Q338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54.552599999999998</v>
      </c>
      <c r="Q3381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111.8929</v>
      </c>
      <c r="Q3382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85.208299999999994</v>
      </c>
      <c r="Q3383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76.652199999999993</v>
      </c>
      <c r="Q3384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65.166700000000006</v>
      </c>
      <c r="Q3385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93.760300000000001</v>
      </c>
      <c r="Q3386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133.33330000000001</v>
      </c>
      <c r="Q3387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51.219499999999996</v>
      </c>
      <c r="Q3388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100.17140000000001</v>
      </c>
      <c r="Q3389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184.67740000000001</v>
      </c>
      <c r="Q3391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69.818200000000004</v>
      </c>
      <c r="Q3392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61.944400000000002</v>
      </c>
      <c r="Q3393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41.666699999999999</v>
      </c>
      <c r="Q3394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IFERROR(ROUND(E3395/L3395,4),0)</f>
        <v>36.068199999999997</v>
      </c>
      <c r="Q3395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24.2105</v>
      </c>
      <c r="Q3397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55.892899999999997</v>
      </c>
      <c r="Q3398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11.666700000000001</v>
      </c>
      <c r="Q3399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68.353800000000007</v>
      </c>
      <c r="Q340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27.065200000000001</v>
      </c>
      <c r="Q3401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118.1294</v>
      </c>
      <c r="Q3402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44.757599999999996</v>
      </c>
      <c r="Q3403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99.787899999999993</v>
      </c>
      <c r="Q3404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117.64709999999999</v>
      </c>
      <c r="Q3405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203.33330000000001</v>
      </c>
      <c r="Q3406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28.323499999999999</v>
      </c>
      <c r="Q3407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110.2308</v>
      </c>
      <c r="Q3408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31.970099999999999</v>
      </c>
      <c r="Q3409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58.6111</v>
      </c>
      <c r="Q34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29.428599999999999</v>
      </c>
      <c r="Q3411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81.375</v>
      </c>
      <c r="Q3412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199.16669999999999</v>
      </c>
      <c r="Q3413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115.38460000000001</v>
      </c>
      <c r="Q3414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46.428600000000003</v>
      </c>
      <c r="Q3415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70.568200000000004</v>
      </c>
      <c r="Q3416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22.222200000000001</v>
      </c>
      <c r="Q3417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159.4667</v>
      </c>
      <c r="Q3418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37.777999999999999</v>
      </c>
      <c r="Q3419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72.053600000000003</v>
      </c>
      <c r="Q342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63.695700000000002</v>
      </c>
      <c r="Q3421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28.411799999999999</v>
      </c>
      <c r="Q3422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103.21429999999999</v>
      </c>
      <c r="Q3423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71.152199999999993</v>
      </c>
      <c r="Q3424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81.776300000000006</v>
      </c>
      <c r="Q3426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297.02980000000002</v>
      </c>
      <c r="Q3427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46.609200000000001</v>
      </c>
      <c r="Q3428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51.7241</v>
      </c>
      <c r="Q3429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40.2941</v>
      </c>
      <c r="Q343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30.1526</v>
      </c>
      <c r="Q3432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95.238100000000003</v>
      </c>
      <c r="Q3433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52.214300000000001</v>
      </c>
      <c r="Q3434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134.1549</v>
      </c>
      <c r="Q3435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62.827399999999997</v>
      </c>
      <c r="Q3436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58.947400000000002</v>
      </c>
      <c r="Q3437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ref="U3437:U3500" si="270"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143.10810000000001</v>
      </c>
      <c r="Q3438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84.166700000000006</v>
      </c>
      <c r="Q3439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186.07140000000001</v>
      </c>
      <c r="Q344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89.785600000000002</v>
      </c>
      <c r="Q3441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64.157600000000002</v>
      </c>
      <c r="Q3442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59.651200000000003</v>
      </c>
      <c r="Q3443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41.222200000000001</v>
      </c>
      <c r="Q3445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64.516099999999994</v>
      </c>
      <c r="Q3447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51.222200000000001</v>
      </c>
      <c r="Q345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19.487200000000001</v>
      </c>
      <c r="Q3452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41.125</v>
      </c>
      <c r="Q3453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41.4054</v>
      </c>
      <c r="Q3454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33.571399999999997</v>
      </c>
      <c r="Q3456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145.86959999999999</v>
      </c>
      <c r="Q3457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358.6875</v>
      </c>
      <c r="Q3458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IFERROR(ROUND(E3459/L3459,4),0)</f>
        <v>50.9818</v>
      </c>
      <c r="Q3459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45.036999999999999</v>
      </c>
      <c r="Q346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17.527799999999999</v>
      </c>
      <c r="Q3461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57.916699999999999</v>
      </c>
      <c r="Q3463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29.7059</v>
      </c>
      <c r="Q3464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90.684200000000004</v>
      </c>
      <c r="Q3465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55.012700000000002</v>
      </c>
      <c r="Q3466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57.222200000000001</v>
      </c>
      <c r="Q3467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72.950800000000001</v>
      </c>
      <c r="Q3468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64.468100000000007</v>
      </c>
      <c r="Q3469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716.35289999999998</v>
      </c>
      <c r="Q347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50.396799999999999</v>
      </c>
      <c r="Q3471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41.666699999999999</v>
      </c>
      <c r="Q3472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35.7667</v>
      </c>
      <c r="Q3473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88.739099999999993</v>
      </c>
      <c r="Q3474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148.48480000000001</v>
      </c>
      <c r="Q3475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51.794899999999998</v>
      </c>
      <c r="Q3476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53.230800000000002</v>
      </c>
      <c r="Q3479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39.596499999999999</v>
      </c>
      <c r="Q348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164.61539999999999</v>
      </c>
      <c r="Q3482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125.0526</v>
      </c>
      <c r="Q3483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51.875</v>
      </c>
      <c r="Q3484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40.285699999999999</v>
      </c>
      <c r="Q3485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64.909099999999995</v>
      </c>
      <c r="Q3486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55.333300000000001</v>
      </c>
      <c r="Q3487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83.142899999999997</v>
      </c>
      <c r="Q3488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38.7121</v>
      </c>
      <c r="Q3489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125.3793</v>
      </c>
      <c r="Q349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78.263900000000007</v>
      </c>
      <c r="Q3491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47.222200000000001</v>
      </c>
      <c r="Q3492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114.292</v>
      </c>
      <c r="Q3494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51.7241</v>
      </c>
      <c r="Q3495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30.769200000000001</v>
      </c>
      <c r="Q3496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74.208299999999994</v>
      </c>
      <c r="Q3497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47.846200000000003</v>
      </c>
      <c r="Q3498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34.408200000000001</v>
      </c>
      <c r="Q3499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40.238100000000003</v>
      </c>
      <c r="Q350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60.285699999999999</v>
      </c>
      <c r="Q3501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ref="U3501:U3564" si="275"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25.3095</v>
      </c>
      <c r="Q3502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35.952399999999997</v>
      </c>
      <c r="Q3503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70.763199999999998</v>
      </c>
      <c r="Q3505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66.512799999999999</v>
      </c>
      <c r="Q3507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96.666700000000006</v>
      </c>
      <c r="Q3511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60.333300000000001</v>
      </c>
      <c r="Q3512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79.8947</v>
      </c>
      <c r="Q3513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58.823500000000003</v>
      </c>
      <c r="Q3514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75.340900000000005</v>
      </c>
      <c r="Q3515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66.956500000000005</v>
      </c>
      <c r="Q3517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227.27269999999999</v>
      </c>
      <c r="Q3518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307.69229999999999</v>
      </c>
      <c r="Q3519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50.020899999999997</v>
      </c>
      <c r="Q352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72.392899999999997</v>
      </c>
      <c r="Q3521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95.952399999999997</v>
      </c>
      <c r="Q3522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IFERROR(ROUND(E3523/L3523,4),0)</f>
        <v>45.615400000000001</v>
      </c>
      <c r="Q3523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41.029400000000003</v>
      </c>
      <c r="Q3524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56.825000000000003</v>
      </c>
      <c r="Q3525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137.2432</v>
      </c>
      <c r="Q3526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75.714299999999994</v>
      </c>
      <c r="Q3527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81.569800000000001</v>
      </c>
      <c r="Q3529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45.1081</v>
      </c>
      <c r="Q353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36.666699999999999</v>
      </c>
      <c r="Q3531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49.230800000000002</v>
      </c>
      <c r="Q3533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42.296300000000002</v>
      </c>
      <c r="Q3534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78.875</v>
      </c>
      <c r="Q3535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38.284300000000002</v>
      </c>
      <c r="Q3536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44.847799999999999</v>
      </c>
      <c r="Q3537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13.529400000000001</v>
      </c>
      <c r="Q3538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30.951799999999999</v>
      </c>
      <c r="Q354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55.230800000000002</v>
      </c>
      <c r="Q3541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46.125</v>
      </c>
      <c r="Q3542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39.375</v>
      </c>
      <c r="Q3543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66.152900000000002</v>
      </c>
      <c r="Q3544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54.137900000000002</v>
      </c>
      <c r="Q3545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104.16670000000001</v>
      </c>
      <c r="Q3546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31.375</v>
      </c>
      <c r="Q3547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59.210500000000003</v>
      </c>
      <c r="Q3548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119.1763</v>
      </c>
      <c r="Q3549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164.61539999999999</v>
      </c>
      <c r="Q355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24.285699999999999</v>
      </c>
      <c r="Q3551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40.9375</v>
      </c>
      <c r="Q3552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56.201900000000002</v>
      </c>
      <c r="Q3555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107.0021</v>
      </c>
      <c r="Q3556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171.42859999999999</v>
      </c>
      <c r="Q3557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179.27600000000001</v>
      </c>
      <c r="Q3559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22.909099999999999</v>
      </c>
      <c r="Q356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43.125</v>
      </c>
      <c r="Q3561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46.8919</v>
      </c>
      <c r="Q3562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47.407400000000003</v>
      </c>
      <c r="Q3563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15.129</v>
      </c>
      <c r="Q3564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21.097999999999999</v>
      </c>
      <c r="Q3565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ref="U3565:U3628" si="280"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59.117600000000003</v>
      </c>
      <c r="Q3566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97.916700000000006</v>
      </c>
      <c r="Q3567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55.131599999999999</v>
      </c>
      <c r="Q3568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26.5366</v>
      </c>
      <c r="Q3569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58.421100000000003</v>
      </c>
      <c r="Q357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122.53660000000001</v>
      </c>
      <c r="Q3571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87.961500000000001</v>
      </c>
      <c r="Q3572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55.555599999999998</v>
      </c>
      <c r="Q3574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39.538499999999999</v>
      </c>
      <c r="Q3575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136.77780000000001</v>
      </c>
      <c r="Q3576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99.343100000000007</v>
      </c>
      <c r="Q3577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28.8889</v>
      </c>
      <c r="Q3579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40.545900000000003</v>
      </c>
      <c r="Q358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35.714300000000001</v>
      </c>
      <c r="Q3581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37.963000000000001</v>
      </c>
      <c r="Q3582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33.333300000000001</v>
      </c>
      <c r="Q3583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58.571399999999997</v>
      </c>
      <c r="Q3584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135.625</v>
      </c>
      <c r="Q3585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30.9375</v>
      </c>
      <c r="Q3586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IFERROR(ROUND(E3587/L3587,4),0)</f>
        <v>176.08699999999999</v>
      </c>
      <c r="Q3587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151.98150000000001</v>
      </c>
      <c r="Q3588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22.607099999999999</v>
      </c>
      <c r="Q3589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18.2727</v>
      </c>
      <c r="Q359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82.258099999999999</v>
      </c>
      <c r="Q3591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68.534199999999998</v>
      </c>
      <c r="Q3592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68.055599999999998</v>
      </c>
      <c r="Q3593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72.714299999999994</v>
      </c>
      <c r="Q3594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77.186000000000007</v>
      </c>
      <c r="Q3595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55.972200000000001</v>
      </c>
      <c r="Q3596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49.6935</v>
      </c>
      <c r="Q3597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77.7273</v>
      </c>
      <c r="Q3599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40.777799999999999</v>
      </c>
      <c r="Q360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59.411799999999999</v>
      </c>
      <c r="Q3601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39.377400000000002</v>
      </c>
      <c r="Q3603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81.673500000000004</v>
      </c>
      <c r="Q3604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44.912300000000002</v>
      </c>
      <c r="Q3605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49.058</v>
      </c>
      <c r="Q3606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30.666699999999999</v>
      </c>
      <c r="Q3607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61.0625</v>
      </c>
      <c r="Q3608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29.6296</v>
      </c>
      <c r="Q36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143.09520000000001</v>
      </c>
      <c r="Q3611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52.354799999999997</v>
      </c>
      <c r="Q3612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66.666700000000006</v>
      </c>
      <c r="Q3613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126.66670000000001</v>
      </c>
      <c r="Q3614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35.493000000000002</v>
      </c>
      <c r="Q3616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37.083300000000001</v>
      </c>
      <c r="Q3617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69.333299999999994</v>
      </c>
      <c r="Q3618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17.254899999999999</v>
      </c>
      <c r="Q3619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36.071399999999997</v>
      </c>
      <c r="Q362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66.470600000000005</v>
      </c>
      <c r="Q3621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56.066000000000003</v>
      </c>
      <c r="Q3622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47.028599999999997</v>
      </c>
      <c r="Q3623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47.666200000000003</v>
      </c>
      <c r="Q3624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88.235299999999995</v>
      </c>
      <c r="Q3625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80.7179</v>
      </c>
      <c r="Q3626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39.487200000000001</v>
      </c>
      <c r="Q3627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84.854200000000006</v>
      </c>
      <c r="Q3628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68.965500000000006</v>
      </c>
      <c r="Q3629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ref="U3629:U3692" si="285">YEAR(S3629)</f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147.88140000000001</v>
      </c>
      <c r="Q3633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56.838700000000003</v>
      </c>
      <c r="Q3635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176.9444</v>
      </c>
      <c r="Q3636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66.142899999999997</v>
      </c>
      <c r="Q3639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18.333300000000001</v>
      </c>
      <c r="Q3642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68.416700000000006</v>
      </c>
      <c r="Q3646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60.125</v>
      </c>
      <c r="Q3648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550.04110000000003</v>
      </c>
      <c r="Q365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IFERROR(ROUND(E3651/L3651,4),0)</f>
        <v>97.5</v>
      </c>
      <c r="Q3651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29.411799999999999</v>
      </c>
      <c r="Q3652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57.777799999999999</v>
      </c>
      <c r="Q3653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44.235300000000002</v>
      </c>
      <c r="Q3654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60.909100000000002</v>
      </c>
      <c r="Q3655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68.842100000000002</v>
      </c>
      <c r="Q3656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73.582300000000004</v>
      </c>
      <c r="Q3657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115.0217</v>
      </c>
      <c r="Q3658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235.4615</v>
      </c>
      <c r="Q3661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11.3636</v>
      </c>
      <c r="Q3662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46.052599999999998</v>
      </c>
      <c r="Q3666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31.578900000000001</v>
      </c>
      <c r="Q3668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53.363999999999997</v>
      </c>
      <c r="Q3669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36.964300000000001</v>
      </c>
      <c r="Q367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81.2941</v>
      </c>
      <c r="Q3671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20.083300000000001</v>
      </c>
      <c r="Q3672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53.438600000000001</v>
      </c>
      <c r="Q3674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39.868400000000001</v>
      </c>
      <c r="Q3675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145.16130000000001</v>
      </c>
      <c r="Q3676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23.333300000000001</v>
      </c>
      <c r="Q3677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64.375</v>
      </c>
      <c r="Q3678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62.052799999999998</v>
      </c>
      <c r="Q3679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66.129000000000005</v>
      </c>
      <c r="Q368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62.166699999999999</v>
      </c>
      <c r="Q3683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62.328400000000002</v>
      </c>
      <c r="Q3684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58.7879</v>
      </c>
      <c r="Q3685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45.347799999999999</v>
      </c>
      <c r="Q3686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41.944400000000002</v>
      </c>
      <c r="Q3687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59.166699999999999</v>
      </c>
      <c r="Q3688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83.974400000000003</v>
      </c>
      <c r="Q369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57.258099999999999</v>
      </c>
      <c r="Q3691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58.064500000000002</v>
      </c>
      <c r="Q3692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186.80289999999999</v>
      </c>
      <c r="Q3693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ref="U3693:U3756" si="290"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74.117599999999996</v>
      </c>
      <c r="Q3694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30.714300000000001</v>
      </c>
      <c r="Q3695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62.666699999999999</v>
      </c>
      <c r="Q3696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121.36360000000001</v>
      </c>
      <c r="Q3697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39.743600000000001</v>
      </c>
      <c r="Q3698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40.632399999999997</v>
      </c>
      <c r="Q370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33.666699999999999</v>
      </c>
      <c r="Q3702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38.589700000000001</v>
      </c>
      <c r="Q3703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155.95240000000001</v>
      </c>
      <c r="Q3704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15.1485</v>
      </c>
      <c r="Q3706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83.571399999999997</v>
      </c>
      <c r="Q3707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80.869600000000005</v>
      </c>
      <c r="Q3709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53.846200000000003</v>
      </c>
      <c r="Q37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30.928599999999999</v>
      </c>
      <c r="Q3711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67.962999999999994</v>
      </c>
      <c r="Q3712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27.142900000000001</v>
      </c>
      <c r="Q3713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110.86539999999999</v>
      </c>
      <c r="Q3714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IFERROR(ROUND(E3715/L3715,4),0)</f>
        <v>106.8421</v>
      </c>
      <c r="Q3715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105.5155</v>
      </c>
      <c r="Q3716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132.96299999999999</v>
      </c>
      <c r="Q3717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51.916699999999999</v>
      </c>
      <c r="Q3718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26.021699999999999</v>
      </c>
      <c r="Q372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86.224999999999994</v>
      </c>
      <c r="Q3722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114.5455</v>
      </c>
      <c r="Q3723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47.6571</v>
      </c>
      <c r="Q3724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72.888900000000007</v>
      </c>
      <c r="Q3725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49.545499999999997</v>
      </c>
      <c r="Q3726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62.587000000000003</v>
      </c>
      <c r="Q3728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61.060600000000001</v>
      </c>
      <c r="Q3729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60.064500000000002</v>
      </c>
      <c r="Q373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51.666699999999999</v>
      </c>
      <c r="Q3733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100.625</v>
      </c>
      <c r="Q3741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25.571400000000001</v>
      </c>
      <c r="Q3742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99.538499999999999</v>
      </c>
      <c r="Q375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120.5455</v>
      </c>
      <c r="Q3753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37.666699999999999</v>
      </c>
      <c r="Q3754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172.23330000000001</v>
      </c>
      <c r="Q3755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0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111.11109999999999</v>
      </c>
      <c r="Q3756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0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25.464300000000001</v>
      </c>
      <c r="Q3757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ref="U3757:U3820" si="295"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267.64710000000002</v>
      </c>
      <c r="Q3758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59.038499999999999</v>
      </c>
      <c r="Q376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50.110999999999997</v>
      </c>
      <c r="Q3761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55.503</v>
      </c>
      <c r="Q3762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166.66669999999999</v>
      </c>
      <c r="Q3763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47.428600000000003</v>
      </c>
      <c r="Q3764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64.935100000000006</v>
      </c>
      <c r="Q3765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55.555599999999998</v>
      </c>
      <c r="Q3766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74.224299999999999</v>
      </c>
      <c r="Q3767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106.9272</v>
      </c>
      <c r="Q3768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41.696399999999997</v>
      </c>
      <c r="Q3769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74.243300000000005</v>
      </c>
      <c r="Q377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73.333299999999994</v>
      </c>
      <c r="Q3771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38.421100000000003</v>
      </c>
      <c r="Q3773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166.96969999999999</v>
      </c>
      <c r="Q3774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94.912300000000002</v>
      </c>
      <c r="Q3775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143.21430000000001</v>
      </c>
      <c r="Q3777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90.819100000000006</v>
      </c>
      <c r="Q3778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IFERROR(ROUND(E3779/L3779,4),0)</f>
        <v>48.542400000000001</v>
      </c>
      <c r="Q3779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70.027799999999999</v>
      </c>
      <c r="Q378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135.62610000000001</v>
      </c>
      <c r="Q3781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94.903800000000004</v>
      </c>
      <c r="Q3783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75.370400000000004</v>
      </c>
      <c r="Q3784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64.458299999999994</v>
      </c>
      <c r="Q3785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93.774600000000007</v>
      </c>
      <c r="Q3788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145.40539999999999</v>
      </c>
      <c r="Q3799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55.0625</v>
      </c>
      <c r="Q3802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47.333300000000001</v>
      </c>
      <c r="Q3803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50.555599999999998</v>
      </c>
      <c r="Q3809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41.666699999999999</v>
      </c>
      <c r="Q38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53.289499999999997</v>
      </c>
      <c r="Q3811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70.230800000000002</v>
      </c>
      <c r="Q3812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43.421100000000003</v>
      </c>
      <c r="Q3813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199.18180000000001</v>
      </c>
      <c r="Q3814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78.518100000000004</v>
      </c>
      <c r="Q3815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61.823500000000003</v>
      </c>
      <c r="Q3816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50.000500000000002</v>
      </c>
      <c r="Q3817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48.339700000000001</v>
      </c>
      <c r="Q3818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40.923099999999998</v>
      </c>
      <c r="Q3821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ref="U3821:U3884" si="300"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79.543499999999995</v>
      </c>
      <c r="Q3823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72.381600000000006</v>
      </c>
      <c r="Q3824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64.634100000000004</v>
      </c>
      <c r="Q3825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38.571399999999997</v>
      </c>
      <c r="Q3826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107.5714</v>
      </c>
      <c r="Q3827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70.461500000000001</v>
      </c>
      <c r="Q3829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178.57140000000001</v>
      </c>
      <c r="Q383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62.625</v>
      </c>
      <c r="Q3831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58.9011</v>
      </c>
      <c r="Q3833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139.5556</v>
      </c>
      <c r="Q3834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57.386000000000003</v>
      </c>
      <c r="Q3836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64.285700000000006</v>
      </c>
      <c r="Q3838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120.1176</v>
      </c>
      <c r="Q3839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63.281300000000002</v>
      </c>
      <c r="Q3841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21.666699999999999</v>
      </c>
      <c r="Q3842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IFERROR(ROUND(E3843/L3843,4),0)</f>
        <v>25.647099999999998</v>
      </c>
      <c r="Q3843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47.695700000000002</v>
      </c>
      <c r="Q3844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56.052599999999998</v>
      </c>
      <c r="Q3845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70.166700000000006</v>
      </c>
      <c r="Q3847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23.625</v>
      </c>
      <c r="Q3848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188.5556</v>
      </c>
      <c r="Q3849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49.511600000000001</v>
      </c>
      <c r="Q385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75.464299999999994</v>
      </c>
      <c r="Q3851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81.538499999999999</v>
      </c>
      <c r="Q3862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46.428600000000003</v>
      </c>
      <c r="Q3867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30.133299999999998</v>
      </c>
      <c r="Q3871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13.333299999999999</v>
      </c>
      <c r="Q3873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44.760899999999999</v>
      </c>
      <c r="Q3878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88.642899999999997</v>
      </c>
      <c r="Q3879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57.647100000000002</v>
      </c>
      <c r="Q3882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0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0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ref="U3885:U3948" si="305"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38.714300000000001</v>
      </c>
      <c r="Q389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13.1111</v>
      </c>
      <c r="Q3891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37.142899999999997</v>
      </c>
      <c r="Q3893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128.27379999999999</v>
      </c>
      <c r="Q3895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47.2727</v>
      </c>
      <c r="Q3896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50.875</v>
      </c>
      <c r="Q390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47.258099999999999</v>
      </c>
      <c r="Q3904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IFERROR(ROUND(E3907/L3907,4),0)</f>
        <v>24.714300000000001</v>
      </c>
      <c r="Q3907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63.125</v>
      </c>
      <c r="Q3908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61.666699999999999</v>
      </c>
      <c r="Q3912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83.138900000000007</v>
      </c>
      <c r="Q3913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142.8571</v>
      </c>
      <c r="Q3915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33.666699999999999</v>
      </c>
      <c r="Q3916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10.166700000000001</v>
      </c>
      <c r="Q3924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81.411799999999999</v>
      </c>
      <c r="Q3925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32.357100000000003</v>
      </c>
      <c r="Q3931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91.833299999999994</v>
      </c>
      <c r="Q3935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45.833300000000001</v>
      </c>
      <c r="Q3936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57.173900000000003</v>
      </c>
      <c r="Q3937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137.07689999999999</v>
      </c>
      <c r="Q3945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0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0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ref="U3949:U4012" si="310"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49.281300000000002</v>
      </c>
      <c r="Q3951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53.125</v>
      </c>
      <c r="Q3957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40.0625</v>
      </c>
      <c r="Q396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24.333300000000001</v>
      </c>
      <c r="Q3961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47.909100000000002</v>
      </c>
      <c r="Q397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IFERROR(ROUND(E3971/L3971,4),0)</f>
        <v>35.166699999999999</v>
      </c>
      <c r="Q3971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22.666699999999999</v>
      </c>
      <c r="Q3973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26.375</v>
      </c>
      <c r="Q3974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105.54049999999999</v>
      </c>
      <c r="Q3975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29.090900000000001</v>
      </c>
      <c r="Q3976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18.333300000000001</v>
      </c>
      <c r="Q3981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64.285700000000006</v>
      </c>
      <c r="Q3982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84.282600000000002</v>
      </c>
      <c r="Q3985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33.736800000000002</v>
      </c>
      <c r="Q3987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37.538499999999999</v>
      </c>
      <c r="Q3988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11.615399999999999</v>
      </c>
      <c r="Q3989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60.1111</v>
      </c>
      <c r="Q3994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29.235299999999999</v>
      </c>
      <c r="Q3998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59.583300000000001</v>
      </c>
      <c r="Q400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82.571399999999997</v>
      </c>
      <c r="Q4001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32.357100000000003</v>
      </c>
      <c r="Q4003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45.842100000000002</v>
      </c>
      <c r="Q4012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ref="U4013:U4076" si="315"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33.333300000000001</v>
      </c>
      <c r="Q4022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63.558399999999999</v>
      </c>
      <c r="Q4024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30.714300000000001</v>
      </c>
      <c r="Q4029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66.666700000000006</v>
      </c>
      <c r="Q4032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IFERROR(ROUND(E4035/L4035,4),0)</f>
        <v>65.340299999999999</v>
      </c>
      <c r="Q4035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166.05879999999999</v>
      </c>
      <c r="Q4038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38.333300000000001</v>
      </c>
      <c r="Q4048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32.978000000000002</v>
      </c>
      <c r="Q405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86.615399999999994</v>
      </c>
      <c r="Q4054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41.952399999999997</v>
      </c>
      <c r="Q4057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88.333299999999994</v>
      </c>
      <c r="Q4058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129.16669999999999</v>
      </c>
      <c r="Q4059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35.714300000000001</v>
      </c>
      <c r="Q4061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163.33330000000001</v>
      </c>
      <c r="Q4064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64.166700000000006</v>
      </c>
      <c r="Q4066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179.11760000000001</v>
      </c>
      <c r="Q4069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33.076900000000002</v>
      </c>
      <c r="Q4071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1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1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44.307699999999997</v>
      </c>
      <c r="Q4077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ref="U4077:U4115" si="320"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29.166699999999999</v>
      </c>
      <c r="Q4083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10.666700000000001</v>
      </c>
      <c r="Q4092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IFERROR(ROUND(E4099/L4099,4),0)</f>
        <v>0</v>
      </c>
      <c r="Q4099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22.833300000000001</v>
      </c>
      <c r="Q4104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16.666699999999999</v>
      </c>
      <c r="Q4105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45.785699999999999</v>
      </c>
      <c r="Q4106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383.33330000000001</v>
      </c>
      <c r="Q4107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106.9697</v>
      </c>
      <c r="Q4108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14.333299999999999</v>
      </c>
      <c r="Q4112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15.666700000000001</v>
      </c>
      <c r="Q4113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autoFilter ref="A1:U4115" xr:uid="{00000000-0001-0000-0000-000000000000}">
    <filterColumn colId="17">
      <filters>
        <filter val="plays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F26D-D07A-3C41-90E9-581D2F8D5FAD}">
  <sheetPr>
    <tabColor rgb="FF7030A0"/>
  </sheetPr>
  <dimension ref="A1:E18"/>
  <sheetViews>
    <sheetView workbookViewId="0">
      <selection activeCell="A10" sqref="A6:A17"/>
      <pivotSelection pane="bottomRight" showHeader="1" activeRow="9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6F73-CA7C-F043-9CA4-660835B239FA}">
  <sheetPr>
    <tabColor rgb="FF7030A0"/>
  </sheetPr>
  <dimension ref="A1:J14"/>
  <sheetViews>
    <sheetView topLeftCell="C1" workbookViewId="0">
      <selection activeCell="P25" sqref="P25"/>
    </sheetView>
  </sheetViews>
  <sheetFormatPr baseColWidth="10" defaultRowHeight="15" x14ac:dyDescent="0.2"/>
  <cols>
    <col min="1" max="1" width="9.83203125" hidden="1" customWidth="1"/>
    <col min="2" max="2" width="11.1640625" hidden="1" customWidth="1"/>
    <col min="3" max="3" width="16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ht="16" thickBot="1" x14ac:dyDescent="0.25">
      <c r="A1" s="17" t="s">
        <v>8392</v>
      </c>
      <c r="B1" s="17" t="s">
        <v>8393</v>
      </c>
      <c r="C1" s="18" t="s">
        <v>8381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  <c r="I1" s="19" t="s">
        <v>8390</v>
      </c>
      <c r="J1" s="19" t="s">
        <v>8391</v>
      </c>
    </row>
    <row r="2" spans="1:10" x14ac:dyDescent="0.2">
      <c r="A2" s="17">
        <v>0</v>
      </c>
      <c r="B2" s="17">
        <v>1000</v>
      </c>
      <c r="C2" s="22" t="s">
        <v>8394</v>
      </c>
      <c r="D2">
        <f>COUNTIFS(Kickstarter!$F:$F,'Outcomes Based on Goals'!D$14,Kickstarter!$R:$R,"plays",Kickstarter!$D:$D,"&gt;="&amp;'Outcomes Based on Goals'!$A2,Kickstarter!$D:$D,"&lt;"&amp;'Outcomes Based on Goals'!$B2)</f>
        <v>141</v>
      </c>
      <c r="E2">
        <f>COUNTIFS(Kickstarter!$F:$F,'Outcomes Based on Goals'!E$14,Kickstarter!$R:$R,"plays",Kickstarter!$D:$D,"&gt;="&amp;'Outcomes Based on Goals'!$A2,Kickstarter!$D:$D,"&lt;"&amp;'Outcomes Based on Goals'!$B2)</f>
        <v>45</v>
      </c>
      <c r="F2">
        <f>COUNTIFS(Kickstarter!$F:$F,'Outcomes Based on Goals'!F$14,Kickstarter!$R:$R,"plays",Kickstarter!$D:$D,"&gt;="&amp;'Outcomes Based on Goals'!$A2,Kickstarter!$D:$D,"&lt;"&amp;'Outcomes Based on Goals'!$B2)</f>
        <v>0</v>
      </c>
      <c r="G2">
        <f>SUM(D2:F2)</f>
        <v>186</v>
      </c>
      <c r="H2" s="16">
        <f>D2/$G2</f>
        <v>0.75806451612903225</v>
      </c>
      <c r="I2" s="16">
        <f t="shared" ref="I2:J13" si="0">E2/$G2</f>
        <v>0.24193548387096775</v>
      </c>
      <c r="J2" s="16">
        <f t="shared" si="0"/>
        <v>0</v>
      </c>
    </row>
    <row r="3" spans="1:10" x14ac:dyDescent="0.2">
      <c r="A3" s="17">
        <v>1000</v>
      </c>
      <c r="B3" s="17">
        <v>5000</v>
      </c>
      <c r="C3" s="20" t="str">
        <f>A3&amp;" to "&amp;(B3-1)</f>
        <v>1000 to 4999</v>
      </c>
      <c r="D3">
        <f>COUNTIFS(Kickstarter!$F:$F,'Outcomes Based on Goals'!D$14,Kickstarter!$R:$R,"plays",Kickstarter!$D:$D,"&gt;="&amp;'Outcomes Based on Goals'!$A3,Kickstarter!$D:$D,"&lt;"&amp;'Outcomes Based on Goals'!$B3)</f>
        <v>388</v>
      </c>
      <c r="E3">
        <f>COUNTIFS(Kickstarter!$F:$F,'Outcomes Based on Goals'!E$14,Kickstarter!$R:$R,"plays",Kickstarter!$D:$D,"&gt;="&amp;'Outcomes Based on Goals'!$A3,Kickstarter!$D:$D,"&lt;"&amp;'Outcomes Based on Goals'!$B3)</f>
        <v>146</v>
      </c>
      <c r="F3">
        <f>COUNTIFS(Kickstarter!$F:$F,'Outcomes Based on Goals'!F$14,Kickstarter!$R:$R,"plays",Kickstarter!$D:$D,"&gt;="&amp;'Outcomes Based on Goals'!$A3,Kickstarter!$D:$D,"&lt;"&amp;'Outcomes Based on Goals'!$B3)</f>
        <v>0</v>
      </c>
      <c r="G3">
        <f t="shared" ref="G3:G13" si="1">SUM(D3:F3)</f>
        <v>534</v>
      </c>
      <c r="H3" s="16">
        <f t="shared" ref="H3:H13" si="2">D3/$G3</f>
        <v>0.72659176029962547</v>
      </c>
      <c r="I3" s="16">
        <f t="shared" si="0"/>
        <v>0.27340823970037453</v>
      </c>
      <c r="J3" s="16">
        <f t="shared" si="0"/>
        <v>0</v>
      </c>
    </row>
    <row r="4" spans="1:10" x14ac:dyDescent="0.2">
      <c r="A4" s="17">
        <v>5000</v>
      </c>
      <c r="B4" s="17">
        <v>10000</v>
      </c>
      <c r="C4" s="20" t="str">
        <f t="shared" ref="C4:C12" si="3">A4&amp;" to "&amp;(B4-1)</f>
        <v>5000 to 9999</v>
      </c>
      <c r="D4">
        <f>COUNTIFS(Kickstarter!$F:$F,'Outcomes Based on Goals'!D$14,Kickstarter!$R:$R,"plays",Kickstarter!$D:$D,"&gt;="&amp;'Outcomes Based on Goals'!$A4,Kickstarter!$D:$D,"&lt;"&amp;'Outcomes Based on Goals'!$B4)</f>
        <v>93</v>
      </c>
      <c r="E4">
        <f>COUNTIFS(Kickstarter!$F:$F,'Outcomes Based on Goals'!E$14,Kickstarter!$R:$R,"plays",Kickstarter!$D:$D,"&gt;="&amp;'Outcomes Based on Goals'!$A4,Kickstarter!$D:$D,"&lt;"&amp;'Outcomes Based on Goals'!$B4)</f>
        <v>76</v>
      </c>
      <c r="F4">
        <f>COUNTIFS(Kickstarter!$F:$F,'Outcomes Based on Goals'!F$14,Kickstarter!$R:$R,"plays",Kickstarter!$D:$D,"&gt;="&amp;'Outcomes Based on Goals'!$A4,Kickstarter!$D:$D,"&lt;"&amp;'Outcomes Based on Goals'!$B4)</f>
        <v>0</v>
      </c>
      <c r="G4">
        <f t="shared" si="1"/>
        <v>169</v>
      </c>
      <c r="H4" s="16">
        <f t="shared" si="2"/>
        <v>0.55029585798816572</v>
      </c>
      <c r="I4" s="16">
        <f t="shared" si="0"/>
        <v>0.44970414201183434</v>
      </c>
      <c r="J4" s="16">
        <f t="shared" si="0"/>
        <v>0</v>
      </c>
    </row>
    <row r="5" spans="1:10" x14ac:dyDescent="0.2">
      <c r="A5" s="17">
        <v>10000</v>
      </c>
      <c r="B5" s="17">
        <v>15000</v>
      </c>
      <c r="C5" s="20" t="str">
        <f t="shared" si="3"/>
        <v>10000 to 14999</v>
      </c>
      <c r="D5">
        <f>COUNTIFS(Kickstarter!$F:$F,'Outcomes Based on Goals'!D$14,Kickstarter!$R:$R,"plays",Kickstarter!$D:$D,"&gt;="&amp;'Outcomes Based on Goals'!$A5,Kickstarter!$D:$D,"&lt;"&amp;'Outcomes Based on Goals'!$B5)</f>
        <v>39</v>
      </c>
      <c r="E5">
        <f>COUNTIFS(Kickstarter!$F:$F,'Outcomes Based on Goals'!E$14,Kickstarter!$R:$R,"plays",Kickstarter!$D:$D,"&gt;="&amp;'Outcomes Based on Goals'!$A5,Kickstarter!$D:$D,"&lt;"&amp;'Outcomes Based on Goals'!$B5)</f>
        <v>33</v>
      </c>
      <c r="F5">
        <f>COUNTIFS(Kickstarter!$F:$F,'Outcomes Based on Goals'!F$14,Kickstarter!$R:$R,"plays",Kickstarter!$D:$D,"&gt;="&amp;'Outcomes Based on Goals'!$A5,Kickstarter!$D:$D,"&lt;"&amp;'Outcomes Based on Goals'!$B5)</f>
        <v>0</v>
      </c>
      <c r="G5">
        <f t="shared" si="1"/>
        <v>72</v>
      </c>
      <c r="H5" s="16">
        <f t="shared" si="2"/>
        <v>0.54166666666666663</v>
      </c>
      <c r="I5" s="16">
        <f t="shared" si="0"/>
        <v>0.45833333333333331</v>
      </c>
      <c r="J5" s="16">
        <f t="shared" si="0"/>
        <v>0</v>
      </c>
    </row>
    <row r="6" spans="1:10" x14ac:dyDescent="0.2">
      <c r="A6" s="17">
        <v>15000</v>
      </c>
      <c r="B6" s="17">
        <v>20000</v>
      </c>
      <c r="C6" s="20" t="str">
        <f t="shared" si="3"/>
        <v>15000 to 19999</v>
      </c>
      <c r="D6">
        <f>COUNTIFS(Kickstarter!$F:$F,'Outcomes Based on Goals'!D$14,Kickstarter!$R:$R,"plays",Kickstarter!$D:$D,"&gt;="&amp;'Outcomes Based on Goals'!$A6,Kickstarter!$D:$D,"&lt;"&amp;'Outcomes Based on Goals'!$B6)</f>
        <v>12</v>
      </c>
      <c r="E6">
        <f>COUNTIFS(Kickstarter!$F:$F,'Outcomes Based on Goals'!E$14,Kickstarter!$R:$R,"plays",Kickstarter!$D:$D,"&gt;="&amp;'Outcomes Based on Goals'!$A6,Kickstarter!$D:$D,"&lt;"&amp;'Outcomes Based on Goals'!$B6)</f>
        <v>12</v>
      </c>
      <c r="F6">
        <f>COUNTIFS(Kickstarter!$F:$F,'Outcomes Based on Goals'!F$14,Kickstarter!$R:$R,"plays",Kickstarter!$D:$D,"&gt;="&amp;'Outcomes Based on Goals'!$A6,Kickstarter!$D:$D,"&lt;"&amp;'Outcomes Based on Goals'!$B6)</f>
        <v>0</v>
      </c>
      <c r="G6">
        <f t="shared" si="1"/>
        <v>24</v>
      </c>
      <c r="H6" s="16">
        <f t="shared" si="2"/>
        <v>0.5</v>
      </c>
      <c r="I6" s="16">
        <f t="shared" si="0"/>
        <v>0.5</v>
      </c>
      <c r="J6" s="16">
        <f t="shared" si="0"/>
        <v>0</v>
      </c>
    </row>
    <row r="7" spans="1:10" x14ac:dyDescent="0.2">
      <c r="A7" s="17">
        <v>20000</v>
      </c>
      <c r="B7" s="17">
        <v>25000</v>
      </c>
      <c r="C7" s="20" t="str">
        <f t="shared" si="3"/>
        <v>20000 to 24999</v>
      </c>
      <c r="D7">
        <f>COUNTIFS(Kickstarter!$F:$F,'Outcomes Based on Goals'!D$14,Kickstarter!$R:$R,"plays",Kickstarter!$D:$D,"&gt;="&amp;'Outcomes Based on Goals'!$A7,Kickstarter!$D:$D,"&lt;"&amp;'Outcomes Based on Goals'!$B7)</f>
        <v>9</v>
      </c>
      <c r="E7">
        <f>COUNTIFS(Kickstarter!$F:$F,'Outcomes Based on Goals'!E$14,Kickstarter!$R:$R,"plays",Kickstarter!$D:$D,"&gt;="&amp;'Outcomes Based on Goals'!$A7,Kickstarter!$D:$D,"&lt;"&amp;'Outcomes Based on Goals'!$B7)</f>
        <v>11</v>
      </c>
      <c r="F7">
        <f>COUNTIFS(Kickstarter!$F:$F,'Outcomes Based on Goals'!F$14,Kickstarter!$R:$R,"plays",Kickstarter!$D:$D,"&gt;="&amp;'Outcomes Based on Goals'!$A7,Kickstarter!$D:$D,"&lt;"&amp;'Outcomes Based on Goals'!$B7)</f>
        <v>0</v>
      </c>
      <c r="G7">
        <f t="shared" si="1"/>
        <v>20</v>
      </c>
      <c r="H7" s="16">
        <f t="shared" si="2"/>
        <v>0.45</v>
      </c>
      <c r="I7" s="16">
        <f t="shared" si="0"/>
        <v>0.55000000000000004</v>
      </c>
      <c r="J7" s="16">
        <f t="shared" si="0"/>
        <v>0</v>
      </c>
    </row>
    <row r="8" spans="1:10" x14ac:dyDescent="0.2">
      <c r="A8" s="17">
        <v>25000</v>
      </c>
      <c r="B8" s="17">
        <v>30000</v>
      </c>
      <c r="C8" s="20" t="str">
        <f t="shared" si="3"/>
        <v>25000 to 29999</v>
      </c>
      <c r="D8">
        <f>COUNTIFS(Kickstarter!$F:$F,'Outcomes Based on Goals'!D$14,Kickstarter!$R:$R,"plays",Kickstarter!$D:$D,"&gt;="&amp;'Outcomes Based on Goals'!$A8,Kickstarter!$D:$D,"&lt;"&amp;'Outcomes Based on Goals'!$B8)</f>
        <v>1</v>
      </c>
      <c r="E8">
        <f>COUNTIFS(Kickstarter!$F:$F,'Outcomes Based on Goals'!E$14,Kickstarter!$R:$R,"plays",Kickstarter!$D:$D,"&gt;="&amp;'Outcomes Based on Goals'!$A8,Kickstarter!$D:$D,"&lt;"&amp;'Outcomes Based on Goals'!$B8)</f>
        <v>4</v>
      </c>
      <c r="F8">
        <f>COUNTIFS(Kickstarter!$F:$F,'Outcomes Based on Goals'!F$14,Kickstarter!$R:$R,"plays",Kickstarter!$D:$D,"&gt;="&amp;'Outcomes Based on Goals'!$A8,Kickstarter!$D:$D,"&lt;"&amp;'Outcomes Based on Goals'!$B8)</f>
        <v>0</v>
      </c>
      <c r="G8">
        <f t="shared" si="1"/>
        <v>5</v>
      </c>
      <c r="H8" s="16">
        <f t="shared" si="2"/>
        <v>0.2</v>
      </c>
      <c r="I8" s="16">
        <f t="shared" si="0"/>
        <v>0.8</v>
      </c>
      <c r="J8" s="16">
        <f t="shared" si="0"/>
        <v>0</v>
      </c>
    </row>
    <row r="9" spans="1:10" x14ac:dyDescent="0.2">
      <c r="A9" s="17">
        <v>30000</v>
      </c>
      <c r="B9" s="17">
        <v>35000</v>
      </c>
      <c r="C9" s="20" t="str">
        <f t="shared" si="3"/>
        <v>30000 to 34999</v>
      </c>
      <c r="D9">
        <f>COUNTIFS(Kickstarter!$F:$F,'Outcomes Based on Goals'!D$14,Kickstarter!$R:$R,"plays",Kickstarter!$D:$D,"&gt;="&amp;'Outcomes Based on Goals'!$A9,Kickstarter!$D:$D,"&lt;"&amp;'Outcomes Based on Goals'!$B9)</f>
        <v>3</v>
      </c>
      <c r="E9">
        <f>COUNTIFS(Kickstarter!$F:$F,'Outcomes Based on Goals'!E$14,Kickstarter!$R:$R,"plays",Kickstarter!$D:$D,"&gt;="&amp;'Outcomes Based on Goals'!$A9,Kickstarter!$D:$D,"&lt;"&amp;'Outcomes Based on Goals'!$B9)</f>
        <v>8</v>
      </c>
      <c r="F9">
        <f>COUNTIFS(Kickstarter!$F:$F,'Outcomes Based on Goals'!F$14,Kickstarter!$R:$R,"plays",Kickstarter!$D:$D,"&gt;="&amp;'Outcomes Based on Goals'!$A9,Kickstarter!$D:$D,"&lt;"&amp;'Outcomes Based on Goals'!$B9)</f>
        <v>0</v>
      </c>
      <c r="G9">
        <f t="shared" si="1"/>
        <v>11</v>
      </c>
      <c r="H9" s="16">
        <f t="shared" si="2"/>
        <v>0.27272727272727271</v>
      </c>
      <c r="I9" s="16">
        <f t="shared" si="0"/>
        <v>0.72727272727272729</v>
      </c>
      <c r="J9" s="16">
        <f t="shared" si="0"/>
        <v>0</v>
      </c>
    </row>
    <row r="10" spans="1:10" x14ac:dyDescent="0.2">
      <c r="A10" s="17">
        <v>35000</v>
      </c>
      <c r="B10" s="17">
        <v>40000</v>
      </c>
      <c r="C10" s="20" t="str">
        <f t="shared" si="3"/>
        <v>35000 to 39999</v>
      </c>
      <c r="D10">
        <f>COUNTIFS(Kickstarter!$F:$F,'Outcomes Based on Goals'!D$14,Kickstarter!$R:$R,"plays",Kickstarter!$D:$D,"&gt;="&amp;'Outcomes Based on Goals'!$A10,Kickstarter!$D:$D,"&lt;"&amp;'Outcomes Based on Goals'!$B10)</f>
        <v>4</v>
      </c>
      <c r="E10">
        <f>COUNTIFS(Kickstarter!$F:$F,'Outcomes Based on Goals'!E$14,Kickstarter!$R:$R,"plays",Kickstarter!$D:$D,"&gt;="&amp;'Outcomes Based on Goals'!$A10,Kickstarter!$D:$D,"&lt;"&amp;'Outcomes Based on Goals'!$B10)</f>
        <v>2</v>
      </c>
      <c r="F10">
        <f>COUNTIFS(Kickstarter!$F:$F,'Outcomes Based on Goals'!F$14,Kickstarter!$R:$R,"plays",Kickstarter!$D:$D,"&gt;="&amp;'Outcomes Based on Goals'!$A10,Kickstarter!$D:$D,"&lt;"&amp;'Outcomes Based on Goals'!$B10)</f>
        <v>0</v>
      </c>
      <c r="G10">
        <f t="shared" si="1"/>
        <v>6</v>
      </c>
      <c r="H10" s="16">
        <f t="shared" si="2"/>
        <v>0.66666666666666663</v>
      </c>
      <c r="I10" s="16">
        <f t="shared" si="0"/>
        <v>0.33333333333333331</v>
      </c>
      <c r="J10" s="16">
        <f t="shared" si="0"/>
        <v>0</v>
      </c>
    </row>
    <row r="11" spans="1:10" x14ac:dyDescent="0.2">
      <c r="A11" s="17">
        <v>40000</v>
      </c>
      <c r="B11" s="17">
        <v>45000</v>
      </c>
      <c r="C11" s="20" t="str">
        <f t="shared" si="3"/>
        <v>40000 to 44999</v>
      </c>
      <c r="D11">
        <f>COUNTIFS(Kickstarter!$F:$F,'Outcomes Based on Goals'!D$14,Kickstarter!$R:$R,"plays",Kickstarter!$D:$D,"&gt;="&amp;'Outcomes Based on Goals'!$A11,Kickstarter!$D:$D,"&lt;"&amp;'Outcomes Based on Goals'!$B11)</f>
        <v>2</v>
      </c>
      <c r="E11">
        <f>COUNTIFS(Kickstarter!$F:$F,'Outcomes Based on Goals'!E$14,Kickstarter!$R:$R,"plays",Kickstarter!$D:$D,"&gt;="&amp;'Outcomes Based on Goals'!$A11,Kickstarter!$D:$D,"&lt;"&amp;'Outcomes Based on Goals'!$B11)</f>
        <v>1</v>
      </c>
      <c r="F11">
        <f>COUNTIFS(Kickstarter!$F:$F,'Outcomes Based on Goals'!F$14,Kickstarter!$R:$R,"plays",Kickstarter!$D:$D,"&gt;="&amp;'Outcomes Based on Goals'!$A11,Kickstarter!$D:$D,"&lt;"&amp;'Outcomes Based on Goals'!$B11)</f>
        <v>0</v>
      </c>
      <c r="G11">
        <f t="shared" si="1"/>
        <v>3</v>
      </c>
      <c r="H11" s="16">
        <f t="shared" si="2"/>
        <v>0.66666666666666663</v>
      </c>
      <c r="I11" s="16">
        <f t="shared" si="0"/>
        <v>0.33333333333333331</v>
      </c>
      <c r="J11" s="16">
        <f t="shared" si="0"/>
        <v>0</v>
      </c>
    </row>
    <row r="12" spans="1:10" x14ac:dyDescent="0.2">
      <c r="A12" s="17">
        <v>45000</v>
      </c>
      <c r="B12" s="17">
        <v>50000</v>
      </c>
      <c r="C12" s="20" t="str">
        <f t="shared" si="3"/>
        <v>45000 to 49999</v>
      </c>
      <c r="D12">
        <f>COUNTIFS(Kickstarter!$F:$F,'Outcomes Based on Goals'!D$14,Kickstarter!$R:$R,"plays",Kickstarter!$D:$D,"&gt;="&amp;'Outcomes Based on Goals'!$A12,Kickstarter!$D:$D,"&lt;"&amp;'Outcomes Based on Goals'!$B12)</f>
        <v>0</v>
      </c>
      <c r="E12">
        <f>COUNTIFS(Kickstarter!$F:$F,'Outcomes Based on Goals'!E$14,Kickstarter!$R:$R,"plays",Kickstarter!$D:$D,"&gt;="&amp;'Outcomes Based on Goals'!$A12,Kickstarter!$D:$D,"&lt;"&amp;'Outcomes Based on Goals'!$B12)</f>
        <v>1</v>
      </c>
      <c r="F12">
        <f>COUNTIFS(Kickstarter!$F:$F,'Outcomes Based on Goals'!F$14,Kickstarter!$R:$R,"plays",Kickstarter!$D:$D,"&gt;="&amp;'Outcomes Based on Goals'!$A12,Kickstarter!$D:$D,"&lt;"&amp;'Outcomes Based on Goals'!$B12)</f>
        <v>0</v>
      </c>
      <c r="G12">
        <f t="shared" si="1"/>
        <v>1</v>
      </c>
      <c r="H12" s="16">
        <f t="shared" si="2"/>
        <v>0</v>
      </c>
      <c r="I12" s="16">
        <f t="shared" si="0"/>
        <v>1</v>
      </c>
      <c r="J12" s="16">
        <f t="shared" si="0"/>
        <v>0</v>
      </c>
    </row>
    <row r="13" spans="1:10" x14ac:dyDescent="0.2">
      <c r="A13" s="17">
        <v>50000</v>
      </c>
      <c r="B13" s="17">
        <v>9999999999</v>
      </c>
      <c r="C13" s="21" t="s">
        <v>8395</v>
      </c>
      <c r="D13">
        <f>COUNTIFS(Kickstarter!$F:$F,'Outcomes Based on Goals'!D$14,Kickstarter!$R:$R,"plays",Kickstarter!$D:$D,"&gt;="&amp;'Outcomes Based on Goals'!$A13,Kickstarter!$D:$D,"&lt;"&amp;'Outcomes Based on Goals'!$B13)</f>
        <v>2</v>
      </c>
      <c r="E13">
        <f>COUNTIFS(Kickstarter!$F:$F,'Outcomes Based on Goals'!E$14,Kickstarter!$R:$R,"plays",Kickstarter!$D:$D,"&gt;="&amp;'Outcomes Based on Goals'!$A13,Kickstarter!$D:$D,"&lt;"&amp;'Outcomes Based on Goals'!$B13)</f>
        <v>14</v>
      </c>
      <c r="F13">
        <f>COUNTIFS(Kickstarter!$F:$F,'Outcomes Based on Goals'!F$14,Kickstarter!$R:$R,"plays",Kickstarter!$D:$D,"&gt;="&amp;'Outcomes Based on Goals'!$A13,Kickstarter!$D:$D,"&lt;"&amp;'Outcomes Based on Goals'!$B13)</f>
        <v>0</v>
      </c>
      <c r="G13">
        <f t="shared" si="1"/>
        <v>16</v>
      </c>
      <c r="H13" s="16">
        <f t="shared" si="2"/>
        <v>0.125</v>
      </c>
      <c r="I13" s="16">
        <f t="shared" si="0"/>
        <v>0.875</v>
      </c>
      <c r="J13" s="16">
        <f t="shared" si="0"/>
        <v>0</v>
      </c>
    </row>
    <row r="14" spans="1:10" hidden="1" x14ac:dyDescent="0.2">
      <c r="C14" s="17" t="s">
        <v>8396</v>
      </c>
      <c r="D14" s="17" t="s">
        <v>8218</v>
      </c>
      <c r="E14" s="17" t="s">
        <v>8220</v>
      </c>
      <c r="F14" s="17" t="s">
        <v>8219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D80E-7AF4-334D-A637-42699DFC707D}">
  <sheetPr>
    <tabColor theme="4"/>
  </sheetPr>
  <dimension ref="A2:F7"/>
  <sheetViews>
    <sheetView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2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61CF-556C-6240-B604-29E20CB23C64}">
  <sheetPr>
    <tabColor theme="4"/>
  </sheetPr>
  <dimension ref="A2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1" t="s">
        <v>8222</v>
      </c>
      <c r="B2" t="s">
        <v>8224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2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81F0C-2A02-984E-A430-E42D01EB9275}">
  <sheetPr>
    <tabColor theme="9"/>
  </sheetPr>
  <dimension ref="A1:F6"/>
  <sheetViews>
    <sheetView workbookViewId="0">
      <selection activeCell="A42" sqref="A42"/>
    </sheetView>
  </sheetViews>
  <sheetFormatPr baseColWidth="10" defaultRowHeight="15" x14ac:dyDescent="0.2"/>
  <cols>
    <col min="1" max="1" width="28.6640625" bestFit="1" customWidth="1"/>
    <col min="5" max="5" width="10.83203125" style="6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s="6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VLOOKUP($A2, Kickstarter!$B:$E, 3, FALSE)</f>
        <v>2000</v>
      </c>
      <c r="D2">
        <f>VLOOKUP($A2, Kickstarter!$B:$E, 4, FALSE)</f>
        <v>2020</v>
      </c>
      <c r="E2" s="6">
        <f>VLOOKUP($A2,Kickstarter!$B:$P,15,FALSE)</f>
        <v>51.794899999999998</v>
      </c>
      <c r="F2" s="10">
        <f>VLOOKUP($A2,Kickstarter!$B:$P,11,FALSE)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Kickstarter!$B:$E, 3, FALSE)</f>
        <v>2000</v>
      </c>
      <c r="D3">
        <f>VLOOKUP($A3, Kickstarter!$B:$E, 4, FALSE)</f>
        <v>2020</v>
      </c>
      <c r="E3" s="6">
        <f>VLOOKUP($A3,Kickstarter!$B:$P,15,FALSE)</f>
        <v>36.071399999999997</v>
      </c>
      <c r="F3" s="10">
        <f>VLOOKUP($A3,Kickstarter!$B:$P,11,FALSE)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Kickstarter!$B:$E, 3, FALSE)</f>
        <v>1500</v>
      </c>
      <c r="D4">
        <f>VLOOKUP($A4, Kickstarter!$B:$E, 4, FALSE)</f>
        <v>2576</v>
      </c>
      <c r="E4" s="6">
        <f>VLOOKUP($A4,Kickstarter!$B:$P,15,FALSE)</f>
        <v>33.025599999999997</v>
      </c>
      <c r="F4" s="10">
        <f>VLOOKUP($A4,Kickstarter!$B:$P,11,FALSE)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Kickstarter!$B:$E, 3, FALSE)</f>
        <v>1000</v>
      </c>
      <c r="D5">
        <f>VLOOKUP($A5, Kickstarter!$B:$E, 4, FALSE)</f>
        <v>1168</v>
      </c>
      <c r="E5" s="6">
        <f>VLOOKUP($A5,Kickstarter!$B:$P,15,FALSE)</f>
        <v>44.923099999999998</v>
      </c>
      <c r="F5" s="10">
        <f>VLOOKUP($A5,Kickstarter!$B:$P,11,FALSE)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Kickstarter!$B:$E, 3, FALSE)</f>
        <v>4000</v>
      </c>
      <c r="D6">
        <f>VLOOKUP($A6, Kickstarter!$B:$E, 4, FALSE)</f>
        <v>4137</v>
      </c>
      <c r="E6" s="6">
        <f>VLOOKUP($A6,Kickstarter!$B:$P,15,FALSE)</f>
        <v>36.610599999999998</v>
      </c>
      <c r="F6" s="10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Alibozek</cp:lastModifiedBy>
  <dcterms:created xsi:type="dcterms:W3CDTF">2017-04-20T15:17:24Z</dcterms:created>
  <dcterms:modified xsi:type="dcterms:W3CDTF">2021-12-11T21:32:10Z</dcterms:modified>
</cp:coreProperties>
</file>