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" windowWidth="16485" windowHeight="9090" firstSheet="2" activeTab="4"/>
  </bookViews>
  <sheets>
    <sheet name="Metadata" sheetId="21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25725"/>
</workbook>
</file>

<file path=xl/calcChain.xml><?xml version="1.0" encoding="utf-8"?>
<calcChain xmlns="http://schemas.openxmlformats.org/spreadsheetml/2006/main">
  <c r="N6" i="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M70" i="1"/>
  <c r="N70"/>
  <c r="M71"/>
  <c r="N71"/>
  <c r="M72"/>
  <c r="N72"/>
  <c r="B62" i="4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2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 s="1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4" i="1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 s="1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N65" i="9" l="1"/>
  <c r="N66"/>
  <c r="N67"/>
  <c r="N68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B62" i="2"/>
  <c r="C62"/>
  <c r="D62"/>
  <c r="E62"/>
  <c r="F62"/>
  <c r="G62"/>
  <c r="H62"/>
  <c r="I62"/>
  <c r="J62"/>
  <c r="K62"/>
  <c r="L62"/>
  <c r="M62"/>
  <c r="B62" i="1"/>
  <c r="B62" i="3" s="1"/>
  <c r="C62" i="1"/>
  <c r="C62" i="3" s="1"/>
  <c r="D62" i="1"/>
  <c r="D62" i="3" s="1"/>
  <c r="E62" i="1"/>
  <c r="E62" i="3" s="1"/>
  <c r="F62" i="1"/>
  <c r="F62" i="3" s="1"/>
  <c r="G62" i="1"/>
  <c r="G62" i="3" s="1"/>
  <c r="H62" i="1"/>
  <c r="H62" i="3" s="1"/>
  <c r="I62" i="1"/>
  <c r="I62" i="3" s="1"/>
  <c r="J62" i="1"/>
  <c r="J62" i="3" s="1"/>
  <c r="K62" i="1"/>
  <c r="K62" i="3" s="1"/>
  <c r="L62" i="1"/>
  <c r="L62" i="3" s="1"/>
  <c r="M62" i="1"/>
  <c r="M62" i="3" s="1"/>
  <c r="B63" i="1"/>
  <c r="C63"/>
  <c r="D63"/>
  <c r="E63"/>
  <c r="F63"/>
  <c r="G63"/>
  <c r="H63"/>
  <c r="I63"/>
  <c r="J63"/>
  <c r="K63"/>
  <c r="L63"/>
  <c r="M63"/>
  <c r="B5"/>
  <c r="C5"/>
  <c r="C5" i="3" s="1"/>
  <c r="D5" i="1"/>
  <c r="D5" i="3" s="1"/>
  <c r="E5" i="1"/>
  <c r="F5"/>
  <c r="G5"/>
  <c r="G5" i="3" s="1"/>
  <c r="H5" i="1"/>
  <c r="H5" i="3" s="1"/>
  <c r="I5" i="1"/>
  <c r="I5" i="3" s="1"/>
  <c r="J5" i="1"/>
  <c r="K5"/>
  <c r="K5" i="3" s="1"/>
  <c r="L5" i="1"/>
  <c r="L5" i="3" s="1"/>
  <c r="M5" i="1"/>
  <c r="B6"/>
  <c r="C6"/>
  <c r="C6" i="3" s="1"/>
  <c r="D6" i="1"/>
  <c r="D6" i="3" s="1"/>
  <c r="E6" i="1"/>
  <c r="F6"/>
  <c r="F6" i="3" s="1"/>
  <c r="G6" i="1"/>
  <c r="G6" i="3" s="1"/>
  <c r="H6" i="1"/>
  <c r="H6" i="3" s="1"/>
  <c r="I6" i="1"/>
  <c r="I6" i="3" s="1"/>
  <c r="J6" i="1"/>
  <c r="J6" i="3" s="1"/>
  <c r="K6" i="1"/>
  <c r="K6" i="3" s="1"/>
  <c r="L6" i="1"/>
  <c r="M6"/>
  <c r="M6" i="3" s="1"/>
  <c r="B7" i="1"/>
  <c r="B7" i="3" s="1"/>
  <c r="C7" i="1"/>
  <c r="C7" i="3" s="1"/>
  <c r="D7" i="1"/>
  <c r="E7"/>
  <c r="F7"/>
  <c r="F7" i="3" s="1"/>
  <c r="G7" i="1"/>
  <c r="G7" i="3" s="1"/>
  <c r="H7" i="1"/>
  <c r="H7" i="3" s="1"/>
  <c r="I7" i="1"/>
  <c r="I7" i="3" s="1"/>
  <c r="J7" i="1"/>
  <c r="K7"/>
  <c r="K7" i="3" s="1"/>
  <c r="L7" i="1"/>
  <c r="M7"/>
  <c r="M7" i="3" s="1"/>
  <c r="B8" i="1"/>
  <c r="B8" i="3" s="1"/>
  <c r="C8" i="1"/>
  <c r="C8" i="3" s="1"/>
  <c r="D8" i="1"/>
  <c r="D8" i="3" s="1"/>
  <c r="E8" i="1"/>
  <c r="E8" i="3" s="1"/>
  <c r="F8" i="1"/>
  <c r="F8" i="3" s="1"/>
  <c r="G8" i="1"/>
  <c r="H8"/>
  <c r="H8" i="3" s="1"/>
  <c r="I8" i="1"/>
  <c r="I8" i="3" s="1"/>
  <c r="J8" i="1"/>
  <c r="J8" i="3" s="1"/>
  <c r="K8" i="1"/>
  <c r="K8" i="3" s="1"/>
  <c r="L8" i="1"/>
  <c r="M8"/>
  <c r="M8" i="3" s="1"/>
  <c r="B9" i="1"/>
  <c r="C9"/>
  <c r="C9" i="3" s="1"/>
  <c r="D9" i="1"/>
  <c r="E9"/>
  <c r="E9" i="3" s="1"/>
  <c r="F9" i="1"/>
  <c r="F9" i="3" s="1"/>
  <c r="G9" i="1"/>
  <c r="H9"/>
  <c r="I9"/>
  <c r="I9" i="3" s="1"/>
  <c r="J9" i="1"/>
  <c r="K9"/>
  <c r="K9" i="3" s="1"/>
  <c r="L9" i="1"/>
  <c r="M9"/>
  <c r="M9" i="3" s="1"/>
  <c r="B10" i="1"/>
  <c r="C10"/>
  <c r="C10" i="3" s="1"/>
  <c r="D10" i="1"/>
  <c r="E10"/>
  <c r="E10" i="3" s="1"/>
  <c r="F10" i="1"/>
  <c r="F10" i="3" s="1"/>
  <c r="G10" i="1"/>
  <c r="G10" i="3" s="1"/>
  <c r="H10" i="1"/>
  <c r="I10"/>
  <c r="I10" i="3" s="1"/>
  <c r="J10" i="1"/>
  <c r="J10" i="3" s="1"/>
  <c r="K10" i="1"/>
  <c r="K10" i="3" s="1"/>
  <c r="L10" i="1"/>
  <c r="M10"/>
  <c r="M10" i="3" s="1"/>
  <c r="B11" i="1"/>
  <c r="B11" i="3" s="1"/>
  <c r="C11" i="1"/>
  <c r="C11" i="3" s="1"/>
  <c r="D11" i="1"/>
  <c r="E11"/>
  <c r="E11" i="3" s="1"/>
  <c r="F11" i="1"/>
  <c r="F11" i="3" s="1"/>
  <c r="G11" i="1"/>
  <c r="G11" i="3" s="1"/>
  <c r="H11" i="1"/>
  <c r="I11"/>
  <c r="I11" i="3" s="1"/>
  <c r="J11" i="1"/>
  <c r="J11" i="3" s="1"/>
  <c r="K11" i="1"/>
  <c r="K11" i="3" s="1"/>
  <c r="L11" i="1"/>
  <c r="M11"/>
  <c r="M11" i="3" s="1"/>
  <c r="B12" i="1"/>
  <c r="B12" i="3" s="1"/>
  <c r="C12" i="1"/>
  <c r="D12"/>
  <c r="E12"/>
  <c r="E12" i="3" s="1"/>
  <c r="F12" i="1"/>
  <c r="G12"/>
  <c r="G12" i="3" s="1"/>
  <c r="H12" i="1"/>
  <c r="I12"/>
  <c r="I12" i="3" s="1"/>
  <c r="J12" i="1"/>
  <c r="K12"/>
  <c r="K12" i="3" s="1"/>
  <c r="L12" i="1"/>
  <c r="M12"/>
  <c r="M12" i="3" s="1"/>
  <c r="B13" i="1"/>
  <c r="C13"/>
  <c r="D13"/>
  <c r="E13"/>
  <c r="E13" i="3" s="1"/>
  <c r="F13" i="1"/>
  <c r="F13" i="3" s="1"/>
  <c r="G13" i="1"/>
  <c r="G13" i="3" s="1"/>
  <c r="H13" i="1"/>
  <c r="I13"/>
  <c r="I13" i="3" s="1"/>
  <c r="J13" i="1"/>
  <c r="J13" i="3" s="1"/>
  <c r="K13" i="1"/>
  <c r="K13" i="3" s="1"/>
  <c r="L13" i="1"/>
  <c r="L13" i="3" s="1"/>
  <c r="M13" i="1"/>
  <c r="M13" i="3" s="1"/>
  <c r="B14" i="1"/>
  <c r="B14" i="3" s="1"/>
  <c r="C14" i="1"/>
  <c r="C14" i="3" s="1"/>
  <c r="D14" i="1"/>
  <c r="E14"/>
  <c r="E14" i="3" s="1"/>
  <c r="F14" i="1"/>
  <c r="F14" i="3" s="1"/>
  <c r="G14" i="1"/>
  <c r="G14" i="3" s="1"/>
  <c r="H14" i="1"/>
  <c r="H14" i="3" s="1"/>
  <c r="I14" i="1"/>
  <c r="I14" i="3" s="1"/>
  <c r="J14" i="1"/>
  <c r="K14"/>
  <c r="K14" i="3" s="1"/>
  <c r="L14" i="1"/>
  <c r="L14" i="3" s="1"/>
  <c r="M14" i="1"/>
  <c r="M14" i="3" s="1"/>
  <c r="B15" i="1"/>
  <c r="C15"/>
  <c r="C15" i="3" s="1"/>
  <c r="D15" i="1"/>
  <c r="D15" i="3" s="1"/>
  <c r="E15" i="1"/>
  <c r="E15" i="3" s="1"/>
  <c r="F15" i="1"/>
  <c r="F15" i="3" s="1"/>
  <c r="G15" i="1"/>
  <c r="G15" i="3" s="1"/>
  <c r="H15" i="1"/>
  <c r="I15"/>
  <c r="I15" i="3" s="1"/>
  <c r="J15" i="1"/>
  <c r="J15" i="3" s="1"/>
  <c r="K15" i="1"/>
  <c r="K15" i="3" s="1"/>
  <c r="L15" i="1"/>
  <c r="L15" i="3" s="1"/>
  <c r="M15" i="1"/>
  <c r="M15" i="3" s="1"/>
  <c r="B16" i="1"/>
  <c r="C16"/>
  <c r="C16" i="3" s="1"/>
  <c r="D16" i="1"/>
  <c r="D16" i="3" s="1"/>
  <c r="E16" i="1"/>
  <c r="E16" i="3" s="1"/>
  <c r="F16" i="1"/>
  <c r="G16"/>
  <c r="G16" i="3" s="1"/>
  <c r="H16" i="1"/>
  <c r="H16" i="3" s="1"/>
  <c r="I16" i="1"/>
  <c r="I16" i="3" s="1"/>
  <c r="J16" i="1"/>
  <c r="J16" i="3" s="1"/>
  <c r="K16" i="1"/>
  <c r="K16" i="3" s="1"/>
  <c r="L16" i="1"/>
  <c r="M16"/>
  <c r="M16" i="3" s="1"/>
  <c r="B17" i="1"/>
  <c r="B17" i="3" s="1"/>
  <c r="C17" i="1"/>
  <c r="D17"/>
  <c r="E17"/>
  <c r="E17" i="3" s="1"/>
  <c r="F17" i="1"/>
  <c r="F17" i="3" s="1"/>
  <c r="G17" i="1"/>
  <c r="G17" i="3" s="1"/>
  <c r="H17" i="1"/>
  <c r="H17" i="3" s="1"/>
  <c r="I17" i="1"/>
  <c r="I17" i="3" s="1"/>
  <c r="J17" i="1"/>
  <c r="J17" i="3" s="1"/>
  <c r="K17" i="1"/>
  <c r="K17" i="3" s="1"/>
  <c r="L17" i="1"/>
  <c r="M17"/>
  <c r="M17" i="3" s="1"/>
  <c r="B18" i="1"/>
  <c r="B18" i="3" s="1"/>
  <c r="C18" i="1"/>
  <c r="C18" i="3" s="1"/>
  <c r="D18" i="1"/>
  <c r="D18" i="3" s="1"/>
  <c r="E18" i="1"/>
  <c r="E18" i="3" s="1"/>
  <c r="F18" i="1"/>
  <c r="F18" i="3" s="1"/>
  <c r="G18" i="1"/>
  <c r="G18" i="3" s="1"/>
  <c r="H18" i="1"/>
  <c r="I18"/>
  <c r="I18" i="3" s="1"/>
  <c r="J18" i="1"/>
  <c r="J18" i="3" s="1"/>
  <c r="K18" i="1"/>
  <c r="K18" i="3" s="1"/>
  <c r="L18" i="1"/>
  <c r="L18" i="3" s="1"/>
  <c r="M18" i="1"/>
  <c r="M18" i="3" s="1"/>
  <c r="B19" i="1"/>
  <c r="B19" i="3" s="1"/>
  <c r="C19" i="1"/>
  <c r="C19" i="3" s="1"/>
  <c r="D19" i="1"/>
  <c r="D19" i="3" s="1"/>
  <c r="E19" i="1"/>
  <c r="E19" i="3" s="1"/>
  <c r="F19" i="1"/>
  <c r="G19"/>
  <c r="H19"/>
  <c r="H19" i="3" s="1"/>
  <c r="I19" i="1"/>
  <c r="I19" i="3" s="1"/>
  <c r="J19" i="1"/>
  <c r="J19" i="3" s="1"/>
  <c r="K19" i="1"/>
  <c r="K19" i="3" s="1"/>
  <c r="L19" i="1"/>
  <c r="L19" i="3" s="1"/>
  <c r="M19" i="1"/>
  <c r="B20"/>
  <c r="C20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J20"/>
  <c r="J20" i="3" s="1"/>
  <c r="K20" i="1"/>
  <c r="K20" i="3" s="1"/>
  <c r="L20" i="1"/>
  <c r="L20" i="3" s="1"/>
  <c r="M20" i="1"/>
  <c r="M20" i="3" s="1"/>
  <c r="B21" i="1"/>
  <c r="B21" i="3" s="1"/>
  <c r="C21" i="1"/>
  <c r="D21"/>
  <c r="D21" i="3" s="1"/>
  <c r="E21" i="1"/>
  <c r="E21" i="3" s="1"/>
  <c r="F21" i="1"/>
  <c r="F21" i="3" s="1"/>
  <c r="G21" i="1"/>
  <c r="G21" i="3" s="1"/>
  <c r="H21" i="1"/>
  <c r="H21" i="3" s="1"/>
  <c r="I21" i="1"/>
  <c r="I21" i="3" s="1"/>
  <c r="J21" i="1"/>
  <c r="J21" i="3" s="1"/>
  <c r="K21" i="1"/>
  <c r="K21" i="3" s="1"/>
  <c r="L21" i="1"/>
  <c r="L21" i="3" s="1"/>
  <c r="M21" i="1"/>
  <c r="B22"/>
  <c r="B22" i="3" s="1"/>
  <c r="C22" i="1"/>
  <c r="C22" i="3" s="1"/>
  <c r="D22" i="1"/>
  <c r="D22" i="3" s="1"/>
  <c r="E22" i="1"/>
  <c r="F22"/>
  <c r="F22" i="3" s="1"/>
  <c r="G22" i="1"/>
  <c r="G22" i="3" s="1"/>
  <c r="H22" i="1"/>
  <c r="H22" i="3" s="1"/>
  <c r="I22" i="1"/>
  <c r="J22"/>
  <c r="J22" i="3" s="1"/>
  <c r="K22" i="1"/>
  <c r="K22" i="3" s="1"/>
  <c r="L22" i="1"/>
  <c r="L22" i="3" s="1"/>
  <c r="M22" i="1"/>
  <c r="B23"/>
  <c r="B23" i="3" s="1"/>
  <c r="C23" i="1"/>
  <c r="C23" i="3" s="1"/>
  <c r="D23" i="1"/>
  <c r="D23" i="3" s="1"/>
  <c r="E23" i="1"/>
  <c r="F23"/>
  <c r="F23" i="3" s="1"/>
  <c r="G23" i="1"/>
  <c r="G23" i="3" s="1"/>
  <c r="H23" i="1"/>
  <c r="H23" i="3" s="1"/>
  <c r="I23" i="1"/>
  <c r="J23"/>
  <c r="J23" i="3" s="1"/>
  <c r="K23" i="1"/>
  <c r="K23" i="3" s="1"/>
  <c r="L23" i="1"/>
  <c r="L23" i="3" s="1"/>
  <c r="M23" i="1"/>
  <c r="B24"/>
  <c r="B24" i="3" s="1"/>
  <c r="C24" i="1"/>
  <c r="C24" i="3" s="1"/>
  <c r="D24" i="1"/>
  <c r="D24" i="3" s="1"/>
  <c r="E24" i="1"/>
  <c r="F24"/>
  <c r="F24" i="3" s="1"/>
  <c r="G24" i="1"/>
  <c r="G24" i="3" s="1"/>
  <c r="H24" i="1"/>
  <c r="H24" i="3" s="1"/>
  <c r="I24" i="1"/>
  <c r="J24"/>
  <c r="J24" i="3" s="1"/>
  <c r="K24" i="1"/>
  <c r="K24" i="3" s="1"/>
  <c r="L24" i="1"/>
  <c r="L24" i="3" s="1"/>
  <c r="M24" i="1"/>
  <c r="B25"/>
  <c r="B25" i="3" s="1"/>
  <c r="C25" i="1"/>
  <c r="C25" i="3" s="1"/>
  <c r="D25" i="1"/>
  <c r="D25" i="3" s="1"/>
  <c r="E25" i="1"/>
  <c r="F25"/>
  <c r="F25" i="3" s="1"/>
  <c r="G25" i="1"/>
  <c r="G25" i="3" s="1"/>
  <c r="H25" i="1"/>
  <c r="H25" i="3" s="1"/>
  <c r="I25" i="1"/>
  <c r="J25"/>
  <c r="J25" i="3" s="1"/>
  <c r="K25" i="1"/>
  <c r="K25" i="3" s="1"/>
  <c r="L25" i="1"/>
  <c r="L25" i="3" s="1"/>
  <c r="M25" i="1"/>
  <c r="B26"/>
  <c r="B26" i="3" s="1"/>
  <c r="C26" i="1"/>
  <c r="C26" i="3" s="1"/>
  <c r="D26" i="1"/>
  <c r="D26" i="3" s="1"/>
  <c r="E26" i="1"/>
  <c r="F26"/>
  <c r="F26" i="3" s="1"/>
  <c r="G26" i="1"/>
  <c r="G26" i="3" s="1"/>
  <c r="H26" i="1"/>
  <c r="H26" i="3" s="1"/>
  <c r="I26" i="1"/>
  <c r="J26"/>
  <c r="J26" i="3" s="1"/>
  <c r="K26" i="1"/>
  <c r="K26" i="3" s="1"/>
  <c r="L26" i="1"/>
  <c r="L26" i="3" s="1"/>
  <c r="M26" i="1"/>
  <c r="B27"/>
  <c r="B27" i="3" s="1"/>
  <c r="C27" i="1"/>
  <c r="C27" i="3" s="1"/>
  <c r="D27" i="1"/>
  <c r="D27" i="3" s="1"/>
  <c r="E27" i="1"/>
  <c r="F27"/>
  <c r="F27" i="3" s="1"/>
  <c r="G27" i="1"/>
  <c r="G27" i="3" s="1"/>
  <c r="H27" i="1"/>
  <c r="H27" i="3" s="1"/>
  <c r="I27" i="1"/>
  <c r="J27"/>
  <c r="J27" i="3" s="1"/>
  <c r="K27" i="1"/>
  <c r="K27" i="3" s="1"/>
  <c r="L27" i="1"/>
  <c r="L27" i="3" s="1"/>
  <c r="M27" i="1"/>
  <c r="B28"/>
  <c r="B28" i="3" s="1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B29" i="1"/>
  <c r="B29" i="3" s="1"/>
  <c r="C29" i="1"/>
  <c r="D29"/>
  <c r="D29" i="3" s="1"/>
  <c r="E29" i="1"/>
  <c r="E29" i="3" s="1"/>
  <c r="F29" i="1"/>
  <c r="G29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B30" i="1"/>
  <c r="B30" i="3" s="1"/>
  <c r="C30" i="1"/>
  <c r="C30" i="3" s="1"/>
  <c r="D30" i="1"/>
  <c r="D30" i="3" s="1"/>
  <c r="E30" i="1"/>
  <c r="E30" i="3" s="1"/>
  <c r="F30" i="1"/>
  <c r="G30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B31" i="1"/>
  <c r="B31" i="3" s="1"/>
  <c r="C31" i="1"/>
  <c r="C31" i="3" s="1"/>
  <c r="D31" i="1"/>
  <c r="D31" i="3" s="1"/>
  <c r="E31" i="1"/>
  <c r="E31" i="3" s="1"/>
  <c r="F31" i="1"/>
  <c r="G31"/>
  <c r="G31" i="3" s="1"/>
  <c r="H31" i="1"/>
  <c r="H31" i="3" s="1"/>
  <c r="I31" i="1"/>
  <c r="I31" i="3"/>
  <c r="J31" i="1"/>
  <c r="K31"/>
  <c r="K31" i="3" s="1"/>
  <c r="L31" i="1"/>
  <c r="L31" i="3" s="1"/>
  <c r="M31" i="1"/>
  <c r="M31" i="3" s="1"/>
  <c r="B32" i="1"/>
  <c r="C32"/>
  <c r="C32" i="3" s="1"/>
  <c r="D32" i="1"/>
  <c r="D32" i="3" s="1"/>
  <c r="E32" i="1"/>
  <c r="F32"/>
  <c r="F32" i="3" s="1"/>
  <c r="G32" i="1"/>
  <c r="G32" i="3" s="1"/>
  <c r="H32" i="1"/>
  <c r="H32" i="3"/>
  <c r="I32" i="1"/>
  <c r="J32"/>
  <c r="J32" i="3" s="1"/>
  <c r="K32" i="1"/>
  <c r="K32" i="3" s="1"/>
  <c r="L32" i="1"/>
  <c r="L32" i="3" s="1"/>
  <c r="M32" i="1"/>
  <c r="B33"/>
  <c r="B33" i="3" s="1"/>
  <c r="C33" i="1"/>
  <c r="D33"/>
  <c r="D33" i="3" s="1"/>
  <c r="E33" i="1"/>
  <c r="F33"/>
  <c r="F33" i="3" s="1"/>
  <c r="G33" i="1"/>
  <c r="G33" i="3" s="1"/>
  <c r="H33" i="1"/>
  <c r="H33" i="3" s="1"/>
  <c r="I33" i="1"/>
  <c r="J33"/>
  <c r="J33" i="3" s="1"/>
  <c r="K33" i="1"/>
  <c r="L33"/>
  <c r="L33" i="3" s="1"/>
  <c r="M33" i="1"/>
  <c r="B34"/>
  <c r="B34" i="3" s="1"/>
  <c r="C34" i="1"/>
  <c r="D34"/>
  <c r="D34" i="3" s="1"/>
  <c r="E34" i="1"/>
  <c r="F34"/>
  <c r="F34" i="3" s="1"/>
  <c r="G34" i="1"/>
  <c r="H34"/>
  <c r="H34" i="3" s="1"/>
  <c r="I34" i="1"/>
  <c r="J34"/>
  <c r="J34" i="3" s="1"/>
  <c r="K34" i="1"/>
  <c r="L34"/>
  <c r="L34" i="3" s="1"/>
  <c r="M34" i="1"/>
  <c r="B35"/>
  <c r="B35" i="3" s="1"/>
  <c r="C35" i="1"/>
  <c r="D35"/>
  <c r="D35" i="3" s="1"/>
  <c r="E35" i="1"/>
  <c r="E35" i="3" s="1"/>
  <c r="F35" i="1"/>
  <c r="F35" i="3" s="1"/>
  <c r="G35" i="1"/>
  <c r="H35"/>
  <c r="H35" i="3" s="1"/>
  <c r="I35" i="1"/>
  <c r="I35" i="3" s="1"/>
  <c r="J35" i="1"/>
  <c r="J35" i="3" s="1"/>
  <c r="K35" i="1"/>
  <c r="K35" i="3" s="1"/>
  <c r="L35" i="1"/>
  <c r="L35" i="3" s="1"/>
  <c r="M35" i="1"/>
  <c r="B36"/>
  <c r="C36"/>
  <c r="D36"/>
  <c r="D36" i="3" s="1"/>
  <c r="E36" i="1"/>
  <c r="F36"/>
  <c r="F36" i="3" s="1"/>
  <c r="G36" i="1"/>
  <c r="H36"/>
  <c r="H36" i="3" s="1"/>
  <c r="I36" i="1"/>
  <c r="J36"/>
  <c r="J36" i="3" s="1"/>
  <c r="K36" i="1"/>
  <c r="L36"/>
  <c r="L36" i="3" s="1"/>
  <c r="M36" i="1"/>
  <c r="B37"/>
  <c r="B37" i="3" s="1"/>
  <c r="C37" i="1"/>
  <c r="D37"/>
  <c r="D37" i="3" s="1"/>
  <c r="E37" i="1"/>
  <c r="F37"/>
  <c r="F37" i="3" s="1"/>
  <c r="G37" i="1"/>
  <c r="H37"/>
  <c r="H37" i="3" s="1"/>
  <c r="I37" i="1"/>
  <c r="J37"/>
  <c r="J37" i="3" s="1"/>
  <c r="K37" i="1"/>
  <c r="L37"/>
  <c r="L37" i="3" s="1"/>
  <c r="M37" i="1"/>
  <c r="B38"/>
  <c r="B38" i="3" s="1"/>
  <c r="C38" i="1"/>
  <c r="D38"/>
  <c r="D38" i="3" s="1"/>
  <c r="E38" i="1"/>
  <c r="F38"/>
  <c r="F38" i="3" s="1"/>
  <c r="G38" i="1"/>
  <c r="H38"/>
  <c r="H38" i="3" s="1"/>
  <c r="I38" i="1"/>
  <c r="J38"/>
  <c r="J38" i="3" s="1"/>
  <c r="K38" i="1"/>
  <c r="K38" i="3" s="1"/>
  <c r="L38" i="1"/>
  <c r="L38" i="3" s="1"/>
  <c r="M38" i="1"/>
  <c r="M38" i="3" s="1"/>
  <c r="B39" i="1"/>
  <c r="C39"/>
  <c r="C39" i="3" s="1"/>
  <c r="D39" i="1"/>
  <c r="E39"/>
  <c r="E39" i="3" s="1"/>
  <c r="F39" i="1"/>
  <c r="F39" i="3" s="1"/>
  <c r="G39" i="1"/>
  <c r="H39"/>
  <c r="H39" i="3" s="1"/>
  <c r="I39" i="1"/>
  <c r="I39" i="3" s="1"/>
  <c r="J39" i="1"/>
  <c r="J39" i="3" s="1"/>
  <c r="K39" i="1"/>
  <c r="K39" i="3" s="1"/>
  <c r="L39" i="1"/>
  <c r="L39" i="3" s="1"/>
  <c r="M39" i="1"/>
  <c r="B40"/>
  <c r="B40" i="3" s="1"/>
  <c r="C40" i="1"/>
  <c r="D40"/>
  <c r="D40" i="3" s="1"/>
  <c r="E40" i="1"/>
  <c r="F40"/>
  <c r="F40" i="3" s="1"/>
  <c r="G40" i="1"/>
  <c r="H40"/>
  <c r="H40" i="3" s="1"/>
  <c r="I40" i="1"/>
  <c r="J40"/>
  <c r="J40" i="3" s="1"/>
  <c r="K40" i="1"/>
  <c r="L40"/>
  <c r="L40" i="3" s="1"/>
  <c r="M40" i="1"/>
  <c r="B41"/>
  <c r="B41" i="3" s="1"/>
  <c r="C41" i="1"/>
  <c r="D41"/>
  <c r="D41" i="3" s="1"/>
  <c r="E41" i="1"/>
  <c r="F41"/>
  <c r="F41" i="3" s="1"/>
  <c r="G41" i="1"/>
  <c r="H41"/>
  <c r="H41" i="3" s="1"/>
  <c r="I41" i="1"/>
  <c r="J41"/>
  <c r="J41" i="3" s="1"/>
  <c r="K41" i="1"/>
  <c r="L41"/>
  <c r="L41" i="3" s="1"/>
  <c r="M41" i="1"/>
  <c r="B42"/>
  <c r="B42" i="3" s="1"/>
  <c r="C42" i="1"/>
  <c r="D42"/>
  <c r="D42" i="3" s="1"/>
  <c r="E42" i="1"/>
  <c r="F42"/>
  <c r="F42" i="3" s="1"/>
  <c r="G42" i="1"/>
  <c r="H42"/>
  <c r="H42" i="3" s="1"/>
  <c r="I42" i="1"/>
  <c r="J42"/>
  <c r="J42" i="3" s="1"/>
  <c r="K42" i="1"/>
  <c r="L42"/>
  <c r="L42" i="3" s="1"/>
  <c r="M42" i="1"/>
  <c r="B43"/>
  <c r="B43" i="3" s="1"/>
  <c r="C43" i="1"/>
  <c r="D43"/>
  <c r="D43" i="3" s="1"/>
  <c r="E43" i="1"/>
  <c r="E43" i="3" s="1"/>
  <c r="F43" i="1"/>
  <c r="F43" i="3" s="1"/>
  <c r="G43" i="1"/>
  <c r="H43"/>
  <c r="H43" i="3" s="1"/>
  <c r="I43" i="1"/>
  <c r="I43" i="3" s="1"/>
  <c r="J43" i="1"/>
  <c r="J43" i="3" s="1"/>
  <c r="K43" i="1"/>
  <c r="L43"/>
  <c r="L43" i="3" s="1"/>
  <c r="M43" i="1"/>
  <c r="M43" i="3" s="1"/>
  <c r="B44" i="1"/>
  <c r="C44"/>
  <c r="D44"/>
  <c r="D44" i="3" s="1"/>
  <c r="E44" i="1"/>
  <c r="E44" i="3" s="1"/>
  <c r="F44" i="1"/>
  <c r="F44" i="3" s="1"/>
  <c r="G44" i="1"/>
  <c r="H44"/>
  <c r="H44" i="3" s="1"/>
  <c r="I44" i="1"/>
  <c r="I44" i="3" s="1"/>
  <c r="J44" i="1"/>
  <c r="J44" i="3" s="1"/>
  <c r="K44" i="1"/>
  <c r="L44"/>
  <c r="L44" i="3" s="1"/>
  <c r="M44" i="1"/>
  <c r="M44" i="3" s="1"/>
  <c r="B45" i="1"/>
  <c r="B45" i="3" s="1"/>
  <c r="C45" i="1"/>
  <c r="D45"/>
  <c r="D45" i="3" s="1"/>
  <c r="E45" i="1"/>
  <c r="E45" i="3" s="1"/>
  <c r="F45" i="1"/>
  <c r="F45" i="3" s="1"/>
  <c r="G45" i="1"/>
  <c r="H45"/>
  <c r="H45" i="3" s="1"/>
  <c r="I45" i="1"/>
  <c r="I45" i="3" s="1"/>
  <c r="J45" i="1"/>
  <c r="J45" i="3" s="1"/>
  <c r="K45" i="1"/>
  <c r="L45"/>
  <c r="L45" i="3" s="1"/>
  <c r="M45" i="1"/>
  <c r="M45" i="3" s="1"/>
  <c r="B46" i="1"/>
  <c r="C46"/>
  <c r="D46"/>
  <c r="D46" i="3" s="1"/>
  <c r="E46" i="1"/>
  <c r="E46" i="3" s="1"/>
  <c r="F46" i="1"/>
  <c r="F46" i="3" s="1"/>
  <c r="G46" i="1"/>
  <c r="H46"/>
  <c r="H46" i="3" s="1"/>
  <c r="I46" i="1"/>
  <c r="I46" i="3" s="1"/>
  <c r="J46" i="1"/>
  <c r="J46" i="3" s="1"/>
  <c r="K46" i="1"/>
  <c r="L46"/>
  <c r="L46" i="3" s="1"/>
  <c r="M46" i="1"/>
  <c r="M46" i="3" s="1"/>
  <c r="B47" i="1"/>
  <c r="B47" i="3" s="1"/>
  <c r="C47" i="1"/>
  <c r="D47"/>
  <c r="D47" i="3" s="1"/>
  <c r="E47" i="1"/>
  <c r="E47" i="3" s="1"/>
  <c r="F47" i="1"/>
  <c r="F47" i="3" s="1"/>
  <c r="G47" i="1"/>
  <c r="G47" i="3" s="1"/>
  <c r="H47" i="1"/>
  <c r="H47" i="3" s="1"/>
  <c r="I47" i="1"/>
  <c r="I47" i="3" s="1"/>
  <c r="J47" i="1"/>
  <c r="J47" i="3" s="1"/>
  <c r="K47" i="1"/>
  <c r="K47" i="3" s="1"/>
  <c r="L47" i="1"/>
  <c r="L47" i="3" s="1"/>
  <c r="M47" i="1"/>
  <c r="B48"/>
  <c r="B48" i="3" s="1"/>
  <c r="C48" i="1"/>
  <c r="C48" i="3" s="1"/>
  <c r="D48" i="1"/>
  <c r="D48" i="3" s="1"/>
  <c r="E48" i="1"/>
  <c r="E48" i="3" s="1"/>
  <c r="F48" i="1"/>
  <c r="F48" i="3" s="1"/>
  <c r="G48" i="1"/>
  <c r="G48" i="3" s="1"/>
  <c r="H48" i="1"/>
  <c r="H48" i="3" s="1"/>
  <c r="I48" i="1"/>
  <c r="I48" i="3" s="1"/>
  <c r="J48" i="1"/>
  <c r="J48" i="3" s="1"/>
  <c r="K48" i="1"/>
  <c r="K48" i="3" s="1"/>
  <c r="L48" i="1"/>
  <c r="L48" i="3" s="1"/>
  <c r="M48" i="1"/>
  <c r="M48" i="3" s="1"/>
  <c r="B49" i="1"/>
  <c r="C49"/>
  <c r="D49"/>
  <c r="D49" i="3" s="1"/>
  <c r="E49" i="1"/>
  <c r="E49" i="3" s="1"/>
  <c r="F49" i="1"/>
  <c r="F49" i="3" s="1"/>
  <c r="G49" i="1"/>
  <c r="G49" i="3" s="1"/>
  <c r="H49" i="1"/>
  <c r="H49" i="3" s="1"/>
  <c r="I49" i="1"/>
  <c r="I49" i="3" s="1"/>
  <c r="J49" i="1"/>
  <c r="J49" i="3" s="1"/>
  <c r="K49" i="1"/>
  <c r="K49" i="3" s="1"/>
  <c r="L49" i="1"/>
  <c r="M49"/>
  <c r="M49" i="3" s="1"/>
  <c r="B50" i="1"/>
  <c r="B50" i="3" s="1"/>
  <c r="C50" i="1"/>
  <c r="D50"/>
  <c r="D50" i="3" s="1"/>
  <c r="E50" i="1"/>
  <c r="E50" i="3" s="1"/>
  <c r="F50" i="1"/>
  <c r="G50"/>
  <c r="G50" i="3" s="1"/>
  <c r="H50" i="1"/>
  <c r="H50" i="3" s="1"/>
  <c r="I50" i="1"/>
  <c r="I50" i="3" s="1"/>
  <c r="J50" i="1"/>
  <c r="K50"/>
  <c r="K50" i="3" s="1"/>
  <c r="L50" i="1"/>
  <c r="L50" i="3" s="1"/>
  <c r="M50" i="1"/>
  <c r="M50" i="3" s="1"/>
  <c r="B51" i="1"/>
  <c r="B51" i="3" s="1"/>
  <c r="C51" i="1"/>
  <c r="C51" i="3" s="1"/>
  <c r="D51" i="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E54" i="3" s="1"/>
  <c r="F54" i="1"/>
  <c r="F54" i="3" s="1"/>
  <c r="G54" i="1"/>
  <c r="G54" i="3" s="1"/>
  <c r="H54" i="1"/>
  <c r="I54"/>
  <c r="I54" i="3" s="1"/>
  <c r="J54" i="1"/>
  <c r="J54" i="3" s="1"/>
  <c r="K54" i="1"/>
  <c r="K54" i="3" s="1"/>
  <c r="L54" i="1"/>
  <c r="M54"/>
  <c r="M54" i="3" s="1"/>
  <c r="B55" i="1"/>
  <c r="B55" i="3" s="1"/>
  <c r="C55" i="1"/>
  <c r="C55" i="3" s="1"/>
  <c r="D55" i="1"/>
  <c r="E55"/>
  <c r="E55" i="3" s="1"/>
  <c r="F55" i="1"/>
  <c r="F55" i="3" s="1"/>
  <c r="G55" i="1"/>
  <c r="G55" i="3" s="1"/>
  <c r="H55" i="1"/>
  <c r="H55" i="3" s="1"/>
  <c r="I55" i="1"/>
  <c r="I55" i="3" s="1"/>
  <c r="J55" i="1"/>
  <c r="J55" i="3" s="1"/>
  <c r="K55" i="1"/>
  <c r="K55" i="3" s="1"/>
  <c r="L55" i="1"/>
  <c r="L55" i="3" s="1"/>
  <c r="M55" i="1"/>
  <c r="B56"/>
  <c r="B56" i="3" s="1"/>
  <c r="C56" i="1"/>
  <c r="C56" i="3" s="1"/>
  <c r="D56" i="1"/>
  <c r="D56" i="3" s="1"/>
  <c r="E56" i="1"/>
  <c r="F56"/>
  <c r="F56" i="3" s="1"/>
  <c r="G56" i="1"/>
  <c r="G56" i="3" s="1"/>
  <c r="H56" i="1"/>
  <c r="H56" i="3" s="1"/>
  <c r="I56" i="1"/>
  <c r="J56"/>
  <c r="J56" i="3" s="1"/>
  <c r="K56" i="1"/>
  <c r="K56" i="3" s="1"/>
  <c r="L56" i="1"/>
  <c r="L56" i="3" s="1"/>
  <c r="M56" i="1"/>
  <c r="B57"/>
  <c r="B57" i="3" s="1"/>
  <c r="C57" i="1"/>
  <c r="C57" i="3" s="1"/>
  <c r="D57" i="1"/>
  <c r="D57" i="3" s="1"/>
  <c r="E57" i="1"/>
  <c r="F57"/>
  <c r="F57" i="3" s="1"/>
  <c r="G57" i="1"/>
  <c r="G57" i="3" s="1"/>
  <c r="H57" i="1"/>
  <c r="H57" i="3" s="1"/>
  <c r="I57" i="1"/>
  <c r="J57"/>
  <c r="J57" i="3" s="1"/>
  <c r="K57" i="1"/>
  <c r="K57" i="3" s="1"/>
  <c r="L57" i="1"/>
  <c r="L57" i="3" s="1"/>
  <c r="M57" i="1"/>
  <c r="B58"/>
  <c r="B58" i="3" s="1"/>
  <c r="C58" i="1"/>
  <c r="C58" i="3" s="1"/>
  <c r="D58" i="1"/>
  <c r="D58" i="3" s="1"/>
  <c r="E58" i="1"/>
  <c r="F58"/>
  <c r="F58" i="3" s="1"/>
  <c r="G58" i="1"/>
  <c r="G58" i="3" s="1"/>
  <c r="H58" i="1"/>
  <c r="H58" i="3" s="1"/>
  <c r="I58" i="1"/>
  <c r="J58"/>
  <c r="J58" i="3" s="1"/>
  <c r="K58" i="1"/>
  <c r="K58" i="3" s="1"/>
  <c r="L58" i="1"/>
  <c r="L58" i="3" s="1"/>
  <c r="M58" i="1"/>
  <c r="B59"/>
  <c r="B59" i="3" s="1"/>
  <c r="C59" i="1"/>
  <c r="C59" i="3" s="1"/>
  <c r="D59" i="1"/>
  <c r="D59" i="3" s="1"/>
  <c r="E59" i="1"/>
  <c r="E59" i="3" s="1"/>
  <c r="F59" i="1"/>
  <c r="F59" i="3" s="1"/>
  <c r="G59" i="1"/>
  <c r="H59"/>
  <c r="H59" i="3" s="1"/>
  <c r="I59" i="1"/>
  <c r="I59" i="3" s="1"/>
  <c r="J59" i="1"/>
  <c r="J59" i="3" s="1"/>
  <c r="K59" i="1"/>
  <c r="L59"/>
  <c r="L59" i="3" s="1"/>
  <c r="M59" i="1"/>
  <c r="M59" i="3" s="1"/>
  <c r="B60" i="1"/>
  <c r="B60" i="3" s="1"/>
  <c r="C60" i="1"/>
  <c r="C60" i="3" s="1"/>
  <c r="D60" i="1"/>
  <c r="D60" i="3" s="1"/>
  <c r="E60" i="1"/>
  <c r="F60"/>
  <c r="F60" i="3" s="1"/>
  <c r="G60" i="1"/>
  <c r="G60" i="3" s="1"/>
  <c r="H60" i="1"/>
  <c r="H60" i="3" s="1"/>
  <c r="I60" i="1"/>
  <c r="I60" i="3" s="1"/>
  <c r="J60" i="1"/>
  <c r="J60" i="3" s="1"/>
  <c r="K60" i="1"/>
  <c r="L60"/>
  <c r="L60" i="3" s="1"/>
  <c r="M60" i="1"/>
  <c r="M60" i="3" s="1"/>
  <c r="B61" i="1"/>
  <c r="B61" i="3" s="1"/>
  <c r="C61" i="1"/>
  <c r="C61" i="3" s="1"/>
  <c r="D61" i="1"/>
  <c r="D61" i="3" s="1"/>
  <c r="E61" i="1"/>
  <c r="E61" i="3" s="1"/>
  <c r="F61" i="1"/>
  <c r="F61" i="3" s="1"/>
  <c r="G61" i="1"/>
  <c r="G61" i="3" s="1"/>
  <c r="H61" i="1"/>
  <c r="H61" i="3" s="1"/>
  <c r="I61" i="1"/>
  <c r="J61"/>
  <c r="J61" i="3" s="1"/>
  <c r="K61" i="1"/>
  <c r="K61" i="3" s="1"/>
  <c r="L61" i="1"/>
  <c r="L61" i="3" s="1"/>
  <c r="M61" i="1"/>
  <c r="M61" i="3" s="1"/>
  <c r="B5" i="2"/>
  <c r="B5" i="4" s="1"/>
  <c r="C5" i="2"/>
  <c r="D5"/>
  <c r="E5"/>
  <c r="E5" i="4" s="1"/>
  <c r="F5" i="2"/>
  <c r="F5" i="4" s="1"/>
  <c r="G5" i="2"/>
  <c r="H5"/>
  <c r="I5"/>
  <c r="I5" i="4" s="1"/>
  <c r="J5" i="2"/>
  <c r="J5" i="4" s="1"/>
  <c r="K5" i="2"/>
  <c r="K5" i="4" s="1"/>
  <c r="L5" i="2"/>
  <c r="L5" i="4" s="1"/>
  <c r="M5" i="2"/>
  <c r="M5" i="4" s="1"/>
  <c r="B6" i="2"/>
  <c r="B6" i="4" s="1"/>
  <c r="C6" i="2"/>
  <c r="D6"/>
  <c r="E6"/>
  <c r="F6"/>
  <c r="F6" i="4" s="1"/>
  <c r="G6" i="2"/>
  <c r="G6" i="4" s="1"/>
  <c r="H6" i="2"/>
  <c r="H6" i="4" s="1"/>
  <c r="I6" i="2"/>
  <c r="J6"/>
  <c r="J6" i="4" s="1"/>
  <c r="K6" i="2"/>
  <c r="L6"/>
  <c r="L6" i="4" s="1"/>
  <c r="M6" i="2"/>
  <c r="B7"/>
  <c r="B7" i="4" s="1"/>
  <c r="C7" i="2"/>
  <c r="D7"/>
  <c r="D7" i="4" s="1"/>
  <c r="E7" i="2"/>
  <c r="E7" i="4" s="1"/>
  <c r="F7" i="2"/>
  <c r="G7"/>
  <c r="G7" i="4" s="1"/>
  <c r="H7" i="2"/>
  <c r="H7" i="4" s="1"/>
  <c r="I7" i="2"/>
  <c r="I7" i="4" s="1"/>
  <c r="J7" i="2"/>
  <c r="K7"/>
  <c r="L7"/>
  <c r="L7" i="4" s="1"/>
  <c r="M7" i="2"/>
  <c r="M7" i="4" s="1"/>
  <c r="B8" i="2"/>
  <c r="B8" i="4" s="1"/>
  <c r="C8" i="2"/>
  <c r="C8" i="4" s="1"/>
  <c r="D8" i="2"/>
  <c r="D8" i="4" s="1"/>
  <c r="E8" i="2"/>
  <c r="E8" i="4" s="1"/>
  <c r="F8" i="2"/>
  <c r="G8"/>
  <c r="G8" i="4" s="1"/>
  <c r="H8" i="2"/>
  <c r="I8"/>
  <c r="I8" i="4" s="1"/>
  <c r="J8" i="2"/>
  <c r="J8" i="4" s="1"/>
  <c r="K8" i="2"/>
  <c r="K8" i="4" s="1"/>
  <c r="L8" i="2"/>
  <c r="L8" i="4" s="1"/>
  <c r="M8" i="2"/>
  <c r="M8" i="4" s="1"/>
  <c r="B9" i="2"/>
  <c r="C9"/>
  <c r="D9"/>
  <c r="D9" i="4" s="1"/>
  <c r="E9" i="2"/>
  <c r="E9" i="4" s="1"/>
  <c r="F9" i="2"/>
  <c r="F9" i="4" s="1"/>
  <c r="G9" i="2"/>
  <c r="G9" i="4" s="1"/>
  <c r="H9" i="2"/>
  <c r="H9" i="4" s="1"/>
  <c r="I9" i="2"/>
  <c r="I9" i="4" s="1"/>
  <c r="J9" i="2"/>
  <c r="K9"/>
  <c r="K9" i="4" s="1"/>
  <c r="L9" i="2"/>
  <c r="L9" i="4" s="1"/>
  <c r="M9" i="2"/>
  <c r="M9" i="4" s="1"/>
  <c r="B10" i="2"/>
  <c r="C10"/>
  <c r="D10"/>
  <c r="E10"/>
  <c r="F10"/>
  <c r="G10"/>
  <c r="H10"/>
  <c r="I10"/>
  <c r="J10"/>
  <c r="K10"/>
  <c r="L10"/>
  <c r="M10"/>
  <c r="B11"/>
  <c r="B11" i="4" s="1"/>
  <c r="C11" i="2"/>
  <c r="D11"/>
  <c r="E11"/>
  <c r="E11" i="4" s="1"/>
  <c r="F11" i="2"/>
  <c r="F11" i="4" s="1"/>
  <c r="G11" i="2"/>
  <c r="H11"/>
  <c r="H11" i="4" s="1"/>
  <c r="I11" i="2"/>
  <c r="I11" i="4" s="1"/>
  <c r="J11" i="2"/>
  <c r="J11" i="4" s="1"/>
  <c r="K11" i="2"/>
  <c r="L11"/>
  <c r="L11" i="4" s="1"/>
  <c r="M11" i="2"/>
  <c r="B12"/>
  <c r="B12" i="4" s="1"/>
  <c r="C12" i="2"/>
  <c r="D12"/>
  <c r="D12" i="4" s="1"/>
  <c r="E12" i="2"/>
  <c r="E12" i="4" s="1"/>
  <c r="F12" i="2"/>
  <c r="G12"/>
  <c r="G12" i="4" s="1"/>
  <c r="H12" i="2"/>
  <c r="H12" i="4" s="1"/>
  <c r="I12" i="2"/>
  <c r="I12" i="4" s="1"/>
  <c r="J12" i="2"/>
  <c r="J12" i="4" s="1"/>
  <c r="K12" i="2"/>
  <c r="K12" i="4" s="1"/>
  <c r="L12" i="2"/>
  <c r="M12"/>
  <c r="M12" i="4" s="1"/>
  <c r="B13" i="2"/>
  <c r="C13"/>
  <c r="C13" i="4" s="1"/>
  <c r="D13" i="2"/>
  <c r="D13" i="4" s="1"/>
  <c r="E13" i="2"/>
  <c r="E13" i="4" s="1"/>
  <c r="F13" i="2"/>
  <c r="G13"/>
  <c r="G13" i="4" s="1"/>
  <c r="H13" i="2"/>
  <c r="H13" i="4" s="1"/>
  <c r="I13" i="2"/>
  <c r="I13" i="4" s="1"/>
  <c r="J13" i="2"/>
  <c r="J13" i="4" s="1"/>
  <c r="K13" i="2"/>
  <c r="K13" i="4" s="1"/>
  <c r="L13" i="2"/>
  <c r="M13"/>
  <c r="M13" i="4" s="1"/>
  <c r="B14" i="2"/>
  <c r="C14"/>
  <c r="C14" i="4" s="1"/>
  <c r="D14" i="2"/>
  <c r="D14" i="4" s="1"/>
  <c r="E14" i="2"/>
  <c r="E14" i="4" s="1"/>
  <c r="F14" i="2"/>
  <c r="G14"/>
  <c r="G14" i="4" s="1"/>
  <c r="H14" i="2"/>
  <c r="H14" i="4" s="1"/>
  <c r="I14" i="2"/>
  <c r="I14" i="4" s="1"/>
  <c r="J14" i="2"/>
  <c r="J14" i="4" s="1"/>
  <c r="K14" i="2"/>
  <c r="K14" i="4" s="1"/>
  <c r="L14" i="2"/>
  <c r="M14"/>
  <c r="M14" i="4" s="1"/>
  <c r="B15" i="2"/>
  <c r="C15"/>
  <c r="C15" i="4" s="1"/>
  <c r="D15" i="2"/>
  <c r="D15" i="4" s="1"/>
  <c r="E15" i="2"/>
  <c r="E15" i="4" s="1"/>
  <c r="F15" i="2"/>
  <c r="G15"/>
  <c r="G15" i="4" s="1"/>
  <c r="H15" i="2"/>
  <c r="H15" i="4" s="1"/>
  <c r="I15" i="2"/>
  <c r="I15" i="4" s="1"/>
  <c r="J15" i="2"/>
  <c r="J15" i="4" s="1"/>
  <c r="K15" i="2"/>
  <c r="K15" i="4" s="1"/>
  <c r="L15" i="2"/>
  <c r="L15" i="4" s="1"/>
  <c r="M15" i="2"/>
  <c r="M15" i="4" s="1"/>
  <c r="B16" i="2"/>
  <c r="B16" i="4" s="1"/>
  <c r="C16" i="2"/>
  <c r="C16" i="4" s="1"/>
  <c r="D16" i="2"/>
  <c r="E16"/>
  <c r="E16" i="4" s="1"/>
  <c r="F16" i="2"/>
  <c r="F16" i="4" s="1"/>
  <c r="G16" i="2"/>
  <c r="G16" i="4" s="1"/>
  <c r="H16" i="2"/>
  <c r="H16" i="4" s="1"/>
  <c r="I16" i="2"/>
  <c r="I16" i="4" s="1"/>
  <c r="J16" i="2"/>
  <c r="J16" i="4" s="1"/>
  <c r="K16" i="2"/>
  <c r="K16" i="4" s="1"/>
  <c r="L16" i="2"/>
  <c r="M16"/>
  <c r="M16" i="4" s="1"/>
  <c r="B17" i="2"/>
  <c r="C17"/>
  <c r="C17" i="4" s="1"/>
  <c r="D17" i="2"/>
  <c r="E17"/>
  <c r="E17" i="4" s="1"/>
  <c r="F17" i="2"/>
  <c r="G17"/>
  <c r="G17" i="4" s="1"/>
  <c r="H17" i="2"/>
  <c r="I17"/>
  <c r="I17" i="4" s="1"/>
  <c r="J17" i="2"/>
  <c r="K17"/>
  <c r="K17" i="4" s="1"/>
  <c r="L17" i="2"/>
  <c r="M17"/>
  <c r="M17" i="4" s="1"/>
  <c r="B18" i="2"/>
  <c r="C18"/>
  <c r="D18"/>
  <c r="E18"/>
  <c r="E18" i="4" s="1"/>
  <c r="F18" i="2"/>
  <c r="G18"/>
  <c r="G18" i="4" s="1"/>
  <c r="H18" i="2"/>
  <c r="I18"/>
  <c r="I18" i="4" s="1"/>
  <c r="J18" i="2"/>
  <c r="K18"/>
  <c r="K18" i="4" s="1"/>
  <c r="L18" i="2"/>
  <c r="M18"/>
  <c r="M18" i="4" s="1"/>
  <c r="B19" i="2"/>
  <c r="C19"/>
  <c r="C19" i="4" s="1"/>
  <c r="D19" i="2"/>
  <c r="E19"/>
  <c r="E19" i="4" s="1"/>
  <c r="F19" i="2"/>
  <c r="G19"/>
  <c r="G19" i="4" s="1"/>
  <c r="H19" i="2"/>
  <c r="H19" i="4" s="1"/>
  <c r="I19" i="2"/>
  <c r="I19" i="4" s="1"/>
  <c r="J19" i="2"/>
  <c r="K19"/>
  <c r="K19" i="4" s="1"/>
  <c r="L19" i="2"/>
  <c r="L19" i="4" s="1"/>
  <c r="M19" i="2"/>
  <c r="M19" i="4" s="1"/>
  <c r="B20" i="2"/>
  <c r="C20"/>
  <c r="C20" i="4" s="1"/>
  <c r="D20" i="2"/>
  <c r="E20"/>
  <c r="E20" i="4" s="1"/>
  <c r="F20" i="2"/>
  <c r="G20"/>
  <c r="H20"/>
  <c r="I20"/>
  <c r="I20" i="4" s="1"/>
  <c r="J20" i="2"/>
  <c r="K20"/>
  <c r="K20" i="4" s="1"/>
  <c r="L20" i="2"/>
  <c r="L20" i="4" s="1"/>
  <c r="M20" i="2"/>
  <c r="M20" i="4" s="1"/>
  <c r="B21" i="2"/>
  <c r="C21"/>
  <c r="C21" i="4" s="1"/>
  <c r="D21" i="2"/>
  <c r="E21"/>
  <c r="F21"/>
  <c r="F21" i="4" s="1"/>
  <c r="G21" i="2"/>
  <c r="H21"/>
  <c r="H21" i="4" s="1"/>
  <c r="I21" i="2"/>
  <c r="I21" i="4" s="1"/>
  <c r="J21" i="2"/>
  <c r="J21" i="4" s="1"/>
  <c r="K21" i="2"/>
  <c r="L21"/>
  <c r="L21" i="4" s="1"/>
  <c r="M21" i="2"/>
  <c r="M21" i="4" s="1"/>
  <c r="B22" i="2"/>
  <c r="C22"/>
  <c r="C22" i="4" s="1"/>
  <c r="D22" i="2"/>
  <c r="E22"/>
  <c r="E22" i="4" s="1"/>
  <c r="F22" i="2"/>
  <c r="G22"/>
  <c r="G22" i="4" s="1"/>
  <c r="H22" i="2"/>
  <c r="I22"/>
  <c r="I22" i="4" s="1"/>
  <c r="J22" i="2"/>
  <c r="K22"/>
  <c r="K22" i="4" s="1"/>
  <c r="L22" i="2"/>
  <c r="M22"/>
  <c r="M22" i="4" s="1"/>
  <c r="B23" i="2"/>
  <c r="B23" i="4" s="1"/>
  <c r="C23" i="2"/>
  <c r="D23"/>
  <c r="E23"/>
  <c r="E23" i="4" s="1"/>
  <c r="F23" i="2"/>
  <c r="G23"/>
  <c r="G23" i="4" s="1"/>
  <c r="H23" i="2"/>
  <c r="I23"/>
  <c r="I23" i="4" s="1"/>
  <c r="J23" i="2"/>
  <c r="J23" i="4" s="1"/>
  <c r="K23" i="2"/>
  <c r="K23" i="4" s="1"/>
  <c r="L23" i="2"/>
  <c r="M23"/>
  <c r="M23" i="4" s="1"/>
  <c r="B24" i="2"/>
  <c r="C24"/>
  <c r="C24" i="4" s="1"/>
  <c r="D24" i="2"/>
  <c r="E24"/>
  <c r="E24" i="4" s="1"/>
  <c r="F24" i="2"/>
  <c r="F24" i="4" s="1"/>
  <c r="G24" i="2"/>
  <c r="G24" i="4" s="1"/>
  <c r="H24" i="2"/>
  <c r="I24"/>
  <c r="I24" i="4" s="1"/>
  <c r="J24" i="2"/>
  <c r="J24" i="4" s="1"/>
  <c r="K24" i="2"/>
  <c r="K24" i="4" s="1"/>
  <c r="L24" i="2"/>
  <c r="M24"/>
  <c r="M24" i="4" s="1"/>
  <c r="B25" i="2"/>
  <c r="B25" i="4" s="1"/>
  <c r="C25" i="2"/>
  <c r="C25" i="4" s="1"/>
  <c r="D25" i="2"/>
  <c r="E25"/>
  <c r="E25" i="4" s="1"/>
  <c r="F25" i="2"/>
  <c r="G25"/>
  <c r="G25" i="4" s="1"/>
  <c r="H25" i="2"/>
  <c r="I25"/>
  <c r="I25" i="4" s="1"/>
  <c r="J25" i="2"/>
  <c r="J25" i="4" s="1"/>
  <c r="K25" i="2"/>
  <c r="K25" i="4" s="1"/>
  <c r="L25" i="2"/>
  <c r="L25" i="4" s="1"/>
  <c r="M25" i="2"/>
  <c r="M25" i="4" s="1"/>
  <c r="B26" i="2"/>
  <c r="C26"/>
  <c r="D26"/>
  <c r="E26"/>
  <c r="E26" i="4" s="1"/>
  <c r="F26" i="2"/>
  <c r="F26" i="4" s="1"/>
  <c r="G26" i="2"/>
  <c r="G26" i="4" s="1"/>
  <c r="H26" i="2"/>
  <c r="H26" i="4" s="1"/>
  <c r="I26" i="2"/>
  <c r="I26" i="4" s="1"/>
  <c r="J26" i="2"/>
  <c r="K26"/>
  <c r="K26" i="4" s="1"/>
  <c r="L26" i="2"/>
  <c r="M26"/>
  <c r="M26" i="4" s="1"/>
  <c r="B27" i="2"/>
  <c r="B27" i="4" s="1"/>
  <c r="C27" i="2"/>
  <c r="C27" i="4" s="1"/>
  <c r="D27" i="2"/>
  <c r="D27" i="4" s="1"/>
  <c r="E27" i="2"/>
  <c r="E27" i="4" s="1"/>
  <c r="F27" i="2"/>
  <c r="G27"/>
  <c r="G27" i="4" s="1"/>
  <c r="H27" i="2"/>
  <c r="I27"/>
  <c r="I27" i="4" s="1"/>
  <c r="J27" i="2"/>
  <c r="J27" i="4" s="1"/>
  <c r="K27" i="2"/>
  <c r="K27" i="4" s="1"/>
  <c r="L27" i="2"/>
  <c r="L27" i="4" s="1"/>
  <c r="M27" i="2"/>
  <c r="M27" i="4" s="1"/>
  <c r="B28" i="2"/>
  <c r="B28" i="4" s="1"/>
  <c r="C28" i="2"/>
  <c r="C28" i="4" s="1"/>
  <c r="D28" i="2"/>
  <c r="D28" i="4" s="1"/>
  <c r="E28" i="2"/>
  <c r="F28"/>
  <c r="F28" i="4" s="1"/>
  <c r="G28" i="2"/>
  <c r="G28" i="4" s="1"/>
  <c r="H28" i="2"/>
  <c r="H28" i="4" s="1"/>
  <c r="I28" i="2"/>
  <c r="J28"/>
  <c r="J28" i="4" s="1"/>
  <c r="K28" i="2"/>
  <c r="K28" i="4" s="1"/>
  <c r="L28" i="2"/>
  <c r="L28" i="4" s="1"/>
  <c r="M28" i="2"/>
  <c r="B29"/>
  <c r="C29"/>
  <c r="C29" i="4" s="1"/>
  <c r="D29" i="2"/>
  <c r="E29"/>
  <c r="E29" i="4" s="1"/>
  <c r="F29" i="2"/>
  <c r="G29"/>
  <c r="G29" i="4" s="1"/>
  <c r="H29" i="2"/>
  <c r="I29"/>
  <c r="I29" i="4" s="1"/>
  <c r="J29" i="2"/>
  <c r="K29"/>
  <c r="K29" i="4" s="1"/>
  <c r="L29" i="2"/>
  <c r="M29"/>
  <c r="M29" i="4" s="1"/>
  <c r="B30" i="2"/>
  <c r="C30"/>
  <c r="C30" i="4" s="1"/>
  <c r="D30" i="2"/>
  <c r="D30" i="4" s="1"/>
  <c r="E30" i="2"/>
  <c r="F30"/>
  <c r="F30" i="4" s="1"/>
  <c r="G30" i="2"/>
  <c r="G30" i="4" s="1"/>
  <c r="H30" i="2"/>
  <c r="H30" i="4" s="1"/>
  <c r="I30" i="2"/>
  <c r="J30"/>
  <c r="J30" i="4" s="1"/>
  <c r="K30" i="2"/>
  <c r="K30" i="4" s="1"/>
  <c r="L30" i="2"/>
  <c r="L30" i="4" s="1"/>
  <c r="M30" i="2"/>
  <c r="B31"/>
  <c r="C31"/>
  <c r="C31" i="4" s="1"/>
  <c r="D31" i="2"/>
  <c r="E31"/>
  <c r="E31" i="4" s="1"/>
  <c r="F31" i="2"/>
  <c r="F31" i="4" s="1"/>
  <c r="G31" i="2"/>
  <c r="G31" i="4" s="1"/>
  <c r="H31" i="2"/>
  <c r="I31"/>
  <c r="I31" i="4" s="1"/>
  <c r="J31" i="2"/>
  <c r="J31" i="4" s="1"/>
  <c r="K31" i="2"/>
  <c r="K31" i="4" s="1"/>
  <c r="L31" i="2"/>
  <c r="L31" i="4" s="1"/>
  <c r="M31" i="2"/>
  <c r="M31" i="4" s="1"/>
  <c r="B32" i="2"/>
  <c r="B32" i="4" s="1"/>
  <c r="C32" i="2"/>
  <c r="C32" i="4" s="1"/>
  <c r="D32" i="2"/>
  <c r="D32" i="4" s="1"/>
  <c r="E32" i="2"/>
  <c r="F32"/>
  <c r="G32"/>
  <c r="G32" i="4" s="1"/>
  <c r="H32" i="2"/>
  <c r="H32" i="4" s="1"/>
  <c r="I32" i="2"/>
  <c r="I32" i="4" s="1"/>
  <c r="J32" i="2"/>
  <c r="J32" i="4" s="1"/>
  <c r="K32" i="2"/>
  <c r="K32" i="4" s="1"/>
  <c r="L32" i="2"/>
  <c r="M32"/>
  <c r="M32" i="4" s="1"/>
  <c r="B33" i="2"/>
  <c r="C33"/>
  <c r="C33" i="4" s="1"/>
  <c r="D33" i="2"/>
  <c r="D33" i="4" s="1"/>
  <c r="E33" i="2"/>
  <c r="E33" i="4" s="1"/>
  <c r="F33" i="2"/>
  <c r="F33" i="4" s="1"/>
  <c r="G33" i="2"/>
  <c r="G33" i="4" s="1"/>
  <c r="H33" i="2"/>
  <c r="H33" i="4" s="1"/>
  <c r="I33" i="2"/>
  <c r="I33" i="4" s="1"/>
  <c r="J33" i="2"/>
  <c r="K33"/>
  <c r="K33" i="4" s="1"/>
  <c r="L33" i="2"/>
  <c r="L33" i="4" s="1"/>
  <c r="M33" i="2"/>
  <c r="M33" i="4" s="1"/>
  <c r="B34" i="2"/>
  <c r="B34" i="4" s="1"/>
  <c r="C34" i="2"/>
  <c r="D34"/>
  <c r="E34"/>
  <c r="E34" i="4" s="1"/>
  <c r="F34" i="2"/>
  <c r="F34" i="4" s="1"/>
  <c r="G34" i="2"/>
  <c r="G34" i="4" s="1"/>
  <c r="H34" i="2"/>
  <c r="H34" i="4" s="1"/>
  <c r="I34" i="2"/>
  <c r="I34" i="4" s="1"/>
  <c r="J34" i="2"/>
  <c r="K34"/>
  <c r="K34" i="4" s="1"/>
  <c r="L34" i="2"/>
  <c r="L34" i="4" s="1"/>
  <c r="M34" i="2"/>
  <c r="M34" i="4" s="1"/>
  <c r="B35" i="2"/>
  <c r="B35" i="4" s="1"/>
  <c r="C35" i="2"/>
  <c r="D35"/>
  <c r="D35" i="4" s="1"/>
  <c r="E35" i="2"/>
  <c r="E35" i="4" s="1"/>
  <c r="F35" i="2"/>
  <c r="F35" i="4" s="1"/>
  <c r="G35" i="2"/>
  <c r="G35" i="4" s="1"/>
  <c r="H35" i="2"/>
  <c r="I35"/>
  <c r="I35" i="4" s="1"/>
  <c r="J35" i="2"/>
  <c r="J35" i="4" s="1"/>
  <c r="K35" i="2"/>
  <c r="K35" i="4" s="1"/>
  <c r="L35" i="2"/>
  <c r="M35"/>
  <c r="M35" i="4" s="1"/>
  <c r="B36" i="2"/>
  <c r="C36"/>
  <c r="D36"/>
  <c r="E36"/>
  <c r="F36"/>
  <c r="G36"/>
  <c r="H36"/>
  <c r="I36"/>
  <c r="J36"/>
  <c r="K36"/>
  <c r="L36"/>
  <c r="M36"/>
  <c r="B37"/>
  <c r="B37" i="4" s="1"/>
  <c r="C37" i="2"/>
  <c r="D37"/>
  <c r="D37" i="4" s="1"/>
  <c r="E37" i="2"/>
  <c r="F37"/>
  <c r="F37" i="4" s="1"/>
  <c r="G37" i="2"/>
  <c r="G37" i="4" s="1"/>
  <c r="H37" i="2"/>
  <c r="H37" i="4" s="1"/>
  <c r="I37" i="2"/>
  <c r="J37"/>
  <c r="J37" i="4" s="1"/>
  <c r="K37" i="2"/>
  <c r="L37"/>
  <c r="L37" i="4" s="1"/>
  <c r="M37" i="2"/>
  <c r="B38"/>
  <c r="B38" i="4" s="1"/>
  <c r="C38" i="2"/>
  <c r="D38"/>
  <c r="D38" i="4" s="1"/>
  <c r="E38" i="2"/>
  <c r="F38"/>
  <c r="F38" i="4" s="1"/>
  <c r="G38" i="2"/>
  <c r="H38"/>
  <c r="H38" i="4" s="1"/>
  <c r="I38" i="2"/>
  <c r="I38" i="4" s="1"/>
  <c r="J38" i="2"/>
  <c r="J38" i="4" s="1"/>
  <c r="K38" i="2"/>
  <c r="L38"/>
  <c r="L38" i="4" s="1"/>
  <c r="M38" i="2"/>
  <c r="B39"/>
  <c r="C39"/>
  <c r="D39"/>
  <c r="E39"/>
  <c r="E39" i="4" s="1"/>
  <c r="F39" i="2"/>
  <c r="F39" i="4" s="1"/>
  <c r="G39" i="2"/>
  <c r="G39" i="4" s="1"/>
  <c r="H39" i="2"/>
  <c r="I39"/>
  <c r="I39" i="4" s="1"/>
  <c r="J39" i="2"/>
  <c r="J39" i="4" s="1"/>
  <c r="K39" i="2"/>
  <c r="K39" i="4" s="1"/>
  <c r="L39" i="2"/>
  <c r="L39" i="4" s="1"/>
  <c r="M39" i="2"/>
  <c r="M39" i="4" s="1"/>
  <c r="B40" i="2"/>
  <c r="B40" i="4" s="1"/>
  <c r="C40" i="2"/>
  <c r="C40" i="4" s="1"/>
  <c r="D40" i="2"/>
  <c r="D40" i="4" s="1"/>
  <c r="E40" i="2"/>
  <c r="E40" i="4" s="1"/>
  <c r="F40" i="2"/>
  <c r="G40"/>
  <c r="G40" i="4" s="1"/>
  <c r="H40" i="2"/>
  <c r="H40" i="4" s="1"/>
  <c r="I40" i="2"/>
  <c r="I40" i="4" s="1"/>
  <c r="J40" i="2"/>
  <c r="J40" i="4" s="1"/>
  <c r="K40" i="2"/>
  <c r="K40" i="4" s="1"/>
  <c r="L40" i="2"/>
  <c r="L40" i="4" s="1"/>
  <c r="M40" i="2"/>
  <c r="M40" i="4" s="1"/>
  <c r="B41" i="2"/>
  <c r="B41" i="4" s="1"/>
  <c r="C41" i="2"/>
  <c r="D41"/>
  <c r="D41" i="4" s="1"/>
  <c r="E41" i="2"/>
  <c r="E41" i="4" s="1"/>
  <c r="F41" i="2"/>
  <c r="G41"/>
  <c r="G41" i="4" s="1"/>
  <c r="H41" i="2"/>
  <c r="H41" i="4" s="1"/>
  <c r="I41" i="2"/>
  <c r="I41" i="4" s="1"/>
  <c r="J41" i="2"/>
  <c r="J41" i="4" s="1"/>
  <c r="K41" i="2"/>
  <c r="K41" i="4" s="1"/>
  <c r="L41" i="2"/>
  <c r="M41"/>
  <c r="M41" i="4" s="1"/>
  <c r="B42" i="2"/>
  <c r="C42"/>
  <c r="C42" i="4" s="1"/>
  <c r="D42" i="2"/>
  <c r="D42" i="4" s="1"/>
  <c r="E42" i="2"/>
  <c r="E42" i="4" s="1"/>
  <c r="F42" i="2"/>
  <c r="F42" i="4" s="1"/>
  <c r="G42" i="2"/>
  <c r="G42" i="4" s="1"/>
  <c r="H42" i="2"/>
  <c r="H42" i="4" s="1"/>
  <c r="I42" i="2"/>
  <c r="I42" i="4" s="1"/>
  <c r="J42" i="2"/>
  <c r="K42"/>
  <c r="K42" i="4" s="1"/>
  <c r="L42" i="2"/>
  <c r="L42" i="4" s="1"/>
  <c r="M42" i="2"/>
  <c r="M42" i="4" s="1"/>
  <c r="B43" i="2"/>
  <c r="B43" i="4" s="1"/>
  <c r="C43" i="2"/>
  <c r="D43"/>
  <c r="D43" i="4" s="1"/>
  <c r="E43" i="2"/>
  <c r="E43" i="4" s="1"/>
  <c r="F43" i="2"/>
  <c r="F43" i="4" s="1"/>
  <c r="G43" i="2"/>
  <c r="G43" i="4" s="1"/>
  <c r="H43" i="2"/>
  <c r="H43" i="4" s="1"/>
  <c r="I43" i="2"/>
  <c r="I43" i="4" s="1"/>
  <c r="J43" i="2"/>
  <c r="K43"/>
  <c r="K43" i="4" s="1"/>
  <c r="L43" i="2"/>
  <c r="M43"/>
  <c r="M43" i="4" s="1"/>
  <c r="B44" i="2"/>
  <c r="C44"/>
  <c r="C44" i="4" s="1"/>
  <c r="D44" i="2"/>
  <c r="D44" i="4" s="1"/>
  <c r="E44" i="2"/>
  <c r="F44"/>
  <c r="F44" i="4" s="1"/>
  <c r="G44" i="2"/>
  <c r="G44" i="4" s="1"/>
  <c r="H44" i="2"/>
  <c r="H44" i="4" s="1"/>
  <c r="I44" i="2"/>
  <c r="J44"/>
  <c r="J44" i="4" s="1"/>
  <c r="K44" i="2"/>
  <c r="K44" i="4" s="1"/>
  <c r="L44" i="2"/>
  <c r="L44" i="4" s="1"/>
  <c r="M44" i="2"/>
  <c r="B45"/>
  <c r="C45"/>
  <c r="C45" i="4" s="1"/>
  <c r="D45" i="2"/>
  <c r="E45"/>
  <c r="E45" i="4" s="1"/>
  <c r="F45" i="2"/>
  <c r="G45"/>
  <c r="G45" i="4" s="1"/>
  <c r="H45" i="2"/>
  <c r="I45"/>
  <c r="I45" i="4" s="1"/>
  <c r="J45" i="2"/>
  <c r="K45"/>
  <c r="K45" i="4" s="1"/>
  <c r="L45" i="2"/>
  <c r="M45"/>
  <c r="M45" i="4" s="1"/>
  <c r="B46" i="2"/>
  <c r="C46"/>
  <c r="C46" i="4" s="1"/>
  <c r="D46" i="2"/>
  <c r="D46" i="4" s="1"/>
  <c r="E46" i="2"/>
  <c r="F46"/>
  <c r="F46" i="4" s="1"/>
  <c r="G46" i="2"/>
  <c r="G46" i="4" s="1"/>
  <c r="H46" i="2"/>
  <c r="H46" i="4" s="1"/>
  <c r="I46" i="2"/>
  <c r="J46"/>
  <c r="J46" i="4" s="1"/>
  <c r="K46" i="2"/>
  <c r="K46" i="4" s="1"/>
  <c r="L46" i="2"/>
  <c r="L46" i="4" s="1"/>
  <c r="M46" i="2"/>
  <c r="B47"/>
  <c r="C47"/>
  <c r="C47" i="4" s="1"/>
  <c r="D47" i="2"/>
  <c r="E47"/>
  <c r="E47" i="4" s="1"/>
  <c r="F47" i="2"/>
  <c r="F47" i="4" s="1"/>
  <c r="G47" i="2"/>
  <c r="G47" i="4" s="1"/>
  <c r="H47" i="2"/>
  <c r="I47"/>
  <c r="I47" i="4" s="1"/>
  <c r="J47" i="2"/>
  <c r="K47"/>
  <c r="K47" i="4" s="1"/>
  <c r="L47" i="2"/>
  <c r="M47"/>
  <c r="M47" i="4" s="1"/>
  <c r="B48" i="2"/>
  <c r="C48"/>
  <c r="D48"/>
  <c r="D48" i="4" s="1"/>
  <c r="E48" i="2"/>
  <c r="E48" i="4" s="1"/>
  <c r="F48" i="2"/>
  <c r="G48"/>
  <c r="G48" i="4" s="1"/>
  <c r="H48" i="2"/>
  <c r="I48"/>
  <c r="I48" i="4" s="1"/>
  <c r="J48" i="2"/>
  <c r="K48"/>
  <c r="K48" i="4" s="1"/>
  <c r="L48" i="2"/>
  <c r="L48" i="4" s="1"/>
  <c r="M48" i="2"/>
  <c r="M48" i="4" s="1"/>
  <c r="B49" i="2"/>
  <c r="B49" i="4" s="1"/>
  <c r="C49" i="2"/>
  <c r="D49"/>
  <c r="D49" i="4" s="1"/>
  <c r="E49" i="2"/>
  <c r="E49" i="4" s="1"/>
  <c r="F49" i="2"/>
  <c r="F49" i="4" s="1"/>
  <c r="G49" i="2"/>
  <c r="G49" i="4" s="1"/>
  <c r="H49" i="2"/>
  <c r="H49" i="4" s="1"/>
  <c r="I49" i="2"/>
  <c r="I49" i="4" s="1"/>
  <c r="J49" i="2"/>
  <c r="J49" i="4" s="1"/>
  <c r="K49" i="2"/>
  <c r="L49"/>
  <c r="L49" i="4" s="1"/>
  <c r="M49" i="2"/>
  <c r="M49" i="4" s="1"/>
  <c r="B50" i="2"/>
  <c r="B50" i="4" s="1"/>
  <c r="C50" i="2"/>
  <c r="C50" i="4" s="1"/>
  <c r="D50" i="2"/>
  <c r="D50" i="4" s="1"/>
  <c r="E50" i="2"/>
  <c r="F50"/>
  <c r="F50" i="4" s="1"/>
  <c r="G50" i="2"/>
  <c r="G50" i="4" s="1"/>
  <c r="H50" i="2"/>
  <c r="H50" i="4" s="1"/>
  <c r="I50" i="2"/>
  <c r="J50"/>
  <c r="J50" i="4" s="1"/>
  <c r="K50" i="2"/>
  <c r="K50" i="4" s="1"/>
  <c r="L50" i="2"/>
  <c r="L50" i="4" s="1"/>
  <c r="M50" i="2"/>
  <c r="B51"/>
  <c r="C51"/>
  <c r="C51" i="4" s="1"/>
  <c r="D51" i="2"/>
  <c r="E51"/>
  <c r="E51" i="4" s="1"/>
  <c r="F51" i="2"/>
  <c r="G51"/>
  <c r="G51" i="4" s="1"/>
  <c r="H51" i="2"/>
  <c r="I51"/>
  <c r="I51" i="4" s="1"/>
  <c r="J51" i="2"/>
  <c r="J51" i="4" s="1"/>
  <c r="K51" i="2"/>
  <c r="K51" i="4" s="1"/>
  <c r="L51" i="2"/>
  <c r="L51" i="4" s="1"/>
  <c r="M51" i="2"/>
  <c r="M51" i="4" s="1"/>
  <c r="B52" i="2"/>
  <c r="B52" i="4" s="1"/>
  <c r="C52" i="2"/>
  <c r="C52" i="4" s="1"/>
  <c r="D52" i="2"/>
  <c r="E52"/>
  <c r="E52" i="4" s="1"/>
  <c r="F52" i="2"/>
  <c r="G52"/>
  <c r="G52" i="4" s="1"/>
  <c r="H52" i="2"/>
  <c r="I52"/>
  <c r="I52" i="4" s="1"/>
  <c r="J52" i="2"/>
  <c r="J52" i="4" s="1"/>
  <c r="K52" i="2"/>
  <c r="K52" i="4" s="1"/>
  <c r="L52" i="2"/>
  <c r="M52"/>
  <c r="M52" i="4" s="1"/>
  <c r="B53" i="2"/>
  <c r="C53"/>
  <c r="C53" i="4" s="1"/>
  <c r="D53" i="2"/>
  <c r="E53"/>
  <c r="E53" i="4" s="1"/>
  <c r="F53" i="2"/>
  <c r="F53" i="4" s="1"/>
  <c r="G53" i="2"/>
  <c r="G53" i="4" s="1"/>
  <c r="H53" i="2"/>
  <c r="I53"/>
  <c r="I53" i="4" s="1"/>
  <c r="J53" i="2"/>
  <c r="J53" i="4" s="1"/>
  <c r="K53" i="2"/>
  <c r="K53" i="4" s="1"/>
  <c r="L53" i="2"/>
  <c r="M53"/>
  <c r="M53" i="4" s="1"/>
  <c r="B54" i="2"/>
  <c r="B54" i="4" s="1"/>
  <c r="C54" i="2"/>
  <c r="D54"/>
  <c r="E54"/>
  <c r="E54" i="4" s="1"/>
  <c r="F54" i="2"/>
  <c r="F54" i="4" s="1"/>
  <c r="G54" i="2"/>
  <c r="G54" i="4" s="1"/>
  <c r="H54" i="2"/>
  <c r="H54" i="4" s="1"/>
  <c r="I54" i="2"/>
  <c r="I54" i="4" s="1"/>
  <c r="J54" i="2"/>
  <c r="K54"/>
  <c r="K54" i="4" s="1"/>
  <c r="L54" i="2"/>
  <c r="L54" i="4" s="1"/>
  <c r="M54" i="2"/>
  <c r="M54" i="4" s="1"/>
  <c r="B55" i="2"/>
  <c r="B55" i="4" s="1"/>
  <c r="C55" i="2"/>
  <c r="D55"/>
  <c r="D55" i="4" s="1"/>
  <c r="E55" i="2"/>
  <c r="F55"/>
  <c r="F55" i="4" s="1"/>
  <c r="G55" i="2"/>
  <c r="H55"/>
  <c r="H55" i="4" s="1"/>
  <c r="I55" i="2"/>
  <c r="J55"/>
  <c r="J55" i="4" s="1"/>
  <c r="K55" i="2"/>
  <c r="L55"/>
  <c r="L55" i="4" s="1"/>
  <c r="M55" i="2"/>
  <c r="B56"/>
  <c r="B56" i="4" s="1"/>
  <c r="C56" i="2"/>
  <c r="D56"/>
  <c r="D56" i="4" s="1"/>
  <c r="E56" i="2"/>
  <c r="F56"/>
  <c r="F56" i="4" s="1"/>
  <c r="G56" i="2"/>
  <c r="H56"/>
  <c r="H56" i="4" s="1"/>
  <c r="I56" i="2"/>
  <c r="J56"/>
  <c r="J56" i="4" s="1"/>
  <c r="K56" i="2"/>
  <c r="L56"/>
  <c r="L56" i="4" s="1"/>
  <c r="M56" i="2"/>
  <c r="B57"/>
  <c r="C57"/>
  <c r="D57"/>
  <c r="D57" i="4" s="1"/>
  <c r="E57" i="2"/>
  <c r="F57"/>
  <c r="F57" i="4" s="1"/>
  <c r="G57" i="2"/>
  <c r="H57"/>
  <c r="H57" i="4" s="1"/>
  <c r="I57" i="2"/>
  <c r="J57"/>
  <c r="J57" i="4" s="1"/>
  <c r="K57" i="2"/>
  <c r="L57"/>
  <c r="L57" i="4" s="1"/>
  <c r="M57" i="2"/>
  <c r="B58"/>
  <c r="B58" i="4" s="1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2"/>
  <c r="B59" i="4" s="1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60" i="2"/>
  <c r="B60" i="4" s="1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61" i="2"/>
  <c r="B61" i="4" s="1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N53" i="15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5"/>
  <c r="N29"/>
  <c r="N28"/>
  <c r="N27"/>
  <c r="N26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54"/>
  <c r="D5" i="4"/>
  <c r="H5"/>
  <c r="C6"/>
  <c r="E6"/>
  <c r="I6"/>
  <c r="K6"/>
  <c r="M6"/>
  <c r="F7"/>
  <c r="J7"/>
  <c r="N55" i="15"/>
  <c r="H8" i="4"/>
  <c r="N56" i="15"/>
  <c r="J9" i="4"/>
  <c r="N57" i="15"/>
  <c r="B10" i="4"/>
  <c r="C10"/>
  <c r="D10"/>
  <c r="E10"/>
  <c r="F10"/>
  <c r="G10"/>
  <c r="H10"/>
  <c r="I10"/>
  <c r="J10"/>
  <c r="K10"/>
  <c r="L10"/>
  <c r="M10"/>
  <c r="N58" i="15"/>
  <c r="C11" i="4"/>
  <c r="G11"/>
  <c r="K11"/>
  <c r="M11"/>
  <c r="N59" i="15"/>
  <c r="C12" i="4"/>
  <c r="L12"/>
  <c r="N60" i="15"/>
  <c r="B13" i="4"/>
  <c r="F13"/>
  <c r="L13"/>
  <c r="N61" i="15"/>
  <c r="F14" i="4"/>
  <c r="L14"/>
  <c r="N62" i="15"/>
  <c r="B15" i="4"/>
  <c r="F15"/>
  <c r="N63" i="15"/>
  <c r="D16" i="4"/>
  <c r="L16"/>
  <c r="N64" i="15"/>
  <c r="B17" i="4"/>
  <c r="D17"/>
  <c r="F17"/>
  <c r="H17"/>
  <c r="J17"/>
  <c r="L17"/>
  <c r="N65" i="15"/>
  <c r="B18" i="4"/>
  <c r="C18"/>
  <c r="D18"/>
  <c r="F18"/>
  <c r="J18"/>
  <c r="L18"/>
  <c r="N66" i="15"/>
  <c r="D19" i="4"/>
  <c r="F19"/>
  <c r="J19"/>
  <c r="N67" i="15"/>
  <c r="B20" i="4"/>
  <c r="D20"/>
  <c r="F20"/>
  <c r="H20"/>
  <c r="J20"/>
  <c r="N68" i="15"/>
  <c r="E21" i="4"/>
  <c r="K21"/>
  <c r="N69" i="15"/>
  <c r="B22" i="4"/>
  <c r="D22"/>
  <c r="F22"/>
  <c r="H22"/>
  <c r="J22"/>
  <c r="L22"/>
  <c r="N70" i="15"/>
  <c r="D23" i="4"/>
  <c r="F23"/>
  <c r="H23"/>
  <c r="L23"/>
  <c r="N71" i="15"/>
  <c r="B24" i="4"/>
  <c r="H24"/>
  <c r="L24"/>
  <c r="N72" i="15"/>
  <c r="D25" i="4"/>
  <c r="F25"/>
  <c r="H25"/>
  <c r="N73" i="15"/>
  <c r="B26" i="4"/>
  <c r="D26"/>
  <c r="J26"/>
  <c r="L26"/>
  <c r="N74" i="15"/>
  <c r="F27" i="4"/>
  <c r="H27"/>
  <c r="N75" i="15"/>
  <c r="E28" i="4"/>
  <c r="I28"/>
  <c r="M28"/>
  <c r="N76" i="15"/>
  <c r="B29" i="4"/>
  <c r="D29"/>
  <c r="F29"/>
  <c r="H29"/>
  <c r="J29"/>
  <c r="L29"/>
  <c r="N77" i="15"/>
  <c r="E30" i="4"/>
  <c r="I30"/>
  <c r="M30"/>
  <c r="N78" i="15"/>
  <c r="B31" i="4"/>
  <c r="D31"/>
  <c r="H31"/>
  <c r="N79" i="15"/>
  <c r="F32" i="4"/>
  <c r="L32"/>
  <c r="N80" i="15"/>
  <c r="B33" i="4"/>
  <c r="J33"/>
  <c r="N81" i="15"/>
  <c r="D34" i="4"/>
  <c r="J34"/>
  <c r="N82" i="15"/>
  <c r="H35" i="4"/>
  <c r="L35"/>
  <c r="N83" i="15"/>
  <c r="B36" i="4"/>
  <c r="C36"/>
  <c r="D36"/>
  <c r="E36"/>
  <c r="F36"/>
  <c r="G36"/>
  <c r="H36"/>
  <c r="I36"/>
  <c r="J36"/>
  <c r="K36"/>
  <c r="L36"/>
  <c r="M36"/>
  <c r="N84" i="15"/>
  <c r="C37" i="4"/>
  <c r="E37"/>
  <c r="I37"/>
  <c r="K37"/>
  <c r="M37"/>
  <c r="N85" i="15"/>
  <c r="C38" i="4"/>
  <c r="E38"/>
  <c r="G38"/>
  <c r="K38"/>
  <c r="M38"/>
  <c r="N86" i="15"/>
  <c r="C39" i="4"/>
  <c r="D39"/>
  <c r="H39"/>
  <c r="N87" i="15"/>
  <c r="F40" i="4"/>
  <c r="N88" i="15"/>
  <c r="F41" i="4"/>
  <c r="L41"/>
  <c r="N89" i="15"/>
  <c r="B42" i="4"/>
  <c r="J42"/>
  <c r="N90" i="15"/>
  <c r="J43" i="4"/>
  <c r="L43"/>
  <c r="N91" i="15"/>
  <c r="E44" i="4"/>
  <c r="I44"/>
  <c r="M44"/>
  <c r="N92" i="15"/>
  <c r="B45" i="4"/>
  <c r="D45"/>
  <c r="F45"/>
  <c r="H45"/>
  <c r="J45"/>
  <c r="L45"/>
  <c r="N93" i="15"/>
  <c r="E46" i="4"/>
  <c r="I46"/>
  <c r="M46"/>
  <c r="N94" i="15"/>
  <c r="B47" i="4"/>
  <c r="D47"/>
  <c r="H47"/>
  <c r="J47"/>
  <c r="L47"/>
  <c r="N95" i="15"/>
  <c r="B48" i="4"/>
  <c r="F48"/>
  <c r="H48"/>
  <c r="J48"/>
  <c r="N96" i="15"/>
  <c r="C49" i="4"/>
  <c r="K49"/>
  <c r="N97" i="15"/>
  <c r="E50" i="4"/>
  <c r="I50"/>
  <c r="M50"/>
  <c r="N98" i="15"/>
  <c r="D51" i="4"/>
  <c r="F51"/>
  <c r="H51"/>
  <c r="N99" i="15"/>
  <c r="D52" i="4"/>
  <c r="F52"/>
  <c r="H52"/>
  <c r="L52"/>
  <c r="N100" i="15"/>
  <c r="D53" i="4"/>
  <c r="H53"/>
  <c r="L53"/>
  <c r="N101" i="15"/>
  <c r="D54" i="4"/>
  <c r="J54"/>
  <c r="N102" i="15"/>
  <c r="C55" i="4"/>
  <c r="E55"/>
  <c r="G55"/>
  <c r="I55"/>
  <c r="K55"/>
  <c r="M55"/>
  <c r="N103" i="15"/>
  <c r="C56" i="4"/>
  <c r="E56"/>
  <c r="G56"/>
  <c r="I56"/>
  <c r="K56"/>
  <c r="M56"/>
  <c r="N104" i="15"/>
  <c r="C57" i="4"/>
  <c r="E57"/>
  <c r="G57"/>
  <c r="I57"/>
  <c r="K57"/>
  <c r="M57"/>
  <c r="N105" i="15"/>
  <c r="N106"/>
  <c r="N107"/>
  <c r="N108"/>
  <c r="N109"/>
  <c r="N110"/>
  <c r="B5" i="3"/>
  <c r="E5"/>
  <c r="M5"/>
  <c r="E6"/>
  <c r="E7"/>
  <c r="G8"/>
  <c r="L8"/>
  <c r="D9"/>
  <c r="H9"/>
  <c r="J9"/>
  <c r="L9"/>
  <c r="B10"/>
  <c r="D10"/>
  <c r="H10"/>
  <c r="L10"/>
  <c r="D11"/>
  <c r="H11"/>
  <c r="L11"/>
  <c r="D12"/>
  <c r="F12"/>
  <c r="H12"/>
  <c r="J12"/>
  <c r="L12"/>
  <c r="B13"/>
  <c r="D13"/>
  <c r="H13"/>
  <c r="D14"/>
  <c r="J14"/>
  <c r="B15"/>
  <c r="H15"/>
  <c r="B16"/>
  <c r="F16"/>
  <c r="L16"/>
  <c r="D17"/>
  <c r="L17"/>
  <c r="H18"/>
  <c r="G19"/>
  <c r="M19"/>
  <c r="I20"/>
  <c r="C21"/>
  <c r="M21"/>
  <c r="E22"/>
  <c r="I22"/>
  <c r="M22"/>
  <c r="E23"/>
  <c r="I23"/>
  <c r="M23"/>
  <c r="E24"/>
  <c r="I24"/>
  <c r="M24"/>
  <c r="E25"/>
  <c r="I25"/>
  <c r="M25"/>
  <c r="E26"/>
  <c r="I26"/>
  <c r="M26"/>
  <c r="E27"/>
  <c r="I27"/>
  <c r="M27"/>
  <c r="F29"/>
  <c r="F30"/>
  <c r="F31"/>
  <c r="J31"/>
  <c r="E32"/>
  <c r="I32"/>
  <c r="M32"/>
  <c r="C33"/>
  <c r="E33"/>
  <c r="I33"/>
  <c r="K33"/>
  <c r="M33"/>
  <c r="C34"/>
  <c r="E34"/>
  <c r="G34"/>
  <c r="I34"/>
  <c r="K34"/>
  <c r="M34"/>
  <c r="C35"/>
  <c r="G35"/>
  <c r="M35"/>
  <c r="C36"/>
  <c r="E36"/>
  <c r="G36"/>
  <c r="I36"/>
  <c r="K36"/>
  <c r="M36"/>
  <c r="C37"/>
  <c r="E37"/>
  <c r="G37"/>
  <c r="I37"/>
  <c r="K37"/>
  <c r="M37"/>
  <c r="C38"/>
  <c r="E38"/>
  <c r="G38"/>
  <c r="D39"/>
  <c r="G39"/>
  <c r="M39"/>
  <c r="C40"/>
  <c r="E40"/>
  <c r="G40"/>
  <c r="I40"/>
  <c r="K40"/>
  <c r="M40"/>
  <c r="C41"/>
  <c r="E41"/>
  <c r="G41"/>
  <c r="I41"/>
  <c r="K41"/>
  <c r="M41"/>
  <c r="C42"/>
  <c r="E42"/>
  <c r="G42"/>
  <c r="I42"/>
  <c r="K42"/>
  <c r="M42"/>
  <c r="C43"/>
  <c r="G43"/>
  <c r="K43"/>
  <c r="C44"/>
  <c r="G44"/>
  <c r="K44"/>
  <c r="C45"/>
  <c r="G45"/>
  <c r="K45"/>
  <c r="C46"/>
  <c r="G46"/>
  <c r="K46"/>
  <c r="C47"/>
  <c r="M47"/>
  <c r="B49"/>
  <c r="L49"/>
  <c r="F50"/>
  <c r="J50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H54"/>
  <c r="L54"/>
  <c r="D55"/>
  <c r="M55"/>
  <c r="E56"/>
  <c r="I56"/>
  <c r="M56"/>
  <c r="E57"/>
  <c r="I57"/>
  <c r="M57"/>
  <c r="E58"/>
  <c r="I58"/>
  <c r="M58"/>
  <c r="G59"/>
  <c r="K59"/>
  <c r="E60"/>
  <c r="K60"/>
  <c r="I61"/>
  <c r="N111" i="15"/>
  <c r="N112"/>
  <c r="N113"/>
  <c r="N114"/>
  <c r="N115"/>
  <c r="N116"/>
  <c r="N117"/>
  <c r="H23" i="14"/>
  <c r="D14"/>
  <c r="D13"/>
  <c r="D12"/>
  <c r="C9"/>
  <c r="I11"/>
  <c r="B9"/>
  <c r="H11"/>
  <c r="G11"/>
  <c r="D11"/>
  <c r="H10"/>
  <c r="F10"/>
  <c r="D10"/>
  <c r="D9"/>
  <c r="D8"/>
  <c r="I7"/>
  <c r="H7"/>
  <c r="G7"/>
  <c r="F7"/>
  <c r="B7"/>
  <c r="D6"/>
  <c r="K70" i="1"/>
  <c r="K70" i="2"/>
  <c r="N13"/>
  <c r="N17"/>
  <c r="N61" i="1"/>
  <c r="N28" i="2"/>
  <c r="N61"/>
  <c r="N42"/>
  <c r="C7" i="14"/>
  <c r="D7"/>
  <c r="G10"/>
  <c r="I10"/>
  <c r="F11"/>
  <c r="C43" i="4"/>
  <c r="N16" i="2"/>
  <c r="C5" i="4"/>
  <c r="C48"/>
  <c r="C35"/>
  <c r="C9"/>
  <c r="N23" i="2"/>
  <c r="N49"/>
  <c r="C54" i="4"/>
  <c r="C50" i="3"/>
  <c r="B32"/>
  <c r="N45" i="1"/>
  <c r="B6" i="3"/>
  <c r="J5"/>
  <c r="F5"/>
  <c r="N58" i="1"/>
  <c r="N26"/>
  <c r="F72" i="2"/>
  <c r="N59"/>
  <c r="L72"/>
  <c r="N7"/>
  <c r="N54"/>
  <c r="B53" i="4"/>
  <c r="N53" i="2"/>
  <c r="C34" i="4"/>
  <c r="N34" i="2"/>
  <c r="N33"/>
  <c r="H18" i="4"/>
  <c r="N18" i="2"/>
  <c r="J70"/>
  <c r="F12" i="4"/>
  <c r="D11"/>
  <c r="M72" i="2"/>
  <c r="M70"/>
  <c r="E71"/>
  <c r="B9" i="4"/>
  <c r="F8"/>
  <c r="F70" i="2"/>
  <c r="I72"/>
  <c r="I70"/>
  <c r="B70"/>
  <c r="L7" i="3"/>
  <c r="D7"/>
  <c r="N6" i="1"/>
  <c r="N35"/>
  <c r="J72" i="2"/>
  <c r="D72"/>
  <c r="L70"/>
  <c r="N25"/>
  <c r="K71"/>
  <c r="N52"/>
  <c r="N47"/>
  <c r="N10"/>
  <c r="N40" i="1"/>
  <c r="B39" i="4"/>
  <c r="C26"/>
  <c r="D24"/>
  <c r="D21"/>
  <c r="G20"/>
  <c r="B19"/>
  <c r="I38" i="3"/>
  <c r="B36"/>
  <c r="C29"/>
  <c r="B20"/>
  <c r="F19"/>
  <c r="C17"/>
  <c r="C13"/>
  <c r="G9"/>
  <c r="K72" i="1"/>
  <c r="N52" l="1"/>
  <c r="D71"/>
  <c r="N13"/>
  <c r="N12"/>
  <c r="E70"/>
  <c r="N32"/>
  <c r="C71"/>
  <c r="C12" i="3"/>
  <c r="F70" i="1"/>
  <c r="B70"/>
  <c r="N29"/>
  <c r="J70"/>
  <c r="I72"/>
  <c r="N23"/>
  <c r="N18"/>
  <c r="N56"/>
  <c r="N54"/>
  <c r="N42"/>
  <c r="N41"/>
  <c r="B71"/>
  <c r="N48" i="2"/>
  <c r="N39"/>
  <c r="N36"/>
  <c r="N26"/>
  <c r="N15"/>
  <c r="N9"/>
  <c r="H72"/>
  <c r="D71"/>
  <c r="N37"/>
  <c r="N62"/>
  <c r="N38" i="1"/>
  <c r="N19" i="2"/>
  <c r="N20"/>
  <c r="N21"/>
  <c r="N24"/>
  <c r="N35"/>
  <c r="G70"/>
  <c r="N30" i="1"/>
  <c r="H71" i="2"/>
  <c r="C72" i="1"/>
  <c r="N62"/>
  <c r="L71"/>
  <c r="N59"/>
  <c r="B71" i="2"/>
  <c r="I71"/>
  <c r="F71"/>
  <c r="N8"/>
  <c r="E70"/>
  <c r="E72"/>
  <c r="M71"/>
  <c r="N11"/>
  <c r="N12"/>
  <c r="J71"/>
  <c r="N22" i="1"/>
  <c r="N27"/>
  <c r="N22" i="2"/>
  <c r="N55"/>
  <c r="N24" i="1"/>
  <c r="N57"/>
  <c r="N31"/>
  <c r="N48"/>
  <c r="N50"/>
  <c r="N58" i="2"/>
  <c r="N40"/>
  <c r="N27"/>
  <c r="N43"/>
  <c r="N50"/>
  <c r="N25" i="1"/>
  <c r="N45" i="2"/>
  <c r="N56"/>
  <c r="C72"/>
  <c r="F70" i="3"/>
  <c r="M70"/>
  <c r="F71"/>
  <c r="N60" i="1"/>
  <c r="N53"/>
  <c r="N43"/>
  <c r="N37"/>
  <c r="N36"/>
  <c r="D70"/>
  <c r="I71" i="3"/>
  <c r="K71"/>
  <c r="K72"/>
  <c r="E70"/>
  <c r="E72"/>
  <c r="H70"/>
  <c r="H72"/>
  <c r="G72"/>
  <c r="G71"/>
  <c r="G70"/>
  <c r="H71"/>
  <c r="D70"/>
  <c r="K70"/>
  <c r="B72" i="1"/>
  <c r="B9" i="3"/>
  <c r="J7"/>
  <c r="J70" s="1"/>
  <c r="J72" i="1"/>
  <c r="L6" i="3"/>
  <c r="L72" i="1"/>
  <c r="C49" i="3"/>
  <c r="N49" i="1"/>
  <c r="B46" i="3"/>
  <c r="N46" i="1"/>
  <c r="B44" i="3"/>
  <c r="N44" i="1"/>
  <c r="B39" i="3"/>
  <c r="N39" i="1"/>
  <c r="N7"/>
  <c r="D72"/>
  <c r="M71" i="3"/>
  <c r="N51" i="1"/>
  <c r="F72"/>
  <c r="C70"/>
  <c r="D72" i="3"/>
  <c r="D71"/>
  <c r="I72"/>
  <c r="F72"/>
  <c r="N47" i="1"/>
  <c r="I70" i="3"/>
  <c r="N9" i="1"/>
  <c r="G70"/>
  <c r="N10"/>
  <c r="N14"/>
  <c r="N17"/>
  <c r="N19"/>
  <c r="J71"/>
  <c r="N8"/>
  <c r="N55"/>
  <c r="H71"/>
  <c r="N28"/>
  <c r="F71"/>
  <c r="N16"/>
  <c r="N15"/>
  <c r="N21"/>
  <c r="N33"/>
  <c r="N63"/>
  <c r="E71"/>
  <c r="H70"/>
  <c r="I71"/>
  <c r="L70"/>
  <c r="E71" i="3"/>
  <c r="N11" i="1"/>
  <c r="G72"/>
  <c r="G71"/>
  <c r="H72"/>
  <c r="N34"/>
  <c r="M72" i="3"/>
  <c r="N20" i="1"/>
  <c r="K71"/>
  <c r="I70"/>
  <c r="E72"/>
  <c r="N5"/>
  <c r="B51" i="4"/>
  <c r="N51" i="2"/>
  <c r="B30" i="4"/>
  <c r="N30" i="2"/>
  <c r="C71"/>
  <c r="C23" i="4"/>
  <c r="G5"/>
  <c r="G71" i="2"/>
  <c r="L71" i="4"/>
  <c r="N38" i="2"/>
  <c r="N31"/>
  <c r="N29"/>
  <c r="H70"/>
  <c r="N5"/>
  <c r="B57" i="4"/>
  <c r="N57" i="2"/>
  <c r="B46" i="4"/>
  <c r="N46" i="2"/>
  <c r="B44" i="4"/>
  <c r="N44" i="2"/>
  <c r="C41" i="4"/>
  <c r="N41" i="2"/>
  <c r="E32" i="4"/>
  <c r="N32" i="2"/>
  <c r="G72"/>
  <c r="G21" i="4"/>
  <c r="B14"/>
  <c r="N14" i="2"/>
  <c r="K7" i="4"/>
  <c r="K72" i="2"/>
  <c r="C7" i="4"/>
  <c r="C70" i="2"/>
  <c r="D6" i="4"/>
  <c r="N6" i="2"/>
  <c r="I70" i="4"/>
  <c r="N60" i="2"/>
  <c r="N72" s="1"/>
  <c r="L71"/>
  <c r="D70"/>
  <c r="B72"/>
  <c r="I71" i="4"/>
  <c r="I72"/>
  <c r="F72"/>
  <c r="F70"/>
  <c r="F71"/>
  <c r="E70"/>
  <c r="E71"/>
  <c r="E72"/>
  <c r="M72"/>
  <c r="M70"/>
  <c r="M71"/>
  <c r="C70"/>
  <c r="C72"/>
  <c r="C71"/>
  <c r="D72"/>
  <c r="D71"/>
  <c r="D70"/>
  <c r="G72"/>
  <c r="G71"/>
  <c r="G70"/>
  <c r="L72"/>
  <c r="J70"/>
  <c r="J72"/>
  <c r="J71"/>
  <c r="H70"/>
  <c r="H71"/>
  <c r="H72"/>
  <c r="K72"/>
  <c r="K71"/>
  <c r="K70"/>
  <c r="N71" i="2"/>
  <c r="N70"/>
  <c r="B21" i="4"/>
  <c r="L70"/>
  <c r="B72" l="1"/>
  <c r="B71" i="3"/>
  <c r="L71"/>
  <c r="L72"/>
  <c r="L70"/>
  <c r="B70"/>
  <c r="C71"/>
  <c r="B72"/>
  <c r="J72"/>
  <c r="C70"/>
  <c r="J71"/>
  <c r="C72"/>
  <c r="B70" i="4"/>
  <c r="B71"/>
  <c r="N72"/>
  <c r="N70"/>
  <c r="N71"/>
  <c r="N71" i="3" l="1"/>
  <c r="N72"/>
  <c r="N70"/>
</calcChain>
</file>

<file path=xl/sharedStrings.xml><?xml version="1.0" encoding="utf-8"?>
<sst xmlns="http://schemas.openxmlformats.org/spreadsheetml/2006/main" count="350" uniqueCount="109">
  <si>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</si>
  <si>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</si>
  <si>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</si>
  <si>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</si>
  <si>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</si>
  <si>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</si>
  <si>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</si>
  <si>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</si>
  <si>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</si>
  <si>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</si>
  <si>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</si>
  <si>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</si>
  <si>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</si>
  <si>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</si>
  <si>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</si>
  <si>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</si>
  <si>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</si>
  <si>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</si>
  <si>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</si>
  <si>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</si>
  <si>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</si>
  <si>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</si>
  <si>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</si>
  <si>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</si>
  <si>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</si>
  <si>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</si>
  <si>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</si>
  <si>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</si>
  <si>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</si>
  <si>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</si>
  <si>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</si>
  <si>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</si>
  <si>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</si>
  <si>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</si>
  <si>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</si>
  <si>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</si>
  <si>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</si>
  <si>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</si>
  <si>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</si>
  <si>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</si>
  <si>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</si>
  <si>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</si>
  <si>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</si>
  <si>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</si>
  <si>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</si>
  <si>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Erie Overlake Precipitation (millimeters)</t>
  </si>
  <si>
    <t>Lake Erie Overland Precipitation (millimeters)</t>
  </si>
  <si>
    <t>Monthly runoff to LK ERIE from land surface expressed as millimeters over the lake surface</t>
  </si>
  <si>
    <t xml:space="preserve"> Lake Erie</t>
  </si>
  <si>
    <t>Lake Erie Net Basin Supply (expressed as cubic meters per second)</t>
  </si>
  <si>
    <t>Lake Erie Net Basin Supply (expressed as millimeters over lake surface)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</si>
  <si>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</si>
  <si>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</si>
  <si>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</si>
  <si>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</si>
  <si>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</si>
  <si>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</si>
  <si>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</si>
  <si>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</si>
  <si>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</si>
  <si>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</si>
  <si>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</si>
  <si>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</si>
  <si>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</si>
  <si>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</si>
  <si>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</si>
  <si>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</si>
  <si>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</si>
  <si>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</si>
  <si>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</si>
  <si>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</si>
  <si>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</si>
  <si>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</si>
  <si>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</si>
  <si>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</si>
  <si>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</si>
  <si>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</si>
  <si>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</si>
  <si>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</si>
  <si>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Annual</t>
  </si>
  <si>
    <t>April 21, 2008</t>
  </si>
  <si>
    <t>Added "Annual" column to the NBS pages.  Added 1900-1947 to the "Days" page.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</si>
  <si>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</si>
  <si>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</si>
  <si>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</si>
  <si>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</si>
  <si>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</si>
  <si>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</si>
  <si>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</si>
  <si>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</si>
  <si>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</si>
  <si>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</si>
  <si>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</si>
  <si>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</si>
  <si>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</si>
  <si>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</si>
  <si>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Ann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</si>
  <si>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</si>
  <si>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</si>
  <si>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</si>
  <si>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</si>
  <si>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</si>
  <si>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</si>
  <si>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</si>
  <si>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2010.</t>
  </si>
  <si>
    <t>Updated all components through 2010 (runoff, evaporation, both precipitation estimates)</t>
  </si>
  <si>
    <t>Totals</t>
  </si>
  <si>
    <t>Added Annual column to NBS sheets</t>
  </si>
  <si>
    <t>Average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</si>
</sst>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E+00"/>
    <numFmt numFmtId="166" formatCode="0.0000E+00"/>
  </numFmts>
  <fonts count="6">
    <font>
      <sz val="10"/>
      <name val="Arial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ont="1" applyAlignment="1"/>
    <xf numFmtId="0" fontId="1" fillId="0" borderId="0" xfId="0" applyFont="1"/>
    <xf numFmtId="0" fontId="4" fillId="0" borderId="0" xfId="0" applyFont="1"/>
    <xf numFmtId="164" fontId="4" fillId="0" borderId="0" xfId="0" applyNumberFormat="1" applyFont="1"/>
    <xf numFmtId="0" fontId="0" fillId="0" borderId="0" xfId="0" applyFont="1"/>
    <xf numFmtId="2" fontId="0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/>
    <xf numFmtId="0" fontId="5" fillId="0" borderId="0" xfId="0" applyFont="1"/>
    <xf numFmtId="164" fontId="5" fillId="0" borderId="0" xfId="0" applyNumberFormat="1" applyFont="1"/>
    <xf numFmtId="0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8"/>
  <sheetViews>
    <sheetView topLeftCell="A61" workbookViewId="0">
      <selection activeCell="A96" sqref="A96"/>
    </sheetView>
  </sheetViews>
  <sheetFormatPr defaultRowHeight="12.75"/>
  <cols>
    <col min="1" max="1" width="13.5703125" customWidth="1"/>
  </cols>
  <sheetData>
    <row r="1" spans="1:1">
      <c r="A1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83</v>
      </c>
    </row>
    <row r="8" spans="1:1">
      <c r="A8" t="s">
        <v>84</v>
      </c>
    </row>
    <row r="9" spans="1:1">
      <c r="A9" s="13" t="s">
        <v>57</v>
      </c>
    </row>
    <row r="10" spans="1:1">
      <c r="A10" s="13"/>
    </row>
    <row r="12" spans="1:1">
      <c r="A12" t="s">
        <v>58</v>
      </c>
    </row>
    <row r="13" spans="1:1">
      <c r="A13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66</v>
      </c>
    </row>
    <row r="32" spans="1:1">
      <c r="A32" t="s">
        <v>69</v>
      </c>
    </row>
    <row r="33" spans="1:2">
      <c r="A33" t="s">
        <v>70</v>
      </c>
    </row>
    <row r="34" spans="1:2">
      <c r="A34" s="13" t="s">
        <v>71</v>
      </c>
    </row>
    <row r="37" spans="1:2">
      <c r="A37" t="s">
        <v>72</v>
      </c>
    </row>
    <row r="38" spans="1:2">
      <c r="A38" t="s">
        <v>73</v>
      </c>
    </row>
    <row r="39" spans="1:2">
      <c r="A39" t="s">
        <v>66</v>
      </c>
    </row>
    <row r="42" spans="1:2">
      <c r="A42" t="s">
        <v>74</v>
      </c>
    </row>
    <row r="43" spans="1:2">
      <c r="A43" t="s">
        <v>66</v>
      </c>
    </row>
    <row r="46" spans="1:2">
      <c r="A46" t="s">
        <v>75</v>
      </c>
    </row>
    <row r="48" spans="1:2">
      <c r="A48" s="14" t="s">
        <v>76</v>
      </c>
      <c r="B48" t="s">
        <v>77</v>
      </c>
    </row>
    <row r="49" spans="1:2">
      <c r="B49" t="s">
        <v>78</v>
      </c>
    </row>
    <row r="50" spans="1:2">
      <c r="A50" s="14"/>
    </row>
    <row r="51" spans="1:2">
      <c r="A51" s="15" t="s">
        <v>80</v>
      </c>
      <c r="B51" t="s">
        <v>81</v>
      </c>
    </row>
    <row r="53" spans="1:2">
      <c r="A53" s="16">
        <v>39745</v>
      </c>
    </row>
    <row r="54" spans="1:2">
      <c r="A54" t="s">
        <v>82</v>
      </c>
    </row>
    <row r="56" spans="1:2">
      <c r="A56" s="16">
        <v>39903</v>
      </c>
    </row>
    <row r="57" spans="1:2">
      <c r="A57" t="s">
        <v>85</v>
      </c>
    </row>
    <row r="58" spans="1:2">
      <c r="A58" t="s">
        <v>86</v>
      </c>
    </row>
    <row r="60" spans="1:2">
      <c r="A60" s="16">
        <v>40031</v>
      </c>
    </row>
    <row r="61" spans="1:2">
      <c r="A61" t="s">
        <v>87</v>
      </c>
    </row>
    <row r="62" spans="1:2">
      <c r="A62" t="s">
        <v>88</v>
      </c>
    </row>
    <row r="63" spans="1:2">
      <c r="A63" t="s">
        <v>89</v>
      </c>
    </row>
    <row r="64" spans="1:2">
      <c r="A64" t="s">
        <v>90</v>
      </c>
    </row>
    <row r="65" spans="1:1">
      <c r="A65" t="s">
        <v>91</v>
      </c>
    </row>
    <row r="67" spans="1:1">
      <c r="A67" s="16">
        <v>40107</v>
      </c>
    </row>
    <row r="68" spans="1:1">
      <c r="A68" t="s">
        <v>86</v>
      </c>
    </row>
    <row r="69" spans="1:1">
      <c r="A69" t="s">
        <v>92</v>
      </c>
    </row>
    <row r="71" spans="1:1">
      <c r="A71" s="16">
        <v>40232</v>
      </c>
    </row>
    <row r="72" spans="1:1">
      <c r="A72" s="21" t="s">
        <v>93</v>
      </c>
    </row>
    <row r="74" spans="1:1">
      <c r="A74" s="16">
        <v>40284</v>
      </c>
    </row>
    <row r="75" spans="1:1">
      <c r="A75" t="s">
        <v>94</v>
      </c>
    </row>
    <row r="77" spans="1:1">
      <c r="A77" s="16">
        <v>40454</v>
      </c>
    </row>
    <row r="78" spans="1:1">
      <c r="A78" s="21" t="s">
        <v>95</v>
      </c>
    </row>
    <row r="80" spans="1:1">
      <c r="A80" s="16">
        <v>40479</v>
      </c>
    </row>
    <row r="81" spans="1:1">
      <c r="A81" t="s">
        <v>97</v>
      </c>
    </row>
    <row r="82" spans="1:1">
      <c r="A82" s="21" t="s">
        <v>98</v>
      </c>
    </row>
    <row r="83" spans="1:1">
      <c r="A83" t="s">
        <v>99</v>
      </c>
    </row>
    <row r="84" spans="1:1">
      <c r="A84" t="s">
        <v>100</v>
      </c>
    </row>
    <row r="86" spans="1:1">
      <c r="A86" s="16">
        <v>40745</v>
      </c>
    </row>
    <row r="87" spans="1:1">
      <c r="A87" t="s">
        <v>101</v>
      </c>
    </row>
    <row r="88" spans="1:1">
      <c r="A88" t="s">
        <v>102</v>
      </c>
    </row>
    <row r="89" spans="1:1">
      <c r="A89" t="s">
        <v>103</v>
      </c>
    </row>
    <row r="91" spans="1:1">
      <c r="A91" s="16">
        <v>40855</v>
      </c>
    </row>
    <row r="92" spans="1:1">
      <c r="A92" t="s">
        <v>104</v>
      </c>
    </row>
    <row r="94" spans="1:1">
      <c r="A94" s="16">
        <v>41226</v>
      </c>
    </row>
    <row r="95" spans="1:1">
      <c r="A95" s="21" t="s">
        <v>105</v>
      </c>
    </row>
    <row r="97" spans="1:1">
      <c r="A97" s="16">
        <v>41313</v>
      </c>
    </row>
    <row r="98" spans="1:1">
      <c r="A98" s="21" t="s">
        <v>107</v>
      </c>
    </row>
  </sheetData>
  <phoneticPr fontId="3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F10" sqref="F10"/>
    </sheetView>
  </sheetViews>
  <sheetFormatPr defaultRowHeight="12.75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>
      <c r="A1" t="s">
        <v>17</v>
      </c>
    </row>
    <row r="2" spans="1:9">
      <c r="F2" s="31" t="s">
        <v>18</v>
      </c>
      <c r="G2" s="32"/>
      <c r="H2" s="31" t="s">
        <v>19</v>
      </c>
      <c r="I2" s="32"/>
    </row>
    <row r="3" spans="1:9">
      <c r="F3" s="33" t="s">
        <v>20</v>
      </c>
      <c r="G3" s="34"/>
      <c r="H3" s="33" t="s">
        <v>21</v>
      </c>
      <c r="I3" s="34"/>
    </row>
    <row r="4" spans="1:9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8">
      <c r="A17" s="8"/>
      <c r="F17" t="s">
        <v>37</v>
      </c>
    </row>
    <row r="18" spans="1:8">
      <c r="A18" s="8"/>
      <c r="F18" t="s">
        <v>38</v>
      </c>
    </row>
    <row r="19" spans="1:8">
      <c r="F19" t="s">
        <v>39</v>
      </c>
      <c r="G19" s="4"/>
    </row>
    <row r="23" spans="1:8">
      <c r="H23" s="12">
        <f>1104*1000*1000</f>
        <v>1104000000</v>
      </c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7"/>
  <sheetViews>
    <sheetView topLeftCell="A25" workbookViewId="0">
      <selection activeCell="O47" sqref="O47"/>
    </sheetView>
  </sheetViews>
  <sheetFormatPr defaultRowHeight="12.75"/>
  <cols>
    <col min="2" max="13" width="5.7109375" customWidth="1"/>
  </cols>
  <sheetData>
    <row r="1" spans="1:14">
      <c r="A1" t="s">
        <v>40</v>
      </c>
    </row>
    <row r="2" spans="1:14">
      <c r="A2" t="s">
        <v>41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0</v>
      </c>
    </row>
    <row r="5" spans="1:14">
      <c r="A5" s="1">
        <v>1900</v>
      </c>
      <c r="B5" s="9">
        <v>31</v>
      </c>
      <c r="C5" s="9">
        <v>28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  <c r="N5">
        <f t="shared" ref="N5:N36" si="0">SUM(B5:M5)</f>
        <v>365</v>
      </c>
    </row>
    <row r="6" spans="1:14">
      <c r="A6" s="1">
        <v>1901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  <c r="N6">
        <f t="shared" si="0"/>
        <v>365</v>
      </c>
    </row>
    <row r="7" spans="1:14">
      <c r="A7" s="1">
        <v>1902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  <c r="N7">
        <f t="shared" si="0"/>
        <v>365</v>
      </c>
    </row>
    <row r="8" spans="1:14">
      <c r="A8" s="1">
        <v>1903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  <c r="N8">
        <f t="shared" si="0"/>
        <v>365</v>
      </c>
    </row>
    <row r="9" spans="1:14">
      <c r="A9" s="1">
        <v>1904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  <c r="N9">
        <f t="shared" si="0"/>
        <v>366</v>
      </c>
    </row>
    <row r="10" spans="1:14">
      <c r="A10" s="1">
        <v>1905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  <c r="N10">
        <f t="shared" si="0"/>
        <v>365</v>
      </c>
    </row>
    <row r="11" spans="1:14">
      <c r="A11" s="1">
        <v>1906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  <c r="N11">
        <f t="shared" si="0"/>
        <v>365</v>
      </c>
    </row>
    <row r="12" spans="1:14">
      <c r="A12" s="1">
        <v>1907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  <c r="N12">
        <f t="shared" si="0"/>
        <v>365</v>
      </c>
    </row>
    <row r="13" spans="1:14">
      <c r="A13" s="1">
        <v>1908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  <c r="N13">
        <f t="shared" si="0"/>
        <v>366</v>
      </c>
    </row>
    <row r="14" spans="1:14">
      <c r="A14" s="1">
        <v>1909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  <c r="N14">
        <f t="shared" si="0"/>
        <v>365</v>
      </c>
    </row>
    <row r="15" spans="1:14">
      <c r="A15" s="1">
        <v>1910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  <c r="N15">
        <f t="shared" si="0"/>
        <v>365</v>
      </c>
    </row>
    <row r="16" spans="1:14">
      <c r="A16" s="1">
        <v>1911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  <c r="N16">
        <f t="shared" si="0"/>
        <v>365</v>
      </c>
    </row>
    <row r="17" spans="1:14">
      <c r="A17" s="1">
        <v>1912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  <c r="N17">
        <f t="shared" si="0"/>
        <v>366</v>
      </c>
    </row>
    <row r="18" spans="1:14">
      <c r="A18" s="1">
        <v>1913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  <c r="N18">
        <f t="shared" si="0"/>
        <v>365</v>
      </c>
    </row>
    <row r="19" spans="1:14">
      <c r="A19" s="1">
        <v>1914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  <c r="N19">
        <f t="shared" si="0"/>
        <v>365</v>
      </c>
    </row>
    <row r="20" spans="1:14">
      <c r="A20" s="1">
        <v>1915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  <c r="N20">
        <f t="shared" si="0"/>
        <v>365</v>
      </c>
    </row>
    <row r="21" spans="1:14">
      <c r="A21" s="1">
        <v>1916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  <c r="N21">
        <f t="shared" si="0"/>
        <v>366</v>
      </c>
    </row>
    <row r="22" spans="1:14">
      <c r="A22" s="1">
        <v>1917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  <c r="N22">
        <f t="shared" si="0"/>
        <v>365</v>
      </c>
    </row>
    <row r="23" spans="1:14">
      <c r="A23" s="1">
        <v>1918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  <c r="N23">
        <f t="shared" si="0"/>
        <v>365</v>
      </c>
    </row>
    <row r="24" spans="1:14">
      <c r="A24" s="1">
        <v>1919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  <c r="N24">
        <f t="shared" si="0"/>
        <v>365</v>
      </c>
    </row>
    <row r="25" spans="1:14">
      <c r="A25" s="1">
        <v>1920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  <c r="N25">
        <f t="shared" si="0"/>
        <v>366</v>
      </c>
    </row>
    <row r="26" spans="1:14">
      <c r="A26" s="1">
        <v>1921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  <c r="N26">
        <f t="shared" si="0"/>
        <v>365</v>
      </c>
    </row>
    <row r="27" spans="1:14">
      <c r="A27" s="1">
        <v>1922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  <c r="N27">
        <f t="shared" si="0"/>
        <v>365</v>
      </c>
    </row>
    <row r="28" spans="1:14">
      <c r="A28" s="1">
        <v>1923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  <c r="N28">
        <f t="shared" si="0"/>
        <v>365</v>
      </c>
    </row>
    <row r="29" spans="1:14">
      <c r="A29" s="1">
        <v>1924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  <c r="N29">
        <f t="shared" si="0"/>
        <v>366</v>
      </c>
    </row>
    <row r="30" spans="1:14">
      <c r="A30" s="1">
        <v>1925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  <c r="N30">
        <f t="shared" si="0"/>
        <v>365</v>
      </c>
    </row>
    <row r="31" spans="1:14">
      <c r="A31" s="1">
        <v>1926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  <c r="N31">
        <f t="shared" si="0"/>
        <v>365</v>
      </c>
    </row>
    <row r="32" spans="1:14">
      <c r="A32" s="1">
        <v>1927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  <c r="N32">
        <f t="shared" si="0"/>
        <v>365</v>
      </c>
    </row>
    <row r="33" spans="1:14">
      <c r="A33" s="1">
        <v>1928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  <c r="N33">
        <f t="shared" si="0"/>
        <v>366</v>
      </c>
    </row>
    <row r="34" spans="1:14">
      <c r="A34" s="1">
        <v>1929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  <c r="N34">
        <f t="shared" si="0"/>
        <v>365</v>
      </c>
    </row>
    <row r="35" spans="1:14">
      <c r="A35" s="1">
        <v>1930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  <c r="N35">
        <f t="shared" si="0"/>
        <v>365</v>
      </c>
    </row>
    <row r="36" spans="1:14">
      <c r="A36" s="1">
        <v>1931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  <c r="N36">
        <f t="shared" si="0"/>
        <v>365</v>
      </c>
    </row>
    <row r="37" spans="1:14">
      <c r="A37" s="1">
        <v>1932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  <c r="N37">
        <f t="shared" ref="N37:N53" si="1">SUM(B37:M37)</f>
        <v>366</v>
      </c>
    </row>
    <row r="38" spans="1:14">
      <c r="A38" s="1">
        <v>1933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  <c r="N38">
        <f t="shared" si="1"/>
        <v>365</v>
      </c>
    </row>
    <row r="39" spans="1:14">
      <c r="A39" s="1">
        <v>1934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  <c r="N39">
        <f t="shared" si="1"/>
        <v>365</v>
      </c>
    </row>
    <row r="40" spans="1:14">
      <c r="A40" s="1">
        <v>1935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  <c r="N40">
        <f t="shared" si="1"/>
        <v>365</v>
      </c>
    </row>
    <row r="41" spans="1:14">
      <c r="A41" s="1">
        <v>1936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  <c r="N41">
        <f t="shared" si="1"/>
        <v>366</v>
      </c>
    </row>
    <row r="42" spans="1:14">
      <c r="A42" s="1">
        <v>1937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  <c r="N42">
        <f t="shared" si="1"/>
        <v>365</v>
      </c>
    </row>
    <row r="43" spans="1:14">
      <c r="A43" s="1">
        <v>1938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  <c r="N43">
        <f t="shared" si="1"/>
        <v>365</v>
      </c>
    </row>
    <row r="44" spans="1:14">
      <c r="A44" s="1">
        <v>1939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  <c r="N44">
        <f t="shared" si="1"/>
        <v>365</v>
      </c>
    </row>
    <row r="45" spans="1:14">
      <c r="A45" s="1">
        <v>1940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  <c r="N45">
        <f t="shared" si="1"/>
        <v>366</v>
      </c>
    </row>
    <row r="46" spans="1:14">
      <c r="A46" s="1">
        <v>1941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  <c r="N46">
        <f t="shared" si="1"/>
        <v>365</v>
      </c>
    </row>
    <row r="47" spans="1:14">
      <c r="A47" s="1">
        <v>1942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  <c r="N47">
        <f t="shared" si="1"/>
        <v>365</v>
      </c>
    </row>
    <row r="48" spans="1:14">
      <c r="A48" s="1">
        <v>1943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  <c r="N48">
        <f t="shared" si="1"/>
        <v>365</v>
      </c>
    </row>
    <row r="49" spans="1:14">
      <c r="A49" s="1">
        <v>1944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  <c r="N49">
        <f t="shared" si="1"/>
        <v>366</v>
      </c>
    </row>
    <row r="50" spans="1:14">
      <c r="A50" s="1">
        <v>1945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  <c r="N50">
        <f t="shared" si="1"/>
        <v>365</v>
      </c>
    </row>
    <row r="51" spans="1:14">
      <c r="A51" s="1">
        <v>1946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  <c r="N51">
        <f t="shared" si="1"/>
        <v>365</v>
      </c>
    </row>
    <row r="52" spans="1:14">
      <c r="A52" s="1">
        <v>1947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  <c r="N52">
        <f t="shared" si="1"/>
        <v>365</v>
      </c>
    </row>
    <row r="53" spans="1:14">
      <c r="A53">
        <v>1948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  <c r="N53">
        <f t="shared" si="1"/>
        <v>366</v>
      </c>
    </row>
    <row r="54" spans="1:14">
      <c r="A54">
        <v>1949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  <c r="N54">
        <f t="shared" ref="N54:N117" si="2">SUM(B54:M54)</f>
        <v>365</v>
      </c>
    </row>
    <row r="55" spans="1:14">
      <c r="A55">
        <v>1950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  <c r="N55">
        <f t="shared" si="2"/>
        <v>365</v>
      </c>
    </row>
    <row r="56" spans="1:14">
      <c r="A56">
        <v>1951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  <c r="N56">
        <f t="shared" si="2"/>
        <v>365</v>
      </c>
    </row>
    <row r="57" spans="1:14">
      <c r="A57">
        <v>1952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  <c r="N57">
        <f t="shared" si="2"/>
        <v>366</v>
      </c>
    </row>
    <row r="58" spans="1:14">
      <c r="A58">
        <v>1953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  <c r="N58">
        <f t="shared" si="2"/>
        <v>365</v>
      </c>
    </row>
    <row r="59" spans="1:14">
      <c r="A59">
        <v>1954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  <c r="N59">
        <f t="shared" si="2"/>
        <v>365</v>
      </c>
    </row>
    <row r="60" spans="1:14">
      <c r="A60">
        <v>1955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  <c r="N60">
        <f t="shared" si="2"/>
        <v>365</v>
      </c>
    </row>
    <row r="61" spans="1:14">
      <c r="A61">
        <v>1956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  <c r="N61">
        <f t="shared" si="2"/>
        <v>366</v>
      </c>
    </row>
    <row r="62" spans="1:14">
      <c r="A62">
        <v>1957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  <c r="N62">
        <f t="shared" si="2"/>
        <v>365</v>
      </c>
    </row>
    <row r="63" spans="1:14">
      <c r="A63">
        <v>1958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  <c r="N63">
        <f t="shared" si="2"/>
        <v>365</v>
      </c>
    </row>
    <row r="64" spans="1:14">
      <c r="A64">
        <v>1959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  <c r="N64">
        <f t="shared" si="2"/>
        <v>365</v>
      </c>
    </row>
    <row r="65" spans="1:14">
      <c r="A65">
        <v>1960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  <c r="N65">
        <f t="shared" si="2"/>
        <v>366</v>
      </c>
    </row>
    <row r="66" spans="1:14">
      <c r="A66">
        <v>1961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  <c r="N66">
        <f t="shared" si="2"/>
        <v>365</v>
      </c>
    </row>
    <row r="67" spans="1:14">
      <c r="A67">
        <v>1962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  <c r="N67">
        <f t="shared" si="2"/>
        <v>365</v>
      </c>
    </row>
    <row r="68" spans="1:14">
      <c r="A68">
        <v>1963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  <c r="N68">
        <f t="shared" si="2"/>
        <v>365</v>
      </c>
    </row>
    <row r="69" spans="1:14">
      <c r="A69">
        <v>1964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  <c r="N69">
        <f t="shared" si="2"/>
        <v>366</v>
      </c>
    </row>
    <row r="70" spans="1:14">
      <c r="A70">
        <v>1965</v>
      </c>
      <c r="B70" s="9">
        <v>31</v>
      </c>
      <c r="C70" s="9">
        <v>28</v>
      </c>
      <c r="D70" s="9">
        <v>31</v>
      </c>
      <c r="E70" s="9">
        <v>30</v>
      </c>
      <c r="F70" s="9">
        <v>31</v>
      </c>
      <c r="G70" s="9">
        <v>30</v>
      </c>
      <c r="H70" s="9">
        <v>31</v>
      </c>
      <c r="I70" s="9">
        <v>31</v>
      </c>
      <c r="J70" s="9">
        <v>30</v>
      </c>
      <c r="K70" s="9">
        <v>31</v>
      </c>
      <c r="L70" s="9">
        <v>30</v>
      </c>
      <c r="M70" s="9">
        <v>31</v>
      </c>
      <c r="N70">
        <f t="shared" si="2"/>
        <v>365</v>
      </c>
    </row>
    <row r="71" spans="1:14">
      <c r="A71">
        <v>1966</v>
      </c>
      <c r="B71" s="9">
        <v>31</v>
      </c>
      <c r="C71" s="9">
        <v>28</v>
      </c>
      <c r="D71" s="9">
        <v>31</v>
      </c>
      <c r="E71" s="9">
        <v>30</v>
      </c>
      <c r="F71" s="9">
        <v>31</v>
      </c>
      <c r="G71" s="9">
        <v>30</v>
      </c>
      <c r="H71" s="9">
        <v>31</v>
      </c>
      <c r="I71" s="9">
        <v>31</v>
      </c>
      <c r="J71" s="9">
        <v>30</v>
      </c>
      <c r="K71" s="9">
        <v>31</v>
      </c>
      <c r="L71" s="9">
        <v>30</v>
      </c>
      <c r="M71" s="9">
        <v>31</v>
      </c>
      <c r="N71">
        <f t="shared" si="2"/>
        <v>365</v>
      </c>
    </row>
    <row r="72" spans="1:14">
      <c r="A72">
        <v>1967</v>
      </c>
      <c r="B72" s="9">
        <v>31</v>
      </c>
      <c r="C72" s="9">
        <v>28</v>
      </c>
      <c r="D72" s="9">
        <v>31</v>
      </c>
      <c r="E72" s="9">
        <v>30</v>
      </c>
      <c r="F72" s="9">
        <v>31</v>
      </c>
      <c r="G72" s="9">
        <v>30</v>
      </c>
      <c r="H72" s="9">
        <v>31</v>
      </c>
      <c r="I72" s="9">
        <v>31</v>
      </c>
      <c r="J72" s="9">
        <v>30</v>
      </c>
      <c r="K72" s="9">
        <v>31</v>
      </c>
      <c r="L72" s="9">
        <v>30</v>
      </c>
      <c r="M72" s="9">
        <v>31</v>
      </c>
      <c r="N72">
        <f t="shared" si="2"/>
        <v>365</v>
      </c>
    </row>
    <row r="73" spans="1:14">
      <c r="A73">
        <v>1968</v>
      </c>
      <c r="B73" s="9">
        <v>31</v>
      </c>
      <c r="C73" s="9">
        <v>29</v>
      </c>
      <c r="D73" s="9">
        <v>31</v>
      </c>
      <c r="E73" s="9">
        <v>30</v>
      </c>
      <c r="F73" s="9">
        <v>31</v>
      </c>
      <c r="G73" s="9">
        <v>30</v>
      </c>
      <c r="H73" s="9">
        <v>31</v>
      </c>
      <c r="I73" s="9">
        <v>31</v>
      </c>
      <c r="J73" s="9">
        <v>30</v>
      </c>
      <c r="K73" s="9">
        <v>31</v>
      </c>
      <c r="L73" s="9">
        <v>30</v>
      </c>
      <c r="M73" s="9">
        <v>31</v>
      </c>
      <c r="N73">
        <f t="shared" si="2"/>
        <v>366</v>
      </c>
    </row>
    <row r="74" spans="1:14">
      <c r="A74">
        <v>1969</v>
      </c>
      <c r="B74" s="9">
        <v>31</v>
      </c>
      <c r="C74" s="9">
        <v>28</v>
      </c>
      <c r="D74" s="9">
        <v>31</v>
      </c>
      <c r="E74" s="9">
        <v>30</v>
      </c>
      <c r="F74" s="9">
        <v>31</v>
      </c>
      <c r="G74" s="9">
        <v>30</v>
      </c>
      <c r="H74" s="9">
        <v>31</v>
      </c>
      <c r="I74" s="9">
        <v>31</v>
      </c>
      <c r="J74" s="9">
        <v>30</v>
      </c>
      <c r="K74" s="9">
        <v>31</v>
      </c>
      <c r="L74" s="9">
        <v>30</v>
      </c>
      <c r="M74" s="9">
        <v>31</v>
      </c>
      <c r="N74">
        <f t="shared" si="2"/>
        <v>365</v>
      </c>
    </row>
    <row r="75" spans="1:14">
      <c r="A75">
        <v>1970</v>
      </c>
      <c r="B75" s="9">
        <v>31</v>
      </c>
      <c r="C75" s="9">
        <v>28</v>
      </c>
      <c r="D75" s="9">
        <v>31</v>
      </c>
      <c r="E75" s="9">
        <v>30</v>
      </c>
      <c r="F75" s="9">
        <v>31</v>
      </c>
      <c r="G75" s="9">
        <v>30</v>
      </c>
      <c r="H75" s="9">
        <v>31</v>
      </c>
      <c r="I75" s="9">
        <v>31</v>
      </c>
      <c r="J75" s="9">
        <v>30</v>
      </c>
      <c r="K75" s="9">
        <v>31</v>
      </c>
      <c r="L75" s="9">
        <v>30</v>
      </c>
      <c r="M75" s="9">
        <v>31</v>
      </c>
      <c r="N75">
        <f t="shared" si="2"/>
        <v>365</v>
      </c>
    </row>
    <row r="76" spans="1:14">
      <c r="A76">
        <v>1971</v>
      </c>
      <c r="B76" s="9">
        <v>31</v>
      </c>
      <c r="C76" s="9">
        <v>28</v>
      </c>
      <c r="D76" s="9">
        <v>31</v>
      </c>
      <c r="E76" s="9">
        <v>30</v>
      </c>
      <c r="F76" s="9">
        <v>31</v>
      </c>
      <c r="G76" s="9">
        <v>30</v>
      </c>
      <c r="H76" s="9">
        <v>31</v>
      </c>
      <c r="I76" s="9">
        <v>31</v>
      </c>
      <c r="J76" s="9">
        <v>30</v>
      </c>
      <c r="K76" s="9">
        <v>31</v>
      </c>
      <c r="L76" s="9">
        <v>30</v>
      </c>
      <c r="M76" s="9">
        <v>31</v>
      </c>
      <c r="N76">
        <f t="shared" si="2"/>
        <v>365</v>
      </c>
    </row>
    <row r="77" spans="1:14">
      <c r="A77">
        <v>1972</v>
      </c>
      <c r="B77" s="9">
        <v>31</v>
      </c>
      <c r="C77" s="9">
        <v>29</v>
      </c>
      <c r="D77" s="9">
        <v>31</v>
      </c>
      <c r="E77" s="9">
        <v>30</v>
      </c>
      <c r="F77" s="9">
        <v>31</v>
      </c>
      <c r="G77" s="9">
        <v>30</v>
      </c>
      <c r="H77" s="9">
        <v>31</v>
      </c>
      <c r="I77" s="9">
        <v>31</v>
      </c>
      <c r="J77" s="9">
        <v>30</v>
      </c>
      <c r="K77" s="9">
        <v>31</v>
      </c>
      <c r="L77" s="9">
        <v>30</v>
      </c>
      <c r="M77" s="9">
        <v>31</v>
      </c>
      <c r="N77">
        <f t="shared" si="2"/>
        <v>366</v>
      </c>
    </row>
    <row r="78" spans="1:14">
      <c r="A78">
        <v>1973</v>
      </c>
      <c r="B78" s="9">
        <v>31</v>
      </c>
      <c r="C78" s="9">
        <v>28</v>
      </c>
      <c r="D78" s="9">
        <v>31</v>
      </c>
      <c r="E78" s="9">
        <v>30</v>
      </c>
      <c r="F78" s="9">
        <v>31</v>
      </c>
      <c r="G78" s="9">
        <v>30</v>
      </c>
      <c r="H78" s="9">
        <v>31</v>
      </c>
      <c r="I78" s="9">
        <v>31</v>
      </c>
      <c r="J78" s="9">
        <v>30</v>
      </c>
      <c r="K78" s="9">
        <v>31</v>
      </c>
      <c r="L78" s="9">
        <v>30</v>
      </c>
      <c r="M78" s="9">
        <v>31</v>
      </c>
      <c r="N78">
        <f t="shared" si="2"/>
        <v>365</v>
      </c>
    </row>
    <row r="79" spans="1:14">
      <c r="A79">
        <v>1974</v>
      </c>
      <c r="B79" s="9">
        <v>31</v>
      </c>
      <c r="C79" s="9">
        <v>28</v>
      </c>
      <c r="D79" s="9">
        <v>31</v>
      </c>
      <c r="E79" s="9">
        <v>30</v>
      </c>
      <c r="F79" s="9">
        <v>31</v>
      </c>
      <c r="G79" s="9">
        <v>30</v>
      </c>
      <c r="H79" s="9">
        <v>31</v>
      </c>
      <c r="I79" s="9">
        <v>31</v>
      </c>
      <c r="J79" s="9">
        <v>30</v>
      </c>
      <c r="K79" s="9">
        <v>31</v>
      </c>
      <c r="L79" s="9">
        <v>30</v>
      </c>
      <c r="M79" s="9">
        <v>31</v>
      </c>
      <c r="N79">
        <f t="shared" si="2"/>
        <v>365</v>
      </c>
    </row>
    <row r="80" spans="1:14">
      <c r="A80">
        <v>1975</v>
      </c>
      <c r="B80" s="9">
        <v>31</v>
      </c>
      <c r="C80" s="9">
        <v>28</v>
      </c>
      <c r="D80" s="9">
        <v>31</v>
      </c>
      <c r="E80" s="9">
        <v>30</v>
      </c>
      <c r="F80" s="9">
        <v>31</v>
      </c>
      <c r="G80" s="9">
        <v>30</v>
      </c>
      <c r="H80" s="9">
        <v>31</v>
      </c>
      <c r="I80" s="9">
        <v>31</v>
      </c>
      <c r="J80" s="9">
        <v>30</v>
      </c>
      <c r="K80" s="9">
        <v>31</v>
      </c>
      <c r="L80" s="9">
        <v>30</v>
      </c>
      <c r="M80" s="9">
        <v>31</v>
      </c>
      <c r="N80">
        <f t="shared" si="2"/>
        <v>365</v>
      </c>
    </row>
    <row r="81" spans="1:14">
      <c r="A81">
        <v>1976</v>
      </c>
      <c r="B81" s="9">
        <v>31</v>
      </c>
      <c r="C81" s="9">
        <v>29</v>
      </c>
      <c r="D81" s="9">
        <v>31</v>
      </c>
      <c r="E81" s="9">
        <v>30</v>
      </c>
      <c r="F81" s="9">
        <v>31</v>
      </c>
      <c r="G81" s="9">
        <v>30</v>
      </c>
      <c r="H81" s="9">
        <v>31</v>
      </c>
      <c r="I81" s="9">
        <v>31</v>
      </c>
      <c r="J81" s="9">
        <v>30</v>
      </c>
      <c r="K81" s="9">
        <v>31</v>
      </c>
      <c r="L81" s="9">
        <v>30</v>
      </c>
      <c r="M81" s="9">
        <v>31</v>
      </c>
      <c r="N81">
        <f t="shared" si="2"/>
        <v>366</v>
      </c>
    </row>
    <row r="82" spans="1:14">
      <c r="A82">
        <v>1977</v>
      </c>
      <c r="B82" s="9">
        <v>31</v>
      </c>
      <c r="C82" s="9">
        <v>28</v>
      </c>
      <c r="D82" s="9">
        <v>31</v>
      </c>
      <c r="E82" s="9">
        <v>30</v>
      </c>
      <c r="F82" s="9">
        <v>31</v>
      </c>
      <c r="G82" s="9">
        <v>30</v>
      </c>
      <c r="H82" s="9">
        <v>31</v>
      </c>
      <c r="I82" s="9">
        <v>31</v>
      </c>
      <c r="J82" s="9">
        <v>30</v>
      </c>
      <c r="K82" s="9">
        <v>31</v>
      </c>
      <c r="L82" s="9">
        <v>30</v>
      </c>
      <c r="M82" s="9">
        <v>31</v>
      </c>
      <c r="N82">
        <f t="shared" si="2"/>
        <v>365</v>
      </c>
    </row>
    <row r="83" spans="1:14">
      <c r="A83">
        <v>1978</v>
      </c>
      <c r="B83" s="9">
        <v>31</v>
      </c>
      <c r="C83" s="9">
        <v>28</v>
      </c>
      <c r="D83" s="9">
        <v>31</v>
      </c>
      <c r="E83" s="9">
        <v>30</v>
      </c>
      <c r="F83" s="9">
        <v>31</v>
      </c>
      <c r="G83" s="9">
        <v>30</v>
      </c>
      <c r="H83" s="9">
        <v>31</v>
      </c>
      <c r="I83" s="9">
        <v>31</v>
      </c>
      <c r="J83" s="9">
        <v>30</v>
      </c>
      <c r="K83" s="9">
        <v>31</v>
      </c>
      <c r="L83" s="9">
        <v>30</v>
      </c>
      <c r="M83" s="9">
        <v>31</v>
      </c>
      <c r="N83">
        <f t="shared" si="2"/>
        <v>365</v>
      </c>
    </row>
    <row r="84" spans="1:14">
      <c r="A84">
        <v>1979</v>
      </c>
      <c r="B84" s="9">
        <v>31</v>
      </c>
      <c r="C84" s="9">
        <v>28</v>
      </c>
      <c r="D84" s="9">
        <v>31</v>
      </c>
      <c r="E84" s="9">
        <v>30</v>
      </c>
      <c r="F84" s="9">
        <v>31</v>
      </c>
      <c r="G84" s="9">
        <v>30</v>
      </c>
      <c r="H84" s="9">
        <v>31</v>
      </c>
      <c r="I84" s="9">
        <v>31</v>
      </c>
      <c r="J84" s="9">
        <v>30</v>
      </c>
      <c r="K84" s="9">
        <v>31</v>
      </c>
      <c r="L84" s="9">
        <v>30</v>
      </c>
      <c r="M84" s="9">
        <v>31</v>
      </c>
      <c r="N84">
        <f t="shared" si="2"/>
        <v>365</v>
      </c>
    </row>
    <row r="85" spans="1:14">
      <c r="A85">
        <v>1980</v>
      </c>
      <c r="B85" s="9">
        <v>31</v>
      </c>
      <c r="C85" s="9">
        <v>29</v>
      </c>
      <c r="D85" s="9">
        <v>31</v>
      </c>
      <c r="E85" s="9">
        <v>30</v>
      </c>
      <c r="F85" s="9">
        <v>31</v>
      </c>
      <c r="G85" s="9">
        <v>30</v>
      </c>
      <c r="H85" s="9">
        <v>31</v>
      </c>
      <c r="I85" s="9">
        <v>31</v>
      </c>
      <c r="J85" s="9">
        <v>30</v>
      </c>
      <c r="K85" s="9">
        <v>31</v>
      </c>
      <c r="L85" s="9">
        <v>30</v>
      </c>
      <c r="M85" s="9">
        <v>31</v>
      </c>
      <c r="N85">
        <f t="shared" si="2"/>
        <v>366</v>
      </c>
    </row>
    <row r="86" spans="1:14">
      <c r="A86">
        <v>1981</v>
      </c>
      <c r="B86" s="9">
        <v>31</v>
      </c>
      <c r="C86" s="9">
        <v>28</v>
      </c>
      <c r="D86" s="9">
        <v>31</v>
      </c>
      <c r="E86" s="9">
        <v>30</v>
      </c>
      <c r="F86" s="9">
        <v>31</v>
      </c>
      <c r="G86" s="9">
        <v>30</v>
      </c>
      <c r="H86" s="9">
        <v>31</v>
      </c>
      <c r="I86" s="9">
        <v>31</v>
      </c>
      <c r="J86" s="9">
        <v>30</v>
      </c>
      <c r="K86" s="9">
        <v>31</v>
      </c>
      <c r="L86" s="9">
        <v>30</v>
      </c>
      <c r="M86" s="9">
        <v>31</v>
      </c>
      <c r="N86">
        <f t="shared" si="2"/>
        <v>365</v>
      </c>
    </row>
    <row r="87" spans="1:14">
      <c r="A87">
        <v>1982</v>
      </c>
      <c r="B87" s="9">
        <v>31</v>
      </c>
      <c r="C87" s="9">
        <v>28</v>
      </c>
      <c r="D87" s="9">
        <v>31</v>
      </c>
      <c r="E87" s="9">
        <v>30</v>
      </c>
      <c r="F87" s="9">
        <v>31</v>
      </c>
      <c r="G87" s="9">
        <v>30</v>
      </c>
      <c r="H87" s="9">
        <v>31</v>
      </c>
      <c r="I87" s="9">
        <v>31</v>
      </c>
      <c r="J87" s="9">
        <v>30</v>
      </c>
      <c r="K87" s="9">
        <v>31</v>
      </c>
      <c r="L87" s="9">
        <v>30</v>
      </c>
      <c r="M87" s="9">
        <v>31</v>
      </c>
      <c r="N87">
        <f t="shared" si="2"/>
        <v>365</v>
      </c>
    </row>
    <row r="88" spans="1:14">
      <c r="A88">
        <v>1983</v>
      </c>
      <c r="B88" s="9">
        <v>31</v>
      </c>
      <c r="C88" s="9">
        <v>28</v>
      </c>
      <c r="D88" s="9">
        <v>31</v>
      </c>
      <c r="E88" s="9">
        <v>30</v>
      </c>
      <c r="F88" s="9">
        <v>31</v>
      </c>
      <c r="G88" s="9">
        <v>30</v>
      </c>
      <c r="H88" s="9">
        <v>31</v>
      </c>
      <c r="I88" s="9">
        <v>31</v>
      </c>
      <c r="J88" s="9">
        <v>30</v>
      </c>
      <c r="K88" s="9">
        <v>31</v>
      </c>
      <c r="L88" s="9">
        <v>30</v>
      </c>
      <c r="M88" s="9">
        <v>31</v>
      </c>
      <c r="N88">
        <f t="shared" si="2"/>
        <v>365</v>
      </c>
    </row>
    <row r="89" spans="1:14">
      <c r="A89">
        <v>1984</v>
      </c>
      <c r="B89" s="9">
        <v>31</v>
      </c>
      <c r="C89" s="9">
        <v>29</v>
      </c>
      <c r="D89" s="9">
        <v>31</v>
      </c>
      <c r="E89" s="9">
        <v>30</v>
      </c>
      <c r="F89" s="9">
        <v>31</v>
      </c>
      <c r="G89" s="9">
        <v>30</v>
      </c>
      <c r="H89" s="9">
        <v>31</v>
      </c>
      <c r="I89" s="9">
        <v>31</v>
      </c>
      <c r="J89" s="9">
        <v>30</v>
      </c>
      <c r="K89" s="9">
        <v>31</v>
      </c>
      <c r="L89" s="9">
        <v>30</v>
      </c>
      <c r="M89" s="9">
        <v>31</v>
      </c>
      <c r="N89">
        <f t="shared" si="2"/>
        <v>366</v>
      </c>
    </row>
    <row r="90" spans="1:14">
      <c r="A90">
        <v>1985</v>
      </c>
      <c r="B90" s="9">
        <v>31</v>
      </c>
      <c r="C90" s="9">
        <v>28</v>
      </c>
      <c r="D90" s="9">
        <v>31</v>
      </c>
      <c r="E90" s="9">
        <v>30</v>
      </c>
      <c r="F90" s="9">
        <v>31</v>
      </c>
      <c r="G90" s="9">
        <v>30</v>
      </c>
      <c r="H90" s="9">
        <v>31</v>
      </c>
      <c r="I90" s="9">
        <v>31</v>
      </c>
      <c r="J90" s="9">
        <v>30</v>
      </c>
      <c r="K90" s="9">
        <v>31</v>
      </c>
      <c r="L90" s="9">
        <v>30</v>
      </c>
      <c r="M90" s="9">
        <v>31</v>
      </c>
      <c r="N90">
        <f t="shared" si="2"/>
        <v>365</v>
      </c>
    </row>
    <row r="91" spans="1:14">
      <c r="A91">
        <v>1986</v>
      </c>
      <c r="B91" s="9">
        <v>31</v>
      </c>
      <c r="C91" s="9">
        <v>28</v>
      </c>
      <c r="D91" s="9">
        <v>31</v>
      </c>
      <c r="E91" s="9">
        <v>30</v>
      </c>
      <c r="F91" s="9">
        <v>31</v>
      </c>
      <c r="G91" s="9">
        <v>30</v>
      </c>
      <c r="H91" s="9">
        <v>31</v>
      </c>
      <c r="I91" s="9">
        <v>31</v>
      </c>
      <c r="J91" s="9">
        <v>30</v>
      </c>
      <c r="K91" s="9">
        <v>31</v>
      </c>
      <c r="L91" s="9">
        <v>30</v>
      </c>
      <c r="M91" s="9">
        <v>31</v>
      </c>
      <c r="N91">
        <f t="shared" si="2"/>
        <v>365</v>
      </c>
    </row>
    <row r="92" spans="1:14">
      <c r="A92">
        <v>1987</v>
      </c>
      <c r="B92" s="9">
        <v>31</v>
      </c>
      <c r="C92" s="9">
        <v>28</v>
      </c>
      <c r="D92" s="9">
        <v>31</v>
      </c>
      <c r="E92" s="9">
        <v>30</v>
      </c>
      <c r="F92" s="9">
        <v>31</v>
      </c>
      <c r="G92" s="9">
        <v>30</v>
      </c>
      <c r="H92" s="9">
        <v>31</v>
      </c>
      <c r="I92" s="9">
        <v>31</v>
      </c>
      <c r="J92" s="9">
        <v>30</v>
      </c>
      <c r="K92" s="9">
        <v>31</v>
      </c>
      <c r="L92" s="9">
        <v>30</v>
      </c>
      <c r="M92" s="9">
        <v>31</v>
      </c>
      <c r="N92">
        <f t="shared" si="2"/>
        <v>365</v>
      </c>
    </row>
    <row r="93" spans="1:14">
      <c r="A93">
        <v>1988</v>
      </c>
      <c r="B93" s="9">
        <v>31</v>
      </c>
      <c r="C93" s="9">
        <v>29</v>
      </c>
      <c r="D93" s="9">
        <v>31</v>
      </c>
      <c r="E93" s="9">
        <v>30</v>
      </c>
      <c r="F93" s="9">
        <v>31</v>
      </c>
      <c r="G93" s="9">
        <v>30</v>
      </c>
      <c r="H93" s="9">
        <v>31</v>
      </c>
      <c r="I93" s="9">
        <v>31</v>
      </c>
      <c r="J93" s="9">
        <v>30</v>
      </c>
      <c r="K93" s="9">
        <v>31</v>
      </c>
      <c r="L93" s="9">
        <v>30</v>
      </c>
      <c r="M93" s="9">
        <v>31</v>
      </c>
      <c r="N93">
        <f t="shared" si="2"/>
        <v>366</v>
      </c>
    </row>
    <row r="94" spans="1:14">
      <c r="A94">
        <v>1989</v>
      </c>
      <c r="B94" s="9">
        <v>31</v>
      </c>
      <c r="C94" s="9">
        <v>28</v>
      </c>
      <c r="D94" s="9">
        <v>31</v>
      </c>
      <c r="E94" s="9">
        <v>30</v>
      </c>
      <c r="F94" s="9">
        <v>31</v>
      </c>
      <c r="G94" s="9">
        <v>30</v>
      </c>
      <c r="H94" s="9">
        <v>31</v>
      </c>
      <c r="I94" s="9">
        <v>31</v>
      </c>
      <c r="J94" s="9">
        <v>30</v>
      </c>
      <c r="K94" s="9">
        <v>31</v>
      </c>
      <c r="L94" s="9">
        <v>30</v>
      </c>
      <c r="M94" s="9">
        <v>31</v>
      </c>
      <c r="N94">
        <f t="shared" si="2"/>
        <v>365</v>
      </c>
    </row>
    <row r="95" spans="1:14">
      <c r="A95">
        <v>1990</v>
      </c>
      <c r="B95" s="9">
        <v>31</v>
      </c>
      <c r="C95" s="9">
        <v>28</v>
      </c>
      <c r="D95" s="9">
        <v>31</v>
      </c>
      <c r="E95" s="9">
        <v>30</v>
      </c>
      <c r="F95" s="9">
        <v>31</v>
      </c>
      <c r="G95" s="9">
        <v>30</v>
      </c>
      <c r="H95" s="9">
        <v>31</v>
      </c>
      <c r="I95" s="9">
        <v>31</v>
      </c>
      <c r="J95" s="9">
        <v>30</v>
      </c>
      <c r="K95" s="9">
        <v>31</v>
      </c>
      <c r="L95" s="9">
        <v>30</v>
      </c>
      <c r="M95" s="9">
        <v>31</v>
      </c>
      <c r="N95">
        <f t="shared" si="2"/>
        <v>365</v>
      </c>
    </row>
    <row r="96" spans="1:14">
      <c r="A96">
        <v>1991</v>
      </c>
      <c r="B96" s="9">
        <v>31</v>
      </c>
      <c r="C96" s="9">
        <v>28</v>
      </c>
      <c r="D96" s="9">
        <v>31</v>
      </c>
      <c r="E96" s="9">
        <v>30</v>
      </c>
      <c r="F96" s="9">
        <v>31</v>
      </c>
      <c r="G96" s="9">
        <v>30</v>
      </c>
      <c r="H96" s="9">
        <v>31</v>
      </c>
      <c r="I96" s="9">
        <v>31</v>
      </c>
      <c r="J96" s="9">
        <v>30</v>
      </c>
      <c r="K96" s="9">
        <v>31</v>
      </c>
      <c r="L96" s="9">
        <v>30</v>
      </c>
      <c r="M96" s="9">
        <v>31</v>
      </c>
      <c r="N96">
        <f t="shared" si="2"/>
        <v>365</v>
      </c>
    </row>
    <row r="97" spans="1:14">
      <c r="A97">
        <v>1992</v>
      </c>
      <c r="B97" s="9">
        <v>31</v>
      </c>
      <c r="C97" s="9">
        <v>29</v>
      </c>
      <c r="D97" s="9">
        <v>31</v>
      </c>
      <c r="E97" s="9">
        <v>30</v>
      </c>
      <c r="F97" s="9">
        <v>31</v>
      </c>
      <c r="G97" s="9">
        <v>30</v>
      </c>
      <c r="H97" s="9">
        <v>31</v>
      </c>
      <c r="I97" s="9">
        <v>31</v>
      </c>
      <c r="J97" s="9">
        <v>30</v>
      </c>
      <c r="K97" s="9">
        <v>31</v>
      </c>
      <c r="L97" s="9">
        <v>30</v>
      </c>
      <c r="M97" s="9">
        <v>31</v>
      </c>
      <c r="N97">
        <f t="shared" si="2"/>
        <v>366</v>
      </c>
    </row>
    <row r="98" spans="1:14">
      <c r="A98">
        <v>1993</v>
      </c>
      <c r="B98" s="9">
        <v>31</v>
      </c>
      <c r="C98" s="9">
        <v>28</v>
      </c>
      <c r="D98" s="9">
        <v>31</v>
      </c>
      <c r="E98" s="9">
        <v>30</v>
      </c>
      <c r="F98" s="9">
        <v>31</v>
      </c>
      <c r="G98" s="9">
        <v>30</v>
      </c>
      <c r="H98" s="9">
        <v>31</v>
      </c>
      <c r="I98" s="9">
        <v>31</v>
      </c>
      <c r="J98" s="9">
        <v>30</v>
      </c>
      <c r="K98" s="9">
        <v>31</v>
      </c>
      <c r="L98" s="9">
        <v>30</v>
      </c>
      <c r="M98" s="9">
        <v>31</v>
      </c>
      <c r="N98">
        <f t="shared" si="2"/>
        <v>365</v>
      </c>
    </row>
    <row r="99" spans="1:14">
      <c r="A99">
        <v>1994</v>
      </c>
      <c r="B99" s="9">
        <v>31</v>
      </c>
      <c r="C99" s="9">
        <v>28</v>
      </c>
      <c r="D99" s="9">
        <v>31</v>
      </c>
      <c r="E99" s="9">
        <v>30</v>
      </c>
      <c r="F99" s="9">
        <v>31</v>
      </c>
      <c r="G99" s="9">
        <v>30</v>
      </c>
      <c r="H99" s="9">
        <v>31</v>
      </c>
      <c r="I99" s="9">
        <v>31</v>
      </c>
      <c r="J99" s="9">
        <v>30</v>
      </c>
      <c r="K99" s="9">
        <v>31</v>
      </c>
      <c r="L99" s="9">
        <v>30</v>
      </c>
      <c r="M99" s="9">
        <v>31</v>
      </c>
      <c r="N99">
        <f t="shared" si="2"/>
        <v>365</v>
      </c>
    </row>
    <row r="100" spans="1:14">
      <c r="A100">
        <v>1995</v>
      </c>
      <c r="B100" s="9">
        <v>31</v>
      </c>
      <c r="C100" s="9">
        <v>28</v>
      </c>
      <c r="D100" s="9">
        <v>31</v>
      </c>
      <c r="E100" s="9">
        <v>30</v>
      </c>
      <c r="F100" s="9">
        <v>31</v>
      </c>
      <c r="G100" s="9">
        <v>30</v>
      </c>
      <c r="H100" s="9">
        <v>31</v>
      </c>
      <c r="I100" s="9">
        <v>31</v>
      </c>
      <c r="J100" s="9">
        <v>30</v>
      </c>
      <c r="K100" s="9">
        <v>31</v>
      </c>
      <c r="L100" s="9">
        <v>30</v>
      </c>
      <c r="M100" s="9">
        <v>31</v>
      </c>
      <c r="N100">
        <f t="shared" si="2"/>
        <v>365</v>
      </c>
    </row>
    <row r="101" spans="1:14">
      <c r="A101">
        <v>1996</v>
      </c>
      <c r="B101" s="9">
        <v>31</v>
      </c>
      <c r="C101" s="9">
        <v>29</v>
      </c>
      <c r="D101" s="9">
        <v>31</v>
      </c>
      <c r="E101" s="9">
        <v>30</v>
      </c>
      <c r="F101" s="9">
        <v>31</v>
      </c>
      <c r="G101" s="9">
        <v>30</v>
      </c>
      <c r="H101" s="9">
        <v>31</v>
      </c>
      <c r="I101" s="9">
        <v>31</v>
      </c>
      <c r="J101" s="9">
        <v>30</v>
      </c>
      <c r="K101" s="9">
        <v>31</v>
      </c>
      <c r="L101" s="9">
        <v>30</v>
      </c>
      <c r="M101" s="9">
        <v>31</v>
      </c>
      <c r="N101">
        <f t="shared" si="2"/>
        <v>366</v>
      </c>
    </row>
    <row r="102" spans="1:14">
      <c r="A102">
        <v>1997</v>
      </c>
      <c r="B102" s="9">
        <v>31</v>
      </c>
      <c r="C102" s="9">
        <v>28</v>
      </c>
      <c r="D102" s="9">
        <v>31</v>
      </c>
      <c r="E102" s="9">
        <v>30</v>
      </c>
      <c r="F102" s="9">
        <v>31</v>
      </c>
      <c r="G102" s="9">
        <v>30</v>
      </c>
      <c r="H102" s="9">
        <v>31</v>
      </c>
      <c r="I102" s="9">
        <v>31</v>
      </c>
      <c r="J102" s="9">
        <v>30</v>
      </c>
      <c r="K102" s="9">
        <v>31</v>
      </c>
      <c r="L102" s="9">
        <v>30</v>
      </c>
      <c r="M102" s="9">
        <v>31</v>
      </c>
      <c r="N102">
        <f t="shared" si="2"/>
        <v>365</v>
      </c>
    </row>
    <row r="103" spans="1:14">
      <c r="A103">
        <v>1998</v>
      </c>
      <c r="B103" s="9">
        <v>31</v>
      </c>
      <c r="C103" s="9">
        <v>28</v>
      </c>
      <c r="D103" s="9">
        <v>31</v>
      </c>
      <c r="E103" s="9">
        <v>30</v>
      </c>
      <c r="F103" s="9">
        <v>31</v>
      </c>
      <c r="G103" s="9">
        <v>30</v>
      </c>
      <c r="H103" s="9">
        <v>31</v>
      </c>
      <c r="I103" s="9">
        <v>31</v>
      </c>
      <c r="J103" s="9">
        <v>30</v>
      </c>
      <c r="K103" s="9">
        <v>31</v>
      </c>
      <c r="L103" s="9">
        <v>30</v>
      </c>
      <c r="M103" s="9">
        <v>31</v>
      </c>
      <c r="N103">
        <f t="shared" si="2"/>
        <v>365</v>
      </c>
    </row>
    <row r="104" spans="1:14">
      <c r="A104">
        <v>1999</v>
      </c>
      <c r="B104" s="9">
        <v>31</v>
      </c>
      <c r="C104" s="9">
        <v>28</v>
      </c>
      <c r="D104" s="9">
        <v>31</v>
      </c>
      <c r="E104" s="9">
        <v>30</v>
      </c>
      <c r="F104" s="9">
        <v>31</v>
      </c>
      <c r="G104" s="9">
        <v>30</v>
      </c>
      <c r="H104" s="9">
        <v>31</v>
      </c>
      <c r="I104" s="9">
        <v>31</v>
      </c>
      <c r="J104" s="9">
        <v>30</v>
      </c>
      <c r="K104" s="9">
        <v>31</v>
      </c>
      <c r="L104" s="9">
        <v>30</v>
      </c>
      <c r="M104" s="9">
        <v>31</v>
      </c>
      <c r="N104">
        <f t="shared" si="2"/>
        <v>365</v>
      </c>
    </row>
    <row r="105" spans="1:14">
      <c r="A105">
        <v>2000</v>
      </c>
      <c r="B105" s="9">
        <v>31</v>
      </c>
      <c r="C105" s="9">
        <v>29</v>
      </c>
      <c r="D105" s="9">
        <v>31</v>
      </c>
      <c r="E105" s="9">
        <v>30</v>
      </c>
      <c r="F105" s="9">
        <v>31</v>
      </c>
      <c r="G105" s="9">
        <v>30</v>
      </c>
      <c r="H105" s="9">
        <v>31</v>
      </c>
      <c r="I105" s="9">
        <v>31</v>
      </c>
      <c r="J105" s="9">
        <v>30</v>
      </c>
      <c r="K105" s="9">
        <v>31</v>
      </c>
      <c r="L105" s="9">
        <v>30</v>
      </c>
      <c r="M105" s="9">
        <v>31</v>
      </c>
      <c r="N105">
        <f t="shared" si="2"/>
        <v>366</v>
      </c>
    </row>
    <row r="106" spans="1:14">
      <c r="A106">
        <v>2001</v>
      </c>
      <c r="B106" s="9">
        <v>31</v>
      </c>
      <c r="C106" s="9">
        <v>28</v>
      </c>
      <c r="D106" s="9">
        <v>31</v>
      </c>
      <c r="E106" s="9">
        <v>30</v>
      </c>
      <c r="F106" s="9">
        <v>31</v>
      </c>
      <c r="G106" s="9">
        <v>30</v>
      </c>
      <c r="H106" s="9">
        <v>31</v>
      </c>
      <c r="I106" s="9">
        <v>31</v>
      </c>
      <c r="J106" s="9">
        <v>30</v>
      </c>
      <c r="K106" s="9">
        <v>31</v>
      </c>
      <c r="L106" s="9">
        <v>30</v>
      </c>
      <c r="M106" s="9">
        <v>31</v>
      </c>
      <c r="N106">
        <f t="shared" si="2"/>
        <v>365</v>
      </c>
    </row>
    <row r="107" spans="1:14">
      <c r="A107">
        <v>2002</v>
      </c>
      <c r="B107" s="9">
        <v>31</v>
      </c>
      <c r="C107" s="9">
        <v>28</v>
      </c>
      <c r="D107" s="9">
        <v>31</v>
      </c>
      <c r="E107" s="9">
        <v>30</v>
      </c>
      <c r="F107" s="9">
        <v>31</v>
      </c>
      <c r="G107" s="9">
        <v>30</v>
      </c>
      <c r="H107" s="9">
        <v>31</v>
      </c>
      <c r="I107" s="9">
        <v>31</v>
      </c>
      <c r="J107" s="9">
        <v>30</v>
      </c>
      <c r="K107" s="9">
        <v>31</v>
      </c>
      <c r="L107" s="9">
        <v>30</v>
      </c>
      <c r="M107" s="9">
        <v>31</v>
      </c>
      <c r="N107">
        <f t="shared" si="2"/>
        <v>365</v>
      </c>
    </row>
    <row r="108" spans="1:14">
      <c r="A108">
        <v>2003</v>
      </c>
      <c r="B108" s="9">
        <v>31</v>
      </c>
      <c r="C108" s="9">
        <v>28</v>
      </c>
      <c r="D108" s="9">
        <v>31</v>
      </c>
      <c r="E108" s="9">
        <v>30</v>
      </c>
      <c r="F108" s="9">
        <v>31</v>
      </c>
      <c r="G108" s="9">
        <v>30</v>
      </c>
      <c r="H108" s="9">
        <v>31</v>
      </c>
      <c r="I108" s="9">
        <v>31</v>
      </c>
      <c r="J108" s="9">
        <v>30</v>
      </c>
      <c r="K108" s="9">
        <v>31</v>
      </c>
      <c r="L108" s="9">
        <v>30</v>
      </c>
      <c r="M108" s="9">
        <v>31</v>
      </c>
      <c r="N108">
        <f t="shared" si="2"/>
        <v>365</v>
      </c>
    </row>
    <row r="109" spans="1:14">
      <c r="A109">
        <v>2004</v>
      </c>
      <c r="B109" s="9">
        <v>31</v>
      </c>
      <c r="C109" s="9">
        <v>29</v>
      </c>
      <c r="D109" s="9">
        <v>31</v>
      </c>
      <c r="E109" s="9">
        <v>30</v>
      </c>
      <c r="F109" s="9">
        <v>31</v>
      </c>
      <c r="G109" s="9">
        <v>30</v>
      </c>
      <c r="H109" s="9">
        <v>31</v>
      </c>
      <c r="I109" s="9">
        <v>31</v>
      </c>
      <c r="J109" s="9">
        <v>30</v>
      </c>
      <c r="K109" s="9">
        <v>31</v>
      </c>
      <c r="L109" s="9">
        <v>30</v>
      </c>
      <c r="M109" s="9">
        <v>31</v>
      </c>
      <c r="N109">
        <f t="shared" si="2"/>
        <v>366</v>
      </c>
    </row>
    <row r="110" spans="1:14">
      <c r="A110">
        <v>2005</v>
      </c>
      <c r="B110" s="9">
        <v>31</v>
      </c>
      <c r="C110" s="9">
        <v>28</v>
      </c>
      <c r="D110" s="9">
        <v>31</v>
      </c>
      <c r="E110" s="9">
        <v>30</v>
      </c>
      <c r="F110" s="9">
        <v>31</v>
      </c>
      <c r="G110" s="9">
        <v>30</v>
      </c>
      <c r="H110" s="9">
        <v>31</v>
      </c>
      <c r="I110" s="9">
        <v>31</v>
      </c>
      <c r="J110" s="9">
        <v>30</v>
      </c>
      <c r="K110" s="9">
        <v>31</v>
      </c>
      <c r="L110" s="9">
        <v>30</v>
      </c>
      <c r="M110" s="9">
        <v>31</v>
      </c>
      <c r="N110">
        <f t="shared" si="2"/>
        <v>365</v>
      </c>
    </row>
    <row r="111" spans="1:14">
      <c r="A111">
        <v>2006</v>
      </c>
      <c r="B111" s="9">
        <v>31</v>
      </c>
      <c r="C111" s="9">
        <v>28</v>
      </c>
      <c r="D111" s="9">
        <v>31</v>
      </c>
      <c r="E111" s="9">
        <v>30</v>
      </c>
      <c r="F111" s="9">
        <v>31</v>
      </c>
      <c r="G111" s="9">
        <v>30</v>
      </c>
      <c r="H111" s="9">
        <v>31</v>
      </c>
      <c r="I111" s="9">
        <v>31</v>
      </c>
      <c r="J111" s="9">
        <v>30</v>
      </c>
      <c r="K111" s="9">
        <v>31</v>
      </c>
      <c r="L111" s="9">
        <v>30</v>
      </c>
      <c r="M111" s="9">
        <v>31</v>
      </c>
      <c r="N111">
        <f t="shared" si="2"/>
        <v>365</v>
      </c>
    </row>
    <row r="112" spans="1:14">
      <c r="A112">
        <v>2007</v>
      </c>
      <c r="B112" s="9">
        <v>31</v>
      </c>
      <c r="C112" s="9">
        <v>28</v>
      </c>
      <c r="D112" s="9">
        <v>31</v>
      </c>
      <c r="E112" s="9">
        <v>30</v>
      </c>
      <c r="F112" s="9">
        <v>31</v>
      </c>
      <c r="G112" s="9">
        <v>30</v>
      </c>
      <c r="H112" s="9">
        <v>31</v>
      </c>
      <c r="I112" s="9">
        <v>31</v>
      </c>
      <c r="J112" s="9">
        <v>30</v>
      </c>
      <c r="K112" s="9">
        <v>31</v>
      </c>
      <c r="L112" s="9">
        <v>30</v>
      </c>
      <c r="M112" s="9">
        <v>31</v>
      </c>
      <c r="N112">
        <f t="shared" si="2"/>
        <v>365</v>
      </c>
    </row>
    <row r="113" spans="1:14">
      <c r="A113">
        <v>2008</v>
      </c>
      <c r="B113" s="9">
        <v>31</v>
      </c>
      <c r="C113" s="9">
        <v>29</v>
      </c>
      <c r="D113" s="9">
        <v>31</v>
      </c>
      <c r="E113" s="9">
        <v>30</v>
      </c>
      <c r="F113" s="9">
        <v>31</v>
      </c>
      <c r="G113" s="9">
        <v>30</v>
      </c>
      <c r="H113" s="9">
        <v>31</v>
      </c>
      <c r="I113" s="9">
        <v>31</v>
      </c>
      <c r="J113" s="9">
        <v>30</v>
      </c>
      <c r="K113" s="9">
        <v>31</v>
      </c>
      <c r="L113" s="9">
        <v>30</v>
      </c>
      <c r="M113" s="9">
        <v>31</v>
      </c>
      <c r="N113">
        <f t="shared" si="2"/>
        <v>366</v>
      </c>
    </row>
    <row r="114" spans="1:14">
      <c r="A114">
        <v>2009</v>
      </c>
      <c r="B114" s="9">
        <v>31</v>
      </c>
      <c r="C114" s="9">
        <v>28</v>
      </c>
      <c r="D114" s="9">
        <v>31</v>
      </c>
      <c r="E114" s="9">
        <v>30</v>
      </c>
      <c r="F114" s="9">
        <v>31</v>
      </c>
      <c r="G114" s="9">
        <v>30</v>
      </c>
      <c r="H114" s="9">
        <v>31</v>
      </c>
      <c r="I114" s="9">
        <v>31</v>
      </c>
      <c r="J114" s="9">
        <v>30</v>
      </c>
      <c r="K114" s="9">
        <v>31</v>
      </c>
      <c r="L114" s="9">
        <v>30</v>
      </c>
      <c r="M114" s="9">
        <v>31</v>
      </c>
      <c r="N114">
        <f t="shared" si="2"/>
        <v>365</v>
      </c>
    </row>
    <row r="115" spans="1:14">
      <c r="A115">
        <v>2010</v>
      </c>
      <c r="B115" s="9">
        <v>31</v>
      </c>
      <c r="C115" s="9">
        <v>28</v>
      </c>
      <c r="D115" s="9">
        <v>31</v>
      </c>
      <c r="E115" s="9">
        <v>30</v>
      </c>
      <c r="F115" s="9">
        <v>31</v>
      </c>
      <c r="G115" s="9">
        <v>30</v>
      </c>
      <c r="H115" s="9">
        <v>31</v>
      </c>
      <c r="I115" s="9">
        <v>31</v>
      </c>
      <c r="J115" s="9">
        <v>30</v>
      </c>
      <c r="K115" s="9">
        <v>31</v>
      </c>
      <c r="L115" s="9">
        <v>30</v>
      </c>
      <c r="M115" s="9">
        <v>31</v>
      </c>
      <c r="N115">
        <f t="shared" si="2"/>
        <v>365</v>
      </c>
    </row>
    <row r="116" spans="1:14">
      <c r="A116">
        <v>2011</v>
      </c>
      <c r="B116" s="9">
        <v>31</v>
      </c>
      <c r="C116" s="9">
        <v>28</v>
      </c>
      <c r="D116" s="9">
        <v>31</v>
      </c>
      <c r="E116" s="9">
        <v>30</v>
      </c>
      <c r="F116" s="9">
        <v>31</v>
      </c>
      <c r="G116" s="9">
        <v>30</v>
      </c>
      <c r="H116" s="9">
        <v>31</v>
      </c>
      <c r="I116" s="9">
        <v>31</v>
      </c>
      <c r="J116" s="9">
        <v>30</v>
      </c>
      <c r="K116" s="9">
        <v>31</v>
      </c>
      <c r="L116" s="9">
        <v>30</v>
      </c>
      <c r="M116" s="9">
        <v>31</v>
      </c>
      <c r="N116">
        <f t="shared" si="2"/>
        <v>365</v>
      </c>
    </row>
    <row r="117" spans="1:14">
      <c r="A117">
        <v>2012</v>
      </c>
      <c r="B117" s="9">
        <v>31</v>
      </c>
      <c r="C117" s="9">
        <v>29</v>
      </c>
      <c r="D117" s="9">
        <v>31</v>
      </c>
      <c r="E117" s="9">
        <v>30</v>
      </c>
      <c r="F117" s="9">
        <v>31</v>
      </c>
      <c r="G117" s="9">
        <v>30</v>
      </c>
      <c r="H117" s="9">
        <v>31</v>
      </c>
      <c r="I117" s="9">
        <v>31</v>
      </c>
      <c r="J117" s="9">
        <v>30</v>
      </c>
      <c r="K117" s="9">
        <v>31</v>
      </c>
      <c r="L117" s="9">
        <v>30</v>
      </c>
      <c r="M117" s="9">
        <v>31</v>
      </c>
      <c r="N117">
        <f t="shared" si="2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15</v>
      </c>
    </row>
    <row r="3" spans="1:14">
      <c r="N3" s="30" t="s">
        <v>79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30" t="s">
        <v>106</v>
      </c>
    </row>
    <row r="5" spans="1:14">
      <c r="A5">
        <v>1948</v>
      </c>
      <c r="B5" s="3">
        <f>PrcLk!B53+Run!B55-Evp!B5</f>
        <v>52.498361400778222</v>
      </c>
      <c r="C5" s="3">
        <f>PrcLk!C53+Run!C55-Evp!C5</f>
        <v>156.55746147859924</v>
      </c>
      <c r="D5" s="3">
        <f>PrcLk!D53+Run!D55-Evp!D5</f>
        <v>337.27867019455255</v>
      </c>
      <c r="E5" s="3">
        <f>PrcLk!E53+Run!E55-Evp!E5</f>
        <v>180.79951439688713</v>
      </c>
      <c r="F5" s="3">
        <f>PrcLk!F53+Run!F55-Evp!F5</f>
        <v>187.1699072373541</v>
      </c>
      <c r="G5" s="3">
        <f>PrcLk!G53+Run!G55-Evp!G5</f>
        <v>110.74243112840468</v>
      </c>
      <c r="H5" s="3">
        <f>PrcLk!H53+Run!H55-Evp!H5</f>
        <v>5.429026926070037</v>
      </c>
      <c r="I5" s="3">
        <f>PrcLk!I53+Run!I55-Evp!I5</f>
        <v>-30.743810428015564</v>
      </c>
      <c r="J5" s="3">
        <f>PrcLk!J53+Run!J55-Evp!J5</f>
        <v>-114.31992840466927</v>
      </c>
      <c r="K5" s="3">
        <f>PrcLk!K53+Run!K55-Evp!K5</f>
        <v>-108.17317509727627</v>
      </c>
      <c r="L5" s="3">
        <f>PrcLk!L53+Run!L55-Evp!L5</f>
        <v>-1.5420575875486122</v>
      </c>
      <c r="M5" s="3">
        <f>PrcLk!M53+Run!M55-Evp!M5</f>
        <v>4.4385033463034915</v>
      </c>
      <c r="N5" s="3">
        <f>SUM(B5:M5)</f>
        <v>780.13490459143986</v>
      </c>
    </row>
    <row r="6" spans="1:14">
      <c r="A6">
        <v>1949</v>
      </c>
      <c r="B6" s="3">
        <f>PrcLk!B54+Run!B56-Evp!B6</f>
        <v>194.13452357976655</v>
      </c>
      <c r="C6" s="3">
        <f>PrcLk!C54+Run!C56-Evp!C6</f>
        <v>160.48224653696499</v>
      </c>
      <c r="D6" s="3">
        <f>PrcLk!D54+Run!D56-Evp!D6</f>
        <v>124.96213852140076</v>
      </c>
      <c r="E6" s="3">
        <f>PrcLk!E54+Run!E56-Evp!E6</f>
        <v>117.94742256809337</v>
      </c>
      <c r="F6" s="3">
        <f>PrcLk!F54+Run!F56-Evp!F6</f>
        <v>94.084741167315173</v>
      </c>
      <c r="G6" s="3">
        <f>PrcLk!G54+Run!G56-Evp!G6</f>
        <v>49.039408560311273</v>
      </c>
      <c r="H6" s="3">
        <f>PrcLk!H54+Run!H56-Evp!H6</f>
        <v>11.875563579766535</v>
      </c>
      <c r="I6" s="3">
        <f>PrcLk!I54+Run!I56-Evp!I6</f>
        <v>-57.267289027237354</v>
      </c>
      <c r="J6" s="3">
        <f>PrcLk!J54+Run!J56-Evp!J6</f>
        <v>-126.6693540856031</v>
      </c>
      <c r="K6" s="3">
        <f>PrcLk!K54+Run!K56-Evp!K6</f>
        <v>-86.454731517509728</v>
      </c>
      <c r="L6" s="3">
        <f>PrcLk!L54+Run!L56-Evp!L6</f>
        <v>-81.270582101167321</v>
      </c>
      <c r="M6" s="3">
        <f>PrcLk!M54+Run!M56-Evp!M6</f>
        <v>58.791806070038916</v>
      </c>
      <c r="N6" s="3">
        <f t="shared" ref="N6:N61" si="0">SUM(B6:M6)</f>
        <v>459.65589385214003</v>
      </c>
    </row>
    <row r="7" spans="1:14">
      <c r="A7">
        <v>1950</v>
      </c>
      <c r="B7" s="3">
        <f>PrcLk!B55+Run!B57-Evp!B7</f>
        <v>389.94795050583662</v>
      </c>
      <c r="C7" s="3">
        <f>PrcLk!C55+Run!C57-Evp!C7</f>
        <v>238.49517571984433</v>
      </c>
      <c r="D7" s="3">
        <f>PrcLk!D55+Run!D57-Evp!D7</f>
        <v>272.43213011673151</v>
      </c>
      <c r="E7" s="3">
        <f>PrcLk!E55+Run!E57-Evp!E7</f>
        <v>263.26943035019451</v>
      </c>
      <c r="F7" s="3">
        <f>PrcLk!F55+Run!F57-Evp!F7</f>
        <v>94.453545836575884</v>
      </c>
      <c r="G7" s="3">
        <f>PrcLk!G55+Run!G57-Evp!G7</f>
        <v>68.417533073929974</v>
      </c>
      <c r="H7" s="3">
        <f>PrcLk!H55+Run!H57-Evp!H7</f>
        <v>52.921644824902714</v>
      </c>
      <c r="I7" s="3">
        <f>PrcLk!I55+Run!I57-Evp!I7</f>
        <v>-24.23208560311285</v>
      </c>
      <c r="J7" s="3">
        <f>PrcLk!J55+Run!J57-Evp!J7</f>
        <v>-27.901948638132296</v>
      </c>
      <c r="K7" s="3">
        <f>PrcLk!K55+Run!K57-Evp!K7</f>
        <v>-25.911569494163416</v>
      </c>
      <c r="L7" s="3">
        <f>PrcLk!L55+Run!L57-Evp!L7</f>
        <v>34.461920622568101</v>
      </c>
      <c r="M7" s="3">
        <f>PrcLk!M55+Run!M57-Evp!M7</f>
        <v>128.53500793774319</v>
      </c>
      <c r="N7" s="3">
        <f t="shared" si="0"/>
        <v>1464.8887352529182</v>
      </c>
    </row>
    <row r="8" spans="1:14">
      <c r="A8">
        <v>1951</v>
      </c>
      <c r="B8" s="3">
        <f>PrcLk!B56+Run!B58-Evp!B8</f>
        <v>187.50256373540853</v>
      </c>
      <c r="C8" s="3">
        <f>PrcLk!C56+Run!C58-Evp!C8</f>
        <v>244.88537120622567</v>
      </c>
      <c r="D8" s="3">
        <f>PrcLk!D56+Run!D58-Evp!D8</f>
        <v>268.49169712062258</v>
      </c>
      <c r="E8" s="3">
        <f>PrcLk!E56+Run!E58-Evp!E8</f>
        <v>214.71593463035015</v>
      </c>
      <c r="F8" s="3">
        <f>PrcLk!F56+Run!F58-Evp!F8</f>
        <v>129.338466614786</v>
      </c>
      <c r="G8" s="3">
        <f>PrcLk!G56+Run!G58-Evp!G8</f>
        <v>101.93722801556422</v>
      </c>
      <c r="H8" s="3">
        <f>PrcLk!H56+Run!H58-Evp!H8</f>
        <v>19.979852451361864</v>
      </c>
      <c r="I8" s="3">
        <f>PrcLk!I56+Run!I58-Evp!I8</f>
        <v>-70.882303190661489</v>
      </c>
      <c r="J8" s="3">
        <f>PrcLk!J56+Run!J58-Evp!J8</f>
        <v>-103.95769494163426</v>
      </c>
      <c r="K8" s="3">
        <f>PrcLk!K56+Run!K58-Evp!K8</f>
        <v>-88.412590505836576</v>
      </c>
      <c r="L8" s="3">
        <f>PrcLk!L56+Run!L58-Evp!L8</f>
        <v>-4.8751782101167294</v>
      </c>
      <c r="M8" s="3">
        <f>PrcLk!M56+Run!M58-Evp!M8</f>
        <v>110.81150910505839</v>
      </c>
      <c r="N8" s="3">
        <f t="shared" si="0"/>
        <v>1009.5348560311282</v>
      </c>
    </row>
    <row r="9" spans="1:14">
      <c r="A9">
        <v>1952</v>
      </c>
      <c r="B9" s="3">
        <f>PrcLk!B57+Run!B59-Evp!B9</f>
        <v>317.33898365758756</v>
      </c>
      <c r="C9" s="3">
        <f>PrcLk!C57+Run!C59-Evp!C9</f>
        <v>137.61823533073931</v>
      </c>
      <c r="D9" s="3">
        <f>PrcLk!D57+Run!D59-Evp!D9</f>
        <v>216.35196326848251</v>
      </c>
      <c r="E9" s="3">
        <f>PrcLk!E57+Run!E59-Evp!E9</f>
        <v>198.11293696498058</v>
      </c>
      <c r="F9" s="3">
        <f>PrcLk!F57+Run!F59-Evp!F9</f>
        <v>129.59327968871594</v>
      </c>
      <c r="G9" s="3">
        <f>PrcLk!G57+Run!G59-Evp!G9</f>
        <v>25.624936964980542</v>
      </c>
      <c r="H9" s="3">
        <f>PrcLk!H57+Run!H59-Evp!H9</f>
        <v>-31.042976498054465</v>
      </c>
      <c r="I9" s="3">
        <f>PrcLk!I57+Run!I59-Evp!I9</f>
        <v>-23.537926536964989</v>
      </c>
      <c r="J9" s="3">
        <f>PrcLk!J57+Run!J59-Evp!J9</f>
        <v>-87.895551750972771</v>
      </c>
      <c r="K9" s="3">
        <f>PrcLk!K57+Run!K59-Evp!K9</f>
        <v>-209.99692980544745</v>
      </c>
      <c r="L9" s="3">
        <f>PrcLk!L57+Run!L59-Evp!L9</f>
        <v>-41.052054474708171</v>
      </c>
      <c r="M9" s="3">
        <f>PrcLk!M57+Run!M59-Evp!M9</f>
        <v>20.887958910505844</v>
      </c>
      <c r="N9" s="3">
        <f t="shared" si="0"/>
        <v>652.00285571984443</v>
      </c>
    </row>
    <row r="10" spans="1:14">
      <c r="A10">
        <v>1953</v>
      </c>
      <c r="B10" s="3">
        <f>PrcLk!B58+Run!B60-Evp!B10</f>
        <v>96.389307081712062</v>
      </c>
      <c r="C10" s="3">
        <f>PrcLk!C58+Run!C60-Evp!C10</f>
        <v>34.289391750972769</v>
      </c>
      <c r="D10" s="3">
        <f>PrcLk!D58+Run!D60-Evp!D10</f>
        <v>157.10359190661478</v>
      </c>
      <c r="E10" s="3">
        <f>PrcLk!E58+Run!E60-Evp!E10</f>
        <v>98.237444357976671</v>
      </c>
      <c r="F10" s="3">
        <f>PrcLk!F58+Run!F60-Evp!F10</f>
        <v>185.79113992217898</v>
      </c>
      <c r="G10" s="3">
        <f>PrcLk!G58+Run!G60-Evp!G10</f>
        <v>57.114071595330742</v>
      </c>
      <c r="H10" s="3">
        <f>PrcLk!H58+Run!H60-Evp!H10</f>
        <v>-15.440385058365763</v>
      </c>
      <c r="I10" s="3">
        <f>PrcLk!I58+Run!I60-Evp!I10</f>
        <v>-39.59076918287937</v>
      </c>
      <c r="J10" s="3">
        <f>PrcLk!J58+Run!J60-Evp!J10</f>
        <v>-124.76866770428015</v>
      </c>
      <c r="K10" s="3">
        <f>PrcLk!K58+Run!K60-Evp!K10</f>
        <v>-131.10198568093386</v>
      </c>
      <c r="L10" s="3">
        <f>PrcLk!L58+Run!L60-Evp!L10</f>
        <v>-80.868908949416337</v>
      </c>
      <c r="M10" s="3">
        <f>PrcLk!M58+Run!M60-Evp!M10</f>
        <v>-38.247023813229561</v>
      </c>
      <c r="N10" s="3">
        <f t="shared" si="0"/>
        <v>198.90720622568094</v>
      </c>
    </row>
    <row r="11" spans="1:14">
      <c r="A11">
        <v>1954</v>
      </c>
      <c r="B11" s="3">
        <f>PrcLk!B59+Run!B61-Evp!B11</f>
        <v>52.296971828793779</v>
      </c>
      <c r="C11" s="3">
        <f>PrcLk!C59+Run!C61-Evp!C11</f>
        <v>132.16676202334628</v>
      </c>
      <c r="D11" s="3">
        <f>PrcLk!D59+Run!D61-Evp!D11</f>
        <v>230.67232466926069</v>
      </c>
      <c r="E11" s="3">
        <f>PrcLk!E59+Run!E61-Evp!E11</f>
        <v>278.9267813229572</v>
      </c>
      <c r="F11" s="3">
        <f>PrcLk!F59+Run!F61-Evp!F11</f>
        <v>43.10403673151751</v>
      </c>
      <c r="G11" s="3">
        <f>PrcLk!G59+Run!G61-Evp!G11</f>
        <v>57.42458054474708</v>
      </c>
      <c r="H11" s="3">
        <f>PrcLk!H59+Run!H61-Evp!H11</f>
        <v>-21.613271595330744</v>
      </c>
      <c r="I11" s="3">
        <f>PrcLk!I59+Run!I61-Evp!I11</f>
        <v>-45.340292295719848</v>
      </c>
      <c r="J11" s="3">
        <f>PrcLk!J59+Run!J61-Evp!J11</f>
        <v>-84.784018677042795</v>
      </c>
      <c r="K11" s="3">
        <f>PrcLk!K59+Run!K61-Evp!K11</f>
        <v>154.46544964980544</v>
      </c>
      <c r="L11" s="3">
        <f>PrcLk!L59+Run!L61-Evp!L11</f>
        <v>-43.623662256809354</v>
      </c>
      <c r="M11" s="3">
        <f>PrcLk!M59+Run!M61-Evp!M11</f>
        <v>36.269843424124531</v>
      </c>
      <c r="N11" s="3">
        <f t="shared" si="0"/>
        <v>789.96550536964992</v>
      </c>
    </row>
    <row r="12" spans="1:14">
      <c r="A12">
        <v>1955</v>
      </c>
      <c r="B12" s="3">
        <f>PrcLk!B60+Run!B62-Evp!B12</f>
        <v>85.820852295719817</v>
      </c>
      <c r="C12" s="3">
        <f>PrcLk!C60+Run!C62-Evp!C12</f>
        <v>137.600393463035</v>
      </c>
      <c r="D12" s="3">
        <f>PrcLk!D60+Run!D62-Evp!D12</f>
        <v>265.62262536964982</v>
      </c>
      <c r="E12" s="3">
        <f>PrcLk!E60+Run!E62-Evp!E12</f>
        <v>171.90623501945524</v>
      </c>
      <c r="F12" s="3">
        <f>PrcLk!F60+Run!F62-Evp!F12</f>
        <v>50.118656498054477</v>
      </c>
      <c r="G12" s="3">
        <f>PrcLk!G60+Run!G62-Evp!G12</f>
        <v>17.735620233463031</v>
      </c>
      <c r="H12" s="3">
        <f>PrcLk!H60+Run!H62-Evp!H12</f>
        <v>-10.820426770428014</v>
      </c>
      <c r="I12" s="3">
        <f>PrcLk!I60+Run!I62-Evp!I12</f>
        <v>-23.254563424124498</v>
      </c>
      <c r="J12" s="3">
        <f>PrcLk!J60+Run!J62-Evp!J12</f>
        <v>-121.32011984435798</v>
      </c>
      <c r="K12" s="3">
        <f>PrcLk!K60+Run!K62-Evp!K12</f>
        <v>-41.101682178988341</v>
      </c>
      <c r="L12" s="3">
        <f>PrcLk!L60+Run!L62-Evp!L12</f>
        <v>-30.984385992217909</v>
      </c>
      <c r="M12" s="3">
        <f>PrcLk!M60+Run!M62-Evp!M12</f>
        <v>-5.2079604669260675</v>
      </c>
      <c r="N12" s="3">
        <f t="shared" si="0"/>
        <v>496.11524420233462</v>
      </c>
    </row>
    <row r="13" spans="1:14">
      <c r="A13">
        <v>1956</v>
      </c>
      <c r="B13" s="3">
        <f>PrcLk!B61+Run!B63-Evp!B13</f>
        <v>33.180362334630352</v>
      </c>
      <c r="C13" s="3">
        <f>PrcLk!C61+Run!C63-Evp!C13</f>
        <v>183.4458941634241</v>
      </c>
      <c r="D13" s="3">
        <f>PrcLk!D61+Run!D63-Evp!D13</f>
        <v>266.99096996108949</v>
      </c>
      <c r="E13" s="3">
        <f>PrcLk!E61+Run!E63-Evp!E13</f>
        <v>210.66027548638132</v>
      </c>
      <c r="F13" s="3">
        <f>PrcLk!F61+Run!F63-Evp!F13</f>
        <v>285.5889961089494</v>
      </c>
      <c r="G13" s="3">
        <f>PrcLk!G61+Run!G63-Evp!G13</f>
        <v>88.321223346303498</v>
      </c>
      <c r="H13" s="3">
        <f>PrcLk!H61+Run!H63-Evp!H13</f>
        <v>51.551798287937743</v>
      </c>
      <c r="I13" s="3">
        <f>PrcLk!I61+Run!I63-Evp!I13</f>
        <v>106.90446630350195</v>
      </c>
      <c r="J13" s="3">
        <f>PrcLk!J61+Run!J63-Evp!J13</f>
        <v>-88.349996887159534</v>
      </c>
      <c r="K13" s="3">
        <f>PrcLk!K61+Run!K63-Evp!K13</f>
        <v>-106.23301603112841</v>
      </c>
      <c r="L13" s="3">
        <f>PrcLk!L61+Run!L63-Evp!L13</f>
        <v>-101.40195175097276</v>
      </c>
      <c r="M13" s="3">
        <f>PrcLk!M61+Run!M63-Evp!M13</f>
        <v>45.386293852140071</v>
      </c>
      <c r="N13" s="3">
        <f t="shared" si="0"/>
        <v>976.04531517509724</v>
      </c>
    </row>
    <row r="14" spans="1:14">
      <c r="A14">
        <v>1957</v>
      </c>
      <c r="B14" s="3">
        <f>PrcLk!B62+Run!B64-Evp!B14</f>
        <v>91.58564233463035</v>
      </c>
      <c r="C14" s="3">
        <f>PrcLk!C62+Run!C64-Evp!C14</f>
        <v>114.64007439688717</v>
      </c>
      <c r="D14" s="3">
        <f>PrcLk!D62+Run!D64-Evp!D14</f>
        <v>89.001216186770421</v>
      </c>
      <c r="E14" s="3">
        <f>PrcLk!E62+Run!E64-Evp!E14</f>
        <v>352.70811361867703</v>
      </c>
      <c r="F14" s="3">
        <f>PrcLk!F62+Run!F64-Evp!F14</f>
        <v>120.41070163424124</v>
      </c>
      <c r="G14" s="3">
        <f>PrcLk!G62+Run!G64-Evp!G14</f>
        <v>159.92307548638132</v>
      </c>
      <c r="H14" s="3">
        <f>PrcLk!H62+Run!H64-Evp!H14</f>
        <v>66.68938085603115</v>
      </c>
      <c r="I14" s="3">
        <f>PrcLk!I62+Run!I64-Evp!I14</f>
        <v>-67.985034396887144</v>
      </c>
      <c r="J14" s="3">
        <f>PrcLk!J62+Run!J64-Evp!J14</f>
        <v>-32.707508171206229</v>
      </c>
      <c r="K14" s="3">
        <f>PrcLk!K62+Run!K64-Evp!K14</f>
        <v>-109.40116015564203</v>
      </c>
      <c r="L14" s="3">
        <f>PrcLk!L62+Run!L64-Evp!L14</f>
        <v>-33.132652140077838</v>
      </c>
      <c r="M14" s="3">
        <f>PrcLk!M62+Run!M64-Evp!M14</f>
        <v>138.04471906614788</v>
      </c>
      <c r="N14" s="3">
        <f t="shared" si="0"/>
        <v>889.77656871595332</v>
      </c>
    </row>
    <row r="15" spans="1:14">
      <c r="A15">
        <v>1958</v>
      </c>
      <c r="B15" s="3">
        <f>PrcLk!B63+Run!B65-Evp!B15</f>
        <v>38.979938054474708</v>
      </c>
      <c r="C15" s="3">
        <f>PrcLk!C63+Run!C65-Evp!C15</f>
        <v>42.573343813229563</v>
      </c>
      <c r="D15" s="3">
        <f>PrcLk!D63+Run!D65-Evp!D15</f>
        <v>94.098538832684824</v>
      </c>
      <c r="E15" s="3">
        <f>PrcLk!E63+Run!E65-Evp!E15</f>
        <v>137.26495097276265</v>
      </c>
      <c r="F15" s="3">
        <f>PrcLk!F63+Run!F65-Evp!F15</f>
        <v>65.366234396887151</v>
      </c>
      <c r="G15" s="3">
        <f>PrcLk!G63+Run!G65-Evp!G15</f>
        <v>118.07883579766538</v>
      </c>
      <c r="H15" s="3">
        <f>PrcLk!H63+Run!H65-Evp!H15</f>
        <v>120.8627953307393</v>
      </c>
      <c r="I15" s="3">
        <f>PrcLk!I63+Run!I65-Evp!I15</f>
        <v>41.949403891050565</v>
      </c>
      <c r="J15" s="3">
        <f>PrcLk!J63+Run!J65-Evp!J15</f>
        <v>1.6303268482490125</v>
      </c>
      <c r="K15" s="3">
        <f>PrcLk!K63+Run!K65-Evp!K15</f>
        <v>-116.63351719844357</v>
      </c>
      <c r="L15" s="3">
        <f>PrcLk!L63+Run!L65-Evp!L15</f>
        <v>-0.54643579766536732</v>
      </c>
      <c r="M15" s="3">
        <f>PrcLk!M63+Run!M65-Evp!M15</f>
        <v>-41.521229571984435</v>
      </c>
      <c r="N15" s="3">
        <f t="shared" si="0"/>
        <v>502.10318536964974</v>
      </c>
    </row>
    <row r="16" spans="1:14">
      <c r="A16">
        <v>1959</v>
      </c>
      <c r="B16" s="3">
        <f>PrcLk!B64+Run!B66-Evp!B16</f>
        <v>221.35875361867704</v>
      </c>
      <c r="C16" s="3">
        <f>PrcLk!C64+Run!C66-Evp!C16</f>
        <v>250.16095439688715</v>
      </c>
      <c r="D16" s="3">
        <f>PrcLk!D64+Run!D66-Evp!D16</f>
        <v>218.97919190661477</v>
      </c>
      <c r="E16" s="3">
        <f>PrcLk!E64+Run!E66-Evp!E16</f>
        <v>245.21230194552527</v>
      </c>
      <c r="F16" s="3">
        <f>PrcLk!F64+Run!F66-Evp!F16</f>
        <v>158.35924233463032</v>
      </c>
      <c r="G16" s="3">
        <f>PrcLk!G64+Run!G66-Evp!G16</f>
        <v>32.459203112840477</v>
      </c>
      <c r="H16" s="3">
        <f>PrcLk!H64+Run!H66-Evp!H16</f>
        <v>26.666658677042804</v>
      </c>
      <c r="I16" s="3">
        <f>PrcLk!I64+Run!I66-Evp!I16</f>
        <v>-22.181166381322953</v>
      </c>
      <c r="J16" s="3">
        <f>PrcLk!J64+Run!J66-Evp!J16</f>
        <v>-87.196826459143963</v>
      </c>
      <c r="K16" s="3">
        <f>PrcLk!K64+Run!K66-Evp!K16</f>
        <v>-22.221457743190683</v>
      </c>
      <c r="L16" s="3">
        <f>PrcLk!L64+Run!L66-Evp!L16</f>
        <v>-11.377427237354084</v>
      </c>
      <c r="M16" s="3">
        <f>PrcLk!M64+Run!M66-Evp!M16</f>
        <v>120.206266770428</v>
      </c>
      <c r="N16" s="3">
        <f t="shared" si="0"/>
        <v>1130.425694941634</v>
      </c>
    </row>
    <row r="17" spans="1:14">
      <c r="A17">
        <v>1960</v>
      </c>
      <c r="B17" s="3">
        <f>PrcLk!B65+Run!B67-Evp!B17</f>
        <v>151.81556015564203</v>
      </c>
      <c r="C17" s="3">
        <f>PrcLk!C65+Run!C67-Evp!C17</f>
        <v>129.79376435797664</v>
      </c>
      <c r="D17" s="3">
        <f>PrcLk!D65+Run!D67-Evp!D17</f>
        <v>88.19261665369649</v>
      </c>
      <c r="E17" s="3">
        <f>PrcLk!E65+Run!E67-Evp!E17</f>
        <v>207.92677042801557</v>
      </c>
      <c r="F17" s="3">
        <f>PrcLk!F65+Run!F67-Evp!F17</f>
        <v>156.19642147859921</v>
      </c>
      <c r="G17" s="3">
        <f>PrcLk!G65+Run!G67-Evp!G17</f>
        <v>118.82194241245138</v>
      </c>
      <c r="H17" s="3">
        <f>PrcLk!H65+Run!H67-Evp!H17</f>
        <v>3.3370088715953301</v>
      </c>
      <c r="I17" s="3">
        <f>PrcLk!I65+Run!I67-Evp!I17</f>
        <v>-19.0328893385214</v>
      </c>
      <c r="J17" s="3">
        <f>PrcLk!J65+Run!J67-Evp!J17</f>
        <v>-87.388837354085609</v>
      </c>
      <c r="K17" s="3">
        <f>PrcLk!K65+Run!K67-Evp!K17</f>
        <v>-162.53604451361866</v>
      </c>
      <c r="L17" s="3">
        <f>PrcLk!L65+Run!L67-Evp!L17</f>
        <v>-76.048054474708167</v>
      </c>
      <c r="M17" s="3">
        <f>PrcLk!M65+Run!M67-Evp!M17</f>
        <v>-89.045348482490269</v>
      </c>
      <c r="N17" s="3">
        <f t="shared" si="0"/>
        <v>422.03291019455241</v>
      </c>
    </row>
    <row r="18" spans="1:14">
      <c r="A18">
        <v>1961</v>
      </c>
      <c r="B18" s="3">
        <f>PrcLk!B66+Run!B68-Evp!B18</f>
        <v>4.7951906614785997</v>
      </c>
      <c r="C18" s="3">
        <f>PrcLk!C66+Run!C68-Evp!C18</f>
        <v>143.45297836575878</v>
      </c>
      <c r="D18" s="3">
        <f>PrcLk!D66+Run!D68-Evp!D18</f>
        <v>189.75897836575874</v>
      </c>
      <c r="E18" s="3">
        <f>PrcLk!E66+Run!E68-Evp!E18</f>
        <v>370.8728311284047</v>
      </c>
      <c r="F18" s="3">
        <f>PrcLk!F66+Run!F68-Evp!F18</f>
        <v>94.34155268482489</v>
      </c>
      <c r="G18" s="3">
        <f>PrcLk!G66+Run!G68-Evp!G18</f>
        <v>90.846982101167313</v>
      </c>
      <c r="H18" s="3">
        <f>PrcLk!H66+Run!H68-Evp!H18</f>
        <v>62.134118599221793</v>
      </c>
      <c r="I18" s="3">
        <f>PrcLk!I66+Run!I68-Evp!I18</f>
        <v>24.177999999999983</v>
      </c>
      <c r="J18" s="3">
        <f>PrcLk!J66+Run!J68-Evp!J18</f>
        <v>-75.23364980544747</v>
      </c>
      <c r="K18" s="3">
        <f>PrcLk!K66+Run!K68-Evp!K18</f>
        <v>-140.61838785992217</v>
      </c>
      <c r="L18" s="3">
        <f>PrcLk!L66+Run!L68-Evp!L18</f>
        <v>-60.984717509727631</v>
      </c>
      <c r="M18" s="3">
        <f>PrcLk!M66+Run!M68-Evp!M18</f>
        <v>-30.427359688715967</v>
      </c>
      <c r="N18" s="3">
        <f t="shared" si="0"/>
        <v>673.11651704280166</v>
      </c>
    </row>
    <row r="19" spans="1:14">
      <c r="A19">
        <v>1962</v>
      </c>
      <c r="B19" s="3">
        <f>PrcLk!B67+Run!B69-Evp!B19</f>
        <v>105.53995112840467</v>
      </c>
      <c r="C19" s="3">
        <f>PrcLk!C67+Run!C69-Evp!C19</f>
        <v>109.18883299610894</v>
      </c>
      <c r="D19" s="3">
        <f>PrcLk!D67+Run!D69-Evp!D19</f>
        <v>183.68861696498055</v>
      </c>
      <c r="E19" s="3">
        <f>PrcLk!E67+Run!E69-Evp!E19</f>
        <v>89.860295719844345</v>
      </c>
      <c r="F19" s="3">
        <f>PrcLk!F67+Run!F69-Evp!F19</f>
        <v>60.034285447470815</v>
      </c>
      <c r="G19" s="3">
        <f>PrcLk!G67+Run!G69-Evp!G19</f>
        <v>67.816719066147868</v>
      </c>
      <c r="H19" s="3">
        <f>PrcLk!H67+Run!H69-Evp!H19</f>
        <v>-12.150958443579768</v>
      </c>
      <c r="I19" s="3">
        <f>PrcLk!I67+Run!I69-Evp!I19</f>
        <v>-10.528526070038922</v>
      </c>
      <c r="J19" s="3">
        <f>PrcLk!J67+Run!J69-Evp!J19</f>
        <v>-73.32207159533074</v>
      </c>
      <c r="K19" s="3">
        <f>PrcLk!K67+Run!K69-Evp!K19</f>
        <v>-77.717481712062252</v>
      </c>
      <c r="L19" s="3">
        <f>PrcLk!L67+Run!L69-Evp!L19</f>
        <v>-20.020420233463042</v>
      </c>
      <c r="M19" s="3">
        <f>PrcLk!M67+Run!M69-Evp!M19</f>
        <v>-18.010356108949409</v>
      </c>
      <c r="N19" s="3">
        <f t="shared" si="0"/>
        <v>404.37888715953312</v>
      </c>
    </row>
    <row r="20" spans="1:14">
      <c r="A20">
        <v>1963</v>
      </c>
      <c r="B20" s="3">
        <f>PrcLk!B68+Run!B70-Evp!B20</f>
        <v>29.324550038910509</v>
      </c>
      <c r="C20" s="3">
        <f>PrcLk!C68+Run!C70-Evp!C20</f>
        <v>25.770880933852141</v>
      </c>
      <c r="D20" s="3">
        <f>PrcLk!D68+Run!D70-Evp!D20</f>
        <v>270.8325821011673</v>
      </c>
      <c r="E20" s="3">
        <f>PrcLk!E68+Run!E70-Evp!E20</f>
        <v>140.00805447470816</v>
      </c>
      <c r="F20" s="3">
        <f>PrcLk!F68+Run!F70-Evp!F20</f>
        <v>74.19845821011674</v>
      </c>
      <c r="G20" s="3">
        <f>PrcLk!G68+Run!G70-Evp!G20</f>
        <v>32.615299610894944</v>
      </c>
      <c r="H20" s="3">
        <f>PrcLk!H68+Run!H70-Evp!H20</f>
        <v>2.7491097276264611</v>
      </c>
      <c r="I20" s="3">
        <f>PrcLk!I68+Run!I70-Evp!I20</f>
        <v>-51.209051828793775</v>
      </c>
      <c r="J20" s="3">
        <f>PrcLk!J68+Run!J70-Evp!J20</f>
        <v>-110.46479377431905</v>
      </c>
      <c r="K20" s="3">
        <f>PrcLk!K68+Run!K70-Evp!K20</f>
        <v>-106.31865867704279</v>
      </c>
      <c r="L20" s="3">
        <f>PrcLk!L68+Run!L70-Evp!L20</f>
        <v>-65.039137743190665</v>
      </c>
      <c r="M20" s="3">
        <f>PrcLk!M68+Run!M70-Evp!M20</f>
        <v>-61.085172295719836</v>
      </c>
      <c r="N20" s="3">
        <f t="shared" si="0"/>
        <v>181.38212077821007</v>
      </c>
    </row>
    <row r="21" spans="1:14">
      <c r="A21">
        <v>1964</v>
      </c>
      <c r="B21" s="3">
        <f>PrcLk!B69+Run!B71-Evp!B21</f>
        <v>55.787641400778206</v>
      </c>
      <c r="C21" s="3">
        <f>PrcLk!C69+Run!C71-Evp!C21</f>
        <v>29.469097587548635</v>
      </c>
      <c r="D21" s="3">
        <f>PrcLk!D69+Run!D71-Evp!D21</f>
        <v>236.67429229571982</v>
      </c>
      <c r="E21" s="3">
        <f>PrcLk!E69+Run!E71-Evp!E21</f>
        <v>260.95187392996104</v>
      </c>
      <c r="F21" s="3">
        <f>PrcLk!F69+Run!F71-Evp!F21</f>
        <v>88.799544591439684</v>
      </c>
      <c r="G21" s="3">
        <f>PrcLk!G69+Run!G71-Evp!G21</f>
        <v>40.699098832684832</v>
      </c>
      <c r="H21" s="3">
        <f>PrcLk!H69+Run!H71-Evp!H21</f>
        <v>-2.8724470038910397</v>
      </c>
      <c r="I21" s="3">
        <f>PrcLk!I69+Run!I71-Evp!I21</f>
        <v>30.208149105058368</v>
      </c>
      <c r="J21" s="3">
        <f>PrcLk!J69+Run!J71-Evp!J21</f>
        <v>-119.09337120622568</v>
      </c>
      <c r="K21" s="3">
        <f>PrcLk!K69+Run!K71-Evp!K21</f>
        <v>-132.90467330739298</v>
      </c>
      <c r="L21" s="3">
        <f>PrcLk!L69+Run!L71-Evp!L21</f>
        <v>-78.606745525291842</v>
      </c>
      <c r="M21" s="3">
        <f>PrcLk!M69+Run!M71-Evp!M21</f>
        <v>26.124200778210124</v>
      </c>
      <c r="N21" s="3">
        <f t="shared" si="0"/>
        <v>435.23666147859927</v>
      </c>
    </row>
    <row r="22" spans="1:14">
      <c r="A22">
        <v>1965</v>
      </c>
      <c r="B22" s="3">
        <f>PrcLk!B70+Run!B72-Evp!B22</f>
        <v>136.76365478599223</v>
      </c>
      <c r="C22" s="3">
        <f>PrcLk!C70+Run!C72-Evp!C22</f>
        <v>161.10581322957199</v>
      </c>
      <c r="D22" s="3">
        <f>PrcLk!D70+Run!D72-Evp!D22</f>
        <v>209.96222723735411</v>
      </c>
      <c r="E22" s="3">
        <f>PrcLk!E70+Run!E72-Evp!E22</f>
        <v>174.76670505836577</v>
      </c>
      <c r="F22" s="3">
        <f>PrcLk!F70+Run!F72-Evp!F22</f>
        <v>90.64770396887161</v>
      </c>
      <c r="G22" s="3">
        <f>PrcLk!G70+Run!G72-Evp!G22</f>
        <v>44.057266926070035</v>
      </c>
      <c r="H22" s="3">
        <f>PrcLk!H70+Run!H72-Evp!H22</f>
        <v>-12.677134007782101</v>
      </c>
      <c r="I22" s="3">
        <f>PrcLk!I70+Run!I72-Evp!I22</f>
        <v>-8.1247508171206135</v>
      </c>
      <c r="J22" s="3">
        <f>PrcLk!J70+Run!J72-Evp!J22</f>
        <v>-36.643861478599234</v>
      </c>
      <c r="K22" s="3">
        <f>PrcLk!K70+Run!K72-Evp!K22</f>
        <v>-85.474401867704273</v>
      </c>
      <c r="L22" s="3">
        <f>PrcLk!L70+Run!L72-Evp!L22</f>
        <v>-25.050311284046686</v>
      </c>
      <c r="M22" s="3">
        <f>PrcLk!M70+Run!M72-Evp!M22</f>
        <v>71.403098521400793</v>
      </c>
      <c r="N22" s="3">
        <f t="shared" si="0"/>
        <v>720.73601027237373</v>
      </c>
    </row>
    <row r="23" spans="1:14">
      <c r="A23">
        <v>1966</v>
      </c>
      <c r="B23" s="3">
        <f>PrcLk!B71+Run!B73-Evp!B23</f>
        <v>33.493952373540871</v>
      </c>
      <c r="C23" s="3">
        <f>PrcLk!C71+Run!C73-Evp!C23</f>
        <v>113.73570178988328</v>
      </c>
      <c r="D23" s="3">
        <f>PrcLk!D71+Run!D73-Evp!D23</f>
        <v>144.6936367315175</v>
      </c>
      <c r="E23" s="3">
        <f>PrcLk!E71+Run!E73-Evp!E23</f>
        <v>149.06315019455255</v>
      </c>
      <c r="F23" s="3">
        <f>PrcLk!F71+Run!F73-Evp!F23</f>
        <v>97.405147081712059</v>
      </c>
      <c r="G23" s="3">
        <f>PrcLk!G71+Run!G73-Evp!G23</f>
        <v>75.133825680933853</v>
      </c>
      <c r="H23" s="3">
        <f>PrcLk!H71+Run!H73-Evp!H23</f>
        <v>8.7982711284046644</v>
      </c>
      <c r="I23" s="3">
        <f>PrcLk!I71+Run!I73-Evp!I23</f>
        <v>-14.346950350194561</v>
      </c>
      <c r="J23" s="3">
        <f>PrcLk!J71+Run!J73-Evp!J23</f>
        <v>-105.04765447470818</v>
      </c>
      <c r="K23" s="3">
        <f>PrcLk!K71+Run!K73-Evp!K23</f>
        <v>-138.37209525291829</v>
      </c>
      <c r="L23" s="3">
        <f>PrcLk!L71+Run!L73-Evp!L23</f>
        <v>79.771990661478625</v>
      </c>
      <c r="M23" s="3">
        <f>PrcLk!M71+Run!M73-Evp!M23</f>
        <v>191.28480093385215</v>
      </c>
      <c r="N23" s="3">
        <f t="shared" si="0"/>
        <v>635.61377649805434</v>
      </c>
    </row>
    <row r="24" spans="1:14">
      <c r="A24">
        <v>1967</v>
      </c>
      <c r="B24" s="3">
        <f>PrcLk!B72+Run!B74-Evp!B24</f>
        <v>38.692849182879378</v>
      </c>
      <c r="C24" s="3">
        <f>PrcLk!C72+Run!C74-Evp!C24</f>
        <v>84.596100233463019</v>
      </c>
      <c r="D24" s="3">
        <f>PrcLk!D72+Run!D74-Evp!D24</f>
        <v>189.4661410116731</v>
      </c>
      <c r="E24" s="3">
        <f>PrcLk!E72+Run!E74-Evp!E24</f>
        <v>192.68719066147858</v>
      </c>
      <c r="F24" s="3">
        <f>PrcLk!F72+Run!F74-Evp!F24</f>
        <v>163.35719128404668</v>
      </c>
      <c r="G24" s="3">
        <f>PrcLk!G72+Run!G74-Evp!G24</f>
        <v>98.730726848249034</v>
      </c>
      <c r="H24" s="3">
        <f>PrcLk!H72+Run!H74-Evp!H24</f>
        <v>27.356411517509713</v>
      </c>
      <c r="I24" s="3">
        <f>PrcLk!I72+Run!I74-Evp!I24</f>
        <v>-33.284343657587542</v>
      </c>
      <c r="J24" s="3">
        <f>PrcLk!J72+Run!J74-Evp!J24</f>
        <v>-70.874843579766519</v>
      </c>
      <c r="K24" s="3">
        <f>PrcLk!K72+Run!K74-Evp!K24</f>
        <v>-48.195808560311264</v>
      </c>
      <c r="L24" s="3">
        <f>PrcLk!L72+Run!L74-Evp!L24</f>
        <v>8.1841696498054546</v>
      </c>
      <c r="M24" s="3">
        <f>PrcLk!M72+Run!M74-Evp!M24</f>
        <v>162.638339922179</v>
      </c>
      <c r="N24" s="3">
        <f t="shared" si="0"/>
        <v>813.35412451361867</v>
      </c>
    </row>
    <row r="25" spans="1:14">
      <c r="A25">
        <v>1968</v>
      </c>
      <c r="B25" s="3">
        <f>PrcLk!B73+Run!B75-Evp!B25</f>
        <v>147.83300108949416</v>
      </c>
      <c r="C25" s="3">
        <f>PrcLk!C73+Run!C75-Evp!C25</f>
        <v>134.17632747081709</v>
      </c>
      <c r="D25" s="3">
        <f>PrcLk!D73+Run!D75-Evp!D25</f>
        <v>156.97920093385213</v>
      </c>
      <c r="E25" s="3">
        <f>PrcLk!E73+Run!E75-Evp!E25</f>
        <v>121.81194708171205</v>
      </c>
      <c r="F25" s="3">
        <f>PrcLk!F73+Run!F75-Evp!F25</f>
        <v>177.48019766536967</v>
      </c>
      <c r="G25" s="3">
        <f>PrcLk!G73+Run!G75-Evp!G25</f>
        <v>123.21593929961091</v>
      </c>
      <c r="H25" s="3">
        <f>PrcLk!H73+Run!H75-Evp!H25</f>
        <v>45.434840155642028</v>
      </c>
      <c r="I25" s="3">
        <f>PrcLk!I73+Run!I75-Evp!I25</f>
        <v>3.7322409338521396</v>
      </c>
      <c r="J25" s="3">
        <f>PrcLk!J73+Run!J75-Evp!J25</f>
        <v>-33.131248249027223</v>
      </c>
      <c r="K25" s="3">
        <f>PrcLk!K73+Run!K75-Evp!K25</f>
        <v>-107.17273961089494</v>
      </c>
      <c r="L25" s="3">
        <f>PrcLk!L73+Run!L75-Evp!L25</f>
        <v>22.650877821011676</v>
      </c>
      <c r="M25" s="3">
        <f>PrcLk!M73+Run!M75-Evp!M25</f>
        <v>93.797089805447442</v>
      </c>
      <c r="N25" s="3">
        <f t="shared" si="0"/>
        <v>886.80767439688714</v>
      </c>
    </row>
    <row r="26" spans="1:14">
      <c r="A26">
        <v>1969</v>
      </c>
      <c r="B26" s="3">
        <f>PrcLk!B74+Run!B76-Evp!B26</f>
        <v>210.92171517509729</v>
      </c>
      <c r="C26" s="3">
        <f>PrcLk!C74+Run!C76-Evp!C26</f>
        <v>87.244949105058353</v>
      </c>
      <c r="D26" s="3">
        <f>PrcLk!D74+Run!D76-Evp!D26</f>
        <v>84.756112996108953</v>
      </c>
      <c r="E26" s="3">
        <f>PrcLk!E74+Run!E76-Evp!E26</f>
        <v>296.29745525291827</v>
      </c>
      <c r="F26" s="3">
        <f>PrcLk!F74+Run!F76-Evp!F26</f>
        <v>261.46631719844356</v>
      </c>
      <c r="G26" s="3">
        <f>PrcLk!G74+Run!G76-Evp!G26</f>
        <v>124.94981634241245</v>
      </c>
      <c r="H26" s="3">
        <f>PrcLk!H74+Run!H76-Evp!H26</f>
        <v>177.13877540856029</v>
      </c>
      <c r="I26" s="3">
        <f>PrcLk!I74+Run!I76-Evp!I26</f>
        <v>-60.066394085603108</v>
      </c>
      <c r="J26" s="3">
        <f>PrcLk!J74+Run!J76-Evp!J26</f>
        <v>-81.934116731517506</v>
      </c>
      <c r="K26" s="3">
        <f>PrcLk!K74+Run!K76-Evp!K26</f>
        <v>-118.39247501945526</v>
      </c>
      <c r="L26" s="3">
        <f>PrcLk!L74+Run!L76-Evp!L26</f>
        <v>28.945137743190656</v>
      </c>
      <c r="M26" s="3">
        <f>PrcLk!M74+Run!M76-Evp!M26</f>
        <v>14.442079377431895</v>
      </c>
      <c r="N26" s="3">
        <f t="shared" si="0"/>
        <v>1025.7693727626458</v>
      </c>
    </row>
    <row r="27" spans="1:14">
      <c r="A27">
        <v>1970</v>
      </c>
      <c r="B27" s="3">
        <f>PrcLk!B75+Run!B77-Evp!B27</f>
        <v>62.615939610894955</v>
      </c>
      <c r="C27" s="3">
        <f>PrcLk!C75+Run!C77-Evp!C27</f>
        <v>106.33711906614785</v>
      </c>
      <c r="D27" s="3">
        <f>PrcLk!D75+Run!D77-Evp!D27</f>
        <v>151.7723327626459</v>
      </c>
      <c r="E27" s="3">
        <f>PrcLk!E75+Run!E77-Evp!E27</f>
        <v>210.95707237354088</v>
      </c>
      <c r="F27" s="3">
        <f>PrcLk!F75+Run!F77-Evp!F27</f>
        <v>146.71791782101167</v>
      </c>
      <c r="G27" s="3">
        <f>PrcLk!G75+Run!G77-Evp!G27</f>
        <v>86.229922178988332</v>
      </c>
      <c r="H27" s="3">
        <f>PrcLk!H75+Run!H77-Evp!H27</f>
        <v>89.931369027237366</v>
      </c>
      <c r="I27" s="3">
        <f>PrcLk!I75+Run!I77-Evp!I27</f>
        <v>-60.713093540856022</v>
      </c>
      <c r="J27" s="3">
        <f>PrcLk!J75+Run!J77-Evp!J27</f>
        <v>0.72687470817120925</v>
      </c>
      <c r="K27" s="3">
        <f>PrcLk!K75+Run!K77-Evp!K27</f>
        <v>-32.754518599221782</v>
      </c>
      <c r="L27" s="3">
        <f>PrcLk!L75+Run!L77-Evp!L27</f>
        <v>-2.3954817120622636</v>
      </c>
      <c r="M27" s="3">
        <f>PrcLk!M75+Run!M77-Evp!M27</f>
        <v>38.293700233463028</v>
      </c>
      <c r="N27" s="3">
        <f t="shared" si="0"/>
        <v>797.71915392996107</v>
      </c>
    </row>
    <row r="28" spans="1:14">
      <c r="A28">
        <v>1971</v>
      </c>
      <c r="B28" s="3">
        <f>PrcLk!B76+Run!B78-Evp!B28</f>
        <v>30.668984280155634</v>
      </c>
      <c r="C28" s="3">
        <f>PrcLk!C76+Run!C78-Evp!C28</f>
        <v>220.41481649805448</v>
      </c>
      <c r="D28" s="3">
        <f>PrcLk!D76+Run!D78-Evp!D28</f>
        <v>141.82169587548637</v>
      </c>
      <c r="E28" s="3">
        <f>PrcLk!E76+Run!E78-Evp!E28</f>
        <v>92.866152529182884</v>
      </c>
      <c r="F28" s="3">
        <f>PrcLk!F76+Run!F78-Evp!F28</f>
        <v>104.16483175097277</v>
      </c>
      <c r="G28" s="3">
        <f>PrcLk!G76+Run!G78-Evp!G28</f>
        <v>87.425623346303482</v>
      </c>
      <c r="H28" s="3">
        <f>PrcLk!H76+Run!H78-Evp!H28</f>
        <v>-8.5792407782101066</v>
      </c>
      <c r="I28" s="3">
        <f>PrcLk!I76+Run!I78-Evp!I28</f>
        <v>-29.979990038910515</v>
      </c>
      <c r="J28" s="3">
        <f>PrcLk!J76+Run!J78-Evp!J28</f>
        <v>-31.19364046692607</v>
      </c>
      <c r="K28" s="3">
        <f>PrcLk!K76+Run!K78-Evp!K28</f>
        <v>-64.587374007782103</v>
      </c>
      <c r="L28" s="3">
        <f>PrcLk!L76+Run!L78-Evp!L28</f>
        <v>-108.30358910505836</v>
      </c>
      <c r="M28" s="3">
        <f>PrcLk!M76+Run!M78-Evp!M28</f>
        <v>85.969228638132307</v>
      </c>
      <c r="N28" s="3">
        <f t="shared" si="0"/>
        <v>520.68749852140081</v>
      </c>
    </row>
    <row r="29" spans="1:14">
      <c r="A29">
        <v>1972</v>
      </c>
      <c r="B29" s="3">
        <f>PrcLk!B77+Run!B79-Evp!B29</f>
        <v>36.787531206225665</v>
      </c>
      <c r="C29" s="3">
        <f>PrcLk!C77+Run!C79-Evp!C29</f>
        <v>66.18397478599222</v>
      </c>
      <c r="D29" s="3">
        <f>PrcLk!D77+Run!D79-Evp!D29</f>
        <v>239.51808373540857</v>
      </c>
      <c r="E29" s="3">
        <f>PrcLk!E77+Run!E79-Evp!E29</f>
        <v>248.16121712062258</v>
      </c>
      <c r="F29" s="3">
        <f>PrcLk!F77+Run!F79-Evp!F29</f>
        <v>146.35798350194554</v>
      </c>
      <c r="G29" s="3">
        <f>PrcLk!G77+Run!G79-Evp!G29</f>
        <v>137.51508482490271</v>
      </c>
      <c r="H29" s="3">
        <f>PrcLk!H77+Run!H79-Evp!H29</f>
        <v>63.931598754863813</v>
      </c>
      <c r="I29" s="3">
        <f>PrcLk!I77+Run!I79-Evp!I29</f>
        <v>15.03752715953307</v>
      </c>
      <c r="J29" s="3">
        <f>PrcLk!J77+Run!J79-Evp!J29</f>
        <v>47.09233618677041</v>
      </c>
      <c r="K29" s="3">
        <f>PrcLk!K77+Run!K79-Evp!K29</f>
        <v>-74.514867548638122</v>
      </c>
      <c r="L29" s="3">
        <f>PrcLk!L77+Run!L79-Evp!L29</f>
        <v>143.29943813229571</v>
      </c>
      <c r="M29" s="3">
        <f>PrcLk!M77+Run!M79-Evp!M29</f>
        <v>157.23746583657586</v>
      </c>
      <c r="N29" s="3">
        <f t="shared" si="0"/>
        <v>1226.6073736964981</v>
      </c>
    </row>
    <row r="30" spans="1:14">
      <c r="A30">
        <v>1973</v>
      </c>
      <c r="B30" s="3">
        <f>PrcLk!B78+Run!B80-Evp!B30</f>
        <v>78.600061634241243</v>
      </c>
      <c r="C30" s="3">
        <f>PrcLk!C78+Run!C80-Evp!C30</f>
        <v>74.141013852140063</v>
      </c>
      <c r="D30" s="3">
        <f>PrcLk!D78+Run!D80-Evp!D30</f>
        <v>353.63995112840462</v>
      </c>
      <c r="E30" s="3">
        <f>PrcLk!E78+Run!E80-Evp!E30</f>
        <v>166.49791128404672</v>
      </c>
      <c r="F30" s="3">
        <f>PrcLk!F78+Run!F80-Evp!F30</f>
        <v>159.225813229572</v>
      </c>
      <c r="G30" s="3">
        <f>PrcLk!G78+Run!G80-Evp!G30</f>
        <v>189.65235175097277</v>
      </c>
      <c r="H30" s="3">
        <f>PrcLk!H78+Run!H80-Evp!H30</f>
        <v>41.790936653696505</v>
      </c>
      <c r="I30" s="3">
        <f>PrcLk!I78+Run!I80-Evp!I30</f>
        <v>-18.654988326848255</v>
      </c>
      <c r="J30" s="3">
        <f>PrcLk!J78+Run!J80-Evp!J30</f>
        <v>-126.8926552529183</v>
      </c>
      <c r="K30" s="3">
        <f>PrcLk!K78+Run!K80-Evp!K30</f>
        <v>-56.871309883268481</v>
      </c>
      <c r="L30" s="3">
        <f>PrcLk!L78+Run!L80-Evp!L30</f>
        <v>-23.091624902723765</v>
      </c>
      <c r="M30" s="3">
        <f>PrcLk!M78+Run!M80-Evp!M30</f>
        <v>68.066969338521403</v>
      </c>
      <c r="N30" s="3">
        <f t="shared" si="0"/>
        <v>906.10443050583649</v>
      </c>
    </row>
    <row r="31" spans="1:14">
      <c r="A31">
        <v>1974</v>
      </c>
      <c r="B31" s="3">
        <f>PrcLk!B79+Run!B81-Evp!B31</f>
        <v>209.88042583657585</v>
      </c>
      <c r="C31" s="3">
        <f>PrcLk!C79+Run!C81-Evp!C31</f>
        <v>118.10870630350195</v>
      </c>
      <c r="D31" s="3">
        <f>PrcLk!D79+Run!D81-Evp!D31</f>
        <v>268.54834054474708</v>
      </c>
      <c r="E31" s="3">
        <f>PrcLk!E79+Run!E81-Evp!E31</f>
        <v>212.17288560311286</v>
      </c>
      <c r="F31" s="3">
        <f>PrcLk!F79+Run!F81-Evp!F31</f>
        <v>193.37842645914395</v>
      </c>
      <c r="G31" s="3">
        <f>PrcLk!G79+Run!G81-Evp!G31</f>
        <v>100.2306692607004</v>
      </c>
      <c r="H31" s="3">
        <f>PrcLk!H79+Run!H81-Evp!H31</f>
        <v>-2.9537400778210099</v>
      </c>
      <c r="I31" s="3">
        <f>PrcLk!I79+Run!I81-Evp!I31</f>
        <v>-25.681572918287941</v>
      </c>
      <c r="J31" s="3">
        <f>PrcLk!J79+Run!J81-Evp!J31</f>
        <v>-98.608980544747084</v>
      </c>
      <c r="K31" s="3">
        <f>PrcLk!K79+Run!K81-Evp!K31</f>
        <v>-113.66911408560311</v>
      </c>
      <c r="L31" s="3">
        <f>PrcLk!L79+Run!L81-Evp!L31</f>
        <v>51.154510505836583</v>
      </c>
      <c r="M31" s="3">
        <f>PrcLk!M79+Run!M81-Evp!M31</f>
        <v>85.147875175097269</v>
      </c>
      <c r="N31" s="3">
        <f t="shared" si="0"/>
        <v>997.70843206225675</v>
      </c>
    </row>
    <row r="32" spans="1:14">
      <c r="A32">
        <v>1975</v>
      </c>
      <c r="B32" s="3">
        <f>PrcLk!B80+Run!B82-Evp!B32</f>
        <v>156.5421366536965</v>
      </c>
      <c r="C32" s="3">
        <f>PrcLk!C80+Run!C82-Evp!C32</f>
        <v>183.61029696498059</v>
      </c>
      <c r="D32" s="3">
        <f>PrcLk!D80+Run!D82-Evp!D32</f>
        <v>177.80270070038907</v>
      </c>
      <c r="E32" s="3">
        <f>PrcLk!E80+Run!E82-Evp!E32</f>
        <v>101.67402178988328</v>
      </c>
      <c r="F32" s="3">
        <f>PrcLk!F80+Run!F82-Evp!F32</f>
        <v>119.66588015564201</v>
      </c>
      <c r="G32" s="3">
        <f>PrcLk!G80+Run!G82-Evp!G32</f>
        <v>155.65897743190661</v>
      </c>
      <c r="H32" s="3">
        <f>PrcLk!H80+Run!H82-Evp!H32</f>
        <v>-4.5902561867704179</v>
      </c>
      <c r="I32" s="3">
        <f>PrcLk!I80+Run!I82-Evp!I32</f>
        <v>123.48481369649807</v>
      </c>
      <c r="J32" s="3">
        <f>PrcLk!J80+Run!J82-Evp!J32</f>
        <v>-37.849136186770409</v>
      </c>
      <c r="K32" s="3">
        <f>PrcLk!K80+Run!K82-Evp!K32</f>
        <v>-90.191258210116729</v>
      </c>
      <c r="L32" s="3">
        <f>PrcLk!L80+Run!L82-Evp!L32</f>
        <v>-26.43485447470816</v>
      </c>
      <c r="M32" s="3">
        <f>PrcLk!M80+Run!M82-Evp!M32</f>
        <v>93.75546614785992</v>
      </c>
      <c r="N32" s="3">
        <f t="shared" si="0"/>
        <v>953.12878848249045</v>
      </c>
    </row>
    <row r="33" spans="1:14">
      <c r="A33">
        <v>1976</v>
      </c>
      <c r="B33" s="3">
        <f>PrcLk!B81+Run!B83-Evp!B33</f>
        <v>120.54018085603114</v>
      </c>
      <c r="C33" s="3">
        <f>PrcLk!C81+Run!C83-Evp!C33</f>
        <v>340.4246431128405</v>
      </c>
      <c r="D33" s="3">
        <f>PrcLk!D81+Run!D83-Evp!D33</f>
        <v>295.94511190661478</v>
      </c>
      <c r="E33" s="3">
        <f>PrcLk!E81+Run!E83-Evp!E33</f>
        <v>110.76708326848248</v>
      </c>
      <c r="F33" s="3">
        <f>PrcLk!F81+Run!F83-Evp!F33</f>
        <v>106.70765976653698</v>
      </c>
      <c r="G33" s="3">
        <f>PrcLk!G81+Run!G83-Evp!G33</f>
        <v>92.053520622568087</v>
      </c>
      <c r="H33" s="3">
        <f>PrcLk!H81+Run!H83-Evp!H33</f>
        <v>71.644993618677049</v>
      </c>
      <c r="I33" s="3">
        <f>PrcLk!I81+Run!I83-Evp!I33</f>
        <v>-43.617903190661465</v>
      </c>
      <c r="J33" s="3">
        <f>PrcLk!J81+Run!J83-Evp!J33</f>
        <v>-36.474294163424133</v>
      </c>
      <c r="K33" s="3">
        <f>PrcLk!K81+Run!K83-Evp!K33</f>
        <v>-105.53305307392996</v>
      </c>
      <c r="L33" s="3">
        <f>PrcLk!L81+Run!L83-Evp!L33</f>
        <v>-83.336452918287932</v>
      </c>
      <c r="M33" s="3">
        <f>PrcLk!M81+Run!M83-Evp!M33</f>
        <v>-8.8213491050583599</v>
      </c>
      <c r="N33" s="3">
        <f t="shared" si="0"/>
        <v>860.30014070038885</v>
      </c>
    </row>
    <row r="34" spans="1:14">
      <c r="A34">
        <v>1977</v>
      </c>
      <c r="B34" s="3">
        <f>PrcLk!B82+Run!B84-Evp!B34</f>
        <v>46.671356887159533</v>
      </c>
      <c r="C34" s="3">
        <f>PrcLk!C82+Run!C84-Evp!C34</f>
        <v>89.939863035019442</v>
      </c>
      <c r="D34" s="3">
        <f>PrcLk!D82+Run!D84-Evp!D34</f>
        <v>286.46222412451363</v>
      </c>
      <c r="E34" s="3">
        <f>PrcLk!E82+Run!E84-Evp!E34</f>
        <v>247.95593774319067</v>
      </c>
      <c r="F34" s="3">
        <f>PrcLk!F82+Run!F84-Evp!F34</f>
        <v>79.713726692607011</v>
      </c>
      <c r="G34" s="3">
        <f>PrcLk!G82+Run!G84-Evp!G34</f>
        <v>62.45976342412451</v>
      </c>
      <c r="H34" s="3">
        <f>PrcLk!H82+Run!H84-Evp!H34</f>
        <v>80.61804824902724</v>
      </c>
      <c r="I34" s="3">
        <f>PrcLk!I82+Run!I84-Evp!I34</f>
        <v>70.626103968871575</v>
      </c>
      <c r="J34" s="3">
        <f>PrcLk!J82+Run!J84-Evp!J34</f>
        <v>114.55241089494166</v>
      </c>
      <c r="K34" s="3">
        <f>PrcLk!K82+Run!K84-Evp!K34</f>
        <v>-111.60427766536966</v>
      </c>
      <c r="L34" s="3">
        <f>PrcLk!L82+Run!L84-Evp!L34</f>
        <v>19.559789883268479</v>
      </c>
      <c r="M34" s="3">
        <f>PrcLk!M82+Run!M84-Evp!M34</f>
        <v>229.28844793774314</v>
      </c>
      <c r="N34" s="3">
        <f t="shared" si="0"/>
        <v>1216.243395175097</v>
      </c>
    </row>
    <row r="35" spans="1:14">
      <c r="A35">
        <v>1978</v>
      </c>
      <c r="B35" s="3">
        <f>PrcLk!B83+Run!B85-Evp!B35</f>
        <v>133.06457680933855</v>
      </c>
      <c r="C35" s="3">
        <f>PrcLk!C83+Run!C85-Evp!C35</f>
        <v>33.919396420233461</v>
      </c>
      <c r="D35" s="3">
        <f>PrcLk!D83+Run!D85-Evp!D35</f>
        <v>338.92756887159538</v>
      </c>
      <c r="E35" s="3">
        <f>PrcLk!E83+Run!E85-Evp!E35</f>
        <v>258.02486225680934</v>
      </c>
      <c r="F35" s="3">
        <f>PrcLk!F83+Run!F85-Evp!F35</f>
        <v>151.34898241245139</v>
      </c>
      <c r="G35" s="3">
        <f>PrcLk!G83+Run!G85-Evp!G35</f>
        <v>82.586301945525292</v>
      </c>
      <c r="H35" s="3">
        <f>PrcLk!H83+Run!H85-Evp!H35</f>
        <v>-5.693569805447467</v>
      </c>
      <c r="I35" s="3">
        <f>PrcLk!I83+Run!I85-Evp!I35</f>
        <v>-2.0014916731517474</v>
      </c>
      <c r="J35" s="3">
        <f>PrcLk!J83+Run!J85-Evp!J35</f>
        <v>-41.045679377431895</v>
      </c>
      <c r="K35" s="3">
        <f>PrcLk!K83+Run!K85-Evp!K35</f>
        <v>-74.978192684824904</v>
      </c>
      <c r="L35" s="3">
        <f>PrcLk!L83+Run!L85-Evp!L35</f>
        <v>-62.744806225680946</v>
      </c>
      <c r="M35" s="3">
        <f>PrcLk!M83+Run!M85-Evp!M35</f>
        <v>19.0428432684825</v>
      </c>
      <c r="N35" s="3">
        <f t="shared" si="0"/>
        <v>830.45079221789888</v>
      </c>
    </row>
    <row r="36" spans="1:14">
      <c r="A36">
        <v>1979</v>
      </c>
      <c r="B36" s="3">
        <f>PrcLk!B84+Run!B86-Evp!B36</f>
        <v>111.83099486381322</v>
      </c>
      <c r="C36" s="3">
        <f>PrcLk!C84+Run!C86-Evp!C36</f>
        <v>75.83901354085603</v>
      </c>
      <c r="D36" s="3">
        <f>PrcLk!D84+Run!D86-Evp!D36</f>
        <v>268.05886007782107</v>
      </c>
      <c r="E36" s="3">
        <f>PrcLk!E84+Run!E86-Evp!E36</f>
        <v>284.71717665369653</v>
      </c>
      <c r="F36" s="3">
        <f>PrcLk!F84+Run!F86-Evp!F36</f>
        <v>154.91021198443582</v>
      </c>
      <c r="G36" s="3">
        <f>PrcLk!G84+Run!G86-Evp!G36</f>
        <v>62.874980544747082</v>
      </c>
      <c r="H36" s="3">
        <f>PrcLk!H84+Run!H86-Evp!H36</f>
        <v>39.212819922178994</v>
      </c>
      <c r="I36" s="3">
        <f>PrcLk!I84+Run!I86-Evp!I36</f>
        <v>23.465101634241236</v>
      </c>
      <c r="J36" s="3">
        <f>PrcLk!J84+Run!J86-Evp!J36</f>
        <v>-9.6243922178988157</v>
      </c>
      <c r="K36" s="3">
        <f>PrcLk!K84+Run!K86-Evp!K36</f>
        <v>-72.990300700389113</v>
      </c>
      <c r="L36" s="3">
        <f>PrcLk!L84+Run!L86-Evp!L36</f>
        <v>61.758894941634239</v>
      </c>
      <c r="M36" s="3">
        <f>PrcLk!M84+Run!M86-Evp!M36</f>
        <v>141.45433525291827</v>
      </c>
      <c r="N36" s="3">
        <f t="shared" si="0"/>
        <v>1141.5076964980547</v>
      </c>
    </row>
    <row r="37" spans="1:14">
      <c r="A37">
        <v>1980</v>
      </c>
      <c r="B37" s="3">
        <f>PrcLk!B85+Run!B87-Evp!B37</f>
        <v>35.634461634241248</v>
      </c>
      <c r="C37" s="3">
        <f>PrcLk!C85+Run!C87-Evp!C37</f>
        <v>43.064908949416349</v>
      </c>
      <c r="D37" s="3">
        <f>PrcLk!D85+Run!D87-Evp!D37</f>
        <v>266.69154801556419</v>
      </c>
      <c r="E37" s="3">
        <f>PrcLk!E85+Run!E87-Evp!E37</f>
        <v>222.51834552529183</v>
      </c>
      <c r="F37" s="3">
        <f>PrcLk!F85+Run!F87-Evp!F37</f>
        <v>101.37070630350193</v>
      </c>
      <c r="G37" s="3">
        <f>PrcLk!G85+Run!G87-Evp!G37</f>
        <v>140.21066926070037</v>
      </c>
      <c r="H37" s="3">
        <f>PrcLk!H85+Run!H87-Evp!H37</f>
        <v>121.43807657587547</v>
      </c>
      <c r="I37" s="3">
        <f>PrcLk!I85+Run!I87-Evp!I37</f>
        <v>87.716170894941627</v>
      </c>
      <c r="J37" s="3">
        <f>PrcLk!J85+Run!J87-Evp!J37</f>
        <v>-51.391971984435799</v>
      </c>
      <c r="K37" s="3">
        <f>PrcLk!K85+Run!K87-Evp!K37</f>
        <v>-127.79550630350194</v>
      </c>
      <c r="L37" s="3">
        <f>PrcLk!L85+Run!L87-Evp!L37</f>
        <v>-75.845430350194562</v>
      </c>
      <c r="M37" s="3">
        <f>PrcLk!M85+Run!M87-Evp!M37</f>
        <v>10.31611953307393</v>
      </c>
      <c r="N37" s="3">
        <f t="shared" si="0"/>
        <v>773.92809805447462</v>
      </c>
    </row>
    <row r="38" spans="1:14">
      <c r="A38">
        <v>1981</v>
      </c>
      <c r="B38" s="3">
        <f>PrcLk!B86+Run!B88-Evp!B38</f>
        <v>25.958520466926064</v>
      </c>
      <c r="C38" s="3">
        <f>PrcLk!C86+Run!C88-Evp!C38</f>
        <v>260.39942785992218</v>
      </c>
      <c r="D38" s="3">
        <f>PrcLk!D86+Run!D88-Evp!D38</f>
        <v>68.639507548638136</v>
      </c>
      <c r="E38" s="3">
        <f>PrcLk!E86+Run!E88-Evp!E38</f>
        <v>219.74693540856029</v>
      </c>
      <c r="F38" s="3">
        <f>PrcLk!F86+Run!F88-Evp!F38</f>
        <v>119.46482552529183</v>
      </c>
      <c r="G38" s="3">
        <f>PrcLk!G86+Run!G88-Evp!G38</f>
        <v>249.47041089494161</v>
      </c>
      <c r="H38" s="3">
        <f>PrcLk!H86+Run!H88-Evp!H38</f>
        <v>59.849971673151742</v>
      </c>
      <c r="I38" s="3">
        <f>PrcLk!I86+Run!I88-Evp!I38</f>
        <v>8.1784012451361718</v>
      </c>
      <c r="J38" s="3">
        <f>PrcLk!J86+Run!J88-Evp!J38</f>
        <v>38.653335408560281</v>
      </c>
      <c r="K38" s="3">
        <f>PrcLk!K86+Run!K88-Evp!K38</f>
        <v>-20.546180233463048</v>
      </c>
      <c r="L38" s="3">
        <f>PrcLk!L86+Run!L88-Evp!L38</f>
        <v>-26.246807782101172</v>
      </c>
      <c r="M38" s="3">
        <f>PrcLk!M86+Run!M88-Evp!M38</f>
        <v>42.545209338521403</v>
      </c>
      <c r="N38" s="3">
        <f t="shared" si="0"/>
        <v>1046.1135573540855</v>
      </c>
    </row>
    <row r="39" spans="1:14">
      <c r="A39">
        <v>1982</v>
      </c>
      <c r="B39" s="3">
        <f>PrcLk!B87+Run!B89-Evp!B39</f>
        <v>126.89364980544747</v>
      </c>
      <c r="C39" s="3">
        <f>PrcLk!C87+Run!C89-Evp!C39</f>
        <v>135.20516700389106</v>
      </c>
      <c r="D39" s="3">
        <f>PrcLk!D87+Run!D89-Evp!D39</f>
        <v>387.28755517509728</v>
      </c>
      <c r="E39" s="3">
        <f>PrcLk!E87+Run!E89-Evp!E39</f>
        <v>172.30910817120622</v>
      </c>
      <c r="F39" s="3">
        <f>PrcLk!F87+Run!F89-Evp!F39</f>
        <v>127.87949976653697</v>
      </c>
      <c r="G39" s="3">
        <f>PrcLk!G87+Run!G89-Evp!G39</f>
        <v>138.4582692607004</v>
      </c>
      <c r="H39" s="3">
        <f>PrcLk!H87+Run!H89-Evp!H39</f>
        <v>39.247429727626475</v>
      </c>
      <c r="I39" s="3">
        <f>PrcLk!I87+Run!I89-Evp!I39</f>
        <v>-56.793685603112849</v>
      </c>
      <c r="J39" s="3">
        <f>PrcLk!J87+Run!J89-Evp!J39</f>
        <v>-9.7185354085603137</v>
      </c>
      <c r="K39" s="3">
        <f>PrcLk!K87+Run!K89-Evp!K39</f>
        <v>-110.72304622568093</v>
      </c>
      <c r="L39" s="3">
        <f>PrcLk!L87+Run!L89-Evp!L39</f>
        <v>107.82751906614783</v>
      </c>
      <c r="M39" s="3">
        <f>PrcLk!M87+Run!M89-Evp!M39</f>
        <v>167.42830319066155</v>
      </c>
      <c r="N39" s="3">
        <f t="shared" si="0"/>
        <v>1225.3012339299612</v>
      </c>
    </row>
    <row r="40" spans="1:14">
      <c r="A40">
        <v>1983</v>
      </c>
      <c r="B40" s="3">
        <f>PrcLk!B88+Run!B90-Evp!B40</f>
        <v>9.5567626459144037</v>
      </c>
      <c r="C40" s="3">
        <f>PrcLk!C88+Run!C90-Evp!C40</f>
        <v>53.670947237354099</v>
      </c>
      <c r="D40" s="3">
        <f>PrcLk!D88+Run!D90-Evp!D40</f>
        <v>108.81114085603113</v>
      </c>
      <c r="E40" s="3">
        <f>PrcLk!E88+Run!E90-Evp!E40</f>
        <v>209.98425992217901</v>
      </c>
      <c r="F40" s="3">
        <f>PrcLk!F88+Run!F90-Evp!F40</f>
        <v>214.28016093385213</v>
      </c>
      <c r="G40" s="3">
        <f>PrcLk!G88+Run!G90-Evp!G40</f>
        <v>88.474513618677065</v>
      </c>
      <c r="H40" s="3">
        <f>PrcLk!H88+Run!H90-Evp!H40</f>
        <v>79.346582412451355</v>
      </c>
      <c r="I40" s="3">
        <f>PrcLk!I88+Run!I90-Evp!I40</f>
        <v>-6.1719750972762739</v>
      </c>
      <c r="J40" s="3">
        <f>PrcLk!J88+Run!J90-Evp!J40</f>
        <v>-111.013340077821</v>
      </c>
      <c r="K40" s="3">
        <f>PrcLk!K88+Run!K90-Evp!K40</f>
        <v>-81.45593182879378</v>
      </c>
      <c r="L40" s="3">
        <f>PrcLk!L88+Run!L90-Evp!L40</f>
        <v>97.72424435797663</v>
      </c>
      <c r="M40" s="3">
        <f>PrcLk!M88+Run!M90-Evp!M40</f>
        <v>117.08754926070037</v>
      </c>
      <c r="N40" s="3">
        <f t="shared" si="0"/>
        <v>780.29491424124512</v>
      </c>
    </row>
    <row r="41" spans="1:14">
      <c r="A41">
        <v>1984</v>
      </c>
      <c r="B41" s="3">
        <f>PrcLk!B89+Run!B91-Evp!B41</f>
        <v>42.5084339299611</v>
      </c>
      <c r="C41" s="3">
        <f>PrcLk!C89+Run!C91-Evp!C41</f>
        <v>232.12455564202335</v>
      </c>
      <c r="D41" s="3">
        <f>PrcLk!D89+Run!D91-Evp!D41</f>
        <v>224.3780678599222</v>
      </c>
      <c r="E41" s="3">
        <f>PrcLk!E89+Run!E91-Evp!E41</f>
        <v>218.24213852140076</v>
      </c>
      <c r="F41" s="3">
        <f>PrcLk!F89+Run!F91-Evp!F41</f>
        <v>211.03937463035021</v>
      </c>
      <c r="G41" s="3">
        <f>PrcLk!G89+Run!G91-Evp!G41</f>
        <v>105.03133696498054</v>
      </c>
      <c r="H41" s="3">
        <f>PrcLk!H89+Run!H91-Evp!H41</f>
        <v>1.8590194552530193E-2</v>
      </c>
      <c r="I41" s="3">
        <f>PrcLk!I89+Run!I91-Evp!I41</f>
        <v>-8.1763087937743251</v>
      </c>
      <c r="J41" s="3">
        <f>PrcLk!J89+Run!J91-Evp!J41</f>
        <v>-46.004152529182875</v>
      </c>
      <c r="K41" s="3">
        <f>PrcLk!K89+Run!K91-Evp!K41</f>
        <v>-67.584975252918298</v>
      </c>
      <c r="L41" s="3">
        <f>PrcLk!L89+Run!L91-Evp!L41</f>
        <v>-51.088071595330746</v>
      </c>
      <c r="M41" s="3">
        <f>PrcLk!M89+Run!M91-Evp!M41</f>
        <v>99.288599844357975</v>
      </c>
      <c r="N41" s="3">
        <f t="shared" si="0"/>
        <v>959.77758941634238</v>
      </c>
    </row>
    <row r="42" spans="1:14">
      <c r="A42">
        <v>1985</v>
      </c>
      <c r="B42" s="3">
        <f>PrcLk!B90+Run!B92-Evp!B42</f>
        <v>66.435531206225662</v>
      </c>
      <c r="C42" s="3">
        <f>PrcLk!C90+Run!C92-Evp!C42</f>
        <v>239.21063844357977</v>
      </c>
      <c r="D42" s="3">
        <f>PrcLk!D90+Run!D92-Evp!D42</f>
        <v>311.00902568093386</v>
      </c>
      <c r="E42" s="3">
        <f>PrcLk!E90+Run!E92-Evp!E42</f>
        <v>168.38027081712062</v>
      </c>
      <c r="F42" s="3">
        <f>PrcLk!F90+Run!F92-Evp!F42</f>
        <v>84.694213852140081</v>
      </c>
      <c r="G42" s="3">
        <f>PrcLk!G90+Run!G92-Evp!G42</f>
        <v>54.405403891050582</v>
      </c>
      <c r="H42" s="3">
        <f>PrcLk!H90+Run!H92-Evp!H42</f>
        <v>38.905490116731514</v>
      </c>
      <c r="I42" s="3">
        <f>PrcLk!I90+Run!I92-Evp!I42</f>
        <v>0.59433431906614942</v>
      </c>
      <c r="J42" s="3">
        <f>PrcLk!J90+Run!J92-Evp!J42</f>
        <v>-76.014695719844354</v>
      </c>
      <c r="K42" s="3">
        <f>PrcLk!K90+Run!K92-Evp!K42</f>
        <v>-53.956894319066151</v>
      </c>
      <c r="L42" s="3">
        <f>PrcLk!L90+Run!L92-Evp!L42</f>
        <v>271.71604513618672</v>
      </c>
      <c r="M42" s="3">
        <f>PrcLk!M90+Run!M92-Evp!M42</f>
        <v>14.413556108949422</v>
      </c>
      <c r="N42" s="3">
        <f t="shared" si="0"/>
        <v>1119.7929195330737</v>
      </c>
    </row>
    <row r="43" spans="1:14">
      <c r="A43">
        <v>1986</v>
      </c>
      <c r="B43" s="3">
        <f>PrcLk!B91+Run!B93-Evp!B43</f>
        <v>90.436518287937744</v>
      </c>
      <c r="C43" s="3">
        <f>PrcLk!C91+Run!C93-Evp!C43</f>
        <v>186.99838972762643</v>
      </c>
      <c r="D43" s="3">
        <f>PrcLk!D91+Run!D93-Evp!D43</f>
        <v>215.42566692607005</v>
      </c>
      <c r="E43" s="3">
        <f>PrcLk!E91+Run!E93-Evp!E43</f>
        <v>141.01879844357978</v>
      </c>
      <c r="F43" s="3">
        <f>PrcLk!F91+Run!F93-Evp!F43</f>
        <v>148.91625027237356</v>
      </c>
      <c r="G43" s="3">
        <f>PrcLk!G91+Run!G93-Evp!G43</f>
        <v>188.4403299610895</v>
      </c>
      <c r="H43" s="3">
        <f>PrcLk!H91+Run!H93-Evp!H43</f>
        <v>87.346608249027241</v>
      </c>
      <c r="I43" s="3">
        <f>PrcLk!I91+Run!I93-Evp!I43</f>
        <v>-41.713834396887165</v>
      </c>
      <c r="J43" s="3">
        <f>PrcLk!J91+Run!J93-Evp!J43</f>
        <v>84.323157976653704</v>
      </c>
      <c r="K43" s="3">
        <f>PrcLk!K91+Run!K93-Evp!K43</f>
        <v>35.387971050583673</v>
      </c>
      <c r="L43" s="3">
        <f>PrcLk!L91+Run!L93-Evp!L43</f>
        <v>-35.988452918287948</v>
      </c>
      <c r="M43" s="3">
        <f>PrcLk!M91+Run!M93-Evp!M43</f>
        <v>109.53713494163424</v>
      </c>
      <c r="N43" s="3">
        <f t="shared" si="0"/>
        <v>1210.128538521401</v>
      </c>
    </row>
    <row r="44" spans="1:14">
      <c r="A44">
        <v>1987</v>
      </c>
      <c r="B44" s="3">
        <f>PrcLk!B92+Run!B94-Evp!B44</f>
        <v>46.609068326848245</v>
      </c>
      <c r="C44" s="3">
        <f>PrcLk!C92+Run!C94-Evp!C44</f>
        <v>28.147971361867704</v>
      </c>
      <c r="D44" s="3">
        <f>PrcLk!D92+Run!D94-Evp!D44</f>
        <v>140.52064249027239</v>
      </c>
      <c r="E44" s="3">
        <f>PrcLk!E92+Run!E94-Evp!E44</f>
        <v>159.46373229571984</v>
      </c>
      <c r="F44" s="3">
        <f>PrcLk!F92+Run!F94-Evp!F44</f>
        <v>64.408392217898836</v>
      </c>
      <c r="G44" s="3">
        <f>PrcLk!G92+Run!G94-Evp!G44</f>
        <v>106.9528700389105</v>
      </c>
      <c r="H44" s="3">
        <f>PrcLk!H92+Run!H94-Evp!H44</f>
        <v>75.477847159533056</v>
      </c>
      <c r="I44" s="3">
        <f>PrcLk!I92+Run!I94-Evp!I44</f>
        <v>36.800243424124517</v>
      </c>
      <c r="J44" s="3">
        <f>PrcLk!J92+Run!J94-Evp!J44</f>
        <v>-23.717466147859923</v>
      </c>
      <c r="K44" s="3">
        <f>PrcLk!K92+Run!K94-Evp!K44</f>
        <v>-103.86876513618677</v>
      </c>
      <c r="L44" s="3">
        <f>PrcLk!L92+Run!L94-Evp!L44</f>
        <v>-24.499727626459148</v>
      </c>
      <c r="M44" s="3">
        <f>PrcLk!M92+Run!M94-Evp!M44</f>
        <v>93.35862910505837</v>
      </c>
      <c r="N44" s="3">
        <f t="shared" si="0"/>
        <v>599.65343750972784</v>
      </c>
    </row>
    <row r="45" spans="1:14">
      <c r="A45">
        <v>1988</v>
      </c>
      <c r="B45" s="3">
        <f>PrcLk!B93+Run!B95-Evp!B45</f>
        <v>32.300019610894942</v>
      </c>
      <c r="C45" s="3">
        <f>PrcLk!C93+Run!C95-Evp!C45</f>
        <v>127.67508389105058</v>
      </c>
      <c r="D45" s="3">
        <f>PrcLk!D93+Run!D95-Evp!D45</f>
        <v>119.97104747081713</v>
      </c>
      <c r="E45" s="3">
        <f>PrcLk!E93+Run!E95-Evp!E45</f>
        <v>129.9959859922179</v>
      </c>
      <c r="F45" s="3">
        <f>PrcLk!F93+Run!F95-Evp!F45</f>
        <v>59.891143968871603</v>
      </c>
      <c r="G45" s="3">
        <f>PrcLk!G93+Run!G95-Evp!G45</f>
        <v>-23.872879377431907</v>
      </c>
      <c r="H45" s="3">
        <f>PrcLk!H93+Run!H95-Evp!H45</f>
        <v>50.774072840466928</v>
      </c>
      <c r="I45" s="3">
        <f>PrcLk!I93+Run!I95-Evp!I45</f>
        <v>-43.895367159533066</v>
      </c>
      <c r="J45" s="3">
        <f>PrcLk!J93+Run!J95-Evp!J45</f>
        <v>-83.131789883268482</v>
      </c>
      <c r="K45" s="3">
        <f>PrcLk!K93+Run!K95-Evp!K45</f>
        <v>-89.280940389105069</v>
      </c>
      <c r="L45" s="3">
        <f>PrcLk!L93+Run!L95-Evp!L45</f>
        <v>56.688873151750954</v>
      </c>
      <c r="M45" s="3">
        <f>PrcLk!M93+Run!M95-Evp!M45</f>
        <v>11.696955642023354</v>
      </c>
      <c r="N45" s="3">
        <f t="shared" si="0"/>
        <v>348.81220575875489</v>
      </c>
    </row>
    <row r="46" spans="1:14">
      <c r="A46">
        <v>1989</v>
      </c>
      <c r="B46" s="3">
        <f>PrcLk!B94+Run!B96-Evp!B46</f>
        <v>98.114175564202341</v>
      </c>
      <c r="C46" s="3">
        <f>PrcLk!C94+Run!C96-Evp!C46</f>
        <v>36.951498521400779</v>
      </c>
      <c r="D46" s="3">
        <f>PrcLk!D94+Run!D96-Evp!D46</f>
        <v>121.92845665369647</v>
      </c>
      <c r="E46" s="3">
        <f>PrcLk!E94+Run!E96-Evp!E46</f>
        <v>166.67025992217896</v>
      </c>
      <c r="F46" s="3">
        <f>PrcLk!F94+Run!F96-Evp!F46</f>
        <v>253.6861475486381</v>
      </c>
      <c r="G46" s="3">
        <f>PrcLk!G94+Run!G96-Evp!G46</f>
        <v>219.43368404669258</v>
      </c>
      <c r="H46" s="3">
        <f>PrcLk!H94+Run!H96-Evp!H46</f>
        <v>45.364460389105062</v>
      </c>
      <c r="I46" s="3">
        <f>PrcLk!I94+Run!I96-Evp!I46</f>
        <v>-40.185866459143966</v>
      </c>
      <c r="J46" s="3">
        <f>PrcLk!J94+Run!J96-Evp!J46</f>
        <v>-63.624829571984449</v>
      </c>
      <c r="K46" s="3">
        <f>PrcLk!K94+Run!K96-Evp!K46</f>
        <v>-81.937178832684822</v>
      </c>
      <c r="L46" s="3">
        <f>PrcLk!L94+Run!L96-Evp!L46</f>
        <v>-47.791100389105054</v>
      </c>
      <c r="M46" s="3">
        <f>PrcLk!M94+Run!M96-Evp!M46</f>
        <v>-15.498281400778211</v>
      </c>
      <c r="N46" s="3">
        <f t="shared" si="0"/>
        <v>693.11142599221773</v>
      </c>
    </row>
    <row r="47" spans="1:14">
      <c r="A47">
        <v>1990</v>
      </c>
      <c r="B47" s="3">
        <f>PrcLk!B95+Run!B97-Evp!B47</f>
        <v>150.25491673151754</v>
      </c>
      <c r="C47" s="3">
        <f>PrcLk!C95+Run!C97-Evp!C47</f>
        <v>296.93505120622569</v>
      </c>
      <c r="D47" s="3">
        <f>PrcLk!D95+Run!D97-Evp!D47</f>
        <v>124.19379984435798</v>
      </c>
      <c r="E47" s="3">
        <f>PrcLk!E95+Run!E97-Evp!E47</f>
        <v>173.12333073929963</v>
      </c>
      <c r="F47" s="3">
        <f>PrcLk!F95+Run!F97-Evp!F47</f>
        <v>208.51359408560313</v>
      </c>
      <c r="G47" s="3">
        <f>PrcLk!G95+Run!G97-Evp!G47</f>
        <v>79.262264591439688</v>
      </c>
      <c r="H47" s="3">
        <f>PrcLk!H95+Run!H97-Evp!H47</f>
        <v>76.482643735408558</v>
      </c>
      <c r="I47" s="3">
        <f>PrcLk!I95+Run!I97-Evp!I47</f>
        <v>60.007478910505839</v>
      </c>
      <c r="J47" s="3">
        <f>PrcLk!J95+Run!J97-Evp!J47</f>
        <v>25.428186770428027</v>
      </c>
      <c r="K47" s="3">
        <f>PrcLk!K95+Run!K97-Evp!K47</f>
        <v>-2.6919825680933798</v>
      </c>
      <c r="L47" s="3">
        <f>PrcLk!L95+Run!L97-Evp!L47</f>
        <v>4.5444684824902737</v>
      </c>
      <c r="M47" s="3">
        <f>PrcLk!M95+Run!M97-Evp!M47</f>
        <v>290.13664435797671</v>
      </c>
      <c r="N47" s="3">
        <f t="shared" si="0"/>
        <v>1486.1903968871597</v>
      </c>
    </row>
    <row r="48" spans="1:14">
      <c r="A48">
        <v>1991</v>
      </c>
      <c r="B48" s="3">
        <f>PrcLk!B96+Run!B98-Evp!B48</f>
        <v>126.7648840466926</v>
      </c>
      <c r="C48" s="3">
        <f>PrcLk!C96+Run!C98-Evp!C48</f>
        <v>115.64268887159531</v>
      </c>
      <c r="D48" s="3">
        <f>PrcLk!D96+Run!D98-Evp!D48</f>
        <v>175.46157447470816</v>
      </c>
      <c r="E48" s="3">
        <f>PrcLk!E96+Run!E98-Evp!E48</f>
        <v>217.95145369649805</v>
      </c>
      <c r="F48" s="3">
        <f>PrcLk!F96+Run!F98-Evp!F48</f>
        <v>100.03076077821011</v>
      </c>
      <c r="G48" s="3">
        <f>PrcLk!G96+Run!G98-Evp!G48</f>
        <v>8.8840949416342383</v>
      </c>
      <c r="H48" s="3">
        <f>PrcLk!H96+Run!H98-Evp!H48</f>
        <v>-41.038766070038903</v>
      </c>
      <c r="I48" s="3">
        <f>PrcLk!I96+Run!I98-Evp!I48</f>
        <v>-24.204697587548637</v>
      </c>
      <c r="J48" s="3">
        <f>PrcLk!J96+Run!J98-Evp!J48</f>
        <v>-172.239246692607</v>
      </c>
      <c r="K48" s="3">
        <f>PrcLk!K96+Run!K98-Evp!K48</f>
        <v>-49.184594863813246</v>
      </c>
      <c r="L48" s="3">
        <f>PrcLk!L96+Run!L98-Evp!L48</f>
        <v>-56.84520155642025</v>
      </c>
      <c r="M48" s="3">
        <f>PrcLk!M96+Run!M98-Evp!M48</f>
        <v>3.478511750972757</v>
      </c>
      <c r="N48" s="3">
        <f t="shared" si="0"/>
        <v>404.70146178988324</v>
      </c>
    </row>
    <row r="49" spans="1:14">
      <c r="A49">
        <v>1992</v>
      </c>
      <c r="B49" s="3">
        <f>PrcLk!B97+Run!B99-Evp!B49</f>
        <v>64.368834241245139</v>
      </c>
      <c r="C49" s="3">
        <f>PrcLk!C97+Run!C99-Evp!C49</f>
        <v>114.06325291828794</v>
      </c>
      <c r="D49" s="3">
        <f>PrcLk!D97+Run!D99-Evp!D49</f>
        <v>133.45815968871594</v>
      </c>
      <c r="E49" s="3">
        <f>PrcLk!E97+Run!E99-Evp!E49</f>
        <v>214.28351906614785</v>
      </c>
      <c r="F49" s="3">
        <f>PrcLk!F97+Run!F99-Evp!F49</f>
        <v>65.130550972762649</v>
      </c>
      <c r="G49" s="3">
        <f>PrcLk!G97+Run!G99-Evp!G49</f>
        <v>38.32127626459144</v>
      </c>
      <c r="H49" s="3">
        <f>PrcLk!H97+Run!H99-Evp!H49</f>
        <v>214.86074957198448</v>
      </c>
      <c r="I49" s="3">
        <f>PrcLk!I97+Run!I99-Evp!I49</f>
        <v>74.849829416342416</v>
      </c>
      <c r="J49" s="3">
        <f>PrcLk!J97+Run!J99-Evp!J49</f>
        <v>89.797771206225718</v>
      </c>
      <c r="K49" s="3">
        <f>PrcLk!K97+Run!K99-Evp!K49</f>
        <v>-74.013501945525292</v>
      </c>
      <c r="L49" s="3">
        <f>PrcLk!L97+Run!L99-Evp!L49</f>
        <v>215.56687159533078</v>
      </c>
      <c r="M49" s="3">
        <f>PrcLk!M97+Run!M99-Evp!M49</f>
        <v>58.35839159533073</v>
      </c>
      <c r="N49" s="3">
        <f t="shared" si="0"/>
        <v>1209.0457045914397</v>
      </c>
    </row>
    <row r="50" spans="1:14">
      <c r="A50">
        <v>1993</v>
      </c>
      <c r="B50" s="3">
        <f>PrcLk!B98+Run!B100-Evp!B50</f>
        <v>277.04846381322955</v>
      </c>
      <c r="C50" s="3">
        <f>PrcLk!C98+Run!C100-Evp!C50</f>
        <v>48.180069416342413</v>
      </c>
      <c r="D50" s="3">
        <f>PrcLk!D98+Run!D100-Evp!D50</f>
        <v>276.22805852140078</v>
      </c>
      <c r="E50" s="3">
        <f>PrcLk!E98+Run!E100-Evp!E50</f>
        <v>233.23125291828794</v>
      </c>
      <c r="F50" s="3">
        <f>PrcLk!F98+Run!F100-Evp!F50</f>
        <v>64.910514552529193</v>
      </c>
      <c r="G50" s="3">
        <f>PrcLk!G98+Run!G100-Evp!G50</f>
        <v>152.91509416342416</v>
      </c>
      <c r="H50" s="3">
        <f>PrcLk!H98+Run!H100-Evp!H50</f>
        <v>23.878664902723727</v>
      </c>
      <c r="I50" s="3">
        <f>PrcLk!I98+Run!I100-Evp!I50</f>
        <v>-37.259477354085597</v>
      </c>
      <c r="J50" s="3">
        <f>PrcLk!J98+Run!J100-Evp!J50</f>
        <v>-108.33454474708171</v>
      </c>
      <c r="K50" s="3">
        <f>PrcLk!K98+Run!K100-Evp!K50</f>
        <v>-93.160047937743187</v>
      </c>
      <c r="L50" s="3">
        <f>PrcLk!L98+Run!L100-Evp!L50</f>
        <v>25.591480155642017</v>
      </c>
      <c r="M50" s="3">
        <f>PrcLk!M98+Run!M100-Evp!M50</f>
        <v>15.59974412451362</v>
      </c>
      <c r="N50" s="3">
        <f t="shared" si="0"/>
        <v>878.82927252918284</v>
      </c>
    </row>
    <row r="51" spans="1:14">
      <c r="A51">
        <v>1994</v>
      </c>
      <c r="B51" s="3">
        <f>PrcLk!B99+Run!B101-Evp!B51</f>
        <v>96.360629105058365</v>
      </c>
      <c r="C51" s="3">
        <f>PrcLk!C99+Run!C101-Evp!C51</f>
        <v>113.32772544747084</v>
      </c>
      <c r="D51" s="3">
        <f>PrcLk!D99+Run!D101-Evp!D51</f>
        <v>173.86564700389107</v>
      </c>
      <c r="E51" s="3">
        <f>PrcLk!E99+Run!E101-Evp!E51</f>
        <v>261.43503190661482</v>
      </c>
      <c r="F51" s="3">
        <f>PrcLk!F99+Run!F101-Evp!F51</f>
        <v>82.029264747081712</v>
      </c>
      <c r="G51" s="3">
        <f>PrcLk!G99+Run!G101-Evp!G51</f>
        <v>137.54945369649803</v>
      </c>
      <c r="H51" s="3">
        <f>PrcLk!H99+Run!H101-Evp!H51</f>
        <v>42.120485914396873</v>
      </c>
      <c r="I51" s="3">
        <f>PrcLk!I99+Run!I101-Evp!I51</f>
        <v>36.286721867704287</v>
      </c>
      <c r="J51" s="3">
        <f>PrcLk!J99+Run!J101-Evp!J51</f>
        <v>-75.047064591439693</v>
      </c>
      <c r="K51" s="3">
        <f>PrcLk!K99+Run!K101-Evp!K51</f>
        <v>-117.39780140077821</v>
      </c>
      <c r="L51" s="3">
        <f>PrcLk!L99+Run!L101-Evp!L51</f>
        <v>-70.047547081712054</v>
      </c>
      <c r="M51" s="3">
        <f>PrcLk!M99+Run!M101-Evp!M51</f>
        <v>32.923257898832688</v>
      </c>
      <c r="N51" s="3">
        <f t="shared" si="0"/>
        <v>713.40580451361882</v>
      </c>
    </row>
    <row r="52" spans="1:14">
      <c r="A52">
        <v>1995</v>
      </c>
      <c r="B52" s="3">
        <f>PrcLk!B100+Run!B102-Evp!B52</f>
        <v>145.94834365758754</v>
      </c>
      <c r="C52" s="3">
        <f>PrcLk!C100+Run!C102-Evp!C52</f>
        <v>31.579851206225676</v>
      </c>
      <c r="D52" s="3">
        <f>PrcLk!D100+Run!D102-Evp!D52</f>
        <v>142.84537961089492</v>
      </c>
      <c r="E52" s="3">
        <f>PrcLk!E100+Run!E102-Evp!E52</f>
        <v>185.3143143968872</v>
      </c>
      <c r="F52" s="3">
        <f>PrcLk!F100+Run!F102-Evp!F52</f>
        <v>133.38184342412453</v>
      </c>
      <c r="G52" s="3">
        <f>PrcLk!G100+Run!G102-Evp!G52</f>
        <v>74.267995330739296</v>
      </c>
      <c r="H52" s="3">
        <f>PrcLk!H100+Run!H102-Evp!H52</f>
        <v>47.84760902723734</v>
      </c>
      <c r="I52" s="3">
        <f>PrcLk!I100+Run!I102-Evp!I52</f>
        <v>-11.428611984435804</v>
      </c>
      <c r="J52" s="3">
        <f>PrcLk!J100+Run!J102-Evp!J52</f>
        <v>-159.95216498054475</v>
      </c>
      <c r="K52" s="3">
        <f>PrcLk!K100+Run!K102-Evp!K52</f>
        <v>-50.843272840466938</v>
      </c>
      <c r="L52" s="3">
        <f>PrcLk!L100+Run!L102-Evp!L52</f>
        <v>14.102163424124512</v>
      </c>
      <c r="M52" s="3">
        <f>PrcLk!M100+Run!M102-Evp!M52</f>
        <v>-16.78914303501945</v>
      </c>
      <c r="N52" s="3">
        <f t="shared" si="0"/>
        <v>536.27430723735404</v>
      </c>
    </row>
    <row r="53" spans="1:14">
      <c r="A53">
        <v>1996</v>
      </c>
      <c r="B53" s="3">
        <f>PrcLk!B101+Run!B103-Evp!B53</f>
        <v>176.68790225680937</v>
      </c>
      <c r="C53" s="3">
        <f>PrcLk!C101+Run!C103-Evp!C53</f>
        <v>117.05622038910508</v>
      </c>
      <c r="D53" s="3">
        <f>PrcLk!D101+Run!D103-Evp!D53</f>
        <v>149.9856694163424</v>
      </c>
      <c r="E53" s="3">
        <f>PrcLk!E101+Run!E103-Evp!E53</f>
        <v>280.0648575875486</v>
      </c>
      <c r="F53" s="3">
        <f>PrcLk!F101+Run!F103-Evp!F53</f>
        <v>249.46215035019452</v>
      </c>
      <c r="G53" s="3">
        <f>PrcLk!G101+Run!G103-Evp!G53</f>
        <v>220.48803112840466</v>
      </c>
      <c r="H53" s="3">
        <f>PrcLk!H101+Run!H103-Evp!H53</f>
        <v>52.357518132295723</v>
      </c>
      <c r="I53" s="3">
        <f>PrcLk!I101+Run!I103-Evp!I53</f>
        <v>-46.795166381322957</v>
      </c>
      <c r="J53" s="3">
        <f>PrcLk!J101+Run!J103-Evp!J53</f>
        <v>81.386235019455256</v>
      </c>
      <c r="K53" s="3">
        <f>PrcLk!K101+Run!K103-Evp!K53</f>
        <v>-38.036460389105059</v>
      </c>
      <c r="L53" s="3">
        <f>PrcLk!L101+Run!L103-Evp!L53</f>
        <v>-8.4243439688715966</v>
      </c>
      <c r="M53" s="3">
        <f>PrcLk!M101+Run!M103-Evp!M53</f>
        <v>156.41472373540853</v>
      </c>
      <c r="N53" s="3">
        <f t="shared" si="0"/>
        <v>1390.6473372762644</v>
      </c>
    </row>
    <row r="54" spans="1:14">
      <c r="A54">
        <v>1997</v>
      </c>
      <c r="B54" s="3">
        <f>PrcLk!B102+Run!B104-Evp!B54</f>
        <v>92.653647626459147</v>
      </c>
      <c r="C54" s="3">
        <f>PrcLk!C102+Run!C104-Evp!C54</f>
        <v>236.11633182879376</v>
      </c>
      <c r="D54" s="3">
        <f>PrcLk!D102+Run!D104-Evp!D54</f>
        <v>278.84062007782097</v>
      </c>
      <c r="E54" s="3">
        <f>PrcLk!E102+Run!E104-Evp!E54</f>
        <v>104.88636887159531</v>
      </c>
      <c r="F54" s="3">
        <f>PrcLk!F102+Run!F104-Evp!F54</f>
        <v>220.69695190661477</v>
      </c>
      <c r="G54" s="3">
        <f>PrcLk!G102+Run!G104-Evp!G54</f>
        <v>231.1891875486381</v>
      </c>
      <c r="H54" s="3">
        <f>PrcLk!H102+Run!H104-Evp!H54</f>
        <v>24.674591128404671</v>
      </c>
      <c r="I54" s="3">
        <f>PrcLk!I102+Run!I104-Evp!I54</f>
        <v>2.8433873929961067</v>
      </c>
      <c r="J54" s="3">
        <f>PrcLk!J102+Run!J104-Evp!J54</f>
        <v>-40.50307704280155</v>
      </c>
      <c r="K54" s="3">
        <f>PrcLk!K102+Run!K104-Evp!K54</f>
        <v>-125.55425836575876</v>
      </c>
      <c r="L54" s="3">
        <f>PrcLk!L102+Run!L104-Evp!L54</f>
        <v>-37.903430350194569</v>
      </c>
      <c r="M54" s="3">
        <f>PrcLk!M102+Run!M104-Evp!M54</f>
        <v>71.46325042801557</v>
      </c>
      <c r="N54" s="3">
        <f t="shared" si="0"/>
        <v>1059.4035710505839</v>
      </c>
    </row>
    <row r="55" spans="1:14">
      <c r="A55">
        <v>1998</v>
      </c>
      <c r="B55" s="3">
        <f>PrcLk!B103+Run!B105-Evp!B55</f>
        <v>227.68683922178985</v>
      </c>
      <c r="C55" s="3">
        <f>PrcLk!C103+Run!C105-Evp!C55</f>
        <v>142.68392373540857</v>
      </c>
      <c r="D55" s="3">
        <f>PrcLk!D103+Run!D105-Evp!D55</f>
        <v>211.30586085603113</v>
      </c>
      <c r="E55" s="3">
        <f>PrcLk!E103+Run!E105-Evp!E55</f>
        <v>225.86751906614785</v>
      </c>
      <c r="F55" s="3">
        <f>PrcLk!F103+Run!F105-Evp!F55</f>
        <v>82.298800311284054</v>
      </c>
      <c r="G55" s="3">
        <f>PrcLk!G103+Run!G105-Evp!G55</f>
        <v>48.128233463035023</v>
      </c>
      <c r="H55" s="3">
        <f>PrcLk!H103+Run!H105-Evp!H55</f>
        <v>6.0509459922178905</v>
      </c>
      <c r="I55" s="3">
        <f>PrcLk!I103+Run!I105-Evp!I55</f>
        <v>29.766372295719862</v>
      </c>
      <c r="J55" s="3">
        <f>PrcLk!J103+Run!J105-Evp!J55</f>
        <v>-126.71643891050584</v>
      </c>
      <c r="K55" s="3">
        <f>PrcLk!K103+Run!K105-Evp!K55</f>
        <v>-161.82675361867703</v>
      </c>
      <c r="L55" s="3">
        <f>PrcLk!L103+Run!L105-Evp!L55</f>
        <v>-102.22588015564202</v>
      </c>
      <c r="M55" s="3">
        <f>PrcLk!M103+Run!M105-Evp!M55</f>
        <v>-57.099129027237353</v>
      </c>
      <c r="N55" s="3">
        <f t="shared" si="0"/>
        <v>525.92029322957194</v>
      </c>
    </row>
    <row r="56" spans="1:14">
      <c r="A56">
        <v>1999</v>
      </c>
      <c r="B56" s="3">
        <f>PrcLk!B104+Run!B106-Evp!B56</f>
        <v>170.33423003891053</v>
      </c>
      <c r="C56" s="3">
        <f>PrcLk!C104+Run!C106-Evp!C56</f>
        <v>86.734839221789883</v>
      </c>
      <c r="D56" s="3">
        <f>PrcLk!D104+Run!D106-Evp!D56</f>
        <v>115.84744435797666</v>
      </c>
      <c r="E56" s="3">
        <f>PrcLk!E104+Run!E106-Evp!E56</f>
        <v>211.1972840466926</v>
      </c>
      <c r="F56" s="3">
        <f>PrcLk!F104+Run!F106-Evp!F56</f>
        <v>53.227005758754871</v>
      </c>
      <c r="G56" s="3">
        <f>PrcLk!G104+Run!G106-Evp!G56</f>
        <v>36.367136186770423</v>
      </c>
      <c r="H56" s="3">
        <f>PrcLk!H104+Run!H106-Evp!H56</f>
        <v>-4.1664678599221787</v>
      </c>
      <c r="I56" s="3">
        <f>PrcLk!I104+Run!I106-Evp!I56</f>
        <v>-98.667065836575873</v>
      </c>
      <c r="J56" s="3">
        <f>PrcLk!J104+Run!J106-Evp!J56</f>
        <v>-100.86845291828794</v>
      </c>
      <c r="K56" s="3">
        <f>PrcLk!K104+Run!K106-Evp!K56</f>
        <v>-133.07120778210117</v>
      </c>
      <c r="L56" s="3">
        <f>PrcLk!L104+Run!L106-Evp!L56</f>
        <v>-18.961659143968888</v>
      </c>
      <c r="M56" s="3">
        <f>PrcLk!M104+Run!M106-Evp!M56</f>
        <v>-5.0737388326848247</v>
      </c>
      <c r="N56" s="3">
        <f t="shared" si="0"/>
        <v>312.89934723735416</v>
      </c>
    </row>
    <row r="57" spans="1:14">
      <c r="A57">
        <v>2000</v>
      </c>
      <c r="B57" s="3">
        <f>PrcLk!B105+Run!B107-Evp!B57</f>
        <v>33.403830350194553</v>
      </c>
      <c r="C57" s="3">
        <f>PrcLk!C105+Run!C107-Evp!C57</f>
        <v>100.69907953307393</v>
      </c>
      <c r="D57" s="3">
        <f>PrcLk!D105+Run!D107-Evp!D57</f>
        <v>86.679227392996097</v>
      </c>
      <c r="E57" s="3">
        <f>PrcLk!E105+Run!E107-Evp!E57</f>
        <v>192.55423190661477</v>
      </c>
      <c r="F57" s="3">
        <f>PrcLk!F105+Run!F107-Evp!F57</f>
        <v>178.94964762645913</v>
      </c>
      <c r="G57" s="3">
        <f>PrcLk!G105+Run!G107-Evp!G57</f>
        <v>213.58996731517507</v>
      </c>
      <c r="H57" s="3">
        <f>PrcLk!H105+Run!H107-Evp!H57</f>
        <v>59.809087003891051</v>
      </c>
      <c r="I57" s="3">
        <f>PrcLk!I105+Run!I107-Evp!I57</f>
        <v>35.136024902723733</v>
      </c>
      <c r="J57" s="3">
        <f>PrcLk!J105+Run!J107-Evp!J57</f>
        <v>-89.340986770428032</v>
      </c>
      <c r="K57" s="3">
        <f>PrcLk!K105+Run!K107-Evp!K57</f>
        <v>-49.079574474708181</v>
      </c>
      <c r="L57" s="3">
        <f>PrcLk!L105+Run!L107-Evp!L57</f>
        <v>-81.30065836575875</v>
      </c>
      <c r="M57" s="3">
        <f>PrcLk!M105+Run!M107-Evp!M57</f>
        <v>39.127739766536934</v>
      </c>
      <c r="N57" s="3">
        <f t="shared" si="0"/>
        <v>720.22761618677021</v>
      </c>
    </row>
    <row r="58" spans="1:14">
      <c r="A58">
        <v>2001</v>
      </c>
      <c r="B58" s="3">
        <f>PrcLk!B106+Run!B108-Evp!B58</f>
        <v>55.976813073929961</v>
      </c>
      <c r="C58" s="3">
        <f>PrcLk!C106+Run!C108-Evp!C58</f>
        <v>190.6936105836576</v>
      </c>
      <c r="D58" s="3">
        <f>PrcLk!D106+Run!D108-Evp!D58</f>
        <v>104.69143221789884</v>
      </c>
      <c r="E58" s="3">
        <f>PrcLk!E106+Run!E108-Evp!E58</f>
        <v>167.70271906614786</v>
      </c>
      <c r="F58" s="3">
        <f>PrcLk!F106+Run!F108-Evp!F58</f>
        <v>142.97853416342411</v>
      </c>
      <c r="G58" s="3">
        <f>PrcLk!G106+Run!G108-Evp!G58</f>
        <v>84.246964980544746</v>
      </c>
      <c r="H58" s="3">
        <f>PrcLk!H106+Run!H108-Evp!H58</f>
        <v>-59.322064747081711</v>
      </c>
      <c r="I58" s="3">
        <f>PrcLk!I106+Run!I108-Evp!I58</f>
        <v>-42.17836513618677</v>
      </c>
      <c r="J58" s="3">
        <f>PrcLk!J106+Run!J108-Evp!J58</f>
        <v>-85.355875486381308</v>
      </c>
      <c r="K58" s="3">
        <f>PrcLk!K106+Run!K108-Evp!K58</f>
        <v>9.8371526848249005</v>
      </c>
      <c r="L58" s="3">
        <f>PrcLk!L106+Run!L108-Evp!L58</f>
        <v>9.6947003891050514</v>
      </c>
      <c r="M58" s="3">
        <f>PrcLk!M106+Run!M108-Evp!M58</f>
        <v>66.139591906614797</v>
      </c>
      <c r="N58" s="3">
        <f t="shared" si="0"/>
        <v>645.10521369649791</v>
      </c>
    </row>
    <row r="59" spans="1:14">
      <c r="A59">
        <v>2002</v>
      </c>
      <c r="B59" s="3">
        <f>PrcLk!B107+Run!B109-Evp!B59</f>
        <v>57.357956108949423</v>
      </c>
      <c r="C59" s="3">
        <f>PrcLk!C107+Run!C109-Evp!C59</f>
        <v>130.46798692607004</v>
      </c>
      <c r="D59" s="3">
        <f>PrcLk!D107+Run!D109-Evp!D59</f>
        <v>145.09092949416342</v>
      </c>
      <c r="E59" s="3">
        <f>PrcLk!E107+Run!E109-Evp!E59</f>
        <v>238.83993151750971</v>
      </c>
      <c r="F59" s="3">
        <f>PrcLk!F107+Run!F109-Evp!F59</f>
        <v>192.9259119066148</v>
      </c>
      <c r="G59" s="3">
        <f>PrcLk!G107+Run!G109-Evp!G59</f>
        <v>48.083894163424127</v>
      </c>
      <c r="H59" s="3">
        <f>PrcLk!H107+Run!H109-Evp!H59</f>
        <v>-32.214480000000009</v>
      </c>
      <c r="I59" s="3">
        <f>PrcLk!I107+Run!I109-Evp!I59</f>
        <v>-101.46352684824905</v>
      </c>
      <c r="J59" s="3">
        <f>PrcLk!J107+Run!J109-Evp!J59</f>
        <v>-66.157444357976658</v>
      </c>
      <c r="K59" s="3">
        <f>PrcLk!K107+Run!K109-Evp!K59</f>
        <v>-170.79851081712062</v>
      </c>
      <c r="L59" s="3">
        <f>PrcLk!L107+Run!L109-Evp!L59</f>
        <v>-47.041458365758757</v>
      </c>
      <c r="M59" s="3">
        <f>PrcLk!M107+Run!M109-Evp!M59</f>
        <v>13.165321400778225</v>
      </c>
      <c r="N59" s="3">
        <f t="shared" si="0"/>
        <v>408.25651112840478</v>
      </c>
    </row>
    <row r="60" spans="1:14">
      <c r="A60">
        <v>2003</v>
      </c>
      <c r="B60" s="3">
        <f>PrcLk!B108+Run!B110-Evp!B60</f>
        <v>63.345881089494171</v>
      </c>
      <c r="C60" s="3">
        <f>PrcLk!C108+Run!C110-Evp!C60</f>
        <v>72.051717042801556</v>
      </c>
      <c r="D60" s="3">
        <f>PrcLk!D108+Run!D110-Evp!D60</f>
        <v>190.54511315175094</v>
      </c>
      <c r="E60" s="3">
        <f>PrcLk!E108+Run!E110-Evp!E60</f>
        <v>155.41133852140078</v>
      </c>
      <c r="F60" s="3">
        <f>PrcLk!F108+Run!F110-Evp!F60</f>
        <v>251.4596672373541</v>
      </c>
      <c r="G60" s="3">
        <f>PrcLk!G108+Run!G110-Evp!G60</f>
        <v>105.77469260700391</v>
      </c>
      <c r="H60" s="3">
        <f>PrcLk!H108+Run!H110-Evp!H60</f>
        <v>101.4055315175097</v>
      </c>
      <c r="I60" s="3">
        <f>PrcLk!I108+Run!I110-Evp!I60</f>
        <v>2.6427299610895005</v>
      </c>
      <c r="J60" s="3">
        <f>PrcLk!J108+Run!J110-Evp!J60</f>
        <v>16.073226459143967</v>
      </c>
      <c r="K60" s="3">
        <f>PrcLk!K108+Run!K110-Evp!K60</f>
        <v>-67.345331050583653</v>
      </c>
      <c r="L60" s="3">
        <f>PrcLk!L108+Run!L110-Evp!L60</f>
        <v>44.215529961089487</v>
      </c>
      <c r="M60" s="3">
        <f>PrcLk!M108+Run!M110-Evp!M60</f>
        <v>107.25008871595335</v>
      </c>
      <c r="N60" s="3">
        <f t="shared" si="0"/>
        <v>1042.8301852140078</v>
      </c>
    </row>
    <row r="61" spans="1:14">
      <c r="A61">
        <v>2004</v>
      </c>
      <c r="B61" s="3">
        <f>PrcLk!B109+Run!B111-Evp!B61</f>
        <v>89.251788015564188</v>
      </c>
      <c r="C61" s="3">
        <f>PrcLk!C109+Run!C111-Evp!C61</f>
        <v>69.262985836575865</v>
      </c>
      <c r="D61" s="3">
        <f>PrcLk!D109+Run!D111-Evp!D61</f>
        <v>245.83816498054475</v>
      </c>
      <c r="E61" s="3">
        <f>PrcLk!E109+Run!E111-Evp!E61</f>
        <v>153.75113307392996</v>
      </c>
      <c r="F61" s="3">
        <f>PrcLk!F109+Run!F111-Evp!F61</f>
        <v>308.01215564202334</v>
      </c>
      <c r="G61" s="3">
        <f>PrcLk!G109+Run!G111-Evp!G61</f>
        <v>124.79587081712063</v>
      </c>
      <c r="H61" s="3">
        <f>PrcLk!H109+Run!H111-Evp!H61</f>
        <v>70.434469416342424</v>
      </c>
      <c r="I61" s="3">
        <f>PrcLk!I109+Run!I111-Evp!I61</f>
        <v>-3.5276068482490217</v>
      </c>
      <c r="J61" s="3">
        <f>PrcLk!J109+Run!J111-Evp!J61</f>
        <v>-86.720891828793782</v>
      </c>
      <c r="K61" s="3">
        <f>PrcLk!K109+Run!K111-Evp!K61</f>
        <v>-83.933061167315188</v>
      </c>
      <c r="L61" s="3">
        <f>PrcLk!L109+Run!L111-Evp!L61</f>
        <v>31.459223346303489</v>
      </c>
      <c r="M61" s="3">
        <f>PrcLk!M109+Run!M111-Evp!M61</f>
        <v>92.931405758754877</v>
      </c>
      <c r="N61" s="3">
        <f t="shared" si="0"/>
        <v>1011.5556370428015</v>
      </c>
    </row>
    <row r="62" spans="1:14">
      <c r="A62">
        <v>2005</v>
      </c>
      <c r="B62" s="3">
        <f>PrcLk!B110+Run!B112-Evp!B62</f>
        <v>349.55676326848243</v>
      </c>
      <c r="C62" s="3">
        <f>PrcLk!C110+Run!C112-Evp!C62</f>
        <v>178.72558661478598</v>
      </c>
      <c r="D62" s="3">
        <f>PrcLk!D110+Run!D112-Evp!D62</f>
        <v>106.5554393774319</v>
      </c>
      <c r="E62" s="3">
        <f>PrcLk!E110+Run!E112-Evp!E62</f>
        <v>242.56904902723736</v>
      </c>
      <c r="F62" s="3">
        <f>PrcLk!F110+Run!F112-Evp!F62</f>
        <v>55.580064747081721</v>
      </c>
      <c r="G62" s="3">
        <f>PrcLk!G110+Run!G112-Evp!G62</f>
        <v>46.466698832684827</v>
      </c>
      <c r="H62" s="3">
        <f>PrcLk!H110+Run!H112-Evp!H62</f>
        <v>28.808178054474709</v>
      </c>
      <c r="I62" s="3">
        <f>PrcLk!I110+Run!I112-Evp!I62</f>
        <v>-22.506499922178989</v>
      </c>
      <c r="J62" s="3">
        <f>PrcLk!J110+Run!J112-Evp!J62</f>
        <v>-39.800860700389109</v>
      </c>
      <c r="K62" s="3">
        <f>PrcLk!K110+Run!K112-Evp!K62</f>
        <v>-135.1159620233463</v>
      </c>
      <c r="L62" s="3">
        <f>PrcLk!L110+Run!L112-Evp!L62</f>
        <v>-30.840368871595331</v>
      </c>
      <c r="M62" s="3">
        <f>PrcLk!M110+Run!M112-Evp!M62</f>
        <v>35.133753463035021</v>
      </c>
      <c r="N62" s="3">
        <f>SUM(B62:M62)</f>
        <v>815.13184186770422</v>
      </c>
    </row>
    <row r="63" spans="1:14">
      <c r="A63">
        <v>2006</v>
      </c>
      <c r="B63" s="3">
        <f>PrcLk!B111+Run!B113-Evp!B63</f>
        <v>186.41301976653696</v>
      </c>
      <c r="C63" s="3">
        <f>PrcLk!C111+Run!C113-Evp!C63</f>
        <v>121.0821098832685</v>
      </c>
      <c r="D63" s="3">
        <f>PrcLk!D111+Run!D113-Evp!D63</f>
        <v>130.71715704280157</v>
      </c>
      <c r="E63" s="3">
        <f>PrcLk!E111+Run!E113-Evp!E63</f>
        <v>104.89364513618675</v>
      </c>
      <c r="F63" s="3">
        <f>PrcLk!F111+Run!F113-Evp!F63</f>
        <v>170.03153400778211</v>
      </c>
      <c r="G63" s="3">
        <f>PrcLk!G111+Run!G113-Evp!G63</f>
        <v>103.78836575875485</v>
      </c>
      <c r="H63" s="3">
        <f>PrcLk!H111+Run!H113-Evp!H63</f>
        <v>130.35200498054476</v>
      </c>
      <c r="I63" s="3">
        <f>PrcLk!I111+Run!I113-Evp!I63</f>
        <v>-57.449682801556406</v>
      </c>
      <c r="J63" s="3">
        <f>PrcLk!J111+Run!J113-Evp!J63</f>
        <v>-24.373895719844342</v>
      </c>
      <c r="K63" s="3">
        <f>PrcLk!K111+Run!K113-Evp!K63</f>
        <v>38.829439377431925</v>
      </c>
      <c r="L63" s="3">
        <f>PrcLk!L111+Run!L113-Evp!L63</f>
        <v>72.666035797665359</v>
      </c>
      <c r="M63" s="3">
        <f>PrcLk!M111+Run!M113-Evp!M63</f>
        <v>161.37081214007782</v>
      </c>
      <c r="N63" s="3">
        <f>SUM(B63:M63)</f>
        <v>1138.3205453696498</v>
      </c>
    </row>
    <row r="64" spans="1:14">
      <c r="A64">
        <v>2007</v>
      </c>
      <c r="B64" s="3">
        <f>PrcLk!B112+Run!B114-Evp!B64</f>
        <v>264.55428420233466</v>
      </c>
      <c r="C64" s="3">
        <f>PrcLk!C112+Run!C114-Evp!C64</f>
        <v>31.82344373540856</v>
      </c>
      <c r="D64" s="3">
        <f>PrcLk!D112+Run!D114-Evp!D64</f>
        <v>263.41054194552532</v>
      </c>
      <c r="E64" s="3">
        <f>PrcLk!E112+Run!E114-Evp!E64</f>
        <v>159.42165291828795</v>
      </c>
      <c r="F64" s="3">
        <f>PrcLk!F112+Run!F114-Evp!F64</f>
        <v>69.367653540856026</v>
      </c>
      <c r="G64" s="3">
        <f>PrcLk!G112+Run!G114-Evp!G64</f>
        <v>4.351171984435787</v>
      </c>
      <c r="H64" s="3">
        <f>PrcLk!H112+Run!H114-Evp!H64</f>
        <v>-7.3562807782101345</v>
      </c>
      <c r="I64" s="3">
        <f>PrcLk!I112+Run!I114-Evp!I64</f>
        <v>89.93576622568095</v>
      </c>
      <c r="J64" s="3">
        <f>PrcLk!J112+Run!J114-Evp!J64</f>
        <v>-68.762202334630359</v>
      </c>
      <c r="K64" s="3">
        <f>PrcLk!K112+Run!K114-Evp!K64</f>
        <v>-110.72331673151751</v>
      </c>
      <c r="L64" s="3">
        <f>PrcLk!L112+Run!L114-Evp!L64</f>
        <v>-23.116135408560325</v>
      </c>
      <c r="M64" s="3">
        <f>PrcLk!M112+Run!M114-Evp!M64</f>
        <v>159.1900239688716</v>
      </c>
      <c r="N64" s="3">
        <f t="shared" ref="N64:N67" si="1">SUM(B64:M64)</f>
        <v>832.09660326848245</v>
      </c>
    </row>
    <row r="65" spans="1:14">
      <c r="A65">
        <v>2008</v>
      </c>
      <c r="B65" s="3">
        <f>PrcLk!B113+Run!B115-Evp!B65</f>
        <v>154.58948171206225</v>
      </c>
      <c r="C65" s="3">
        <f>PrcLk!C113+Run!C115-Evp!C65</f>
        <v>301.00575750972763</v>
      </c>
      <c r="D65" s="3">
        <f>PrcLk!D113+Run!D115-Evp!D65</f>
        <v>339.86833120622572</v>
      </c>
      <c r="E65" s="3">
        <f>PrcLk!E113+Run!E115-Evp!E65</f>
        <v>172.4838926070039</v>
      </c>
      <c r="F65" s="3">
        <f>PrcLk!F113+Run!F115-Evp!F65</f>
        <v>117.99440124513617</v>
      </c>
      <c r="G65" s="3">
        <f>PrcLk!G113+Run!G115-Evp!G65</f>
        <v>144.10834085603113</v>
      </c>
      <c r="H65" s="3">
        <f>PrcLk!H113+Run!H115-Evp!H65</f>
        <v>97.468488715953299</v>
      </c>
      <c r="I65" s="3">
        <f>PrcLk!I113+Run!I115-Evp!I65</f>
        <v>-45.167513463035021</v>
      </c>
      <c r="J65" s="3">
        <f>PrcLk!J113+Run!J115-Evp!J65</f>
        <v>-28.110001556420229</v>
      </c>
      <c r="K65" s="3">
        <f>PrcLk!K113+Run!K115-Evp!K65</f>
        <v>-128.90568435797667</v>
      </c>
      <c r="L65" s="3">
        <f>PrcLk!L113+Run!L115-Evp!L65</f>
        <v>13.440823346303489</v>
      </c>
      <c r="M65" s="3">
        <f>PrcLk!M113+Run!M115-Evp!M65</f>
        <v>183.91978770428011</v>
      </c>
      <c r="N65" s="3">
        <f t="shared" si="1"/>
        <v>1322.6961055252918</v>
      </c>
    </row>
    <row r="66" spans="1:14">
      <c r="A66">
        <v>2009</v>
      </c>
      <c r="B66" s="3">
        <f>PrcLk!B114+Run!B116-Evp!B66</f>
        <v>77.155694007782103</v>
      </c>
      <c r="C66" s="3">
        <f>PrcLk!C114+Run!C116-Evp!C66</f>
        <v>222.5111106614786</v>
      </c>
      <c r="D66" s="3">
        <f>PrcLk!D114+Run!D116-Evp!D66</f>
        <v>295.3042368871595</v>
      </c>
      <c r="E66" s="3">
        <f>PrcLk!E114+Run!E116-Evp!E66</f>
        <v>225.50799533073931</v>
      </c>
      <c r="F66" s="3">
        <f>PrcLk!F114+Run!F116-Evp!F66</f>
        <v>110.72688498054475</v>
      </c>
      <c r="G66" s="3">
        <f>PrcLk!G114+Run!G116-Evp!G66</f>
        <v>104.02286070038909</v>
      </c>
      <c r="H66" s="3">
        <f>PrcLk!H114+Run!H116-Evp!H66</f>
        <v>26.953381478599212</v>
      </c>
      <c r="I66" s="3">
        <f>PrcLk!I114+Run!I116-Evp!I66</f>
        <v>-3.8073824124513465</v>
      </c>
      <c r="J66" s="3">
        <f>PrcLk!J114+Run!J116-Evp!J66</f>
        <v>-80.083891050583645</v>
      </c>
      <c r="K66" s="3">
        <f>PrcLk!K114+Run!K116-Evp!K66</f>
        <v>-60.867571361867704</v>
      </c>
      <c r="L66" s="3">
        <f>PrcLk!L114+Run!L116-Evp!L66</f>
        <v>-44.763671595330749</v>
      </c>
      <c r="M66" s="3">
        <f>PrcLk!M114+Run!M116-Evp!M66</f>
        <v>28.59594490272373</v>
      </c>
      <c r="N66" s="3">
        <f t="shared" si="1"/>
        <v>901.2555925291831</v>
      </c>
    </row>
    <row r="67" spans="1:14">
      <c r="A67">
        <v>2010</v>
      </c>
      <c r="B67" s="3">
        <f>PrcLk!B115+Run!B117-Evp!B67</f>
        <v>96.407690272373543</v>
      </c>
      <c r="C67" s="3">
        <f>PrcLk!C115+Run!C117-Evp!C67</f>
        <v>69.681679066147865</v>
      </c>
      <c r="D67" s="3">
        <f>PrcLk!D115+Run!D117-Evp!D67</f>
        <v>200.52151844357974</v>
      </c>
      <c r="E67" s="3">
        <f>PrcLk!E115+Run!E117-Evp!E67</f>
        <v>133.46273307392997</v>
      </c>
      <c r="F67" s="3">
        <f>PrcLk!F115+Run!F117-Evp!F67</f>
        <v>204.59876762645916</v>
      </c>
      <c r="G67" s="3">
        <f>PrcLk!G115+Run!G117-Evp!G67</f>
        <v>125.72912217898833</v>
      </c>
      <c r="H67" s="3">
        <f>PrcLk!H115+Run!H117-Evp!H67</f>
        <v>45.304251828793795</v>
      </c>
      <c r="I67" s="3">
        <f>PrcLk!I115+Run!I117-Evp!I67</f>
        <v>-56.451954863813214</v>
      </c>
      <c r="J67" s="3">
        <f>PrcLk!J115+Run!J117-Evp!J67</f>
        <v>-90.455117509727614</v>
      </c>
      <c r="K67" s="3">
        <f>PrcLk!K115+Run!K117-Evp!K67</f>
        <v>-76.885919066147864</v>
      </c>
      <c r="L67" s="3">
        <f>PrcLk!L115+Run!L117-Evp!L67</f>
        <v>-0.7050505836575951</v>
      </c>
      <c r="M67" s="3">
        <f>PrcLk!M115+Run!M117-Evp!M67</f>
        <v>3.6298194552529139</v>
      </c>
      <c r="N67" s="3">
        <f t="shared" si="1"/>
        <v>654.83753992217908</v>
      </c>
    </row>
    <row r="70" spans="1:14">
      <c r="A70" s="8" t="s">
        <v>42</v>
      </c>
      <c r="B70" s="3">
        <f>AVERAGE(B5:B67)</f>
        <v>114.18688093879317</v>
      </c>
      <c r="C70" s="3">
        <f t="shared" ref="C70:M70" si="2">AVERAGE(C5:C67)</f>
        <v>131.65305086035451</v>
      </c>
      <c r="D70" s="3">
        <f t="shared" si="2"/>
        <v>201.1968777419554</v>
      </c>
      <c r="E70" s="3">
        <f t="shared" si="2"/>
        <v>194.76325437588787</v>
      </c>
      <c r="F70" s="3">
        <f t="shared" si="2"/>
        <v>136.78467581248842</v>
      </c>
      <c r="G70" s="3">
        <f t="shared" si="2"/>
        <v>97.773464863195585</v>
      </c>
      <c r="H70" s="3">
        <f t="shared" si="2"/>
        <v>38.795242660737451</v>
      </c>
      <c r="I70" s="3">
        <f t="shared" si="2"/>
        <v>-9.9326747254647643</v>
      </c>
      <c r="J70" s="3">
        <f t="shared" si="2"/>
        <v>-56.864601889938839</v>
      </c>
      <c r="K70" s="3">
        <f t="shared" si="2"/>
        <v>-82.366715345562341</v>
      </c>
      <c r="L70" s="3">
        <f t="shared" si="2"/>
        <v>-6.8466949292817025</v>
      </c>
      <c r="M70" s="3">
        <f t="shared" ref="M70:N70" si="3">AVERAGE(M5:M67)</f>
        <v>62.523692505713058</v>
      </c>
      <c r="N70" s="3">
        <f t="shared" si="3"/>
        <v>821.66645286887774</v>
      </c>
    </row>
    <row r="71" spans="1:14">
      <c r="A71" s="8" t="s">
        <v>43</v>
      </c>
      <c r="B71" s="3">
        <f>MAX(B5:B67)</f>
        <v>389.94795050583662</v>
      </c>
      <c r="C71" s="3">
        <f t="shared" ref="C71:M71" si="4">MAX(C5:C67)</f>
        <v>340.4246431128405</v>
      </c>
      <c r="D71" s="3">
        <f t="shared" si="4"/>
        <v>387.28755517509728</v>
      </c>
      <c r="E71" s="3">
        <f t="shared" si="4"/>
        <v>370.8728311284047</v>
      </c>
      <c r="F71" s="3">
        <f t="shared" si="4"/>
        <v>308.01215564202334</v>
      </c>
      <c r="G71" s="3">
        <f t="shared" si="4"/>
        <v>249.47041089494161</v>
      </c>
      <c r="H71" s="3">
        <f t="shared" si="4"/>
        <v>214.86074957198448</v>
      </c>
      <c r="I71" s="3">
        <f t="shared" si="4"/>
        <v>123.48481369649807</v>
      </c>
      <c r="J71" s="3">
        <f t="shared" si="4"/>
        <v>114.55241089494166</v>
      </c>
      <c r="K71" s="3">
        <f t="shared" si="4"/>
        <v>154.46544964980544</v>
      </c>
      <c r="L71" s="3">
        <f t="shared" si="4"/>
        <v>271.71604513618672</v>
      </c>
      <c r="M71" s="3">
        <f t="shared" ref="M71:N71" si="5">MAX(M5:M67)</f>
        <v>290.13664435797671</v>
      </c>
      <c r="N71" s="3">
        <f t="shared" si="5"/>
        <v>1486.1903968871597</v>
      </c>
    </row>
    <row r="72" spans="1:14">
      <c r="A72" s="8" t="s">
        <v>44</v>
      </c>
      <c r="B72" s="3">
        <f>MIN(B5:B67)</f>
        <v>4.7951906614785997</v>
      </c>
      <c r="C72" s="3">
        <f t="shared" ref="C72:M72" si="6">MIN(C5:C67)</f>
        <v>25.770880933852141</v>
      </c>
      <c r="D72" s="3">
        <f t="shared" si="6"/>
        <v>68.639507548638136</v>
      </c>
      <c r="E72" s="3">
        <f t="shared" si="6"/>
        <v>89.860295719844345</v>
      </c>
      <c r="F72" s="3">
        <f t="shared" si="6"/>
        <v>43.10403673151751</v>
      </c>
      <c r="G72" s="3">
        <f t="shared" si="6"/>
        <v>-23.872879377431907</v>
      </c>
      <c r="H72" s="3">
        <f t="shared" si="6"/>
        <v>-59.322064747081711</v>
      </c>
      <c r="I72" s="3">
        <f t="shared" si="6"/>
        <v>-101.46352684824905</v>
      </c>
      <c r="J72" s="3">
        <f t="shared" si="6"/>
        <v>-172.239246692607</v>
      </c>
      <c r="K72" s="3">
        <f t="shared" si="6"/>
        <v>-209.99692980544745</v>
      </c>
      <c r="L72" s="3">
        <f t="shared" si="6"/>
        <v>-108.30358910505836</v>
      </c>
      <c r="M72" s="3">
        <f t="shared" ref="M72:N72" si="7">MIN(M5:M67)</f>
        <v>-89.045348482490269</v>
      </c>
      <c r="N72" s="3">
        <f t="shared" si="7"/>
        <v>181.38212077821007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16</v>
      </c>
    </row>
    <row r="3" spans="1:14">
      <c r="N3" s="30" t="s">
        <v>79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30" t="s">
        <v>106</v>
      </c>
    </row>
    <row r="5" spans="1:14">
      <c r="A5">
        <v>1948</v>
      </c>
      <c r="B5" s="3">
        <f>PrcLd!B71+Run!B55-Evp!B5</f>
        <v>52.898361400778228</v>
      </c>
      <c r="C5" s="3">
        <f>PrcLd!C71+Run!C55-Evp!C5</f>
        <v>156.76746147859924</v>
      </c>
      <c r="D5" s="3">
        <f>PrcLd!D71+Run!D55-Evp!D5</f>
        <v>338.02867019455255</v>
      </c>
      <c r="E5" s="3">
        <f>PrcLd!E71+Run!E55-Evp!E5</f>
        <v>182.04951439688713</v>
      </c>
      <c r="F5" s="3">
        <f>PrcLd!F71+Run!F55-Evp!F5</f>
        <v>186.37990723735408</v>
      </c>
      <c r="G5" s="3">
        <f>PrcLd!G71+Run!G55-Evp!G5</f>
        <v>101.01243112840466</v>
      </c>
      <c r="H5" s="3">
        <f>PrcLd!H71+Run!H55-Evp!H5</f>
        <v>12.159026926070041</v>
      </c>
      <c r="I5" s="3">
        <f>PrcLd!I71+Run!I55-Evp!I5</f>
        <v>-36.483810428015559</v>
      </c>
      <c r="J5" s="3">
        <f>PrcLd!J71+Run!J55-Evp!J5</f>
        <v>-96.409928404669273</v>
      </c>
      <c r="K5" s="3">
        <f>PrcLd!K71+Run!K55-Evp!K5</f>
        <v>-128.40317509727626</v>
      </c>
      <c r="L5" s="3">
        <f>PrcLd!L71+Run!L55-Evp!L5</f>
        <v>4.4779424124513696</v>
      </c>
      <c r="M5" s="3">
        <f>PrcLd!M71+Run!M55-Evp!M5</f>
        <v>15.778503346303481</v>
      </c>
      <c r="N5" s="3">
        <f>SUM(B5:M5)</f>
        <v>788.25490459143975</v>
      </c>
    </row>
    <row r="6" spans="1:14">
      <c r="A6">
        <v>1949</v>
      </c>
      <c r="B6" s="3">
        <f>PrcLd!B72+Run!B56-Evp!B6</f>
        <v>207.6245235797665</v>
      </c>
      <c r="C6" s="3">
        <f>PrcLd!C72+Run!C56-Evp!C6</f>
        <v>163.93224653696498</v>
      </c>
      <c r="D6" s="3">
        <f>PrcLd!D72+Run!D56-Evp!D6</f>
        <v>119.46213852140076</v>
      </c>
      <c r="E6" s="3">
        <f>PrcLd!E72+Run!E56-Evp!E6</f>
        <v>119.94742256809337</v>
      </c>
      <c r="F6" s="3">
        <f>PrcLd!F72+Run!F56-Evp!F6</f>
        <v>104.79474116731518</v>
      </c>
      <c r="G6" s="3">
        <f>PrcLd!G72+Run!G56-Evp!G6</f>
        <v>75.889408560311281</v>
      </c>
      <c r="H6" s="3">
        <f>PrcLd!H72+Run!H56-Evp!H6</f>
        <v>13.00556357976653</v>
      </c>
      <c r="I6" s="3">
        <f>PrcLd!I72+Run!I56-Evp!I6</f>
        <v>-56.397289027237349</v>
      </c>
      <c r="J6" s="3">
        <f>PrcLd!J72+Run!J56-Evp!J6</f>
        <v>-132.3493540856031</v>
      </c>
      <c r="K6" s="3">
        <f>PrcLd!K72+Run!K56-Evp!K6</f>
        <v>-60.274731517509721</v>
      </c>
      <c r="L6" s="3">
        <f>PrcLd!L72+Run!L56-Evp!L6</f>
        <v>-112.75058210116732</v>
      </c>
      <c r="M6" s="3">
        <f>PrcLd!M72+Run!M56-Evp!M6</f>
        <v>59.911806070038921</v>
      </c>
      <c r="N6" s="3">
        <f t="shared" ref="N6:N61" si="0">SUM(B6:M6)</f>
        <v>502.79589385214013</v>
      </c>
    </row>
    <row r="7" spans="1:14">
      <c r="A7">
        <v>1950</v>
      </c>
      <c r="B7" s="3">
        <f>PrcLd!B73+Run!B57-Evp!B7</f>
        <v>407.14795050583655</v>
      </c>
      <c r="C7" s="3">
        <f>PrcLd!C73+Run!C57-Evp!C7</f>
        <v>240.41517571984434</v>
      </c>
      <c r="D7" s="3">
        <f>PrcLd!D73+Run!D57-Evp!D7</f>
        <v>261.59213011673154</v>
      </c>
      <c r="E7" s="3">
        <f>PrcLd!E73+Run!E57-Evp!E7</f>
        <v>280.05943035019453</v>
      </c>
      <c r="F7" s="3">
        <f>PrcLd!F73+Run!F57-Evp!F7</f>
        <v>94.663545836575878</v>
      </c>
      <c r="G7" s="3">
        <f>PrcLd!G73+Run!G57-Evp!G7</f>
        <v>96.517533073929968</v>
      </c>
      <c r="H7" s="3">
        <f>PrcLd!H73+Run!H57-Evp!H7</f>
        <v>56.151644824902718</v>
      </c>
      <c r="I7" s="3">
        <f>PrcLd!I73+Run!I57-Evp!I7</f>
        <v>-21.922085603112848</v>
      </c>
      <c r="J7" s="3">
        <f>PrcLd!J73+Run!J57-Evp!J7</f>
        <v>-13.171948638132278</v>
      </c>
      <c r="K7" s="3">
        <f>PrcLd!K73+Run!K57-Evp!K7</f>
        <v>-19.751569494163419</v>
      </c>
      <c r="L7" s="3">
        <f>PrcLd!L73+Run!L57-Evp!L7</f>
        <v>18.971920622568092</v>
      </c>
      <c r="M7" s="3">
        <f>PrcLd!M73+Run!M57-Evp!M7</f>
        <v>126.18500793774319</v>
      </c>
      <c r="N7" s="3">
        <f t="shared" si="0"/>
        <v>1526.8587352529182</v>
      </c>
    </row>
    <row r="8" spans="1:14">
      <c r="A8">
        <v>1951</v>
      </c>
      <c r="B8" s="3">
        <f>PrcLd!B74+Run!B58-Evp!B8</f>
        <v>179.61256373540854</v>
      </c>
      <c r="C8" s="3">
        <f>PrcLd!C74+Run!C58-Evp!C8</f>
        <v>235.43537120622565</v>
      </c>
      <c r="D8" s="3">
        <f>PrcLd!D74+Run!D58-Evp!D8</f>
        <v>255.65169712062254</v>
      </c>
      <c r="E8" s="3">
        <f>PrcLd!E74+Run!E58-Evp!E8</f>
        <v>223.82593463035016</v>
      </c>
      <c r="F8" s="3">
        <f>PrcLd!F74+Run!F58-Evp!F8</f>
        <v>143.28846661478599</v>
      </c>
      <c r="G8" s="3">
        <f>PrcLd!G74+Run!G58-Evp!G8</f>
        <v>116.5172280155642</v>
      </c>
      <c r="H8" s="3">
        <f>PrcLd!H74+Run!H58-Evp!H8</f>
        <v>49.539852451361867</v>
      </c>
      <c r="I8" s="3">
        <f>PrcLd!I74+Run!I58-Evp!I8</f>
        <v>-68.53230319066148</v>
      </c>
      <c r="J8" s="3">
        <f>PrcLd!J74+Run!J58-Evp!J8</f>
        <v>-104.85769494163425</v>
      </c>
      <c r="K8" s="3">
        <f>PrcLd!K74+Run!K58-Evp!K8</f>
        <v>-74.382590505836575</v>
      </c>
      <c r="L8" s="3">
        <f>PrcLd!L74+Run!L58-Evp!L8</f>
        <v>-19.695178210116723</v>
      </c>
      <c r="M8" s="3">
        <f>PrcLd!M74+Run!M58-Evp!M8</f>
        <v>118.79150910505835</v>
      </c>
      <c r="N8" s="3">
        <f t="shared" si="0"/>
        <v>1055.1948560311282</v>
      </c>
    </row>
    <row r="9" spans="1:14">
      <c r="A9">
        <v>1952</v>
      </c>
      <c r="B9" s="3">
        <f>PrcLd!B75+Run!B59-Evp!B9</f>
        <v>323.32898365758757</v>
      </c>
      <c r="C9" s="3">
        <f>PrcLd!C75+Run!C59-Evp!C9</f>
        <v>136.57823533073929</v>
      </c>
      <c r="D9" s="3">
        <f>PrcLd!D75+Run!D59-Evp!D9</f>
        <v>230.56196326848249</v>
      </c>
      <c r="E9" s="3">
        <f>PrcLd!E75+Run!E59-Evp!E9</f>
        <v>211.53293696498056</v>
      </c>
      <c r="F9" s="3">
        <f>PrcLd!F75+Run!F59-Evp!F9</f>
        <v>139.21327968871594</v>
      </c>
      <c r="G9" s="3">
        <f>PrcLd!G75+Run!G59-Evp!G9</f>
        <v>29.764936964980542</v>
      </c>
      <c r="H9" s="3">
        <f>PrcLd!H75+Run!H59-Evp!H9</f>
        <v>-12.282976498054467</v>
      </c>
      <c r="I9" s="3">
        <f>PrcLd!I75+Run!I59-Evp!I9</f>
        <v>-41.347926536964977</v>
      </c>
      <c r="J9" s="3">
        <f>PrcLd!J75+Run!J59-Evp!J9</f>
        <v>-94.455551750972774</v>
      </c>
      <c r="K9" s="3">
        <f>PrcLd!K75+Run!K59-Evp!K9</f>
        <v>-207.96692980544748</v>
      </c>
      <c r="L9" s="3">
        <f>PrcLd!L75+Run!L59-Evp!L9</f>
        <v>-39.392054474708161</v>
      </c>
      <c r="M9" s="3">
        <f>PrcLd!M75+Run!M59-Evp!M9</f>
        <v>9.6479589105058352</v>
      </c>
      <c r="N9" s="3">
        <f t="shared" si="0"/>
        <v>685.18285571984438</v>
      </c>
    </row>
    <row r="10" spans="1:14">
      <c r="A10">
        <v>1953</v>
      </c>
      <c r="B10" s="3">
        <f>PrcLd!B76+Run!B60-Evp!B10</f>
        <v>87.829307081712059</v>
      </c>
      <c r="C10" s="3">
        <f>PrcLd!C76+Run!C60-Evp!C10</f>
        <v>38.019391750972758</v>
      </c>
      <c r="D10" s="3">
        <f>PrcLd!D76+Run!D60-Evp!D10</f>
        <v>154.30359190661477</v>
      </c>
      <c r="E10" s="3">
        <f>PrcLd!E76+Run!E60-Evp!E10</f>
        <v>103.37744435797666</v>
      </c>
      <c r="F10" s="3">
        <f>PrcLd!F76+Run!F60-Evp!F10</f>
        <v>182.36113992217898</v>
      </c>
      <c r="G10" s="3">
        <f>PrcLd!G76+Run!G60-Evp!G10</f>
        <v>57.934071595330749</v>
      </c>
      <c r="H10" s="3">
        <f>PrcLd!H76+Run!H60-Evp!H10</f>
        <v>-0.73038505836575496</v>
      </c>
      <c r="I10" s="3">
        <f>PrcLd!I76+Run!I60-Evp!I10</f>
        <v>-39.170769182879368</v>
      </c>
      <c r="J10" s="3">
        <f>PrcLd!J76+Run!J60-Evp!J10</f>
        <v>-131.96866770428016</v>
      </c>
      <c r="K10" s="3">
        <f>PrcLd!K76+Run!K60-Evp!K10</f>
        <v>-128.42198568093386</v>
      </c>
      <c r="L10" s="3">
        <f>PrcLd!L76+Run!L60-Evp!L10</f>
        <v>-104.19890894941634</v>
      </c>
      <c r="M10" s="3">
        <f>PrcLd!M76+Run!M60-Evp!M10</f>
        <v>-49.657023813229557</v>
      </c>
      <c r="N10" s="3">
        <f t="shared" si="0"/>
        <v>169.67720622568086</v>
      </c>
    </row>
    <row r="11" spans="1:14">
      <c r="A11">
        <v>1954</v>
      </c>
      <c r="B11" s="3">
        <f>PrcLd!B77+Run!B61-Evp!B11</f>
        <v>46.066971828793776</v>
      </c>
      <c r="C11" s="3">
        <f>PrcLd!C77+Run!C61-Evp!C11</f>
        <v>125.79676202334628</v>
      </c>
      <c r="D11" s="3">
        <f>PrcLd!D77+Run!D61-Evp!D11</f>
        <v>213.68232466926071</v>
      </c>
      <c r="E11" s="3">
        <f>PrcLd!E77+Run!E61-Evp!E11</f>
        <v>258.65678132295716</v>
      </c>
      <c r="F11" s="3">
        <f>PrcLd!F77+Run!F61-Evp!F11</f>
        <v>52.304036731517513</v>
      </c>
      <c r="G11" s="3">
        <f>PrcLd!G77+Run!G61-Evp!G11</f>
        <v>80.60458054474708</v>
      </c>
      <c r="H11" s="3">
        <f>PrcLd!H77+Run!H61-Evp!H11</f>
        <v>-6.0332715953307456</v>
      </c>
      <c r="I11" s="3">
        <f>PrcLd!I77+Run!I61-Evp!I11</f>
        <v>-16.070292295719852</v>
      </c>
      <c r="J11" s="3">
        <f>PrcLd!J77+Run!J61-Evp!J11</f>
        <v>-85.784018677042795</v>
      </c>
      <c r="K11" s="3">
        <f>PrcLd!K77+Run!K61-Evp!K11</f>
        <v>126.43544964980546</v>
      </c>
      <c r="L11" s="3">
        <f>PrcLd!L77+Run!L61-Evp!L11</f>
        <v>-52.003662256809349</v>
      </c>
      <c r="M11" s="3">
        <f>PrcLd!M77+Run!M61-Evp!M11</f>
        <v>29.329843424124505</v>
      </c>
      <c r="N11" s="3">
        <f t="shared" si="0"/>
        <v>772.98550536964979</v>
      </c>
    </row>
    <row r="12" spans="1:14">
      <c r="A12">
        <v>1955</v>
      </c>
      <c r="B12" s="3">
        <f>PrcLd!B78+Run!B62-Evp!B12</f>
        <v>82.480852295719842</v>
      </c>
      <c r="C12" s="3">
        <f>PrcLd!C78+Run!C62-Evp!C12</f>
        <v>129.24039346303502</v>
      </c>
      <c r="D12" s="3">
        <f>PrcLd!D78+Run!D62-Evp!D12</f>
        <v>274.38262536964982</v>
      </c>
      <c r="E12" s="3">
        <f>PrcLd!E78+Run!E62-Evp!E12</f>
        <v>162.80623501945527</v>
      </c>
      <c r="F12" s="3">
        <f>PrcLd!F78+Run!F62-Evp!F12</f>
        <v>58.788656498054479</v>
      </c>
      <c r="G12" s="3">
        <f>PrcLd!G78+Run!G62-Evp!G12</f>
        <v>19.805620233463024</v>
      </c>
      <c r="H12" s="3">
        <f>PrcLd!H78+Run!H62-Evp!H12</f>
        <v>21.439573229571991</v>
      </c>
      <c r="I12" s="3">
        <f>PrcLd!I78+Run!I62-Evp!I12</f>
        <v>-33.374563424124503</v>
      </c>
      <c r="J12" s="3">
        <f>PrcLd!J78+Run!J62-Evp!J12</f>
        <v>-126.99011984435796</v>
      </c>
      <c r="K12" s="3">
        <f>PrcLd!K78+Run!K62-Evp!K12</f>
        <v>-48.231682178988336</v>
      </c>
      <c r="L12" s="3">
        <f>PrcLd!L78+Run!L62-Evp!L12</f>
        <v>-17.074385992217884</v>
      </c>
      <c r="M12" s="3">
        <f>PrcLd!M78+Run!M62-Evp!M12</f>
        <v>-13.967960466926073</v>
      </c>
      <c r="N12" s="3">
        <f t="shared" si="0"/>
        <v>509.30524420233468</v>
      </c>
    </row>
    <row r="13" spans="1:14">
      <c r="A13">
        <v>1956</v>
      </c>
      <c r="B13" s="3">
        <f>PrcLd!B79+Run!B63-Evp!B13</f>
        <v>27.880362334630355</v>
      </c>
      <c r="C13" s="3">
        <f>PrcLd!C79+Run!C63-Evp!C13</f>
        <v>184.0358941634241</v>
      </c>
      <c r="D13" s="3">
        <f>PrcLd!D79+Run!D63-Evp!D13</f>
        <v>264.14096996108952</v>
      </c>
      <c r="E13" s="3">
        <f>PrcLd!E79+Run!E63-Evp!E13</f>
        <v>207.1902754863813</v>
      </c>
      <c r="F13" s="3">
        <f>PrcLd!F79+Run!F63-Evp!F13</f>
        <v>289.12899610894942</v>
      </c>
      <c r="G13" s="3">
        <f>PrcLd!G79+Run!G63-Evp!G13</f>
        <v>102.06122334630351</v>
      </c>
      <c r="H13" s="3">
        <f>PrcLd!H79+Run!H63-Evp!H13</f>
        <v>56.021798287937742</v>
      </c>
      <c r="I13" s="3">
        <f>PrcLd!I79+Run!I63-Evp!I13</f>
        <v>75.70446630350196</v>
      </c>
      <c r="J13" s="3">
        <f>PrcLd!J79+Run!J63-Evp!J13</f>
        <v>-102.84999688715953</v>
      </c>
      <c r="K13" s="3">
        <f>PrcLd!K79+Run!K63-Evp!K13</f>
        <v>-111.89301603112841</v>
      </c>
      <c r="L13" s="3">
        <f>PrcLd!L79+Run!L63-Evp!L13</f>
        <v>-106.97195175097275</v>
      </c>
      <c r="M13" s="3">
        <f>PrcLd!M79+Run!M63-Evp!M13</f>
        <v>45.926293852140077</v>
      </c>
      <c r="N13" s="3">
        <f t="shared" si="0"/>
        <v>930.37531517509751</v>
      </c>
    </row>
    <row r="14" spans="1:14">
      <c r="A14">
        <v>1957</v>
      </c>
      <c r="B14" s="3">
        <f>PrcLd!B80+Run!B64-Evp!B14</f>
        <v>77.185642334630344</v>
      </c>
      <c r="C14" s="3">
        <f>PrcLd!C80+Run!C64-Evp!C14</f>
        <v>108.95007439688717</v>
      </c>
      <c r="D14" s="3">
        <f>PrcLd!D80+Run!D64-Evp!D14</f>
        <v>87.401216186770426</v>
      </c>
      <c r="E14" s="3">
        <f>PrcLd!E80+Run!E64-Evp!E14</f>
        <v>363.76811361867703</v>
      </c>
      <c r="F14" s="3">
        <f>PrcLd!F80+Run!F64-Evp!F14</f>
        <v>126.36070163424125</v>
      </c>
      <c r="G14" s="3">
        <f>PrcLd!G80+Run!G64-Evp!G14</f>
        <v>162.73307548638132</v>
      </c>
      <c r="H14" s="3">
        <f>PrcLd!H80+Run!H64-Evp!H14</f>
        <v>54.259380856031143</v>
      </c>
      <c r="I14" s="3">
        <f>PrcLd!I80+Run!I64-Evp!I14</f>
        <v>-72.525034396887136</v>
      </c>
      <c r="J14" s="3">
        <f>PrcLd!J80+Run!J64-Evp!J14</f>
        <v>-46.507508171206226</v>
      </c>
      <c r="K14" s="3">
        <f>PrcLd!K80+Run!K64-Evp!K14</f>
        <v>-96.471160155642039</v>
      </c>
      <c r="L14" s="3">
        <f>PrcLd!L80+Run!L64-Evp!L14</f>
        <v>-36.072652140077835</v>
      </c>
      <c r="M14" s="3">
        <f>PrcLd!M80+Run!M64-Evp!M14</f>
        <v>146.40471906614786</v>
      </c>
      <c r="N14" s="3">
        <f t="shared" si="0"/>
        <v>875.48656871595324</v>
      </c>
    </row>
    <row r="15" spans="1:14">
      <c r="A15">
        <v>1958</v>
      </c>
      <c r="B15" s="3">
        <f>PrcLd!B81+Run!B65-Evp!B15</f>
        <v>31.359938054474704</v>
      </c>
      <c r="C15" s="3">
        <f>PrcLd!C81+Run!C65-Evp!C15</f>
        <v>37.473343813229569</v>
      </c>
      <c r="D15" s="3">
        <f>PrcLd!D81+Run!D65-Evp!D15</f>
        <v>94.338538832684833</v>
      </c>
      <c r="E15" s="3">
        <f>PrcLd!E81+Run!E65-Evp!E15</f>
        <v>131.54495097276268</v>
      </c>
      <c r="F15" s="3">
        <f>PrcLd!F81+Run!F65-Evp!F15</f>
        <v>68.226234396887165</v>
      </c>
      <c r="G15" s="3">
        <f>PrcLd!G81+Run!G65-Evp!G15</f>
        <v>131.20883579766536</v>
      </c>
      <c r="H15" s="3">
        <f>PrcLd!H81+Run!H65-Evp!H15</f>
        <v>153.08279533073932</v>
      </c>
      <c r="I15" s="3">
        <f>PrcLd!I81+Run!I65-Evp!I15</f>
        <v>42.489403891050586</v>
      </c>
      <c r="J15" s="3">
        <f>PrcLd!J81+Run!J65-Evp!J15</f>
        <v>-7.0196731517509647</v>
      </c>
      <c r="K15" s="3">
        <f>PrcLd!K81+Run!K65-Evp!K15</f>
        <v>-129.38351719844357</v>
      </c>
      <c r="L15" s="3">
        <f>PrcLd!L81+Run!L65-Evp!L15</f>
        <v>0.33356420233462813</v>
      </c>
      <c r="M15" s="3">
        <f>PrcLd!M81+Run!M65-Evp!M15</f>
        <v>-51.011229571984437</v>
      </c>
      <c r="N15" s="3">
        <f t="shared" si="0"/>
        <v>502.64318536964987</v>
      </c>
    </row>
    <row r="16" spans="1:14">
      <c r="A16">
        <v>1959</v>
      </c>
      <c r="B16" s="3">
        <f>PrcLd!B82+Run!B66-Evp!B16</f>
        <v>212.14875361867706</v>
      </c>
      <c r="C16" s="3">
        <f>PrcLd!C82+Run!C66-Evp!C16</f>
        <v>256.74095439688716</v>
      </c>
      <c r="D16" s="3">
        <f>PrcLd!D82+Run!D66-Evp!D16</f>
        <v>216.18919190661478</v>
      </c>
      <c r="E16" s="3">
        <f>PrcLd!E82+Run!E66-Evp!E16</f>
        <v>253.48230194552528</v>
      </c>
      <c r="F16" s="3">
        <f>PrcLd!F82+Run!F66-Evp!F16</f>
        <v>164.23924233463032</v>
      </c>
      <c r="G16" s="3">
        <f>PrcLd!G82+Run!G66-Evp!G16</f>
        <v>49.339203112840472</v>
      </c>
      <c r="H16" s="3">
        <f>PrcLd!H82+Run!H66-Evp!H16</f>
        <v>41.796658677042799</v>
      </c>
      <c r="I16" s="3">
        <f>PrcLd!I82+Run!I66-Evp!I16</f>
        <v>2.4088336186770363</v>
      </c>
      <c r="J16" s="3">
        <f>PrcLd!J82+Run!J66-Evp!J16</f>
        <v>-81.776826459143962</v>
      </c>
      <c r="K16" s="3">
        <f>PrcLd!K82+Run!K66-Evp!K16</f>
        <v>-34.981457743190674</v>
      </c>
      <c r="L16" s="3">
        <f>PrcLd!L82+Run!L66-Evp!L16</f>
        <v>-6.9574272373540964</v>
      </c>
      <c r="M16" s="3">
        <f>PrcLd!M82+Run!M66-Evp!M16</f>
        <v>109.836266770428</v>
      </c>
      <c r="N16" s="3">
        <f t="shared" si="0"/>
        <v>1182.4656949416344</v>
      </c>
    </row>
    <row r="17" spans="1:14">
      <c r="A17">
        <v>1960</v>
      </c>
      <c r="B17" s="3">
        <f>PrcLd!B83+Run!B67-Evp!B17</f>
        <v>152.07556015564202</v>
      </c>
      <c r="C17" s="3">
        <f>PrcLd!C83+Run!C67-Evp!C17</f>
        <v>134.40376435797666</v>
      </c>
      <c r="D17" s="3">
        <f>PrcLd!D83+Run!D67-Evp!D17</f>
        <v>83.112616653696506</v>
      </c>
      <c r="E17" s="3">
        <f>PrcLd!E83+Run!E67-Evp!E17</f>
        <v>195.73677042801557</v>
      </c>
      <c r="F17" s="3">
        <f>PrcLd!F83+Run!F67-Evp!F17</f>
        <v>160.41642147859923</v>
      </c>
      <c r="G17" s="3">
        <f>PrcLd!G83+Run!G67-Evp!G17</f>
        <v>126.01194241245138</v>
      </c>
      <c r="H17" s="3">
        <f>PrcLd!H83+Run!H67-Evp!H17</f>
        <v>21.487008871595336</v>
      </c>
      <c r="I17" s="3">
        <f>PrcLd!I83+Run!I67-Evp!I17</f>
        <v>-15.76288933852139</v>
      </c>
      <c r="J17" s="3">
        <f>PrcLd!J83+Run!J67-Evp!J17</f>
        <v>-99.158837354085605</v>
      </c>
      <c r="K17" s="3">
        <f>PrcLd!K83+Run!K67-Evp!K17</f>
        <v>-160.21604451361867</v>
      </c>
      <c r="L17" s="3">
        <f>PrcLd!L83+Run!L67-Evp!L17</f>
        <v>-76.948054474708158</v>
      </c>
      <c r="M17" s="3">
        <f>PrcLd!M83+Run!M67-Evp!M17</f>
        <v>-89.405348482490268</v>
      </c>
      <c r="N17" s="3">
        <f t="shared" si="0"/>
        <v>431.75291019455256</v>
      </c>
    </row>
    <row r="18" spans="1:14">
      <c r="A18">
        <v>1961</v>
      </c>
      <c r="B18" s="3">
        <f>PrcLd!B84+Run!B68-Evp!B18</f>
        <v>2.5190661478603715E-2</v>
      </c>
      <c r="C18" s="3">
        <f>PrcLd!C84+Run!C68-Evp!C18</f>
        <v>140.79297836575876</v>
      </c>
      <c r="D18" s="3">
        <f>PrcLd!D84+Run!D68-Evp!D18</f>
        <v>205.60897836575876</v>
      </c>
      <c r="E18" s="3">
        <f>PrcLd!E84+Run!E68-Evp!E18</f>
        <v>353.98283112840471</v>
      </c>
      <c r="F18" s="3">
        <f>PrcLd!F84+Run!F68-Evp!F18</f>
        <v>95.311552684824889</v>
      </c>
      <c r="G18" s="3">
        <f>PrcLd!G84+Run!G68-Evp!G18</f>
        <v>92.686982101167317</v>
      </c>
      <c r="H18" s="3">
        <f>PrcLd!H84+Run!H68-Evp!H18</f>
        <v>68.29411859922179</v>
      </c>
      <c r="I18" s="3">
        <f>PrcLd!I84+Run!I68-Evp!I18</f>
        <v>8.9179999999999922</v>
      </c>
      <c r="J18" s="3">
        <f>PrcLd!J84+Run!J68-Evp!J18</f>
        <v>-53.783649805447467</v>
      </c>
      <c r="K18" s="3">
        <f>PrcLd!K84+Run!K68-Evp!K18</f>
        <v>-139.68838785992216</v>
      </c>
      <c r="L18" s="3">
        <f>PrcLd!L84+Run!L68-Evp!L18</f>
        <v>-61.314717509727629</v>
      </c>
      <c r="M18" s="3">
        <f>PrcLd!M84+Run!M68-Evp!M18</f>
        <v>-37.227359688715964</v>
      </c>
      <c r="N18" s="3">
        <f t="shared" si="0"/>
        <v>673.60651704280156</v>
      </c>
    </row>
    <row r="19" spans="1:14">
      <c r="A19">
        <v>1962</v>
      </c>
      <c r="B19" s="3">
        <f>PrcLd!B85+Run!B69-Evp!B19</f>
        <v>105.77995112840465</v>
      </c>
      <c r="C19" s="3">
        <f>PrcLd!C85+Run!C69-Evp!C19</f>
        <v>107.88883299610893</v>
      </c>
      <c r="D19" s="3">
        <f>PrcLd!D85+Run!D69-Evp!D19</f>
        <v>188.89861696498053</v>
      </c>
      <c r="E19" s="3">
        <f>PrcLd!E85+Run!E69-Evp!E19</f>
        <v>90.070295719844339</v>
      </c>
      <c r="F19" s="3">
        <f>PrcLd!F85+Run!F69-Evp!F19</f>
        <v>80.824285447470828</v>
      </c>
      <c r="G19" s="3">
        <f>PrcLd!G85+Run!G69-Evp!G19</f>
        <v>56.916719066147856</v>
      </c>
      <c r="H19" s="3">
        <f>PrcLd!H85+Run!H69-Evp!H19</f>
        <v>6.6190415564202283</v>
      </c>
      <c r="I19" s="3">
        <f>PrcLd!I85+Run!I69-Evp!I19</f>
        <v>-26.978526070038924</v>
      </c>
      <c r="J19" s="3">
        <f>PrcLd!J85+Run!J69-Evp!J19</f>
        <v>-83.712071595330741</v>
      </c>
      <c r="K19" s="3">
        <f>PrcLd!K85+Run!K69-Evp!K19</f>
        <v>-78.357481712062253</v>
      </c>
      <c r="L19" s="3">
        <f>PrcLd!L85+Run!L69-Evp!L19</f>
        <v>-36.240420233463041</v>
      </c>
      <c r="M19" s="3">
        <f>PrcLd!M85+Run!M69-Evp!M19</f>
        <v>-36.460356108949412</v>
      </c>
      <c r="N19" s="3">
        <f t="shared" si="0"/>
        <v>375.24888715953296</v>
      </c>
    </row>
    <row r="20" spans="1:14">
      <c r="A20">
        <v>1963</v>
      </c>
      <c r="B20" s="3">
        <f>PrcLd!B86+Run!B70-Evp!B20</f>
        <v>27.35455003891051</v>
      </c>
      <c r="C20" s="3">
        <f>PrcLd!C86+Run!C70-Evp!C20</f>
        <v>24.20088093385214</v>
      </c>
      <c r="D20" s="3">
        <f>PrcLd!D86+Run!D70-Evp!D20</f>
        <v>280.44258210116732</v>
      </c>
      <c r="E20" s="3">
        <f>PrcLd!E86+Run!E70-Evp!E20</f>
        <v>137.61805447470817</v>
      </c>
      <c r="F20" s="3">
        <f>PrcLd!F86+Run!F70-Evp!F20</f>
        <v>83.05845821011674</v>
      </c>
      <c r="G20" s="3">
        <f>PrcLd!G86+Run!G70-Evp!G20</f>
        <v>46.355299610894932</v>
      </c>
      <c r="H20" s="3">
        <f>PrcLd!H86+Run!H70-Evp!H20</f>
        <v>23.029109727626462</v>
      </c>
      <c r="I20" s="3">
        <f>PrcLd!I86+Run!I70-Evp!I20</f>
        <v>-60.909051828793778</v>
      </c>
      <c r="J20" s="3">
        <f>PrcLd!J86+Run!J70-Evp!J20</f>
        <v>-115.35479377431905</v>
      </c>
      <c r="K20" s="3">
        <f>PrcLd!K86+Run!K70-Evp!K20</f>
        <v>-114.1686586770428</v>
      </c>
      <c r="L20" s="3">
        <f>PrcLd!L86+Run!L70-Evp!L20</f>
        <v>-78.579137743190671</v>
      </c>
      <c r="M20" s="3">
        <f>PrcLd!M86+Run!M70-Evp!M20</f>
        <v>-74.22517229571983</v>
      </c>
      <c r="N20" s="3">
        <f t="shared" si="0"/>
        <v>178.82212077821032</v>
      </c>
    </row>
    <row r="21" spans="1:14">
      <c r="A21">
        <v>1964</v>
      </c>
      <c r="B21" s="3">
        <f>PrcLd!B87+Run!B71-Evp!B21</f>
        <v>53.007641400778205</v>
      </c>
      <c r="C21" s="3">
        <f>PrcLd!C87+Run!C71-Evp!C21</f>
        <v>25.929097587548636</v>
      </c>
      <c r="D21" s="3">
        <f>PrcLd!D87+Run!D71-Evp!D21</f>
        <v>243.06429229571981</v>
      </c>
      <c r="E21" s="3">
        <f>PrcLd!E87+Run!E71-Evp!E21</f>
        <v>272.71187392996109</v>
      </c>
      <c r="F21" s="3">
        <f>PrcLd!F87+Run!F71-Evp!F21</f>
        <v>86.909544591439683</v>
      </c>
      <c r="G21" s="3">
        <f>PrcLd!G87+Run!G71-Evp!G21</f>
        <v>56.909098832684826</v>
      </c>
      <c r="H21" s="3">
        <f>PrcLd!H87+Run!H71-Evp!H21</f>
        <v>-5.2447003891032296E-2</v>
      </c>
      <c r="I21" s="3">
        <f>PrcLd!I87+Run!I71-Evp!I21</f>
        <v>-1.6618508949416366</v>
      </c>
      <c r="J21" s="3">
        <f>PrcLd!J87+Run!J71-Evp!J21</f>
        <v>-114.42337120622568</v>
      </c>
      <c r="K21" s="3">
        <f>PrcLd!K87+Run!K71-Evp!K21</f>
        <v>-141.354673307393</v>
      </c>
      <c r="L21" s="3">
        <f>PrcLd!L87+Run!L71-Evp!L21</f>
        <v>-79.54674552529184</v>
      </c>
      <c r="M21" s="3">
        <f>PrcLd!M87+Run!M71-Evp!M21</f>
        <v>16.784200778210121</v>
      </c>
      <c r="N21" s="3">
        <f t="shared" si="0"/>
        <v>418.27666147859918</v>
      </c>
    </row>
    <row r="22" spans="1:14">
      <c r="A22">
        <v>1965</v>
      </c>
      <c r="B22" s="3">
        <f>PrcLd!B88+Run!B72-Evp!B22</f>
        <v>127.1836547859922</v>
      </c>
      <c r="C22" s="3">
        <f>PrcLd!C88+Run!C72-Evp!C22</f>
        <v>160.33581322957198</v>
      </c>
      <c r="D22" s="3">
        <f>PrcLd!D88+Run!D72-Evp!D22</f>
        <v>202.30222723735412</v>
      </c>
      <c r="E22" s="3">
        <f>PrcLd!E88+Run!E72-Evp!E22</f>
        <v>197.30670505836576</v>
      </c>
      <c r="F22" s="3">
        <f>PrcLd!F88+Run!F72-Evp!F22</f>
        <v>90.587703968871608</v>
      </c>
      <c r="G22" s="3">
        <f>PrcLd!G88+Run!G72-Evp!G22</f>
        <v>38.42726692607004</v>
      </c>
      <c r="H22" s="3">
        <f>PrcLd!H88+Run!H72-Evp!H22</f>
        <v>-9.1271340077821037</v>
      </c>
      <c r="I22" s="3">
        <f>PrcLd!I88+Run!I72-Evp!I22</f>
        <v>-1.9947508171206181</v>
      </c>
      <c r="J22" s="3">
        <f>PrcLd!J88+Run!J72-Evp!J22</f>
        <v>-23.213861478599227</v>
      </c>
      <c r="K22" s="3">
        <f>PrcLd!K88+Run!K72-Evp!K22</f>
        <v>-76.334401867704287</v>
      </c>
      <c r="L22" s="3">
        <f>PrcLd!L88+Run!L72-Evp!L22</f>
        <v>-31.400311284046694</v>
      </c>
      <c r="M22" s="3">
        <f>PrcLd!M88+Run!M72-Evp!M22</f>
        <v>73.283098521400788</v>
      </c>
      <c r="N22" s="3">
        <f t="shared" si="0"/>
        <v>747.35601027237362</v>
      </c>
    </row>
    <row r="23" spans="1:14">
      <c r="A23">
        <v>1966</v>
      </c>
      <c r="B23" s="3">
        <f>PrcLd!B89+Run!B73-Evp!B23</f>
        <v>34.33395237354086</v>
      </c>
      <c r="C23" s="3">
        <f>PrcLd!C89+Run!C73-Evp!C23</f>
        <v>105.99570178988327</v>
      </c>
      <c r="D23" s="3">
        <f>PrcLd!D89+Run!D73-Evp!D23</f>
        <v>139.30363673151751</v>
      </c>
      <c r="E23" s="3">
        <f>PrcLd!E89+Run!E73-Evp!E23</f>
        <v>139.16315019455251</v>
      </c>
      <c r="F23" s="3">
        <f>PrcLd!F89+Run!F73-Evp!F23</f>
        <v>113.86514708171207</v>
      </c>
      <c r="G23" s="3">
        <f>PrcLd!G89+Run!G73-Evp!G23</f>
        <v>73.223825680933842</v>
      </c>
      <c r="H23" s="3">
        <f>PrcLd!H89+Run!H73-Evp!H23</f>
        <v>24.098271128404662</v>
      </c>
      <c r="I23" s="3">
        <f>PrcLd!I89+Run!I73-Evp!I23</f>
        <v>-7.6869503501945644</v>
      </c>
      <c r="J23" s="3">
        <f>PrcLd!J89+Run!J73-Evp!J23</f>
        <v>-112.47765447470819</v>
      </c>
      <c r="K23" s="3">
        <f>PrcLd!K89+Run!K73-Evp!K23</f>
        <v>-138.42209525291827</v>
      </c>
      <c r="L23" s="3">
        <f>PrcLd!L89+Run!L73-Evp!L23</f>
        <v>76.351990661478609</v>
      </c>
      <c r="M23" s="3">
        <f>PrcLd!M89+Run!M73-Evp!M23</f>
        <v>188.92480093385214</v>
      </c>
      <c r="N23" s="3">
        <f t="shared" si="0"/>
        <v>636.67377649805439</v>
      </c>
    </row>
    <row r="24" spans="1:14">
      <c r="A24">
        <v>1967</v>
      </c>
      <c r="B24" s="3">
        <f>PrcLd!B90+Run!B74-Evp!B24</f>
        <v>45.012849182879371</v>
      </c>
      <c r="C24" s="3">
        <f>PrcLd!C90+Run!C74-Evp!C24</f>
        <v>92.776100233463026</v>
      </c>
      <c r="D24" s="3">
        <f>PrcLd!D90+Run!D74-Evp!D24</f>
        <v>201.85614101167312</v>
      </c>
      <c r="E24" s="3">
        <f>PrcLd!E90+Run!E74-Evp!E24</f>
        <v>192.89719066147862</v>
      </c>
      <c r="F24" s="3">
        <f>PrcLd!F90+Run!F74-Evp!F24</f>
        <v>166.74719128404666</v>
      </c>
      <c r="G24" s="3">
        <f>PrcLd!G90+Run!G74-Evp!G24</f>
        <v>102.39072684824903</v>
      </c>
      <c r="H24" s="3">
        <f>PrcLd!H90+Run!H74-Evp!H24</f>
        <v>35.916411517509715</v>
      </c>
      <c r="I24" s="3">
        <f>PrcLd!I90+Run!I74-Evp!I24</f>
        <v>-40.444343657587552</v>
      </c>
      <c r="J24" s="3">
        <f>PrcLd!J90+Run!J74-Evp!J24</f>
        <v>-68.964843579766523</v>
      </c>
      <c r="K24" s="3">
        <f>PrcLd!K90+Run!K74-Evp!K24</f>
        <v>-40.065808560311268</v>
      </c>
      <c r="L24" s="3">
        <f>PrcLd!L90+Run!L74-Evp!L24</f>
        <v>-1.5858303501945556</v>
      </c>
      <c r="M24" s="3">
        <f>PrcLd!M90+Run!M74-Evp!M24</f>
        <v>178.93833992217895</v>
      </c>
      <c r="N24" s="3">
        <f t="shared" si="0"/>
        <v>865.47412451361856</v>
      </c>
    </row>
    <row r="25" spans="1:14">
      <c r="A25">
        <v>1968</v>
      </c>
      <c r="B25" s="3">
        <f>PrcLd!B91+Run!B75-Evp!B25</f>
        <v>128.56300108949418</v>
      </c>
      <c r="C25" s="3">
        <f>PrcLd!C91+Run!C75-Evp!C25</f>
        <v>141.7563274708171</v>
      </c>
      <c r="D25" s="3">
        <f>PrcLd!D91+Run!D75-Evp!D25</f>
        <v>163.03920093385213</v>
      </c>
      <c r="E25" s="3">
        <f>PrcLd!E91+Run!E75-Evp!E25</f>
        <v>121.74194708171206</v>
      </c>
      <c r="F25" s="3">
        <f>PrcLd!F91+Run!F75-Evp!F25</f>
        <v>198.93019766536966</v>
      </c>
      <c r="G25" s="3">
        <f>PrcLd!G91+Run!G75-Evp!G25</f>
        <v>136.21593929961091</v>
      </c>
      <c r="H25" s="3">
        <f>PrcLd!H91+Run!H75-Evp!H25</f>
        <v>54.114840155642021</v>
      </c>
      <c r="I25" s="3">
        <f>PrcLd!I91+Run!I75-Evp!I25</f>
        <v>5.4722409338521487</v>
      </c>
      <c r="J25" s="3">
        <f>PrcLd!J91+Run!J75-Evp!J25</f>
        <v>-28.771248249027224</v>
      </c>
      <c r="K25" s="3">
        <f>PrcLd!K91+Run!K75-Evp!K25</f>
        <v>-123.48273961089492</v>
      </c>
      <c r="L25" s="3">
        <f>PrcLd!L91+Run!L75-Evp!L25</f>
        <v>18.010877821011661</v>
      </c>
      <c r="M25" s="3">
        <f>PrcLd!M91+Run!M75-Evp!M25</f>
        <v>89.00708980544745</v>
      </c>
      <c r="N25" s="3">
        <f t="shared" si="0"/>
        <v>904.59767439688733</v>
      </c>
    </row>
    <row r="26" spans="1:14">
      <c r="A26">
        <v>1969</v>
      </c>
      <c r="B26" s="3">
        <f>PrcLd!B92+Run!B76-Evp!B26</f>
        <v>218.34171517509731</v>
      </c>
      <c r="C26" s="3">
        <f>PrcLd!C92+Run!C76-Evp!C26</f>
        <v>88.624949105058363</v>
      </c>
      <c r="D26" s="3">
        <f>PrcLd!D92+Run!D76-Evp!D26</f>
        <v>85.156112996108931</v>
      </c>
      <c r="E26" s="3">
        <f>PrcLd!E92+Run!E76-Evp!E26</f>
        <v>290.27745525291829</v>
      </c>
      <c r="F26" s="3">
        <f>PrcLd!F92+Run!F76-Evp!F26</f>
        <v>235.3663171984436</v>
      </c>
      <c r="G26" s="3">
        <f>PrcLd!G92+Run!G76-Evp!G26</f>
        <v>128.21981634241243</v>
      </c>
      <c r="H26" s="3">
        <f>PrcLd!H92+Run!H76-Evp!H26</f>
        <v>173.45877540856029</v>
      </c>
      <c r="I26" s="3">
        <f>PrcLd!I92+Run!I76-Evp!I26</f>
        <v>-56.256394085603105</v>
      </c>
      <c r="J26" s="3">
        <f>PrcLd!J92+Run!J76-Evp!J26</f>
        <v>-67.374116731517503</v>
      </c>
      <c r="K26" s="3">
        <f>PrcLd!K92+Run!K76-Evp!K26</f>
        <v>-116.26247501945525</v>
      </c>
      <c r="L26" s="3">
        <f>PrcLd!L92+Run!L76-Evp!L26</f>
        <v>22.28513774319066</v>
      </c>
      <c r="M26" s="3">
        <f>PrcLd!M92+Run!M76-Evp!M26</f>
        <v>2.5120793774319168</v>
      </c>
      <c r="N26" s="3">
        <f t="shared" si="0"/>
        <v>1004.3493727626462</v>
      </c>
    </row>
    <row r="27" spans="1:14">
      <c r="A27">
        <v>1970</v>
      </c>
      <c r="B27" s="3">
        <f>PrcLd!B93+Run!B77-Evp!B27</f>
        <v>53.945939610894953</v>
      </c>
      <c r="C27" s="3">
        <f>PrcLd!C93+Run!C77-Evp!C27</f>
        <v>102.43711906614784</v>
      </c>
      <c r="D27" s="3">
        <f>PrcLd!D93+Run!D77-Evp!D27</f>
        <v>156.64233276264591</v>
      </c>
      <c r="E27" s="3">
        <f>PrcLd!E93+Run!E77-Evp!E27</f>
        <v>232.70707237354088</v>
      </c>
      <c r="F27" s="3">
        <f>PrcLd!F93+Run!F77-Evp!F27</f>
        <v>160.74791782101167</v>
      </c>
      <c r="G27" s="3">
        <f>PrcLd!G93+Run!G77-Evp!G27</f>
        <v>95.809922178988316</v>
      </c>
      <c r="H27" s="3">
        <f>PrcLd!H93+Run!H77-Evp!H27</f>
        <v>105.00136902723736</v>
      </c>
      <c r="I27" s="3">
        <f>PrcLd!I93+Run!I77-Evp!I27</f>
        <v>-58.553093540856025</v>
      </c>
      <c r="J27" s="3">
        <f>PrcLd!J93+Run!J77-Evp!J27</f>
        <v>-11.123125291828785</v>
      </c>
      <c r="K27" s="3">
        <f>PrcLd!K93+Run!K77-Evp!K27</f>
        <v>-40.254518599221782</v>
      </c>
      <c r="L27" s="3">
        <f>PrcLd!L93+Run!L77-Evp!L27</f>
        <v>-19.125481712062253</v>
      </c>
      <c r="M27" s="3">
        <f>PrcLd!M93+Run!M77-Evp!M27</f>
        <v>37.223700233463035</v>
      </c>
      <c r="N27" s="3">
        <f t="shared" si="0"/>
        <v>815.4591539299613</v>
      </c>
    </row>
    <row r="28" spans="1:14">
      <c r="A28">
        <v>1971</v>
      </c>
      <c r="B28" s="3">
        <f>PrcLd!B94+Run!B78-Evp!B28</f>
        <v>30.878984280155642</v>
      </c>
      <c r="C28" s="3">
        <f>PrcLd!C94+Run!C78-Evp!C28</f>
        <v>220.6448164980545</v>
      </c>
      <c r="D28" s="3">
        <f>PrcLd!D94+Run!D78-Evp!D28</f>
        <v>143.31169587548638</v>
      </c>
      <c r="E28" s="3">
        <f>PrcLd!E94+Run!E78-Evp!E28</f>
        <v>89.846152529182888</v>
      </c>
      <c r="F28" s="3">
        <f>PrcLd!F94+Run!F78-Evp!F28</f>
        <v>123.04483175097276</v>
      </c>
      <c r="G28" s="3">
        <f>PrcLd!G94+Run!G78-Evp!G28</f>
        <v>99.13562334630349</v>
      </c>
      <c r="H28" s="3">
        <f>PrcLd!H94+Run!H78-Evp!H28</f>
        <v>13.500759221789892</v>
      </c>
      <c r="I28" s="3">
        <f>PrcLd!I94+Run!I78-Evp!I28</f>
        <v>-40.349990038910505</v>
      </c>
      <c r="J28" s="3">
        <f>PrcLd!J94+Run!J78-Evp!J28</f>
        <v>-15.783640466926073</v>
      </c>
      <c r="K28" s="3">
        <f>PrcLd!K94+Run!K78-Evp!K28</f>
        <v>-66.957374007782107</v>
      </c>
      <c r="L28" s="3">
        <f>PrcLd!L94+Run!L78-Evp!L28</f>
        <v>-124.04358910505837</v>
      </c>
      <c r="M28" s="3">
        <f>PrcLd!M94+Run!M78-Evp!M28</f>
        <v>87.469228638132307</v>
      </c>
      <c r="N28" s="3">
        <f t="shared" si="0"/>
        <v>560.6974985214008</v>
      </c>
    </row>
    <row r="29" spans="1:14">
      <c r="A29">
        <v>1972</v>
      </c>
      <c r="B29" s="3">
        <f>PrcLd!B95+Run!B79-Evp!B29</f>
        <v>34.847531206225668</v>
      </c>
      <c r="C29" s="3">
        <f>PrcLd!C95+Run!C79-Evp!C29</f>
        <v>53.813974785992215</v>
      </c>
      <c r="D29" s="3">
        <f>PrcLd!D95+Run!D79-Evp!D29</f>
        <v>231.16808373540857</v>
      </c>
      <c r="E29" s="3">
        <f>PrcLd!E95+Run!E79-Evp!E29</f>
        <v>263.53121712062261</v>
      </c>
      <c r="F29" s="3">
        <f>PrcLd!F95+Run!F79-Evp!F29</f>
        <v>149.83798350194553</v>
      </c>
      <c r="G29" s="3">
        <f>PrcLd!G95+Run!G79-Evp!G29</f>
        <v>126.72508482490269</v>
      </c>
      <c r="H29" s="3">
        <f>PrcLd!H95+Run!H79-Evp!H29</f>
        <v>78.081598754863819</v>
      </c>
      <c r="I29" s="3">
        <f>PrcLd!I95+Run!I79-Evp!I29</f>
        <v>15.997527159533064</v>
      </c>
      <c r="J29" s="3">
        <f>PrcLd!J95+Run!J79-Evp!J29</f>
        <v>67.09233618677041</v>
      </c>
      <c r="K29" s="3">
        <f>PrcLd!K95+Run!K79-Evp!K29</f>
        <v>-73.344867548638121</v>
      </c>
      <c r="L29" s="3">
        <f>PrcLd!L95+Run!L79-Evp!L29</f>
        <v>135.85943813229571</v>
      </c>
      <c r="M29" s="3">
        <f>PrcLd!M95+Run!M79-Evp!M29</f>
        <v>154.14746583657589</v>
      </c>
      <c r="N29" s="3">
        <f t="shared" si="0"/>
        <v>1237.757373696498</v>
      </c>
    </row>
    <row r="30" spans="1:14">
      <c r="A30">
        <v>1973</v>
      </c>
      <c r="B30" s="3">
        <f>PrcLd!B96+Run!B80-Evp!B30</f>
        <v>79.120061634241253</v>
      </c>
      <c r="C30" s="3">
        <f>PrcLd!C96+Run!C80-Evp!C30</f>
        <v>68.381013852140072</v>
      </c>
      <c r="D30" s="3">
        <f>PrcLd!D96+Run!D80-Evp!D30</f>
        <v>351.82995112840467</v>
      </c>
      <c r="E30" s="3">
        <f>PrcLd!E96+Run!E80-Evp!E30</f>
        <v>166.81791128404672</v>
      </c>
      <c r="F30" s="3">
        <f>PrcLd!F96+Run!F80-Evp!F30</f>
        <v>170.945813229572</v>
      </c>
      <c r="G30" s="3">
        <f>PrcLd!G96+Run!G80-Evp!G30</f>
        <v>196.16235175097276</v>
      </c>
      <c r="H30" s="3">
        <f>PrcLd!H96+Run!H80-Evp!H30</f>
        <v>62.320936653696492</v>
      </c>
      <c r="I30" s="3">
        <f>PrcLd!I96+Run!I80-Evp!I30</f>
        <v>-13.794988326848255</v>
      </c>
      <c r="J30" s="3">
        <f>PrcLd!J96+Run!J80-Evp!J30</f>
        <v>-127.5826552529183</v>
      </c>
      <c r="K30" s="3">
        <f>PrcLd!K96+Run!K80-Evp!K30</f>
        <v>-67.221309883268489</v>
      </c>
      <c r="L30" s="3">
        <f>PrcLd!L96+Run!L80-Evp!L30</f>
        <v>-17.991624902723743</v>
      </c>
      <c r="M30" s="3">
        <f>PrcLd!M96+Run!M80-Evp!M30</f>
        <v>64.886969338521396</v>
      </c>
      <c r="N30" s="3">
        <f t="shared" si="0"/>
        <v>933.87443050583624</v>
      </c>
    </row>
    <row r="31" spans="1:14">
      <c r="A31">
        <v>1974</v>
      </c>
      <c r="B31" s="3">
        <f>PrcLd!B97+Run!B81-Evp!B31</f>
        <v>213.62042583657586</v>
      </c>
      <c r="C31" s="3">
        <f>PrcLd!C97+Run!C81-Evp!C31</f>
        <v>111.44870630350195</v>
      </c>
      <c r="D31" s="3">
        <f>PrcLd!D97+Run!D81-Evp!D31</f>
        <v>263.9583405447471</v>
      </c>
      <c r="E31" s="3">
        <f>PrcLd!E97+Run!E81-Evp!E31</f>
        <v>207.47288560311287</v>
      </c>
      <c r="F31" s="3">
        <f>PrcLd!F97+Run!F81-Evp!F31</f>
        <v>198.638426459144</v>
      </c>
      <c r="G31" s="3">
        <f>PrcLd!G97+Run!G81-Evp!G31</f>
        <v>82.810669260700394</v>
      </c>
      <c r="H31" s="3">
        <f>PrcLd!H97+Run!H81-Evp!H31</f>
        <v>-18.70374007782101</v>
      </c>
      <c r="I31" s="3">
        <f>PrcLd!I97+Run!I81-Evp!I31</f>
        <v>-4.4215729182879357</v>
      </c>
      <c r="J31" s="3">
        <f>PrcLd!J97+Run!J81-Evp!J31</f>
        <v>-100.08898054474707</v>
      </c>
      <c r="K31" s="3">
        <f>PrcLd!K97+Run!K81-Evp!K31</f>
        <v>-119.85911408560311</v>
      </c>
      <c r="L31" s="3">
        <f>PrcLd!L97+Run!L81-Evp!L31</f>
        <v>31.274510505836588</v>
      </c>
      <c r="M31" s="3">
        <f>PrcLd!M97+Run!M81-Evp!M31</f>
        <v>85.187875175097261</v>
      </c>
      <c r="N31" s="3">
        <f t="shared" si="0"/>
        <v>951.33843206225708</v>
      </c>
    </row>
    <row r="32" spans="1:14">
      <c r="A32">
        <v>1975</v>
      </c>
      <c r="B32" s="3">
        <f>PrcLd!B98+Run!B82-Evp!B32</f>
        <v>155.6721366536965</v>
      </c>
      <c r="C32" s="3">
        <f>PrcLd!C98+Run!C82-Evp!C32</f>
        <v>185.36029696498059</v>
      </c>
      <c r="D32" s="3">
        <f>PrcLd!D98+Run!D82-Evp!D32</f>
        <v>168.85270070038908</v>
      </c>
      <c r="E32" s="3">
        <f>PrcLd!E98+Run!E82-Evp!E32</f>
        <v>120.59402178988329</v>
      </c>
      <c r="F32" s="3">
        <f>PrcLd!F98+Run!F82-Evp!F32</f>
        <v>141.435880155642</v>
      </c>
      <c r="G32" s="3">
        <f>PrcLd!G98+Run!G82-Evp!G32</f>
        <v>165.82897743190662</v>
      </c>
      <c r="H32" s="3">
        <f>PrcLd!H98+Run!H82-Evp!H32</f>
        <v>6.1697438132295872</v>
      </c>
      <c r="I32" s="3">
        <f>PrcLd!I98+Run!I82-Evp!I32</f>
        <v>99.404813696498053</v>
      </c>
      <c r="J32" s="3">
        <f>PrcLd!J98+Run!J82-Evp!J32</f>
        <v>-40.759136186770434</v>
      </c>
      <c r="K32" s="3">
        <f>PrcLd!K98+Run!K82-Evp!K32</f>
        <v>-85.311258210116733</v>
      </c>
      <c r="L32" s="3">
        <f>PrcLd!L98+Run!L82-Evp!L32</f>
        <v>-30.364854474708167</v>
      </c>
      <c r="M32" s="3">
        <f>PrcLd!M98+Run!M82-Evp!M32</f>
        <v>77.145466147859906</v>
      </c>
      <c r="N32" s="3">
        <f t="shared" si="0"/>
        <v>964.0287884824902</v>
      </c>
    </row>
    <row r="33" spans="1:14">
      <c r="A33">
        <v>1976</v>
      </c>
      <c r="B33" s="3">
        <f>PrcLd!B99+Run!B83-Evp!B33</f>
        <v>117.67018085603114</v>
      </c>
      <c r="C33" s="3">
        <f>PrcLd!C99+Run!C83-Evp!C33</f>
        <v>333.37464311284049</v>
      </c>
      <c r="D33" s="3">
        <f>PrcLd!D99+Run!D83-Evp!D33</f>
        <v>284.80511190661474</v>
      </c>
      <c r="E33" s="3">
        <f>PrcLd!E99+Run!E83-Evp!E33</f>
        <v>117.2170832684825</v>
      </c>
      <c r="F33" s="3">
        <f>PrcLd!F99+Run!F83-Evp!F33</f>
        <v>106.38765976653696</v>
      </c>
      <c r="G33" s="3">
        <f>PrcLd!G99+Run!G83-Evp!G33</f>
        <v>97.623520622568094</v>
      </c>
      <c r="H33" s="3">
        <f>PrcLd!H99+Run!H83-Evp!H33</f>
        <v>64.554993618677045</v>
      </c>
      <c r="I33" s="3">
        <f>PrcLd!I99+Run!I83-Evp!I33</f>
        <v>-46.897903190661467</v>
      </c>
      <c r="J33" s="3">
        <f>PrcLd!J99+Run!J83-Evp!J33</f>
        <v>-54.284294163424136</v>
      </c>
      <c r="K33" s="3">
        <f>PrcLd!K99+Run!K83-Evp!K33</f>
        <v>-107.41305307392997</v>
      </c>
      <c r="L33" s="3">
        <f>PrcLd!L99+Run!L83-Evp!L33</f>
        <v>-90.396452918287935</v>
      </c>
      <c r="M33" s="3">
        <f>PrcLd!M99+Run!M83-Evp!M33</f>
        <v>-15.721349105058358</v>
      </c>
      <c r="N33" s="3">
        <f t="shared" si="0"/>
        <v>806.92014070038908</v>
      </c>
    </row>
    <row r="34" spans="1:14">
      <c r="A34">
        <v>1977</v>
      </c>
      <c r="B34" s="3">
        <f>PrcLd!B100+Run!B84-Evp!B34</f>
        <v>35.631356887159534</v>
      </c>
      <c r="C34" s="3">
        <f>PrcLd!C100+Run!C84-Evp!C34</f>
        <v>92.779863035019446</v>
      </c>
      <c r="D34" s="3">
        <f>PrcLd!D100+Run!D84-Evp!D34</f>
        <v>289.4222241245136</v>
      </c>
      <c r="E34" s="3">
        <f>PrcLd!E100+Run!E84-Evp!E34</f>
        <v>239.93593774319066</v>
      </c>
      <c r="F34" s="3">
        <f>PrcLd!F100+Run!F84-Evp!F34</f>
        <v>77.223726692607002</v>
      </c>
      <c r="G34" s="3">
        <f>PrcLd!G100+Run!G84-Evp!G34</f>
        <v>67.499763424124524</v>
      </c>
      <c r="H34" s="3">
        <f>PrcLd!H100+Run!H84-Evp!H34</f>
        <v>71.448048249027224</v>
      </c>
      <c r="I34" s="3">
        <f>PrcLd!I100+Run!I84-Evp!I34</f>
        <v>56.136103968871623</v>
      </c>
      <c r="J34" s="3">
        <f>PrcLd!J100+Run!J84-Evp!J34</f>
        <v>79.712410894941627</v>
      </c>
      <c r="K34" s="3">
        <f>PrcLd!K100+Run!K84-Evp!K34</f>
        <v>-111.24427766536965</v>
      </c>
      <c r="L34" s="3">
        <f>PrcLd!L100+Run!L84-Evp!L34</f>
        <v>-0.22021011673152202</v>
      </c>
      <c r="M34" s="3">
        <f>PrcLd!M100+Run!M84-Evp!M34</f>
        <v>223.62844793774318</v>
      </c>
      <c r="N34" s="3">
        <f t="shared" si="0"/>
        <v>1121.9533951750973</v>
      </c>
    </row>
    <row r="35" spans="1:14">
      <c r="A35">
        <v>1978</v>
      </c>
      <c r="B35" s="3">
        <f>PrcLd!B101+Run!B85-Evp!B35</f>
        <v>124.51457680933852</v>
      </c>
      <c r="C35" s="3">
        <f>PrcLd!C101+Run!C85-Evp!C35</f>
        <v>34.879396420233462</v>
      </c>
      <c r="D35" s="3">
        <f>PrcLd!D101+Run!D85-Evp!D35</f>
        <v>339.34756887159534</v>
      </c>
      <c r="E35" s="3">
        <f>PrcLd!E101+Run!E85-Evp!E35</f>
        <v>268.93486225680931</v>
      </c>
      <c r="F35" s="3">
        <f>PrcLd!F101+Run!F85-Evp!F35</f>
        <v>151.41898241245138</v>
      </c>
      <c r="G35" s="3">
        <f>PrcLd!G101+Run!G85-Evp!G35</f>
        <v>85.946301945525278</v>
      </c>
      <c r="H35" s="3">
        <f>PrcLd!H101+Run!H85-Evp!H35</f>
        <v>9.4564301945525244</v>
      </c>
      <c r="I35" s="3">
        <f>PrcLd!I101+Run!I85-Evp!I35</f>
        <v>-1.3014916731517445</v>
      </c>
      <c r="J35" s="3">
        <f>PrcLd!J101+Run!J85-Evp!J35</f>
        <v>-60.805679377431886</v>
      </c>
      <c r="K35" s="3">
        <f>PrcLd!K101+Run!K85-Evp!K35</f>
        <v>-96.948192684824903</v>
      </c>
      <c r="L35" s="3">
        <f>PrcLd!L101+Run!L85-Evp!L35</f>
        <v>-56.714806225680945</v>
      </c>
      <c r="M35" s="3">
        <f>PrcLd!M101+Run!M85-Evp!M35</f>
        <v>20.752843268482493</v>
      </c>
      <c r="N35" s="3">
        <f t="shared" si="0"/>
        <v>819.48079221789897</v>
      </c>
    </row>
    <row r="36" spans="1:14">
      <c r="A36">
        <v>1979</v>
      </c>
      <c r="B36" s="3">
        <f>PrcLd!B102+Run!B86-Evp!B36</f>
        <v>103.18099486381324</v>
      </c>
      <c r="C36" s="3">
        <f>PrcLd!C102+Run!C86-Evp!C36</f>
        <v>74.819013540856048</v>
      </c>
      <c r="D36" s="3">
        <f>PrcLd!D102+Run!D86-Evp!D36</f>
        <v>263.55886007782107</v>
      </c>
      <c r="E36" s="3">
        <f>PrcLd!E102+Run!E86-Evp!E36</f>
        <v>279.83717665369647</v>
      </c>
      <c r="F36" s="3">
        <f>PrcLd!F102+Run!F86-Evp!F36</f>
        <v>152.1202119844358</v>
      </c>
      <c r="G36" s="3">
        <f>PrcLd!G102+Run!G86-Evp!G36</f>
        <v>71.684980544747077</v>
      </c>
      <c r="H36" s="3">
        <f>PrcLd!H102+Run!H86-Evp!H36</f>
        <v>64.96281992217898</v>
      </c>
      <c r="I36" s="3">
        <f>PrcLd!I102+Run!I86-Evp!I36</f>
        <v>47.165101634241253</v>
      </c>
      <c r="J36" s="3">
        <f>PrcLd!J102+Run!J86-Evp!J36</f>
        <v>-36.114392217898825</v>
      </c>
      <c r="K36" s="3">
        <f>PrcLd!K102+Run!K86-Evp!K36</f>
        <v>-94.340300700389122</v>
      </c>
      <c r="L36" s="3">
        <f>PrcLd!L102+Run!L86-Evp!L36</f>
        <v>55.468894941634247</v>
      </c>
      <c r="M36" s="3">
        <f>PrcLd!M102+Run!M86-Evp!M36</f>
        <v>121.70433525291828</v>
      </c>
      <c r="N36" s="3">
        <f t="shared" si="0"/>
        <v>1104.0476964980546</v>
      </c>
    </row>
    <row r="37" spans="1:14">
      <c r="A37">
        <v>1980</v>
      </c>
      <c r="B37" s="3">
        <f>PrcLd!B103+Run!B87-Evp!B37</f>
        <v>35.894461634241253</v>
      </c>
      <c r="C37" s="3">
        <f>PrcLd!C103+Run!C87-Evp!C37</f>
        <v>47.244908949416342</v>
      </c>
      <c r="D37" s="3">
        <f>PrcLd!D103+Run!D87-Evp!D37</f>
        <v>271.3115480155642</v>
      </c>
      <c r="E37" s="3">
        <f>PrcLd!E103+Run!E87-Evp!E37</f>
        <v>220.07834552529184</v>
      </c>
      <c r="F37" s="3">
        <f>PrcLd!F103+Run!F87-Evp!F37</f>
        <v>114.41070630350194</v>
      </c>
      <c r="G37" s="3">
        <f>PrcLd!G103+Run!G87-Evp!G37</f>
        <v>144.31066926070039</v>
      </c>
      <c r="H37" s="3">
        <f>PrcLd!H103+Run!H87-Evp!H37</f>
        <v>99.67807657587548</v>
      </c>
      <c r="I37" s="3">
        <f>PrcLd!I103+Run!I87-Evp!I37</f>
        <v>90.416170894941615</v>
      </c>
      <c r="J37" s="3">
        <f>PrcLd!J103+Run!J87-Evp!J37</f>
        <v>-75.481971984435802</v>
      </c>
      <c r="K37" s="3">
        <f>PrcLd!K103+Run!K87-Evp!K37</f>
        <v>-153.58550630350194</v>
      </c>
      <c r="L37" s="3">
        <f>PrcLd!L103+Run!L87-Evp!L37</f>
        <v>-80.995430350194567</v>
      </c>
      <c r="M37" s="3">
        <f>PrcLd!M103+Run!M87-Evp!M37</f>
        <v>13.756119533073928</v>
      </c>
      <c r="N37" s="3">
        <f t="shared" si="0"/>
        <v>727.03809805447474</v>
      </c>
    </row>
    <row r="38" spans="1:14">
      <c r="A38">
        <v>1981</v>
      </c>
      <c r="B38" s="3">
        <f>PrcLd!B104+Run!B88-Evp!B38</f>
        <v>21.998520466926063</v>
      </c>
      <c r="C38" s="3">
        <f>PrcLd!C104+Run!C88-Evp!C38</f>
        <v>248.77942785992218</v>
      </c>
      <c r="D38" s="3">
        <f>PrcLd!D104+Run!D88-Evp!D38</f>
        <v>67.059507548638123</v>
      </c>
      <c r="E38" s="3">
        <f>PrcLd!E104+Run!E88-Evp!E38</f>
        <v>213.06693540856028</v>
      </c>
      <c r="F38" s="3">
        <f>PrcLd!F104+Run!F88-Evp!F38</f>
        <v>142.64482552529185</v>
      </c>
      <c r="G38" s="3">
        <f>PrcLd!G104+Run!G88-Evp!G38</f>
        <v>280.81041089494164</v>
      </c>
      <c r="H38" s="3">
        <f>PrcLd!H104+Run!H88-Evp!H38</f>
        <v>52.869971673151753</v>
      </c>
      <c r="I38" s="3">
        <f>PrcLd!I104+Run!I88-Evp!I38</f>
        <v>7.5884012451361968</v>
      </c>
      <c r="J38" s="3">
        <f>PrcLd!J104+Run!J88-Evp!J38</f>
        <v>34.813335408560306</v>
      </c>
      <c r="K38" s="3">
        <f>PrcLd!K104+Run!K88-Evp!K38</f>
        <v>-19.376180233463032</v>
      </c>
      <c r="L38" s="3">
        <f>PrcLd!L104+Run!L88-Evp!L38</f>
        <v>-30.316807782101179</v>
      </c>
      <c r="M38" s="3">
        <f>PrcLd!M104+Run!M88-Evp!M38</f>
        <v>41.385209338521378</v>
      </c>
      <c r="N38" s="3">
        <f t="shared" si="0"/>
        <v>1061.3235573540856</v>
      </c>
    </row>
    <row r="39" spans="1:14">
      <c r="A39">
        <v>1982</v>
      </c>
      <c r="B39" s="3">
        <f>PrcLd!B105+Run!B89-Evp!B39</f>
        <v>131.16364980544748</v>
      </c>
      <c r="C39" s="3">
        <f>PrcLd!C105+Run!C89-Evp!C39</f>
        <v>138.58516700389106</v>
      </c>
      <c r="D39" s="3">
        <f>PrcLd!D105+Run!D89-Evp!D39</f>
        <v>392.92755517509727</v>
      </c>
      <c r="E39" s="3">
        <f>PrcLd!E105+Run!E89-Evp!E39</f>
        <v>175.69910817120621</v>
      </c>
      <c r="F39" s="3">
        <f>PrcLd!F105+Run!F89-Evp!F39</f>
        <v>149.28949976653698</v>
      </c>
      <c r="G39" s="3">
        <f>PrcLd!G105+Run!G89-Evp!G39</f>
        <v>135.3982692607004</v>
      </c>
      <c r="H39" s="3">
        <f>PrcLd!H105+Run!H89-Evp!H39</f>
        <v>53.717429727626474</v>
      </c>
      <c r="I39" s="3">
        <f>PrcLd!I105+Run!I89-Evp!I39</f>
        <v>-63.853685603112851</v>
      </c>
      <c r="J39" s="3">
        <f>PrcLd!J105+Run!J89-Evp!J39</f>
        <v>-31.488535408560324</v>
      </c>
      <c r="K39" s="3">
        <f>PrcLd!K105+Run!K89-Evp!K39</f>
        <v>-123.18304622568093</v>
      </c>
      <c r="L39" s="3">
        <f>PrcLd!L105+Run!L89-Evp!L39</f>
        <v>101.66751906614786</v>
      </c>
      <c r="M39" s="3">
        <f>PrcLd!M105+Run!M89-Evp!M39</f>
        <v>161.62830319066148</v>
      </c>
      <c r="N39" s="3">
        <f t="shared" si="0"/>
        <v>1221.5512339299612</v>
      </c>
    </row>
    <row r="40" spans="1:14">
      <c r="A40">
        <v>1983</v>
      </c>
      <c r="B40" s="3">
        <f>PrcLd!B106+Run!B90-Evp!B40</f>
        <v>6.9867626459143963</v>
      </c>
      <c r="C40" s="3">
        <f>PrcLd!C106+Run!C90-Evp!C40</f>
        <v>52.410947237354094</v>
      </c>
      <c r="D40" s="3">
        <f>PrcLd!D106+Run!D90-Evp!D40</f>
        <v>106.73114085603112</v>
      </c>
      <c r="E40" s="3">
        <f>PrcLd!E106+Run!E90-Evp!E40</f>
        <v>213.45425992217901</v>
      </c>
      <c r="F40" s="3">
        <f>PrcLd!F106+Run!F90-Evp!F40</f>
        <v>224.93016093385211</v>
      </c>
      <c r="G40" s="3">
        <f>PrcLd!G106+Run!G90-Evp!G40</f>
        <v>91.164513618677063</v>
      </c>
      <c r="H40" s="3">
        <f>PrcLd!H106+Run!H90-Evp!H40</f>
        <v>49.546582412451343</v>
      </c>
      <c r="I40" s="3">
        <f>PrcLd!I106+Run!I90-Evp!I40</f>
        <v>-24.971975097276271</v>
      </c>
      <c r="J40" s="3">
        <f>PrcLd!J106+Run!J90-Evp!J40</f>
        <v>-121.133340077821</v>
      </c>
      <c r="K40" s="3">
        <f>PrcLd!K106+Run!K90-Evp!K40</f>
        <v>-78.585931828793775</v>
      </c>
      <c r="L40" s="3">
        <f>PrcLd!L106+Run!L90-Evp!L40</f>
        <v>99.634244357976627</v>
      </c>
      <c r="M40" s="3">
        <f>PrcLd!M106+Run!M90-Evp!M40</f>
        <v>105.98754926070038</v>
      </c>
      <c r="N40" s="3">
        <f t="shared" si="0"/>
        <v>726.15491424124502</v>
      </c>
    </row>
    <row r="41" spans="1:14">
      <c r="A41">
        <v>1984</v>
      </c>
      <c r="B41" s="3">
        <f>PrcLd!B107+Run!B91-Evp!B41</f>
        <v>35.378433929961091</v>
      </c>
      <c r="C41" s="3">
        <f>PrcLd!C107+Run!C91-Evp!C41</f>
        <v>213.36455564202336</v>
      </c>
      <c r="D41" s="3">
        <f>PrcLd!D107+Run!D91-Evp!D41</f>
        <v>230.33806785992218</v>
      </c>
      <c r="E41" s="3">
        <f>PrcLd!E107+Run!E91-Evp!E41</f>
        <v>239.81213852140078</v>
      </c>
      <c r="F41" s="3">
        <f>PrcLd!F107+Run!F91-Evp!F41</f>
        <v>205.18937463035022</v>
      </c>
      <c r="G41" s="3">
        <f>PrcLd!G107+Run!G91-Evp!G41</f>
        <v>83.411336964980549</v>
      </c>
      <c r="H41" s="3">
        <f>PrcLd!H107+Run!H91-Evp!H41</f>
        <v>7.9185901945525359</v>
      </c>
      <c r="I41" s="3">
        <f>PrcLd!I107+Run!I91-Evp!I41</f>
        <v>-18.596308793774327</v>
      </c>
      <c r="J41" s="3">
        <f>PrcLd!J107+Run!J91-Evp!J41</f>
        <v>-51.484152529182865</v>
      </c>
      <c r="K41" s="3">
        <f>PrcLd!K107+Run!K91-Evp!K41</f>
        <v>-50.3949752529183</v>
      </c>
      <c r="L41" s="3">
        <f>PrcLd!L107+Run!L91-Evp!L41</f>
        <v>-48.078071595330726</v>
      </c>
      <c r="M41" s="3">
        <f>PrcLd!M107+Run!M91-Evp!M41</f>
        <v>87.90859984435798</v>
      </c>
      <c r="N41" s="3">
        <f t="shared" si="0"/>
        <v>934.76758941634262</v>
      </c>
    </row>
    <row r="42" spans="1:14">
      <c r="A42">
        <v>1985</v>
      </c>
      <c r="B42" s="3">
        <f>PrcLd!B108+Run!B92-Evp!B42</f>
        <v>63.935531206225662</v>
      </c>
      <c r="C42" s="3">
        <f>PrcLd!C108+Run!C92-Evp!C42</f>
        <v>234.83063844357974</v>
      </c>
      <c r="D42" s="3">
        <f>PrcLd!D108+Run!D92-Evp!D42</f>
        <v>298.80902568093387</v>
      </c>
      <c r="E42" s="3">
        <f>PrcLd!E108+Run!E92-Evp!E42</f>
        <v>174.18027081712063</v>
      </c>
      <c r="F42" s="3">
        <f>PrcLd!F108+Run!F92-Evp!F42</f>
        <v>96.654213852140074</v>
      </c>
      <c r="G42" s="3">
        <f>PrcLd!G108+Run!G92-Evp!G42</f>
        <v>65.225403891050576</v>
      </c>
      <c r="H42" s="3">
        <f>PrcLd!H108+Run!H92-Evp!H42</f>
        <v>46.955490116731511</v>
      </c>
      <c r="I42" s="3">
        <f>PrcLd!I108+Run!I92-Evp!I42</f>
        <v>28.384334319066156</v>
      </c>
      <c r="J42" s="3">
        <f>PrcLd!J108+Run!J92-Evp!J42</f>
        <v>-72.384695719844345</v>
      </c>
      <c r="K42" s="3">
        <f>PrcLd!K108+Run!K92-Evp!K42</f>
        <v>-59.856894319066157</v>
      </c>
      <c r="L42" s="3">
        <f>PrcLd!L108+Run!L92-Evp!L42</f>
        <v>230.73604513618676</v>
      </c>
      <c r="M42" s="3">
        <f>PrcLd!M108+Run!M92-Evp!M42</f>
        <v>12.023556108949407</v>
      </c>
      <c r="N42" s="3">
        <f t="shared" si="0"/>
        <v>1119.4929195330737</v>
      </c>
    </row>
    <row r="43" spans="1:14">
      <c r="A43">
        <v>1986</v>
      </c>
      <c r="B43" s="3">
        <f>PrcLd!B109+Run!B93-Evp!B43</f>
        <v>83.736518287937741</v>
      </c>
      <c r="C43" s="3">
        <f>PrcLd!C109+Run!C93-Evp!C43</f>
        <v>184.64838972762647</v>
      </c>
      <c r="D43" s="3">
        <f>PrcLd!D109+Run!D93-Evp!D43</f>
        <v>218.39566692607005</v>
      </c>
      <c r="E43" s="3">
        <f>PrcLd!E109+Run!E93-Evp!E43</f>
        <v>137.6287984435798</v>
      </c>
      <c r="F43" s="3">
        <f>PrcLd!F109+Run!F93-Evp!F43</f>
        <v>133.80625027237357</v>
      </c>
      <c r="G43" s="3">
        <f>PrcLd!G109+Run!G93-Evp!G43</f>
        <v>167.39032996108949</v>
      </c>
      <c r="H43" s="3">
        <f>PrcLd!H109+Run!H93-Evp!H43</f>
        <v>124.73660824902723</v>
      </c>
      <c r="I43" s="3">
        <f>PrcLd!I109+Run!I93-Evp!I43</f>
        <v>-35.093834396887161</v>
      </c>
      <c r="J43" s="3">
        <f>PrcLd!J109+Run!J93-Evp!J43</f>
        <v>87.883157976653706</v>
      </c>
      <c r="K43" s="3">
        <f>PrcLd!K109+Run!K93-Evp!K43</f>
        <v>21.757971050583677</v>
      </c>
      <c r="L43" s="3">
        <f>PrcLd!L109+Run!L93-Evp!L43</f>
        <v>-43.888452918287939</v>
      </c>
      <c r="M43" s="3">
        <f>PrcLd!M109+Run!M93-Evp!M43</f>
        <v>85.527134941634216</v>
      </c>
      <c r="N43" s="3">
        <f t="shared" si="0"/>
        <v>1166.5285385214006</v>
      </c>
    </row>
    <row r="44" spans="1:14">
      <c r="A44">
        <v>1987</v>
      </c>
      <c r="B44" s="3">
        <f>PrcLd!B110+Run!B94-Evp!B44</f>
        <v>44.829068326848244</v>
      </c>
      <c r="C44" s="3">
        <f>PrcLd!C110+Run!C94-Evp!C44</f>
        <v>24.9879713618677</v>
      </c>
      <c r="D44" s="3">
        <f>PrcLd!D110+Run!D94-Evp!D44</f>
        <v>130.24064249027236</v>
      </c>
      <c r="E44" s="3">
        <f>PrcLd!E110+Run!E94-Evp!E44</f>
        <v>157.37373229571983</v>
      </c>
      <c r="F44" s="3">
        <f>PrcLd!F110+Run!F94-Evp!F44</f>
        <v>86.668392217898827</v>
      </c>
      <c r="G44" s="3">
        <f>PrcLd!G110+Run!G94-Evp!G44</f>
        <v>115.7028700389105</v>
      </c>
      <c r="H44" s="3">
        <f>PrcLd!H110+Run!H94-Evp!H44</f>
        <v>86.027847159533067</v>
      </c>
      <c r="I44" s="3">
        <f>PrcLd!I110+Run!I94-Evp!I44</f>
        <v>-7.8097565758754968</v>
      </c>
      <c r="J44" s="3">
        <f>PrcLd!J110+Run!J94-Evp!J44</f>
        <v>-44.527466147859911</v>
      </c>
      <c r="K44" s="3">
        <f>PrcLd!K110+Run!K94-Evp!K44</f>
        <v>-125.87876513618677</v>
      </c>
      <c r="L44" s="3">
        <f>PrcLd!L110+Run!L94-Evp!L44</f>
        <v>-26.159727626459144</v>
      </c>
      <c r="M44" s="3">
        <f>PrcLd!M110+Run!M94-Evp!M44</f>
        <v>97.248629105058384</v>
      </c>
      <c r="N44" s="3">
        <f t="shared" si="0"/>
        <v>538.70343750972768</v>
      </c>
    </row>
    <row r="45" spans="1:14">
      <c r="A45">
        <v>1988</v>
      </c>
      <c r="B45" s="3">
        <f>PrcLd!B111+Run!B95-Evp!B45</f>
        <v>26.050019610894942</v>
      </c>
      <c r="C45" s="3">
        <f>PrcLd!C111+Run!C95-Evp!C45</f>
        <v>127.94508389105059</v>
      </c>
      <c r="D45" s="3">
        <f>PrcLd!D111+Run!D95-Evp!D45</f>
        <v>122.92104747081711</v>
      </c>
      <c r="E45" s="3">
        <f>PrcLd!E111+Run!E95-Evp!E45</f>
        <v>131.28598599221792</v>
      </c>
      <c r="F45" s="3">
        <f>PrcLd!F111+Run!F95-Evp!F45</f>
        <v>55.981143968871606</v>
      </c>
      <c r="G45" s="3">
        <f>PrcLd!G111+Run!G95-Evp!G45</f>
        <v>-27.492879377431908</v>
      </c>
      <c r="H45" s="3">
        <f>PrcLd!H111+Run!H95-Evp!H45</f>
        <v>63.224072840466917</v>
      </c>
      <c r="I45" s="3">
        <f>PrcLd!I111+Run!I95-Evp!I45</f>
        <v>-30.845367159533069</v>
      </c>
      <c r="J45" s="3">
        <f>PrcLd!J111+Run!J95-Evp!J45</f>
        <v>-74.551789883268484</v>
      </c>
      <c r="K45" s="3">
        <f>PrcLd!K111+Run!K95-Evp!K45</f>
        <v>-111.91094038910506</v>
      </c>
      <c r="L45" s="3">
        <f>PrcLd!L111+Run!L95-Evp!L45</f>
        <v>64.098873151750979</v>
      </c>
      <c r="M45" s="3">
        <f>PrcLd!M111+Run!M95-Evp!M45</f>
        <v>7.7069556420233596</v>
      </c>
      <c r="N45" s="3">
        <f t="shared" si="0"/>
        <v>354.41220575875491</v>
      </c>
    </row>
    <row r="46" spans="1:14">
      <c r="A46">
        <v>1989</v>
      </c>
      <c r="B46" s="3">
        <f>PrcLd!B112+Run!B96-Evp!B46</f>
        <v>101.15417556420233</v>
      </c>
      <c r="C46" s="3">
        <f>PrcLd!C112+Run!C96-Evp!C46</f>
        <v>37.851498521400785</v>
      </c>
      <c r="D46" s="3">
        <f>PrcLd!D112+Run!D96-Evp!D46</f>
        <v>112.32845665369648</v>
      </c>
      <c r="E46" s="3">
        <f>PrcLd!E112+Run!E96-Evp!E46</f>
        <v>177.47025992217897</v>
      </c>
      <c r="F46" s="3">
        <f>PrcLd!F112+Run!F96-Evp!F46</f>
        <v>242.04614754863812</v>
      </c>
      <c r="G46" s="3">
        <f>PrcLd!G112+Run!G96-Evp!G46</f>
        <v>229.71368404669261</v>
      </c>
      <c r="H46" s="3">
        <f>PrcLd!H112+Run!H96-Evp!H46</f>
        <v>56.444460389105075</v>
      </c>
      <c r="I46" s="3">
        <f>PrcLd!I112+Run!I96-Evp!I46</f>
        <v>-37.055866459143971</v>
      </c>
      <c r="J46" s="3">
        <f>PrcLd!J112+Run!J96-Evp!J46</f>
        <v>-58.854829571984453</v>
      </c>
      <c r="K46" s="3">
        <f>PrcLd!K112+Run!K96-Evp!K46</f>
        <v>-96.957178832684818</v>
      </c>
      <c r="L46" s="3">
        <f>PrcLd!L112+Run!L96-Evp!L46</f>
        <v>-50.44110038910506</v>
      </c>
      <c r="M46" s="3">
        <f>PrcLd!M112+Run!M96-Evp!M46</f>
        <v>-23.918281400778213</v>
      </c>
      <c r="N46" s="3">
        <f t="shared" si="0"/>
        <v>689.78142599221781</v>
      </c>
    </row>
    <row r="47" spans="1:14">
      <c r="A47">
        <v>1990</v>
      </c>
      <c r="B47" s="3">
        <f>PrcLd!B113+Run!B97-Evp!B47</f>
        <v>151.79491673151753</v>
      </c>
      <c r="C47" s="3">
        <f>PrcLd!C113+Run!C97-Evp!C47</f>
        <v>302.12505120622569</v>
      </c>
      <c r="D47" s="3">
        <f>PrcLd!D113+Run!D97-Evp!D47</f>
        <v>132.33379984435797</v>
      </c>
      <c r="E47" s="3">
        <f>PrcLd!E113+Run!E97-Evp!E47</f>
        <v>167.21333073929961</v>
      </c>
      <c r="F47" s="3">
        <f>PrcLd!F113+Run!F97-Evp!F47</f>
        <v>216.35359408560313</v>
      </c>
      <c r="G47" s="3">
        <f>PrcLd!G113+Run!G97-Evp!G47</f>
        <v>103.12226459143969</v>
      </c>
      <c r="H47" s="3">
        <f>PrcLd!H113+Run!H97-Evp!H47</f>
        <v>105.02264373540855</v>
      </c>
      <c r="I47" s="3">
        <f>PrcLd!I113+Run!I97-Evp!I47</f>
        <v>45.967478910505847</v>
      </c>
      <c r="J47" s="3">
        <f>PrcLd!J113+Run!J97-Evp!J47</f>
        <v>-15.001813229571979</v>
      </c>
      <c r="K47" s="3">
        <f>PrcLd!K113+Run!K97-Evp!K47</f>
        <v>10.398017431906595</v>
      </c>
      <c r="L47" s="3">
        <f>PrcLd!L113+Run!L97-Evp!L47</f>
        <v>3.0744684824902748</v>
      </c>
      <c r="M47" s="3">
        <f>PrcLd!M113+Run!M97-Evp!M47</f>
        <v>287.0866443579767</v>
      </c>
      <c r="N47" s="3">
        <f t="shared" si="0"/>
        <v>1509.4903968871595</v>
      </c>
    </row>
    <row r="48" spans="1:14">
      <c r="A48">
        <v>1991</v>
      </c>
      <c r="B48" s="3">
        <f>PrcLd!B114+Run!B98-Evp!B48</f>
        <v>126.58488404669259</v>
      </c>
      <c r="C48" s="3">
        <f>PrcLd!C114+Run!C98-Evp!C48</f>
        <v>116.43268887159533</v>
      </c>
      <c r="D48" s="3">
        <f>PrcLd!D114+Run!D98-Evp!D48</f>
        <v>167.87157447470818</v>
      </c>
      <c r="E48" s="3">
        <f>PrcLd!E114+Run!E98-Evp!E48</f>
        <v>211.46145369649804</v>
      </c>
      <c r="F48" s="3">
        <f>PrcLd!F114+Run!F98-Evp!F48</f>
        <v>115.50076077821011</v>
      </c>
      <c r="G48" s="3">
        <f>PrcLd!G114+Run!G98-Evp!G48</f>
        <v>12.42409494163423</v>
      </c>
      <c r="H48" s="3">
        <f>PrcLd!H114+Run!H98-Evp!H48</f>
        <v>-19.588766070038901</v>
      </c>
      <c r="I48" s="3">
        <f>PrcLd!I114+Run!I98-Evp!I48</f>
        <v>-23.684697587548641</v>
      </c>
      <c r="J48" s="3">
        <f>PrcLd!J114+Run!J98-Evp!J48</f>
        <v>-173.74924669260699</v>
      </c>
      <c r="K48" s="3">
        <f>PrcLd!K114+Run!K98-Evp!K48</f>
        <v>-46.064594863813227</v>
      </c>
      <c r="L48" s="3">
        <f>PrcLd!L114+Run!L98-Evp!L48</f>
        <v>-66.835201556420259</v>
      </c>
      <c r="M48" s="3">
        <f>PrcLd!M114+Run!M98-Evp!M48</f>
        <v>-1.4714882490272458</v>
      </c>
      <c r="N48" s="3">
        <f t="shared" si="0"/>
        <v>418.88146178988325</v>
      </c>
    </row>
    <row r="49" spans="1:14">
      <c r="A49">
        <v>1992</v>
      </c>
      <c r="B49" s="3">
        <f>PrcLd!B115+Run!B99-Evp!B49</f>
        <v>63.688834241245154</v>
      </c>
      <c r="C49" s="3">
        <f>PrcLd!C115+Run!C99-Evp!C49</f>
        <v>105.57325291828793</v>
      </c>
      <c r="D49" s="3">
        <f>PrcLd!D115+Run!D99-Evp!D49</f>
        <v>140.84815968871595</v>
      </c>
      <c r="E49" s="3">
        <f>PrcLd!E115+Run!E99-Evp!E49</f>
        <v>217.05351906614786</v>
      </c>
      <c r="F49" s="3">
        <f>PrcLd!F115+Run!F99-Evp!F49</f>
        <v>83.400550972762659</v>
      </c>
      <c r="G49" s="3">
        <f>PrcLd!G115+Run!G99-Evp!G49</f>
        <v>45.911276264591443</v>
      </c>
      <c r="H49" s="3">
        <f>PrcLd!H115+Run!H99-Evp!H49</f>
        <v>237.20074957198446</v>
      </c>
      <c r="I49" s="3">
        <f>PrcLd!I115+Run!I99-Evp!I49</f>
        <v>53.909829416342419</v>
      </c>
      <c r="J49" s="3">
        <f>PrcLd!J115+Run!J99-Evp!J49</f>
        <v>75.847771206225701</v>
      </c>
      <c r="K49" s="3">
        <f>PrcLd!K115+Run!K99-Evp!K49</f>
        <v>-82.203501945525289</v>
      </c>
      <c r="L49" s="3">
        <f>PrcLd!L115+Run!L99-Evp!L49</f>
        <v>210.75687159533078</v>
      </c>
      <c r="M49" s="3">
        <f>PrcLd!M115+Run!M99-Evp!M49</f>
        <v>56.12839159533074</v>
      </c>
      <c r="N49" s="3">
        <f t="shared" si="0"/>
        <v>1208.1157045914397</v>
      </c>
    </row>
    <row r="50" spans="1:14">
      <c r="A50">
        <v>1993</v>
      </c>
      <c r="B50" s="3">
        <f>PrcLd!B116+Run!B100-Evp!B50</f>
        <v>279.59846381322956</v>
      </c>
      <c r="C50" s="3">
        <f>PrcLd!C116+Run!C100-Evp!C50</f>
        <v>48.140069416342421</v>
      </c>
      <c r="D50" s="3">
        <f>PrcLd!D116+Run!D100-Evp!D50</f>
        <v>271.54805852140078</v>
      </c>
      <c r="E50" s="3">
        <f>PrcLd!E116+Run!E100-Evp!E50</f>
        <v>243.45125291828793</v>
      </c>
      <c r="F50" s="3">
        <f>PrcLd!F116+Run!F100-Evp!F50</f>
        <v>69.950514552529185</v>
      </c>
      <c r="G50" s="3">
        <f>PrcLd!G116+Run!G100-Evp!G50</f>
        <v>166.15509416342411</v>
      </c>
      <c r="H50" s="3">
        <f>PrcLd!H116+Run!H100-Evp!H50</f>
        <v>45.428664902723739</v>
      </c>
      <c r="I50" s="3">
        <f>PrcLd!I116+Run!I100-Evp!I50</f>
        <v>-38.649477354085597</v>
      </c>
      <c r="J50" s="3">
        <f>PrcLd!J116+Run!J100-Evp!J50</f>
        <v>-108.8145447470817</v>
      </c>
      <c r="K50" s="3">
        <f>PrcLd!K116+Run!K100-Evp!K50</f>
        <v>-108.2600479377432</v>
      </c>
      <c r="L50" s="3">
        <f>PrcLd!L116+Run!L100-Evp!L50</f>
        <v>24.761480155642005</v>
      </c>
      <c r="M50" s="3">
        <f>PrcLd!M116+Run!M100-Evp!M50</f>
        <v>4.3897441245136264</v>
      </c>
      <c r="N50" s="3">
        <f t="shared" si="0"/>
        <v>897.69927252918308</v>
      </c>
    </row>
    <row r="51" spans="1:14">
      <c r="A51">
        <v>1994</v>
      </c>
      <c r="B51" s="3">
        <f>PrcLd!B117+Run!B101-Evp!B51</f>
        <v>91.820629105058373</v>
      </c>
      <c r="C51" s="3">
        <f>PrcLd!C117+Run!C101-Evp!C51</f>
        <v>109.96772544747083</v>
      </c>
      <c r="D51" s="3">
        <f>PrcLd!D117+Run!D101-Evp!D51</f>
        <v>156.99564700389107</v>
      </c>
      <c r="E51" s="3">
        <f>PrcLd!E117+Run!E101-Evp!E51</f>
        <v>264.01503190661481</v>
      </c>
      <c r="F51" s="3">
        <f>PrcLd!F117+Run!F101-Evp!F51</f>
        <v>88.039264747081717</v>
      </c>
      <c r="G51" s="3">
        <f>PrcLd!G117+Run!G101-Evp!G51</f>
        <v>125.72945369649804</v>
      </c>
      <c r="H51" s="3">
        <f>PrcLd!H117+Run!H101-Evp!H51</f>
        <v>52.860485914396882</v>
      </c>
      <c r="I51" s="3">
        <f>PrcLd!I117+Run!I101-Evp!I51</f>
        <v>16.026721867704268</v>
      </c>
      <c r="J51" s="3">
        <f>PrcLd!J117+Run!J101-Evp!J51</f>
        <v>-90.807064591439683</v>
      </c>
      <c r="K51" s="3">
        <f>PrcLd!K117+Run!K101-Evp!K51</f>
        <v>-130.23780140077821</v>
      </c>
      <c r="L51" s="3">
        <f>PrcLd!L117+Run!L101-Evp!L51</f>
        <v>-64.477547081712061</v>
      </c>
      <c r="M51" s="3">
        <f>PrcLd!M117+Run!M101-Evp!M51</f>
        <v>31.23325789883269</v>
      </c>
      <c r="N51" s="3">
        <f t="shared" si="0"/>
        <v>651.1658045136187</v>
      </c>
    </row>
    <row r="52" spans="1:14">
      <c r="A52">
        <v>1995</v>
      </c>
      <c r="B52" s="3">
        <f>PrcLd!B118+Run!B102-Evp!B52</f>
        <v>133.51834365758754</v>
      </c>
      <c r="C52" s="3">
        <f>PrcLd!C118+Run!C102-Evp!C52</f>
        <v>29.019851206225674</v>
      </c>
      <c r="D52" s="3">
        <f>PrcLd!D118+Run!D102-Evp!D52</f>
        <v>144.39537961089493</v>
      </c>
      <c r="E52" s="3">
        <f>PrcLd!E118+Run!E102-Evp!E52</f>
        <v>197.5043143968872</v>
      </c>
      <c r="F52" s="3">
        <f>PrcLd!F118+Run!F102-Evp!F52</f>
        <v>137.30184342412451</v>
      </c>
      <c r="G52" s="3">
        <f>PrcLd!G118+Run!G102-Evp!G52</f>
        <v>100.3879953307393</v>
      </c>
      <c r="H52" s="3">
        <f>PrcLd!H118+Run!H102-Evp!H52</f>
        <v>45.757609027237336</v>
      </c>
      <c r="I52" s="3">
        <f>PrcLd!I118+Run!I102-Evp!I52</f>
        <v>-0.57861198443579553</v>
      </c>
      <c r="J52" s="3">
        <f>PrcLd!J118+Run!J102-Evp!J52</f>
        <v>-161.93216498054474</v>
      </c>
      <c r="K52" s="3">
        <f>PrcLd!K118+Run!K102-Evp!K52</f>
        <v>-66.12327284046691</v>
      </c>
      <c r="L52" s="3">
        <f>PrcLd!L118+Run!L102-Evp!L52</f>
        <v>4.6521634241245238</v>
      </c>
      <c r="M52" s="3">
        <f>PrcLd!M118+Run!M102-Evp!M52</f>
        <v>-19.049143035019455</v>
      </c>
      <c r="N52" s="3">
        <f t="shared" si="0"/>
        <v>544.85430723735408</v>
      </c>
    </row>
    <row r="53" spans="1:14">
      <c r="A53">
        <v>1996</v>
      </c>
      <c r="B53" s="3">
        <f>PrcLd!B119+Run!B103-Evp!B53</f>
        <v>173.54790225680932</v>
      </c>
      <c r="C53" s="3">
        <f>PrcLd!C119+Run!C103-Evp!C53</f>
        <v>114.79622038910507</v>
      </c>
      <c r="D53" s="3">
        <f>PrcLd!D119+Run!D103-Evp!D53</f>
        <v>153.13566941634241</v>
      </c>
      <c r="E53" s="3">
        <f>PrcLd!E119+Run!E103-Evp!E53</f>
        <v>266.35485758754862</v>
      </c>
      <c r="F53" s="3">
        <f>PrcLd!F119+Run!F103-Evp!F53</f>
        <v>268.24215035019455</v>
      </c>
      <c r="G53" s="3">
        <f>PrcLd!G119+Run!G103-Evp!G53</f>
        <v>213.86803112840468</v>
      </c>
      <c r="H53" s="3">
        <f>PrcLd!H119+Run!H103-Evp!H53</f>
        <v>45.177518132295717</v>
      </c>
      <c r="I53" s="3">
        <f>PrcLd!I119+Run!I103-Evp!I53</f>
        <v>-38.195166381322963</v>
      </c>
      <c r="J53" s="3">
        <f>PrcLd!J119+Run!J103-Evp!J53</f>
        <v>-1.5437649805447506</v>
      </c>
      <c r="K53" s="3">
        <f>PrcLd!K119+Run!K103-Evp!K53</f>
        <v>-62.146460389105073</v>
      </c>
      <c r="L53" s="3">
        <f>PrcLd!L119+Run!L103-Evp!L53</f>
        <v>-8.8343439688715932</v>
      </c>
      <c r="M53" s="3">
        <f>PrcLd!M119+Run!M103-Evp!M53</f>
        <v>161.47472373540853</v>
      </c>
      <c r="N53" s="3">
        <f t="shared" si="0"/>
        <v>1285.8773372762648</v>
      </c>
    </row>
    <row r="54" spans="1:14">
      <c r="A54">
        <v>1997</v>
      </c>
      <c r="B54" s="3">
        <f>PrcLd!B120+Run!B104-Evp!B54</f>
        <v>96.863647626459155</v>
      </c>
      <c r="C54" s="3">
        <f>PrcLd!C120+Run!C104-Evp!C54</f>
        <v>240.71633182879373</v>
      </c>
      <c r="D54" s="3">
        <f>PrcLd!D120+Run!D104-Evp!D54</f>
        <v>269.87062007782106</v>
      </c>
      <c r="E54" s="3">
        <f>PrcLd!E120+Run!E104-Evp!E54</f>
        <v>97.736368871595317</v>
      </c>
      <c r="F54" s="3">
        <f>PrcLd!F120+Run!F104-Evp!F54</f>
        <v>232.90695190661481</v>
      </c>
      <c r="G54" s="3">
        <f>PrcLd!G120+Run!G104-Evp!G54</f>
        <v>224.29918754863812</v>
      </c>
      <c r="H54" s="3">
        <f>PrcLd!H120+Run!H104-Evp!H54</f>
        <v>50.794591128404676</v>
      </c>
      <c r="I54" s="3">
        <f>PrcLd!I120+Run!I104-Evp!I54</f>
        <v>16.753387392996089</v>
      </c>
      <c r="J54" s="3">
        <f>PrcLd!J120+Run!J104-Evp!J54</f>
        <v>-33.313077042801552</v>
      </c>
      <c r="K54" s="3">
        <f>PrcLd!K120+Run!K104-Evp!K54</f>
        <v>-129.20425836575876</v>
      </c>
      <c r="L54" s="3">
        <f>PrcLd!L120+Run!L104-Evp!L54</f>
        <v>-43.293430350194569</v>
      </c>
      <c r="M54" s="3">
        <f>PrcLd!M120+Run!M104-Evp!M54</f>
        <v>63.823250428015584</v>
      </c>
      <c r="N54" s="3">
        <f t="shared" si="0"/>
        <v>1087.9535710505838</v>
      </c>
    </row>
    <row r="55" spans="1:14">
      <c r="A55">
        <v>1998</v>
      </c>
      <c r="B55" s="3">
        <f>PrcLd!B121+Run!B105-Evp!B55</f>
        <v>218.10683922178987</v>
      </c>
      <c r="C55" s="3">
        <f>PrcLd!C121+Run!C105-Evp!C55</f>
        <v>149.86392373540855</v>
      </c>
      <c r="D55" s="3">
        <f>PrcLd!D121+Run!D105-Evp!D55</f>
        <v>212.88586085603114</v>
      </c>
      <c r="E55" s="3">
        <f>PrcLd!E121+Run!E105-Evp!E55</f>
        <v>214.11751906614785</v>
      </c>
      <c r="F55" s="3">
        <f>PrcLd!F121+Run!F105-Evp!F55</f>
        <v>85.328800311284056</v>
      </c>
      <c r="G55" s="3">
        <f>PrcLd!G121+Run!G105-Evp!G55</f>
        <v>91.098233463035029</v>
      </c>
      <c r="H55" s="3">
        <f>PrcLd!H121+Run!H105-Evp!H55</f>
        <v>9.9809459922178974</v>
      </c>
      <c r="I55" s="3">
        <f>PrcLd!I121+Run!I105-Evp!I55</f>
        <v>70.546372295719834</v>
      </c>
      <c r="J55" s="3">
        <f>PrcLd!J121+Run!J105-Evp!J55</f>
        <v>-129.83643891050585</v>
      </c>
      <c r="K55" s="3">
        <f>PrcLd!K121+Run!K105-Evp!K55</f>
        <v>-153.17675361867703</v>
      </c>
      <c r="L55" s="3">
        <f>PrcLd!L121+Run!L105-Evp!L55</f>
        <v>-102.28588015564202</v>
      </c>
      <c r="M55" s="3">
        <f>PrcLd!M121+Run!M105-Evp!M55</f>
        <v>-66.529129027237346</v>
      </c>
      <c r="N55" s="3">
        <f t="shared" si="0"/>
        <v>600.10029322957212</v>
      </c>
    </row>
    <row r="56" spans="1:14">
      <c r="A56">
        <v>1999</v>
      </c>
      <c r="B56" s="3">
        <f>PrcLd!B122+Run!B106-Evp!B56</f>
        <v>165.23423003891051</v>
      </c>
      <c r="C56" s="3">
        <f>PrcLd!C122+Run!C106-Evp!C56</f>
        <v>89.824839221789887</v>
      </c>
      <c r="D56" s="3">
        <f>PrcLd!D122+Run!D106-Evp!D56</f>
        <v>110.23744435797664</v>
      </c>
      <c r="E56" s="3">
        <f>PrcLd!E122+Run!E106-Evp!E56</f>
        <v>222.70728404669259</v>
      </c>
      <c r="F56" s="3">
        <f>PrcLd!F122+Run!F106-Evp!F56</f>
        <v>63.20700575875486</v>
      </c>
      <c r="G56" s="3">
        <f>PrcLd!G122+Run!G106-Evp!G56</f>
        <v>50.937136186770417</v>
      </c>
      <c r="H56" s="3">
        <f>PrcLd!H122+Run!H106-Evp!H56</f>
        <v>14.103532140077832</v>
      </c>
      <c r="I56" s="3">
        <f>PrcLd!I122+Run!I106-Evp!I56</f>
        <v>-98.477065836575875</v>
      </c>
      <c r="J56" s="3">
        <f>PrcLd!J122+Run!J106-Evp!J56</f>
        <v>-111.16845291828794</v>
      </c>
      <c r="K56" s="3">
        <f>PrcLd!K122+Run!K106-Evp!K56</f>
        <v>-143.77120778210116</v>
      </c>
      <c r="L56" s="3">
        <f>PrcLd!L122+Run!L106-Evp!L56</f>
        <v>-39.601659143968888</v>
      </c>
      <c r="M56" s="3">
        <f>PrcLd!M122+Run!M106-Evp!M56</f>
        <v>-10.493738832684826</v>
      </c>
      <c r="N56" s="3">
        <f t="shared" si="0"/>
        <v>312.7393472373542</v>
      </c>
    </row>
    <row r="57" spans="1:14">
      <c r="A57">
        <v>2000</v>
      </c>
      <c r="B57" s="3">
        <f>PrcLd!B123+Run!B107-Evp!B57</f>
        <v>32.003830350194562</v>
      </c>
      <c r="C57" s="3">
        <f>PrcLd!C123+Run!C107-Evp!C57</f>
        <v>106.36907953307393</v>
      </c>
      <c r="D57" s="3">
        <f>PrcLd!D123+Run!D107-Evp!D57</f>
        <v>85.569227392996112</v>
      </c>
      <c r="E57" s="3">
        <f>PrcLd!E123+Run!E107-Evp!E57</f>
        <v>174.80423190661477</v>
      </c>
      <c r="F57" s="3">
        <f>PrcLd!F123+Run!F107-Evp!F57</f>
        <v>196.52964762645917</v>
      </c>
      <c r="G57" s="3">
        <f>PrcLd!G123+Run!G107-Evp!G57</f>
        <v>237.19996731517509</v>
      </c>
      <c r="H57" s="3">
        <f>PrcLd!H123+Run!H107-Evp!H57</f>
        <v>40.999087003891049</v>
      </c>
      <c r="I57" s="3">
        <f>PrcLd!I123+Run!I107-Evp!I57</f>
        <v>23.236024902723727</v>
      </c>
      <c r="J57" s="3">
        <f>PrcLd!J123+Run!J107-Evp!J57</f>
        <v>-71.910986770428025</v>
      </c>
      <c r="K57" s="3">
        <f>PrcLd!K123+Run!K107-Evp!K57</f>
        <v>-58.739574474708178</v>
      </c>
      <c r="L57" s="3">
        <f>PrcLd!L123+Run!L107-Evp!L57</f>
        <v>-97.290658365758759</v>
      </c>
      <c r="M57" s="3">
        <f>PrcLd!M123+Run!M107-Evp!M57</f>
        <v>40.137739766536953</v>
      </c>
      <c r="N57" s="3">
        <f t="shared" si="0"/>
        <v>708.90761618677027</v>
      </c>
    </row>
    <row r="58" spans="1:14">
      <c r="A58">
        <v>2001</v>
      </c>
      <c r="B58" s="3">
        <f>PrcLd!B124+Run!B108-Evp!B58</f>
        <v>49.406813073929968</v>
      </c>
      <c r="C58" s="3">
        <f>PrcLd!C124+Run!C108-Evp!C58</f>
        <v>200.34361058365761</v>
      </c>
      <c r="D58" s="3">
        <f>PrcLd!D124+Run!D108-Evp!D58</f>
        <v>96.101432217898832</v>
      </c>
      <c r="E58" s="3">
        <f>PrcLd!E124+Run!E108-Evp!E58</f>
        <v>179.72271906614785</v>
      </c>
      <c r="F58" s="3">
        <f>PrcLd!F124+Run!F108-Evp!F58</f>
        <v>165.77853416342413</v>
      </c>
      <c r="G58" s="3">
        <f>PrcLd!G124+Run!G108-Evp!G58</f>
        <v>90.356964980544745</v>
      </c>
      <c r="H58" s="3">
        <f>PrcLd!H124+Run!H108-Evp!H58</f>
        <v>-38.802064747081715</v>
      </c>
      <c r="I58" s="3">
        <f>PrcLd!I124+Run!I108-Evp!I58</f>
        <v>-40.298365136186774</v>
      </c>
      <c r="J58" s="3">
        <f>PrcLd!J124+Run!J108-Evp!J58</f>
        <v>-80.645875486381314</v>
      </c>
      <c r="K58" s="3">
        <f>PrcLd!K124+Run!K108-Evp!K58</f>
        <v>36.3371526848249</v>
      </c>
      <c r="L58" s="3">
        <f>PrcLd!L124+Run!L108-Evp!L58</f>
        <v>7.5047003891050537</v>
      </c>
      <c r="M58" s="3">
        <f>PrcLd!M124+Run!M108-Evp!M58</f>
        <v>53.719591906614781</v>
      </c>
      <c r="N58" s="3">
        <f t="shared" si="0"/>
        <v>719.5252136964981</v>
      </c>
    </row>
    <row r="59" spans="1:14">
      <c r="A59">
        <v>2002</v>
      </c>
      <c r="B59" s="3">
        <f>PrcLd!B125+Run!B109-Evp!B59</f>
        <v>57.607956108949423</v>
      </c>
      <c r="C59" s="3">
        <f>PrcLd!C125+Run!C109-Evp!C59</f>
        <v>134.00798692607003</v>
      </c>
      <c r="D59" s="3">
        <f>PrcLd!D125+Run!D109-Evp!D59</f>
        <v>147.34092949416342</v>
      </c>
      <c r="E59" s="3">
        <f>PrcLd!E125+Run!E109-Evp!E59</f>
        <v>241.1599315175097</v>
      </c>
      <c r="F59" s="3">
        <f>PrcLd!F125+Run!F109-Evp!F59</f>
        <v>194.01591190661478</v>
      </c>
      <c r="G59" s="3">
        <f>PrcLd!G125+Run!G109-Evp!G59</f>
        <v>62.79389416342412</v>
      </c>
      <c r="H59" s="3">
        <f>PrcLd!H125+Run!H109-Evp!H59</f>
        <v>-20.064480000000003</v>
      </c>
      <c r="I59" s="3">
        <f>PrcLd!I125+Run!I109-Evp!I59</f>
        <v>-77.143526848249039</v>
      </c>
      <c r="J59" s="3">
        <f>PrcLd!J125+Run!J109-Evp!J59</f>
        <v>-68.047444357976659</v>
      </c>
      <c r="K59" s="3">
        <f>PrcLd!K125+Run!K109-Evp!K59</f>
        <v>-177.48851081712061</v>
      </c>
      <c r="L59" s="3">
        <f>PrcLd!L125+Run!L109-Evp!L59</f>
        <v>-51.551458365758748</v>
      </c>
      <c r="M59" s="3">
        <f>PrcLd!M125+Run!M109-Evp!M59</f>
        <v>8.4353214007782213</v>
      </c>
      <c r="N59" s="3">
        <f t="shared" si="0"/>
        <v>451.0665111284045</v>
      </c>
    </row>
    <row r="60" spans="1:14">
      <c r="A60">
        <v>2003</v>
      </c>
      <c r="B60" s="3">
        <f>PrcLd!B126+Run!B110-Evp!B60</f>
        <v>60.895881089494154</v>
      </c>
      <c r="C60" s="3">
        <f>PrcLd!C126+Run!C110-Evp!C60</f>
        <v>72.641717042801545</v>
      </c>
      <c r="D60" s="3">
        <f>PrcLd!D126+Run!D110-Evp!D60</f>
        <v>196.64511315175096</v>
      </c>
      <c r="E60" s="3">
        <f>PrcLd!E126+Run!E110-Evp!E60</f>
        <v>157.71133852140079</v>
      </c>
      <c r="F60" s="3">
        <f>PrcLd!F126+Run!F110-Evp!F60</f>
        <v>279.78966723735414</v>
      </c>
      <c r="G60" s="3">
        <f>PrcLd!G126+Run!G110-Evp!G60</f>
        <v>121.7946926070039</v>
      </c>
      <c r="H60" s="3">
        <f>PrcLd!H126+Run!H110-Evp!H60</f>
        <v>151.7855315175097</v>
      </c>
      <c r="I60" s="3">
        <f>PrcLd!I126+Run!I110-Evp!I60</f>
        <v>32.762729961089491</v>
      </c>
      <c r="J60" s="3">
        <f>PrcLd!J126+Run!J110-Evp!J60</f>
        <v>5.6132264591439593</v>
      </c>
      <c r="K60" s="3">
        <f>PrcLd!K126+Run!K110-Evp!K60</f>
        <v>-71.985331050583653</v>
      </c>
      <c r="L60" s="3">
        <f>PrcLd!L126+Run!L110-Evp!L60</f>
        <v>43.055529961089462</v>
      </c>
      <c r="M60" s="3">
        <f>PrcLd!M126+Run!M110-Evp!M60</f>
        <v>103.41008871595332</v>
      </c>
      <c r="N60" s="3">
        <f t="shared" si="0"/>
        <v>1154.1201852140077</v>
      </c>
    </row>
    <row r="61" spans="1:14">
      <c r="A61">
        <v>2004</v>
      </c>
      <c r="B61" s="3">
        <f>PrcLd!B127+Run!B111-Evp!B61</f>
        <v>88.0817880155642</v>
      </c>
      <c r="C61" s="3">
        <f>PrcLd!C127+Run!C111-Evp!C61</f>
        <v>65.722985836575873</v>
      </c>
      <c r="D61" s="3">
        <f>PrcLd!D127+Run!D111-Evp!D61</f>
        <v>234.06816498054476</v>
      </c>
      <c r="E61" s="3">
        <f>PrcLd!E127+Run!E111-Evp!E61</f>
        <v>131.29113307392996</v>
      </c>
      <c r="F61" s="3">
        <f>PrcLd!F127+Run!F111-Evp!F61</f>
        <v>318.44215564202335</v>
      </c>
      <c r="G61" s="3">
        <f>PrcLd!G127+Run!G111-Evp!G61</f>
        <v>157.18587081712064</v>
      </c>
      <c r="H61" s="3">
        <f>PrcLd!H127+Run!H111-Evp!H61</f>
        <v>66.104469416342411</v>
      </c>
      <c r="I61" s="3">
        <f>PrcLd!I127+Run!I111-Evp!I61</f>
        <v>9.8123931517509959</v>
      </c>
      <c r="J61" s="3">
        <f>PrcLd!J127+Run!J111-Evp!J61</f>
        <v>-92.600891828793777</v>
      </c>
      <c r="K61" s="3">
        <f>PrcLd!K127+Run!K111-Evp!K61</f>
        <v>-88.083061167315194</v>
      </c>
      <c r="L61" s="3">
        <f>PrcLd!L127+Run!L111-Evp!L61</f>
        <v>45.21922334630348</v>
      </c>
      <c r="M61" s="3">
        <f>PrcLd!M127+Run!M111-Evp!M61</f>
        <v>89.981405758754889</v>
      </c>
      <c r="N61" s="3">
        <f t="shared" si="0"/>
        <v>1025.2256370428013</v>
      </c>
    </row>
    <row r="62" spans="1:14">
      <c r="A62">
        <v>2005</v>
      </c>
      <c r="B62" s="3">
        <f>PrcLd!B128+Run!B112-Evp!B62</f>
        <v>374.40676326848245</v>
      </c>
      <c r="C62" s="3">
        <f>PrcLd!C128+Run!C112-Evp!C62</f>
        <v>189.72558661478598</v>
      </c>
      <c r="D62" s="3">
        <f>PrcLd!D128+Run!D112-Evp!D62</f>
        <v>115.4554393774319</v>
      </c>
      <c r="E62" s="3">
        <f>PrcLd!E128+Run!E112-Evp!E62</f>
        <v>241.18904902723736</v>
      </c>
      <c r="F62" s="3">
        <f>PrcLd!F128+Run!F112-Evp!F62</f>
        <v>62.100064747081703</v>
      </c>
      <c r="G62" s="3">
        <f>PrcLd!G128+Run!G112-Evp!G62</f>
        <v>37.926698832684821</v>
      </c>
      <c r="H62" s="3">
        <f>PrcLd!H128+Run!H112-Evp!H62</f>
        <v>58.408178054474689</v>
      </c>
      <c r="I62" s="3">
        <f>PrcLd!I128+Run!I112-Evp!I62</f>
        <v>-27.296499922178981</v>
      </c>
      <c r="J62" s="3">
        <f>PrcLd!J128+Run!J112-Evp!J62</f>
        <v>-31.570860700389119</v>
      </c>
      <c r="K62" s="3">
        <f>PrcLd!K128+Run!K112-Evp!K62</f>
        <v>-142.4259620233463</v>
      </c>
      <c r="L62" s="3">
        <f>PrcLd!L128+Run!L112-Evp!L62</f>
        <v>-16.640368871595342</v>
      </c>
      <c r="M62" s="3">
        <f>PrcLd!M128+Run!M112-Evp!M62</f>
        <v>45.503753463035025</v>
      </c>
      <c r="N62" s="3">
        <f>SUM(B62:M62)</f>
        <v>906.78184186770409</v>
      </c>
    </row>
    <row r="63" spans="1:14">
      <c r="A63">
        <v>2006</v>
      </c>
      <c r="B63" s="3">
        <f>PrcLd!B129+Run!B113-Evp!B63</f>
        <v>206.08301976653698</v>
      </c>
      <c r="C63" s="3">
        <f>PrcLd!C129+Run!C113-Evp!C63</f>
        <v>131.08210988326852</v>
      </c>
      <c r="D63" s="3">
        <f>PrcLd!D129+Run!D113-Evp!D63</f>
        <v>135.58715704280155</v>
      </c>
      <c r="E63" s="3">
        <f>PrcLd!E129+Run!E113-Evp!E63</f>
        <v>111.33364513618676</v>
      </c>
      <c r="F63" s="3">
        <f>PrcLd!F129+Run!F113-Evp!F63</f>
        <v>192.77153400778212</v>
      </c>
      <c r="G63" s="3">
        <f>PrcLd!G129+Run!G113-Evp!G63</f>
        <v>110.21836575875486</v>
      </c>
      <c r="H63" s="3">
        <f>PrcLd!H129+Run!H113-Evp!H63</f>
        <v>127.88200498054474</v>
      </c>
      <c r="I63" s="3">
        <f>PrcLd!I129+Run!I113-Evp!I63</f>
        <v>-62.529682801556405</v>
      </c>
      <c r="J63" s="3">
        <f>PrcLd!J129+Run!J113-Evp!J63</f>
        <v>-52.313895719844339</v>
      </c>
      <c r="K63" s="3">
        <f>PrcLd!K129+Run!K113-Evp!K63</f>
        <v>44.539439377431933</v>
      </c>
      <c r="L63" s="3">
        <f>PrcLd!L129+Run!L113-Evp!L63</f>
        <v>72.286035797665363</v>
      </c>
      <c r="M63" s="3">
        <f>PrcLd!M129+Run!M113-Evp!M63</f>
        <v>180.17081214007783</v>
      </c>
      <c r="N63" s="3">
        <f t="shared" ref="N63:N67" si="1">SUM(B63:M63)</f>
        <v>1197.11054536965</v>
      </c>
    </row>
    <row r="64" spans="1:14">
      <c r="A64">
        <v>2007</v>
      </c>
      <c r="B64" s="3">
        <f>PrcLd!B130+Run!B114-Evp!B64</f>
        <v>285.36428420233466</v>
      </c>
      <c r="C64" s="3">
        <f>PrcLd!C130+Run!C114-Evp!C64</f>
        <v>39.873443735408557</v>
      </c>
      <c r="D64" s="3">
        <f>PrcLd!D130+Run!D114-Evp!D64</f>
        <v>280.49054194552531</v>
      </c>
      <c r="E64" s="3">
        <f>PrcLd!E130+Run!E114-Evp!E64</f>
        <v>181.99165291828794</v>
      </c>
      <c r="F64" s="3">
        <f>PrcLd!F130+Run!F114-Evp!F64</f>
        <v>76.077653540856019</v>
      </c>
      <c r="G64" s="3">
        <f>PrcLd!G130+Run!G114-Evp!G64</f>
        <v>12.001171984435793</v>
      </c>
      <c r="H64" s="3">
        <f>PrcLd!H130+Run!H114-Evp!H64</f>
        <v>-9.3862807782101072</v>
      </c>
      <c r="I64" s="3">
        <f>PrcLd!I130+Run!I114-Evp!I64</f>
        <v>146.19576622568093</v>
      </c>
      <c r="J64" s="3">
        <f>PrcLd!J130+Run!J114-Evp!J64</f>
        <v>-73.912202334630365</v>
      </c>
      <c r="K64" s="3">
        <f>PrcLd!K130+Run!K114-Evp!K64</f>
        <v>-110.14331673151752</v>
      </c>
      <c r="L64" s="3">
        <f>PrcLd!L130+Run!L114-Evp!L64</f>
        <v>-29.736135408560301</v>
      </c>
      <c r="M64" s="3">
        <f>PrcLd!M130+Run!M114-Evp!M64</f>
        <v>166.8200239688716</v>
      </c>
      <c r="N64" s="3">
        <f t="shared" si="1"/>
        <v>965.63660326848242</v>
      </c>
    </row>
    <row r="65" spans="1:14">
      <c r="A65">
        <v>2008</v>
      </c>
      <c r="B65" s="3">
        <f>PrcLd!B131+Run!B115-Evp!B65</f>
        <v>154.46948171206225</v>
      </c>
      <c r="C65" s="3">
        <f>PrcLd!C131+Run!C115-Evp!C65</f>
        <v>321.98575750972765</v>
      </c>
      <c r="D65" s="3">
        <f>PrcLd!D131+Run!D115-Evp!D65</f>
        <v>350.17833120622572</v>
      </c>
      <c r="E65" s="3">
        <f>PrcLd!E131+Run!E115-Evp!E65</f>
        <v>187.38389260700387</v>
      </c>
      <c r="F65" s="3">
        <f>PrcLd!F131+Run!F115-Evp!F65</f>
        <v>131.99440124513617</v>
      </c>
      <c r="G65" s="3">
        <f>PrcLd!G131+Run!G115-Evp!G65</f>
        <v>158.55834085603112</v>
      </c>
      <c r="H65" s="3">
        <f>PrcLd!H131+Run!H115-Evp!H65</f>
        <v>96.668488715953288</v>
      </c>
      <c r="I65" s="3">
        <f>PrcLd!I131+Run!I115-Evp!I65</f>
        <v>-63.007513463035025</v>
      </c>
      <c r="J65" s="3">
        <f>PrcLd!J131+Run!J115-Evp!J65</f>
        <v>-12.410001556420212</v>
      </c>
      <c r="K65" s="3">
        <f>PrcLd!K131+Run!K115-Evp!K65</f>
        <v>-140.89568435797668</v>
      </c>
      <c r="L65" s="3">
        <f>PrcLd!L131+Run!L115-Evp!L65</f>
        <v>-8.1991766536964974</v>
      </c>
      <c r="M65" s="3">
        <f>PrcLd!M131+Run!M115-Evp!M65</f>
        <v>183.37978770428015</v>
      </c>
      <c r="N65" s="3">
        <f t="shared" si="1"/>
        <v>1360.1061055252922</v>
      </c>
    </row>
    <row r="66" spans="1:14">
      <c r="A66">
        <v>2009</v>
      </c>
      <c r="B66" s="3">
        <f>PrcLd!B132+Run!B116-Evp!B66</f>
        <v>67.885694007782092</v>
      </c>
      <c r="C66" s="3">
        <f>PrcLd!C132+Run!C116-Evp!C66</f>
        <v>232.28111066147861</v>
      </c>
      <c r="D66" s="3">
        <f>PrcLd!D132+Run!D116-Evp!D66</f>
        <v>294.78423688715952</v>
      </c>
      <c r="E66" s="3">
        <f>PrcLd!E132+Run!E116-Evp!E66</f>
        <v>229.5179953307393</v>
      </c>
      <c r="F66" s="3">
        <f>PrcLd!F132+Run!F116-Evp!F66</f>
        <v>133.34688498054476</v>
      </c>
      <c r="G66" s="3">
        <f>PrcLd!G132+Run!G116-Evp!G66</f>
        <v>102.64286070038909</v>
      </c>
      <c r="H66" s="3">
        <f>PrcLd!H132+Run!H116-Evp!H66</f>
        <v>21.923381478599211</v>
      </c>
      <c r="I66" s="3">
        <f>PrcLd!I132+Run!I116-Evp!I66</f>
        <v>3.7226175875486405</v>
      </c>
      <c r="J66" s="3">
        <f>PrcLd!J132+Run!J116-Evp!J66</f>
        <v>-98.033891050583648</v>
      </c>
      <c r="K66" s="3">
        <f>PrcLd!K132+Run!K116-Evp!K66</f>
        <v>-50.607571361867713</v>
      </c>
      <c r="L66" s="3">
        <f>PrcLd!L132+Run!L116-Evp!L66</f>
        <v>-48.843671595330747</v>
      </c>
      <c r="M66" s="3">
        <f>PrcLd!M132+Run!M116-Evp!M66</f>
        <v>20.725944902723725</v>
      </c>
      <c r="N66" s="3">
        <f t="shared" si="1"/>
        <v>909.3455925291828</v>
      </c>
    </row>
    <row r="67" spans="1:14">
      <c r="A67">
        <v>2010</v>
      </c>
      <c r="B67" s="3">
        <f>PrcLd!B133+Run!B117-Evp!B67</f>
        <v>59.65769027237355</v>
      </c>
      <c r="C67" s="3">
        <f>PrcLd!C133+Run!C117-Evp!C67</f>
        <v>60.24167906614786</v>
      </c>
      <c r="D67" s="3">
        <f>PrcLd!D133+Run!D117-Evp!D67</f>
        <v>209.06151844357973</v>
      </c>
      <c r="E67" s="3">
        <f>PrcLd!E133+Run!E117-Evp!E67</f>
        <v>139.30273307392997</v>
      </c>
      <c r="F67" s="3">
        <f>PrcLd!F133+Run!F117-Evp!F67</f>
        <v>224.39876762645918</v>
      </c>
      <c r="G67" s="3">
        <f>PrcLd!G133+Run!G117-Evp!G67</f>
        <v>170.40912217898835</v>
      </c>
      <c r="H67" s="3">
        <f>PrcLd!H133+Run!H117-Evp!H67</f>
        <v>30.64425182879377</v>
      </c>
      <c r="I67" s="3">
        <f>PrcLd!I133+Run!I117-Evp!I67</f>
        <v>-56.551954863813222</v>
      </c>
      <c r="J67" s="3">
        <f>PrcLd!J133+Run!J117-Evp!J67</f>
        <v>-97.985117509727615</v>
      </c>
      <c r="K67" s="3">
        <f>PrcLd!K133+Run!K117-Evp!K67</f>
        <v>-112.20591906614786</v>
      </c>
      <c r="L67" s="3">
        <f>PrcLd!L133+Run!L117-Evp!L67</f>
        <v>-1.0550505836575894</v>
      </c>
      <c r="M67" s="3">
        <f>PrcLd!M133+Run!M117-Evp!M67</f>
        <v>-9.9501805447470844</v>
      </c>
      <c r="N67" s="3">
        <f t="shared" si="1"/>
        <v>615.96753992217907</v>
      </c>
    </row>
    <row r="70" spans="1:14">
      <c r="A70" s="8" t="s">
        <v>42</v>
      </c>
      <c r="B70" s="3">
        <f>AVERAGE(B5:B67)</f>
        <v>112.12815078006301</v>
      </c>
      <c r="C70" s="3">
        <f t="shared" ref="C70:M70" si="2">AVERAGE(C5:C67)</f>
        <v>131.51447943178312</v>
      </c>
      <c r="D70" s="3">
        <f t="shared" si="2"/>
        <v>200.82354440862207</v>
      </c>
      <c r="E70" s="3">
        <f t="shared" si="2"/>
        <v>196.72563532826877</v>
      </c>
      <c r="F70" s="3">
        <f t="shared" si="2"/>
        <v>145.08991390772653</v>
      </c>
      <c r="G70" s="3">
        <f t="shared" si="2"/>
        <v>105.56552835525908</v>
      </c>
      <c r="H70" s="3">
        <f t="shared" si="2"/>
        <v>48.366036311531083</v>
      </c>
      <c r="I70" s="3">
        <f t="shared" si="2"/>
        <v>-9.6580715508615889</v>
      </c>
      <c r="J70" s="3">
        <f t="shared" si="2"/>
        <v>-62.261268556605501</v>
      </c>
      <c r="K70" s="3">
        <f t="shared" si="2"/>
        <v>-87.070366139213107</v>
      </c>
      <c r="L70" s="3">
        <f t="shared" si="2"/>
        <v>-12.502091754678522</v>
      </c>
      <c r="M70" s="3">
        <f t="shared" si="2"/>
        <v>58.633533775554334</v>
      </c>
      <c r="N70" s="3">
        <f>AVERAGE(N5:N67)</f>
        <v>827.35502429744918</v>
      </c>
    </row>
    <row r="71" spans="1:14">
      <c r="A71" s="8" t="s">
        <v>43</v>
      </c>
      <c r="B71" s="3">
        <f>MAX(B5:B67)</f>
        <v>407.14795050583655</v>
      </c>
      <c r="C71" s="3">
        <f t="shared" ref="C71:M71" si="3">MAX(C5:C67)</f>
        <v>333.37464311284049</v>
      </c>
      <c r="D71" s="3">
        <f t="shared" si="3"/>
        <v>392.92755517509727</v>
      </c>
      <c r="E71" s="3">
        <f t="shared" si="3"/>
        <v>363.76811361867703</v>
      </c>
      <c r="F71" s="3">
        <f t="shared" si="3"/>
        <v>318.44215564202335</v>
      </c>
      <c r="G71" s="3">
        <f t="shared" si="3"/>
        <v>280.81041089494164</v>
      </c>
      <c r="H71" s="3">
        <f t="shared" si="3"/>
        <v>237.20074957198446</v>
      </c>
      <c r="I71" s="3">
        <f t="shared" si="3"/>
        <v>146.19576622568093</v>
      </c>
      <c r="J71" s="3">
        <f t="shared" si="3"/>
        <v>87.883157976653706</v>
      </c>
      <c r="K71" s="3">
        <f t="shared" si="3"/>
        <v>126.43544964980546</v>
      </c>
      <c r="L71" s="3">
        <f t="shared" si="3"/>
        <v>230.73604513618676</v>
      </c>
      <c r="M71" s="3">
        <f t="shared" si="3"/>
        <v>287.0866443579767</v>
      </c>
      <c r="N71" s="3">
        <f>MAX(N5:N67)</f>
        <v>1526.8587352529182</v>
      </c>
    </row>
    <row r="72" spans="1:14">
      <c r="A72" s="8" t="s">
        <v>44</v>
      </c>
      <c r="B72" s="3">
        <f>MIN(B5:B67)</f>
        <v>2.5190661478603715E-2</v>
      </c>
      <c r="C72" s="3">
        <f t="shared" ref="C72:M72" si="4">MIN(C5:C67)</f>
        <v>24.20088093385214</v>
      </c>
      <c r="D72" s="3">
        <f t="shared" si="4"/>
        <v>67.059507548638123</v>
      </c>
      <c r="E72" s="3">
        <f t="shared" si="4"/>
        <v>89.846152529182888</v>
      </c>
      <c r="F72" s="3">
        <f t="shared" si="4"/>
        <v>52.304036731517513</v>
      </c>
      <c r="G72" s="3">
        <f t="shared" si="4"/>
        <v>-27.492879377431908</v>
      </c>
      <c r="H72" s="3">
        <f t="shared" si="4"/>
        <v>-38.802064747081715</v>
      </c>
      <c r="I72" s="3">
        <f t="shared" si="4"/>
        <v>-98.477065836575875</v>
      </c>
      <c r="J72" s="3">
        <f t="shared" si="4"/>
        <v>-173.74924669260699</v>
      </c>
      <c r="K72" s="3">
        <f t="shared" si="4"/>
        <v>-207.96692980544748</v>
      </c>
      <c r="L72" s="3">
        <f t="shared" si="4"/>
        <v>-124.04358910505837</v>
      </c>
      <c r="M72" s="3">
        <f t="shared" si="4"/>
        <v>-89.405348482490268</v>
      </c>
      <c r="N72" s="3">
        <f>MIN(N5:N67)</f>
        <v>169.67720622568086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workbookViewId="0">
      <selection activeCell="N5" sqref="N5"/>
    </sheetView>
  </sheetViews>
  <sheetFormatPr defaultRowHeight="12.75"/>
  <cols>
    <col min="2" max="2" width="9.5703125" bestFit="1" customWidth="1"/>
  </cols>
  <sheetData>
    <row r="1" spans="1:14">
      <c r="A1" t="s">
        <v>49</v>
      </c>
    </row>
    <row r="2" spans="1:14">
      <c r="A2" t="s">
        <v>15</v>
      </c>
    </row>
    <row r="3" spans="1:14">
      <c r="N3" s="1" t="s">
        <v>79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108</v>
      </c>
    </row>
    <row r="5" spans="1:14">
      <c r="A5">
        <v>1948</v>
      </c>
      <c r="B5" s="10">
        <f>('NBS_comp_mm _LakePrc'!B5 / 1000) * Area!$G$13 / (Days!B53*86400)</f>
        <v>503.7365173237755</v>
      </c>
      <c r="C5" s="10">
        <f>('NBS_comp_mm _LakePrc'!C5 / 1000) * Area!$G$13 / (Days!C53*86400)</f>
        <v>1605.8136813537676</v>
      </c>
      <c r="D5" s="10">
        <f>('NBS_comp_mm _LakePrc'!D5 / 1000) * Area!$G$13 / (Days!D53*86400)</f>
        <v>3236.2835364396656</v>
      </c>
      <c r="E5" s="10">
        <f>('NBS_comp_mm _LakePrc'!E5 / 1000) * Area!$G$13 / (Days!E53*86400)</f>
        <v>1792.6495061728392</v>
      </c>
      <c r="F5" s="10">
        <f>('NBS_comp_mm _LakePrc'!F5 / 1000) * Area!$G$13 / (Days!F53*86400)</f>
        <v>1795.9478106332142</v>
      </c>
      <c r="G5" s="10">
        <f>('NBS_comp_mm _LakePrc'!G5 / 1000) * Area!$G$13 / (Days!G53*86400)</f>
        <v>1098.02487654321</v>
      </c>
      <c r="H5" s="10">
        <f>('NBS_comp_mm _LakePrc'!H5 / 1000) * Area!$G$13 / (Days!H53*86400)</f>
        <v>52.093037634408581</v>
      </c>
      <c r="I5" s="10">
        <f>('NBS_comp_mm _LakePrc'!I5 / 1000) * Area!$G$13 / (Days!I53*86400)</f>
        <v>-294.99549283154124</v>
      </c>
      <c r="J5" s="10">
        <f>('NBS_comp_mm _LakePrc'!J5 / 1000) * Area!$G$13 / (Days!J53*86400)</f>
        <v>-1133.4962037037039</v>
      </c>
      <c r="K5" s="10">
        <f>('NBS_comp_mm _LakePrc'!K5 / 1000) * Area!$G$13 / (Days!K53*86400)</f>
        <v>-1037.9519862604541</v>
      </c>
      <c r="L5" s="10">
        <f>('NBS_comp_mm _LakePrc'!L5 / 1000) * Area!$G$13 / (Days!L53*86400)</f>
        <v>-15.289691358024436</v>
      </c>
      <c r="M5" s="10">
        <f>('NBS_comp_mm _LakePrc'!M5 / 1000) * Area!$G$13 / (Days!M53*86400)</f>
        <v>42.588685782556652</v>
      </c>
      <c r="N5" s="10">
        <f>AVERAGE(B5:M5)</f>
        <v>637.11702314414276</v>
      </c>
    </row>
    <row r="6" spans="1:14">
      <c r="A6">
        <v>1949</v>
      </c>
      <c r="B6" s="10">
        <f>('NBS_comp_mm _LakePrc'!B6 / 1000) * Area!$G$13 / (Days!B54*86400)</f>
        <v>1862.7752598566308</v>
      </c>
      <c r="C6" s="10">
        <f>('NBS_comp_mm _LakePrc'!C6 / 1000) * Area!$G$13 / (Days!C54*86400)</f>
        <v>1704.858521825397</v>
      </c>
      <c r="D6" s="10">
        <f>('NBS_comp_mm _LakePrc'!D6 / 1000) * Area!$G$13 / (Days!D54*86400)</f>
        <v>1199.0468040621265</v>
      </c>
      <c r="E6" s="10">
        <f>('NBS_comp_mm _LakePrc'!E6 / 1000) * Area!$G$13 / (Days!E54*86400)</f>
        <v>1169.4632561728392</v>
      </c>
      <c r="F6" s="10">
        <f>('NBS_comp_mm _LakePrc'!F6 / 1000) * Area!$G$13 / (Days!F54*86400)</f>
        <v>902.76950716845874</v>
      </c>
      <c r="G6" s="10">
        <f>('NBS_comp_mm _LakePrc'!G6 / 1000) * Area!$G$13 / (Days!G54*86400)</f>
        <v>486.23179012345668</v>
      </c>
      <c r="H6" s="10">
        <f>('NBS_comp_mm _LakePrc'!H6 / 1000) * Area!$G$13 / (Days!H54*86400)</f>
        <v>113.94936678614096</v>
      </c>
      <c r="I6" s="10">
        <f>('NBS_comp_mm _LakePrc'!I6 / 1000) * Area!$G$13 / (Days!I54*86400)</f>
        <v>-549.49571684587818</v>
      </c>
      <c r="J6" s="10">
        <f>('NBS_comp_mm _LakePrc'!J6 / 1000) * Area!$G$13 / (Days!J54*86400)</f>
        <v>-1255.9422839506171</v>
      </c>
      <c r="K6" s="10">
        <f>('NBS_comp_mm _LakePrc'!K6 / 1000) * Area!$G$13 / (Days!K54*86400)</f>
        <v>-829.55742234169657</v>
      </c>
      <c r="L6" s="10">
        <f>('NBS_comp_mm _LakePrc'!L6 / 1000) * Area!$G$13 / (Days!L54*86400)</f>
        <v>-805.80785493827159</v>
      </c>
      <c r="M6" s="10">
        <f>('NBS_comp_mm _LakePrc'!M6 / 1000) * Area!$G$13 / (Days!M54*86400)</f>
        <v>564.12388590203102</v>
      </c>
      <c r="N6" s="10">
        <f t="shared" ref="N6:N67" si="0">AVERAGE(B6:M6)</f>
        <v>380.20125948505142</v>
      </c>
    </row>
    <row r="7" spans="1:14">
      <c r="A7">
        <v>1950</v>
      </c>
      <c r="B7" s="10">
        <f>('NBS_comp_mm _LakePrc'!B7 / 1000) * Area!$G$13 / (Days!B55*86400)</f>
        <v>3741.6600686977308</v>
      </c>
      <c r="C7" s="10">
        <f>('NBS_comp_mm _LakePrc'!C7 / 1000) * Area!$G$13 / (Days!C55*86400)</f>
        <v>2533.6169047619042</v>
      </c>
      <c r="D7" s="10">
        <f>('NBS_comp_mm _LakePrc'!D7 / 1000) * Area!$G$13 / (Days!D55*86400)</f>
        <v>2614.0627777777777</v>
      </c>
      <c r="E7" s="10">
        <f>('NBS_comp_mm _LakePrc'!E7 / 1000) * Area!$G$13 / (Days!E55*86400)</f>
        <v>2610.3489043209875</v>
      </c>
      <c r="F7" s="10">
        <f>('NBS_comp_mm _LakePrc'!F7 / 1000) * Area!$G$13 / (Days!F55*86400)</f>
        <v>906.30829151732382</v>
      </c>
      <c r="G7" s="10">
        <f>('NBS_comp_mm _LakePrc'!G7 / 1000) * Area!$G$13 / (Days!G55*86400)</f>
        <v>678.36828703703725</v>
      </c>
      <c r="H7" s="10">
        <f>('NBS_comp_mm _LakePrc'!H7 / 1000) * Area!$G$13 / (Days!H55*86400)</f>
        <v>507.79804062126635</v>
      </c>
      <c r="I7" s="10">
        <f>('NBS_comp_mm _LakePrc'!I7 / 1000) * Area!$G$13 / (Days!I55*86400)</f>
        <v>-232.51366487455206</v>
      </c>
      <c r="J7" s="10">
        <f>('NBS_comp_mm _LakePrc'!J7 / 1000) * Area!$G$13 / (Days!J55*86400)</f>
        <v>-276.65126543209874</v>
      </c>
      <c r="K7" s="10">
        <f>('NBS_comp_mm _LakePrc'!K7 / 1000) * Area!$G$13 / (Days!K55*86400)</f>
        <v>-248.62878434886494</v>
      </c>
      <c r="L7" s="10">
        <f>('NBS_comp_mm _LakePrc'!L7 / 1000) * Area!$G$13 / (Days!L55*86400)</f>
        <v>341.6941975308643</v>
      </c>
      <c r="M7" s="10">
        <f>('NBS_comp_mm _LakePrc'!M7 / 1000) * Area!$G$13 / (Days!M55*86400)</f>
        <v>1233.3294892473118</v>
      </c>
      <c r="N7" s="10">
        <f t="shared" si="0"/>
        <v>1200.7827705713905</v>
      </c>
    </row>
    <row r="8" spans="1:14">
      <c r="A8">
        <v>1951</v>
      </c>
      <c r="B8" s="10">
        <f>('NBS_comp_mm _LakePrc'!B8 / 1000) * Area!$G$13 / (Days!B56*86400)</f>
        <v>1799.1397431302266</v>
      </c>
      <c r="C8" s="10">
        <f>('NBS_comp_mm _LakePrc'!C8 / 1000) * Area!$G$13 / (Days!C56*86400)</f>
        <v>2601.5021660052912</v>
      </c>
      <c r="D8" s="10">
        <f>('NBS_comp_mm _LakePrc'!D8 / 1000) * Area!$G$13 / (Days!D56*86400)</f>
        <v>2576.2532168458783</v>
      </c>
      <c r="E8" s="10">
        <f>('NBS_comp_mm _LakePrc'!E8 / 1000) * Area!$G$13 / (Days!E56*86400)</f>
        <v>2128.9349999999995</v>
      </c>
      <c r="F8" s="10">
        <f>('NBS_comp_mm _LakePrc'!F8 / 1000) * Area!$G$13 / (Days!F56*86400)</f>
        <v>1241.0389008363204</v>
      </c>
      <c r="G8" s="10">
        <f>('NBS_comp_mm _LakePrc'!G8 / 1000) * Area!$G$13 / (Days!G56*86400)</f>
        <v>1010.7202006172841</v>
      </c>
      <c r="H8" s="10">
        <f>('NBS_comp_mm _LakePrc'!H8 / 1000) * Area!$G$13 / (Days!H56*86400)</f>
        <v>191.71229390681</v>
      </c>
      <c r="I8" s="10">
        <f>('NBS_comp_mm _LakePrc'!I8 / 1000) * Area!$G$13 / (Days!I56*86400)</f>
        <v>-680.13560035842306</v>
      </c>
      <c r="J8" s="10">
        <f>('NBS_comp_mm _LakePrc'!J8 / 1000) * Area!$G$13 / (Days!J56*86400)</f>
        <v>-1030.7533796296298</v>
      </c>
      <c r="K8" s="10">
        <f>('NBS_comp_mm _LakePrc'!K8 / 1000) * Area!$G$13 / (Days!K56*86400)</f>
        <v>-848.34362903225804</v>
      </c>
      <c r="L8" s="10">
        <f>('NBS_comp_mm _LakePrc'!L8 / 1000) * Area!$G$13 / (Days!L56*86400)</f>
        <v>-48.337993827160474</v>
      </c>
      <c r="M8" s="10">
        <f>('NBS_comp_mm _LakePrc'!M8 / 1000) * Area!$G$13 / (Days!M56*86400)</f>
        <v>1063.26754181601</v>
      </c>
      <c r="N8" s="10">
        <f t="shared" si="0"/>
        <v>833.74987169252915</v>
      </c>
    </row>
    <row r="9" spans="1:14">
      <c r="A9">
        <v>1952</v>
      </c>
      <c r="B9" s="10">
        <f>('NBS_comp_mm _LakePrc'!B9 / 1000) * Area!$G$13 / (Days!B57*86400)</f>
        <v>3044.956645758662</v>
      </c>
      <c r="C9" s="10">
        <f>('NBS_comp_mm _LakePrc'!C9 / 1000) * Area!$G$13 / (Days!C57*86400)</f>
        <v>1411.553579182631</v>
      </c>
      <c r="D9" s="10">
        <f>('NBS_comp_mm _LakePrc'!D9 / 1000) * Area!$G$13 / (Days!D57*86400)</f>
        <v>2075.9578315412186</v>
      </c>
      <c r="E9" s="10">
        <f>('NBS_comp_mm _LakePrc'!E9 / 1000) * Area!$G$13 / (Days!E57*86400)</f>
        <v>1964.3142283950622</v>
      </c>
      <c r="F9" s="10">
        <f>('NBS_comp_mm _LakePrc'!F9 / 1000) * Area!$G$13 / (Days!F57*86400)</f>
        <v>1243.483903823178</v>
      </c>
      <c r="G9" s="10">
        <f>('NBS_comp_mm _LakePrc'!G9 / 1000) * Area!$G$13 / (Days!G57*86400)</f>
        <v>254.07441358024687</v>
      </c>
      <c r="H9" s="10">
        <f>('NBS_comp_mm _LakePrc'!H9 / 1000) * Area!$G$13 / (Days!H57*86400)</f>
        <v>-297.8660752688171</v>
      </c>
      <c r="I9" s="10">
        <f>('NBS_comp_mm _LakePrc'!I9 / 1000) * Area!$G$13 / (Days!I57*86400)</f>
        <v>-225.85301373954604</v>
      </c>
      <c r="J9" s="10">
        <f>('NBS_comp_mm _LakePrc'!J9 / 1000) * Area!$G$13 / (Days!J57*86400)</f>
        <v>-871.49524691358044</v>
      </c>
      <c r="K9" s="10">
        <f>('NBS_comp_mm _LakePrc'!K9 / 1000) * Area!$G$13 / (Days!K57*86400)</f>
        <v>-2014.9795011947431</v>
      </c>
      <c r="L9" s="10">
        <f>('NBS_comp_mm _LakePrc'!L9 / 1000) * Area!$G$13 / (Days!L57*86400)</f>
        <v>-407.03618827160494</v>
      </c>
      <c r="M9" s="10">
        <f>('NBS_comp_mm _LakePrc'!M9 / 1000) * Area!$G$13 / (Days!M57*86400)</f>
        <v>200.42583034647561</v>
      </c>
      <c r="N9" s="10">
        <f t="shared" si="0"/>
        <v>531.46136726993188</v>
      </c>
    </row>
    <row r="10" spans="1:14">
      <c r="A10">
        <v>1953</v>
      </c>
      <c r="B10" s="10">
        <f>('NBS_comp_mm _LakePrc'!B10 / 1000) * Area!$G$13 / (Days!B58*86400)</f>
        <v>924.88246415770607</v>
      </c>
      <c r="C10" s="10">
        <f>('NBS_comp_mm _LakePrc'!C10 / 1000) * Area!$G$13 / (Days!C58*86400)</f>
        <v>364.26809193121699</v>
      </c>
      <c r="D10" s="10">
        <f>('NBS_comp_mm _LakePrc'!D10 / 1000) * Area!$G$13 / (Days!D58*86400)</f>
        <v>1507.4530734767022</v>
      </c>
      <c r="E10" s="10">
        <f>('NBS_comp_mm _LakePrc'!E10 / 1000) * Area!$G$13 / (Days!E58*86400)</f>
        <v>974.03638888888906</v>
      </c>
      <c r="F10" s="10">
        <f>('NBS_comp_mm _LakePrc'!F10 / 1000) * Area!$G$13 / (Days!F58*86400)</f>
        <v>1782.7181511350059</v>
      </c>
      <c r="G10" s="10">
        <f>('NBS_comp_mm _LakePrc'!G10 / 1000) * Area!$G$13 / (Days!G58*86400)</f>
        <v>566.29307098765446</v>
      </c>
      <c r="H10" s="10">
        <f>('NBS_comp_mm _LakePrc'!H10 / 1000) * Area!$G$13 / (Days!H58*86400)</f>
        <v>-148.15482974910398</v>
      </c>
      <c r="I10" s="10">
        <f>('NBS_comp_mm _LakePrc'!I10 / 1000) * Area!$G$13 / (Days!I58*86400)</f>
        <v>-379.88454599761042</v>
      </c>
      <c r="J10" s="10">
        <f>('NBS_comp_mm _LakePrc'!J10 / 1000) * Area!$G$13 / (Days!J58*86400)</f>
        <v>-1237.0967438271605</v>
      </c>
      <c r="K10" s="10">
        <f>('NBS_comp_mm _LakePrc'!K10 / 1000) * Area!$G$13 / (Days!K58*86400)</f>
        <v>-1257.9603614097971</v>
      </c>
      <c r="L10" s="10">
        <f>('NBS_comp_mm _LakePrc'!L10 / 1000) * Area!$G$13 / (Days!L58*86400)</f>
        <v>-801.82521604938268</v>
      </c>
      <c r="M10" s="10">
        <f>('NBS_comp_mm _LakePrc'!M10 / 1000) * Area!$G$13 / (Days!M58*86400)</f>
        <v>-366.99093189964145</v>
      </c>
      <c r="N10" s="10">
        <f t="shared" si="0"/>
        <v>160.64488430370673</v>
      </c>
    </row>
    <row r="11" spans="1:14">
      <c r="A11">
        <v>1954</v>
      </c>
      <c r="B11" s="10">
        <f>('NBS_comp_mm _LakePrc'!B11 / 1000) * Area!$G$13 / (Days!B59*86400)</f>
        <v>501.80412783751501</v>
      </c>
      <c r="C11" s="10">
        <f>('NBS_comp_mm _LakePrc'!C11 / 1000) * Area!$G$13 / (Days!C59*86400)</f>
        <v>1404.0533167989415</v>
      </c>
      <c r="D11" s="10">
        <f>('NBS_comp_mm _LakePrc'!D11 / 1000) * Area!$G$13 / (Days!D59*86400)</f>
        <v>2213.365719832736</v>
      </c>
      <c r="E11" s="10">
        <f>('NBS_comp_mm _LakePrc'!E11 / 1000) * Area!$G$13 / (Days!E59*86400)</f>
        <v>2765.5934722222219</v>
      </c>
      <c r="F11" s="10">
        <f>('NBS_comp_mm _LakePrc'!F11 / 1000) * Area!$G$13 / (Days!F59*86400)</f>
        <v>413.59533452807648</v>
      </c>
      <c r="G11" s="10">
        <f>('NBS_comp_mm _LakePrc'!G11 / 1000) * Area!$G$13 / (Days!G59*86400)</f>
        <v>569.37180555555551</v>
      </c>
      <c r="H11" s="10">
        <f>('NBS_comp_mm _LakePrc'!H11 / 1000) * Area!$G$13 / (Days!H59*86400)</f>
        <v>-207.38540919952214</v>
      </c>
      <c r="I11" s="10">
        <f>('NBS_comp_mm _LakePrc'!I11 / 1000) * Area!$G$13 / (Days!I59*86400)</f>
        <v>-435.05283452807646</v>
      </c>
      <c r="J11" s="10">
        <f>('NBS_comp_mm _LakePrc'!J11 / 1000) * Area!$G$13 / (Days!J59*86400)</f>
        <v>-840.64401234567902</v>
      </c>
      <c r="K11" s="10">
        <f>('NBS_comp_mm _LakePrc'!K11 / 1000) * Area!$G$13 / (Days!K59*86400)</f>
        <v>1482.1393578255672</v>
      </c>
      <c r="L11" s="10">
        <f>('NBS_comp_mm _LakePrc'!L11 / 1000) * Area!$G$13 / (Days!L59*86400)</f>
        <v>-432.53399691358032</v>
      </c>
      <c r="M11" s="10">
        <f>('NBS_comp_mm _LakePrc'!M11 / 1000) * Area!$G$13 / (Days!M59*86400)</f>
        <v>348.01933094384725</v>
      </c>
      <c r="N11" s="10">
        <f t="shared" si="0"/>
        <v>648.52718437980036</v>
      </c>
    </row>
    <row r="12" spans="1:14">
      <c r="A12">
        <v>1955</v>
      </c>
      <c r="B12" s="10">
        <f>('NBS_comp_mm _LakePrc'!B12 / 1000) * Area!$G$13 / (Days!B60*86400)</f>
        <v>823.47517323775355</v>
      </c>
      <c r="C12" s="10">
        <f>('NBS_comp_mm _LakePrc'!C12 / 1000) * Area!$G$13 / (Days!C60*86400)</f>
        <v>1461.7766666666666</v>
      </c>
      <c r="D12" s="10">
        <f>('NBS_comp_mm _LakePrc'!D12 / 1000) * Area!$G$13 / (Days!D60*86400)</f>
        <v>2548.7236678614099</v>
      </c>
      <c r="E12" s="10">
        <f>('NBS_comp_mm _LakePrc'!E12 / 1000) * Area!$G$13 / (Days!E60*86400)</f>
        <v>1704.4715432098762</v>
      </c>
      <c r="F12" s="10">
        <f>('NBS_comp_mm _LakePrc'!F12 / 1000) * Area!$G$13 / (Days!F60*86400)</f>
        <v>480.90258064516127</v>
      </c>
      <c r="G12" s="10">
        <f>('NBS_comp_mm _LakePrc'!G12 / 1000) * Area!$G$13 / (Days!G60*86400)</f>
        <v>175.85086419753083</v>
      </c>
      <c r="H12" s="10">
        <f>('NBS_comp_mm _LakePrc'!H12 / 1000) * Area!$G$13 / (Days!H60*86400)</f>
        <v>-103.82503285543606</v>
      </c>
      <c r="I12" s="10">
        <f>('NBS_comp_mm _LakePrc'!I12 / 1000) * Area!$G$13 / (Days!I60*86400)</f>
        <v>-223.13406511350047</v>
      </c>
      <c r="J12" s="10">
        <f>('NBS_comp_mm _LakePrc'!J12 / 1000) * Area!$G$13 / (Days!J60*86400)</f>
        <v>-1202.9039660493827</v>
      </c>
      <c r="K12" s="10">
        <f>('NBS_comp_mm _LakePrc'!K12 / 1000) * Area!$G$13 / (Days!K60*86400)</f>
        <v>-394.3821804062128</v>
      </c>
      <c r="L12" s="10">
        <f>('NBS_comp_mm _LakePrc'!L12 / 1000) * Area!$G$13 / (Days!L60*86400)</f>
        <v>-307.21401234567912</v>
      </c>
      <c r="M12" s="10">
        <f>('NBS_comp_mm _LakePrc'!M12 / 1000) * Area!$G$13 / (Days!M60*86400)</f>
        <v>-49.971842891278349</v>
      </c>
      <c r="N12" s="10">
        <f t="shared" si="0"/>
        <v>409.48078301307572</v>
      </c>
    </row>
    <row r="13" spans="1:14">
      <c r="A13">
        <v>1956</v>
      </c>
      <c r="B13" s="10">
        <f>('NBS_comp_mm _LakePrc'!B13 / 1000) * Area!$G$13 / (Days!B61*86400)</f>
        <v>318.37489247311828</v>
      </c>
      <c r="C13" s="10">
        <f>('NBS_comp_mm _LakePrc'!C13 / 1000) * Area!$G$13 / (Days!C61*86400)</f>
        <v>1881.6089878671771</v>
      </c>
      <c r="D13" s="10">
        <f>('NBS_comp_mm _LakePrc'!D13 / 1000) * Area!$G$13 / (Days!D61*86400)</f>
        <v>2561.8533183990444</v>
      </c>
      <c r="E13" s="10">
        <f>('NBS_comp_mm _LakePrc'!E13 / 1000) * Area!$G$13 / (Days!E61*86400)</f>
        <v>2088.7226388888889</v>
      </c>
      <c r="F13" s="10">
        <f>('NBS_comp_mm _LakePrc'!F13 / 1000) * Area!$G$13 / (Days!F61*86400)</f>
        <v>2740.3066009557942</v>
      </c>
      <c r="G13" s="10">
        <f>('NBS_comp_mm _LakePrc'!G13 / 1000) * Area!$G$13 / (Days!G61*86400)</f>
        <v>875.71583333333331</v>
      </c>
      <c r="H13" s="10">
        <f>('NBS_comp_mm _LakePrc'!H13 / 1000) * Area!$G$13 / (Days!H61*86400)</f>
        <v>494.65397849462363</v>
      </c>
      <c r="I13" s="10">
        <f>('NBS_comp_mm _LakePrc'!I13 / 1000) * Area!$G$13 / (Days!I61*86400)</f>
        <v>1025.7783691756272</v>
      </c>
      <c r="J13" s="10">
        <f>('NBS_comp_mm _LakePrc'!J13 / 1000) * Area!$G$13 / (Days!J61*86400)</f>
        <v>-876.00112654320992</v>
      </c>
      <c r="K13" s="10">
        <f>('NBS_comp_mm _LakePrc'!K13 / 1000) * Area!$G$13 / (Days!K61*86400)</f>
        <v>-1019.3356152927122</v>
      </c>
      <c r="L13" s="10">
        <f>('NBS_comp_mm _LakePrc'!L13 / 1000) * Area!$G$13 / (Days!L61*86400)</f>
        <v>-1005.4128703703703</v>
      </c>
      <c r="M13" s="10">
        <f>('NBS_comp_mm _LakePrc'!M13 / 1000) * Area!$G$13 / (Days!M61*86400)</f>
        <v>435.49423237753876</v>
      </c>
      <c r="N13" s="10">
        <f t="shared" si="0"/>
        <v>793.47993664657133</v>
      </c>
    </row>
    <row r="14" spans="1:14">
      <c r="A14">
        <v>1957</v>
      </c>
      <c r="B14" s="10">
        <f>('NBS_comp_mm _LakePrc'!B14 / 1000) * Area!$G$13 / (Days!B62*86400)</f>
        <v>878.78995221027481</v>
      </c>
      <c r="C14" s="10">
        <f>('NBS_comp_mm _LakePrc'!C14 / 1000) * Area!$G$13 / (Days!C62*86400)</f>
        <v>1217.8612400793652</v>
      </c>
      <c r="D14" s="10">
        <f>('NBS_comp_mm _LakePrc'!D14 / 1000) * Area!$G$13 / (Days!D62*86400)</f>
        <v>853.99165770609318</v>
      </c>
      <c r="E14" s="10">
        <f>('NBS_comp_mm _LakePrc'!E14 / 1000) * Area!$G$13 / (Days!E62*86400)</f>
        <v>3497.1444907407408</v>
      </c>
      <c r="F14" s="10">
        <f>('NBS_comp_mm _LakePrc'!F14 / 1000) * Area!$G$13 / (Days!F62*86400)</f>
        <v>1155.3744892473119</v>
      </c>
      <c r="G14" s="10">
        <f>('NBS_comp_mm _LakePrc'!G14 / 1000) * Area!$G$13 / (Days!G62*86400)</f>
        <v>1585.6570370370371</v>
      </c>
      <c r="H14" s="10">
        <f>('NBS_comp_mm _LakePrc'!H14 / 1000) * Area!$G$13 / (Days!H62*86400)</f>
        <v>639.90333333333365</v>
      </c>
      <c r="I14" s="10">
        <f>('NBS_comp_mm _LakePrc'!I14 / 1000) * Area!$G$13 / (Days!I62*86400)</f>
        <v>-652.33549283154116</v>
      </c>
      <c r="J14" s="10">
        <f>('NBS_comp_mm _LakePrc'!J14 / 1000) * Area!$G$13 / (Days!J62*86400)</f>
        <v>-324.29898148148146</v>
      </c>
      <c r="K14" s="10">
        <f>('NBS_comp_mm _LakePrc'!K14 / 1000) * Area!$G$13 / (Days!K62*86400)</f>
        <v>-1049.7348476702512</v>
      </c>
      <c r="L14" s="10">
        <f>('NBS_comp_mm _LakePrc'!L14 / 1000) * Area!$G$13 / (Days!L62*86400)</f>
        <v>-328.51433641975325</v>
      </c>
      <c r="M14" s="10">
        <f>('NBS_comp_mm _LakePrc'!M14 / 1000) * Area!$G$13 / (Days!M62*86400)</f>
        <v>1324.5778375149346</v>
      </c>
      <c r="N14" s="10">
        <f t="shared" si="0"/>
        <v>733.20136495550548</v>
      </c>
    </row>
    <row r="15" spans="1:14">
      <c r="A15">
        <v>1958</v>
      </c>
      <c r="B15" s="10">
        <f>('NBS_comp_mm _LakePrc'!B15 / 1000) * Area!$G$13 / (Days!B63*86400)</f>
        <v>374.02344982078853</v>
      </c>
      <c r="C15" s="10">
        <f>('NBS_comp_mm _LakePrc'!C15 / 1000) * Area!$G$13 / (Days!C63*86400)</f>
        <v>452.27138558201051</v>
      </c>
      <c r="D15" s="10">
        <f>('NBS_comp_mm _LakePrc'!D15 / 1000) * Area!$G$13 / (Days!D63*86400)</f>
        <v>902.90189964157707</v>
      </c>
      <c r="E15" s="10">
        <f>('NBS_comp_mm _LakePrc'!E15 / 1000) * Area!$G$13 / (Days!E63*86400)</f>
        <v>1360.9989351851852</v>
      </c>
      <c r="F15" s="10">
        <f>('NBS_comp_mm _LakePrc'!F15 / 1000) * Area!$G$13 / (Days!F63*86400)</f>
        <v>627.20737156511348</v>
      </c>
      <c r="G15" s="10">
        <f>('NBS_comp_mm _LakePrc'!G15 / 1000) * Area!$G$13 / (Days!G63*86400)</f>
        <v>1170.7662345679012</v>
      </c>
      <c r="H15" s="10">
        <f>('NBS_comp_mm _LakePrc'!H15 / 1000) * Area!$G$13 / (Days!H63*86400)</f>
        <v>1159.7124551971326</v>
      </c>
      <c r="I15" s="10">
        <f>('NBS_comp_mm _LakePrc'!I15 / 1000) * Area!$G$13 / (Days!I63*86400)</f>
        <v>402.51630824372739</v>
      </c>
      <c r="J15" s="10">
        <f>('NBS_comp_mm _LakePrc'!J15 / 1000) * Area!$G$13 / (Days!J63*86400)</f>
        <v>16.164891975308496</v>
      </c>
      <c r="K15" s="10">
        <f>('NBS_comp_mm _LakePrc'!K15 / 1000) * Area!$G$13 / (Days!K63*86400)</f>
        <v>-1119.1313440860215</v>
      </c>
      <c r="L15" s="10">
        <f>('NBS_comp_mm _LakePrc'!L15 / 1000) * Area!$G$13 / (Days!L63*86400)</f>
        <v>-5.4179783950617058</v>
      </c>
      <c r="M15" s="10">
        <f>('NBS_comp_mm _LakePrc'!M15 / 1000) * Area!$G$13 / (Days!M63*86400)</f>
        <v>-398.40785543608121</v>
      </c>
      <c r="N15" s="10">
        <f t="shared" si="0"/>
        <v>411.96714615513179</v>
      </c>
    </row>
    <row r="16" spans="1:14">
      <c r="A16">
        <v>1959</v>
      </c>
      <c r="B16" s="10">
        <f>('NBS_comp_mm _LakePrc'!B16 / 1000) * Area!$G$13 / (Days!B64*86400)</f>
        <v>2123.9993906810037</v>
      </c>
      <c r="C16" s="10">
        <f>('NBS_comp_mm _LakePrc'!C16 / 1000) * Area!$G$13 / (Days!C64*86400)</f>
        <v>2657.546514550264</v>
      </c>
      <c r="D16" s="10">
        <f>('NBS_comp_mm _LakePrc'!D16 / 1000) * Area!$G$13 / (Days!D64*86400)</f>
        <v>2101.1668279569894</v>
      </c>
      <c r="E16" s="10">
        <f>('NBS_comp_mm _LakePrc'!E16 / 1000) * Area!$G$13 / (Days!E64*86400)</f>
        <v>2431.3102469135797</v>
      </c>
      <c r="F16" s="10">
        <f>('NBS_comp_mm _LakePrc'!F16 / 1000) * Area!$G$13 / (Days!F64*86400)</f>
        <v>1519.5013918757465</v>
      </c>
      <c r="G16" s="10">
        <f>('NBS_comp_mm _LakePrc'!G16 / 1000) * Area!$G$13 / (Days!G64*86400)</f>
        <v>321.83700617283966</v>
      </c>
      <c r="H16" s="10">
        <f>('NBS_comp_mm _LakePrc'!H16 / 1000) * Area!$G$13 / (Days!H64*86400)</f>
        <v>255.87407706093191</v>
      </c>
      <c r="I16" s="10">
        <f>('NBS_comp_mm _LakePrc'!I16 / 1000) * Area!$G$13 / (Days!I64*86400)</f>
        <v>-212.83451911589003</v>
      </c>
      <c r="J16" s="10">
        <f>('NBS_comp_mm _LakePrc'!J16 / 1000) * Area!$G$13 / (Days!J64*86400)</f>
        <v>-864.5672993827161</v>
      </c>
      <c r="K16" s="10">
        <f>('NBS_comp_mm _LakePrc'!K16 / 1000) * Area!$G$13 / (Days!K64*86400)</f>
        <v>-213.22112604540047</v>
      </c>
      <c r="L16" s="10">
        <f>('NBS_comp_mm _LakePrc'!L16 / 1000) * Area!$G$13 / (Days!L64*86400)</f>
        <v>-112.80859567901233</v>
      </c>
      <c r="M16" s="10">
        <f>('NBS_comp_mm _LakePrc'!M16 / 1000) * Area!$G$13 / (Days!M64*86400)</f>
        <v>1153.4128793309437</v>
      </c>
      <c r="N16" s="10">
        <f t="shared" si="0"/>
        <v>930.10139952660666</v>
      </c>
    </row>
    <row r="17" spans="1:14">
      <c r="A17">
        <v>1960</v>
      </c>
      <c r="B17" s="10">
        <f>('NBS_comp_mm _LakePrc'!B17 / 1000) * Area!$G$13 / (Days!B65*86400)</f>
        <v>1456.7129241338114</v>
      </c>
      <c r="C17" s="10">
        <f>('NBS_comp_mm _LakePrc'!C17 / 1000) * Area!$G$13 / (Days!C65*86400)</f>
        <v>1331.2977905491698</v>
      </c>
      <c r="D17" s="10">
        <f>('NBS_comp_mm _LakePrc'!D17 / 1000) * Area!$G$13 / (Days!D65*86400)</f>
        <v>846.23291816009544</v>
      </c>
      <c r="E17" s="10">
        <f>('NBS_comp_mm _LakePrc'!E17 / 1000) * Area!$G$13 / (Days!E65*86400)</f>
        <v>2061.6195987654319</v>
      </c>
      <c r="F17" s="10">
        <f>('NBS_comp_mm _LakePrc'!F17 / 1000) * Area!$G$13 / (Days!F65*86400)</f>
        <v>1498.7485185185185</v>
      </c>
      <c r="G17" s="10">
        <f>('NBS_comp_mm _LakePrc'!G17 / 1000) * Area!$G$13 / (Days!G65*86400)</f>
        <v>1178.1342283950619</v>
      </c>
      <c r="H17" s="10">
        <f>('NBS_comp_mm _LakePrc'!H17 / 1000) * Area!$G$13 / (Days!H65*86400)</f>
        <v>32.019537037037033</v>
      </c>
      <c r="I17" s="10">
        <f>('NBS_comp_mm _LakePrc'!I17 / 1000) * Area!$G$13 / (Days!I65*86400)</f>
        <v>-182.62591696535242</v>
      </c>
      <c r="J17" s="10">
        <f>('NBS_comp_mm _LakePrc'!J17 / 1000) * Area!$G$13 / (Days!J65*86400)</f>
        <v>-866.4711111111111</v>
      </c>
      <c r="K17" s="10">
        <f>('NBS_comp_mm _LakePrc'!K17 / 1000) * Area!$G$13 / (Days!K65*86400)</f>
        <v>-1559.5789814814814</v>
      </c>
      <c r="L17" s="10">
        <f>('NBS_comp_mm _LakePrc'!L17 / 1000) * Area!$G$13 / (Days!L65*86400)</f>
        <v>-754.02584876543199</v>
      </c>
      <c r="M17" s="10">
        <f>('NBS_comp_mm _LakePrc'!M17 / 1000) * Area!$G$13 / (Days!M65*86400)</f>
        <v>-854.41511947431297</v>
      </c>
      <c r="N17" s="10">
        <f t="shared" si="0"/>
        <v>348.97071148011963</v>
      </c>
    </row>
    <row r="18" spans="1:14">
      <c r="A18">
        <v>1961</v>
      </c>
      <c r="B18" s="10">
        <f>('NBS_comp_mm _LakePrc'!B18 / 1000) * Area!$G$13 / (Days!B66*86400)</f>
        <v>46.011200716845885</v>
      </c>
      <c r="C18" s="10">
        <f>('NBS_comp_mm _LakePrc'!C18 / 1000) * Area!$G$13 / (Days!C66*86400)</f>
        <v>1523.9507043650797</v>
      </c>
      <c r="D18" s="10">
        <f>('NBS_comp_mm _LakePrc'!D18 / 1000) * Area!$G$13 / (Days!D66*86400)</f>
        <v>1820.7906750298682</v>
      </c>
      <c r="E18" s="10">
        <f>('NBS_comp_mm _LakePrc'!E18 / 1000) * Area!$G$13 / (Days!E66*86400)</f>
        <v>3677.2499074074076</v>
      </c>
      <c r="F18" s="10">
        <f>('NBS_comp_mm _LakePrc'!F18 / 1000) * Area!$G$13 / (Days!F66*86400)</f>
        <v>905.23368578255656</v>
      </c>
      <c r="G18" s="10">
        <f>('NBS_comp_mm _LakePrc'!G18 / 1000) * Area!$G$13 / (Days!G66*86400)</f>
        <v>900.75904320987649</v>
      </c>
      <c r="H18" s="10">
        <f>('NBS_comp_mm _LakePrc'!H18 / 1000) * Area!$G$13 / (Days!H66*86400)</f>
        <v>596.19431302270016</v>
      </c>
      <c r="I18" s="10">
        <f>('NBS_comp_mm _LakePrc'!I18 / 1000) * Area!$G$13 / (Days!I66*86400)</f>
        <v>231.99469832735949</v>
      </c>
      <c r="J18" s="10">
        <f>('NBS_comp_mm _LakePrc'!J18 / 1000) * Area!$G$13 / (Days!J66*86400)</f>
        <v>-745.95092592592596</v>
      </c>
      <c r="K18" s="10">
        <f>('NBS_comp_mm _LakePrc'!K18 / 1000) * Area!$G$13 / (Days!K66*86400)</f>
        <v>-1349.2729121863799</v>
      </c>
      <c r="L18" s="10">
        <f>('NBS_comp_mm _LakePrc'!L18 / 1000) * Area!$G$13 / (Days!L66*86400)</f>
        <v>-604.67100308641977</v>
      </c>
      <c r="M18" s="10">
        <f>('NBS_comp_mm _LakePrc'!M18 / 1000) * Area!$G$13 / (Days!M66*86400)</f>
        <v>-291.9590591397851</v>
      </c>
      <c r="N18" s="10">
        <f t="shared" si="0"/>
        <v>559.19419396026535</v>
      </c>
    </row>
    <row r="19" spans="1:14">
      <c r="A19">
        <v>1962</v>
      </c>
      <c r="B19" s="10">
        <f>('NBS_comp_mm _LakePrc'!B19 / 1000) * Area!$G$13 / (Days!B67*86400)</f>
        <v>1012.685462962963</v>
      </c>
      <c r="C19" s="10">
        <f>('NBS_comp_mm _LakePrc'!C19 / 1000) * Area!$G$13 / (Days!C67*86400)</f>
        <v>1159.9508134920634</v>
      </c>
      <c r="D19" s="10">
        <f>('NBS_comp_mm _LakePrc'!D19 / 1000) * Area!$G$13 / (Days!D67*86400)</f>
        <v>1762.5438530465954</v>
      </c>
      <c r="E19" s="10">
        <f>('NBS_comp_mm _LakePrc'!E19 / 1000) * Area!$G$13 / (Days!E67*86400)</f>
        <v>890.97592592592571</v>
      </c>
      <c r="F19" s="10">
        <f>('NBS_comp_mm _LakePrc'!F19 / 1000) * Area!$G$13 / (Days!F67*86400)</f>
        <v>576.04582437275985</v>
      </c>
      <c r="G19" s="10">
        <f>('NBS_comp_mm _LakePrc'!G19 / 1000) * Area!$G$13 / (Days!G67*86400)</f>
        <v>672.41114197530862</v>
      </c>
      <c r="H19" s="10">
        <f>('NBS_comp_mm _LakePrc'!H19 / 1000) * Area!$G$13 / (Days!H67*86400)</f>
        <v>-116.59185782556753</v>
      </c>
      <c r="I19" s="10">
        <f>('NBS_comp_mm _LakePrc'!I19 / 1000) * Area!$G$13 / (Days!I67*86400)</f>
        <v>-101.02416367980895</v>
      </c>
      <c r="J19" s="10">
        <f>('NBS_comp_mm _LakePrc'!J19 / 1000) * Area!$G$13 / (Days!J67*86400)</f>
        <v>-726.99739197530869</v>
      </c>
      <c r="K19" s="10">
        <f>('NBS_comp_mm _LakePrc'!K19 / 1000) * Area!$G$13 / (Days!K67*86400)</f>
        <v>-745.72105734767013</v>
      </c>
      <c r="L19" s="10">
        <f>('NBS_comp_mm _LakePrc'!L19 / 1000) * Area!$G$13 / (Days!L67*86400)</f>
        <v>-198.504938271605</v>
      </c>
      <c r="M19" s="10">
        <f>('NBS_comp_mm _LakePrc'!M19 / 1000) * Area!$G$13 / (Days!M67*86400)</f>
        <v>-172.81442353643959</v>
      </c>
      <c r="N19" s="10">
        <f t="shared" si="0"/>
        <v>334.41326576160128</v>
      </c>
    </row>
    <row r="20" spans="1:14">
      <c r="A20">
        <v>1963</v>
      </c>
      <c r="B20" s="10">
        <f>('NBS_comp_mm _LakePrc'!B20 / 1000) * Area!$G$13 / (Days!B68*86400)</f>
        <v>281.3772909199522</v>
      </c>
      <c r="C20" s="10">
        <f>('NBS_comp_mm _LakePrc'!C20 / 1000) * Area!$G$13 / (Days!C68*86400)</f>
        <v>273.77299933862435</v>
      </c>
      <c r="D20" s="10">
        <f>('NBS_comp_mm _LakePrc'!D20 / 1000) * Area!$G$13 / (Days!D68*86400)</f>
        <v>2598.7146654719231</v>
      </c>
      <c r="E20" s="10">
        <f>('NBS_comp_mm _LakePrc'!E20 / 1000) * Area!$G$13 / (Days!E68*86400)</f>
        <v>1388.1971450617282</v>
      </c>
      <c r="F20" s="10">
        <f>('NBS_comp_mm _LakePrc'!F20 / 1000) * Area!$G$13 / (Days!F68*86400)</f>
        <v>711.95503882915182</v>
      </c>
      <c r="G20" s="10">
        <f>('NBS_comp_mm _LakePrc'!G20 / 1000) * Area!$G$13 / (Days!G68*86400)</f>
        <v>323.38472222222225</v>
      </c>
      <c r="H20" s="10">
        <f>('NBS_comp_mm _LakePrc'!H20 / 1000) * Area!$G$13 / (Days!H68*86400)</f>
        <v>26.378479689366809</v>
      </c>
      <c r="I20" s="10">
        <f>('NBS_comp_mm _LakePrc'!I20 / 1000) * Area!$G$13 / (Days!I68*86400)</f>
        <v>-491.36522998805259</v>
      </c>
      <c r="J20" s="10">
        <f>('NBS_comp_mm _LakePrc'!J20 / 1000) * Area!$G$13 / (Days!J68*86400)</f>
        <v>-1095.2720679012343</v>
      </c>
      <c r="K20" s="10">
        <f>('NBS_comp_mm _LakePrc'!K20 / 1000) * Area!$G$13 / (Days!K68*86400)</f>
        <v>-1020.157380525687</v>
      </c>
      <c r="L20" s="10">
        <f>('NBS_comp_mm _LakePrc'!L20 / 1000) * Area!$G$13 / (Days!L68*86400)</f>
        <v>-644.87108024691361</v>
      </c>
      <c r="M20" s="10">
        <f>('NBS_comp_mm _LakePrc'!M20 / 1000) * Area!$G$13 / (Days!M68*86400)</f>
        <v>-586.12937873357214</v>
      </c>
      <c r="N20" s="10">
        <f t="shared" si="0"/>
        <v>147.16543367812577</v>
      </c>
    </row>
    <row r="21" spans="1:14">
      <c r="A21">
        <v>1964</v>
      </c>
      <c r="B21" s="10">
        <f>('NBS_comp_mm _LakePrc'!B21 / 1000) * Area!$G$13 / (Days!B69*86400)</f>
        <v>535.29808243727598</v>
      </c>
      <c r="C21" s="10">
        <f>('NBS_comp_mm _LakePrc'!C21 / 1000) * Area!$G$13 / (Days!C69*86400)</f>
        <v>302.26524904214557</v>
      </c>
      <c r="D21" s="10">
        <f>('NBS_comp_mm _LakePrc'!D21 / 1000) * Area!$G$13 / (Days!D69*86400)</f>
        <v>2270.9562843488648</v>
      </c>
      <c r="E21" s="10">
        <f>('NBS_comp_mm _LakePrc'!E21 / 1000) * Area!$G$13 / (Days!E69*86400)</f>
        <v>2587.3700462962961</v>
      </c>
      <c r="F21" s="10">
        <f>('NBS_comp_mm _LakePrc'!F21 / 1000) * Area!$G$13 / (Days!F69*86400)</f>
        <v>852.0565621266428</v>
      </c>
      <c r="G21" s="10">
        <f>('NBS_comp_mm _LakePrc'!G21 / 1000) * Area!$G$13 / (Days!G69*86400)</f>
        <v>403.53658950617296</v>
      </c>
      <c r="H21" s="10">
        <f>('NBS_comp_mm _LakePrc'!H21 / 1000) * Area!$G$13 / (Days!H69*86400)</f>
        <v>-27.561935483870862</v>
      </c>
      <c r="I21" s="10">
        <f>('NBS_comp_mm _LakePrc'!I21 / 1000) * Area!$G$13 / (Days!I69*86400)</f>
        <v>289.85567204301077</v>
      </c>
      <c r="J21" s="10">
        <f>('NBS_comp_mm _LakePrc'!J21 / 1000) * Area!$G$13 / (Days!J69*86400)</f>
        <v>-1180.8254783950617</v>
      </c>
      <c r="K21" s="10">
        <f>('NBS_comp_mm _LakePrc'!K21 / 1000) * Area!$G$13 / (Days!K69*86400)</f>
        <v>-1275.2576553166068</v>
      </c>
      <c r="L21" s="10">
        <f>('NBS_comp_mm _LakePrc'!L21 / 1000) * Area!$G$13 / (Days!L69*86400)</f>
        <v>-779.39558641975327</v>
      </c>
      <c r="M21" s="10">
        <f>('NBS_comp_mm _LakePrc'!M21 / 1000) * Area!$G$13 / (Days!M69*86400)</f>
        <v>250.66904121863809</v>
      </c>
      <c r="N21" s="10">
        <f t="shared" si="0"/>
        <v>352.41390595031294</v>
      </c>
    </row>
    <row r="22" spans="1:14">
      <c r="A22">
        <v>1965</v>
      </c>
      <c r="B22" s="10">
        <f>('NBS_comp_mm _LakePrc'!B22 / 1000) * Area!$G$13 / (Days!B70*86400)</f>
        <v>1312.2856660692953</v>
      </c>
      <c r="C22" s="10">
        <f>('NBS_comp_mm _LakePrc'!C22 / 1000) * Area!$G$13 / (Days!C70*86400)</f>
        <v>1711.4828869047619</v>
      </c>
      <c r="D22" s="10">
        <f>('NBS_comp_mm _LakePrc'!D22 / 1000) * Area!$G$13 / (Days!D70*86400)</f>
        <v>2014.6465203106336</v>
      </c>
      <c r="E22" s="10">
        <f>('NBS_comp_mm _LakePrc'!E22 / 1000) * Area!$G$13 / (Days!E70*86400)</f>
        <v>1732.8334567901238</v>
      </c>
      <c r="F22" s="10">
        <f>('NBS_comp_mm _LakePrc'!F22 / 1000) * Area!$G$13 / (Days!F70*86400)</f>
        <v>869.79017025089604</v>
      </c>
      <c r="G22" s="10">
        <f>('NBS_comp_mm _LakePrc'!G22 / 1000) * Area!$G$13 / (Days!G70*86400)</f>
        <v>436.83324074074073</v>
      </c>
      <c r="H22" s="10">
        <f>('NBS_comp_mm _LakePrc'!H22 / 1000) * Area!$G$13 / (Days!H70*86400)</f>
        <v>-121.64066009557945</v>
      </c>
      <c r="I22" s="10">
        <f>('NBS_comp_mm _LakePrc'!I22 / 1000) * Area!$G$13 / (Days!I70*86400)</f>
        <v>-77.959265232974829</v>
      </c>
      <c r="J22" s="10">
        <f>('NBS_comp_mm _LakePrc'!J22 / 1000) * Area!$G$13 / (Days!J70*86400)</f>
        <v>-363.32841049382728</v>
      </c>
      <c r="K22" s="10">
        <f>('NBS_comp_mm _LakePrc'!K22 / 1000) * Area!$G$13 / (Days!K70*86400)</f>
        <v>-820.15088410991632</v>
      </c>
      <c r="L22" s="10">
        <f>('NBS_comp_mm _LakePrc'!L22 / 1000) * Area!$G$13 / (Days!L70*86400)</f>
        <v>-248.37692901234558</v>
      </c>
      <c r="M22" s="10">
        <f>('NBS_comp_mm _LakePrc'!M22 / 1000) * Area!$G$13 / (Days!M70*86400)</f>
        <v>685.13277777777796</v>
      </c>
      <c r="N22" s="10">
        <f t="shared" si="0"/>
        <v>594.29571415829878</v>
      </c>
    </row>
    <row r="23" spans="1:14">
      <c r="A23">
        <v>1966</v>
      </c>
      <c r="B23" s="10">
        <f>('NBS_comp_mm _LakePrc'!B23 / 1000) * Area!$G$13 / (Days!B71*86400)</f>
        <v>321.38387694145774</v>
      </c>
      <c r="C23" s="10">
        <f>('NBS_comp_mm _LakePrc'!C23 / 1000) * Area!$G$13 / (Days!C71*86400)</f>
        <v>1208.2537764550266</v>
      </c>
      <c r="D23" s="10">
        <f>('NBS_comp_mm _LakePrc'!D23 / 1000) * Area!$G$13 / (Days!D71*86400)</f>
        <v>1388.3760692951014</v>
      </c>
      <c r="E23" s="10">
        <f>('NBS_comp_mm _LakePrc'!E23 / 1000) * Area!$G$13 / (Days!E71*86400)</f>
        <v>1477.9795370370373</v>
      </c>
      <c r="F23" s="10">
        <f>('NBS_comp_mm _LakePrc'!F23 / 1000) * Area!$G$13 / (Days!F71*86400)</f>
        <v>934.62973416965349</v>
      </c>
      <c r="G23" s="10">
        <f>('NBS_comp_mm _LakePrc'!G23 / 1000) * Area!$G$13 / (Days!G71*86400)</f>
        <v>744.96115740740743</v>
      </c>
      <c r="H23" s="10">
        <f>('NBS_comp_mm _LakePrc'!H23 / 1000) * Area!$G$13 / (Days!H71*86400)</f>
        <v>84.421881720430079</v>
      </c>
      <c r="I23" s="10">
        <f>('NBS_comp_mm _LakePrc'!I23 / 1000) * Area!$G$13 / (Days!I71*86400)</f>
        <v>-137.66301672640392</v>
      </c>
      <c r="J23" s="10">
        <f>('NBS_comp_mm _LakePrc'!J23 / 1000) * Area!$G$13 / (Days!J71*86400)</f>
        <v>-1041.5604629629629</v>
      </c>
      <c r="K23" s="10">
        <f>('NBS_comp_mm _LakePrc'!K23 / 1000) * Area!$G$13 / (Days!K71*86400)</f>
        <v>-1327.7191039426525</v>
      </c>
      <c r="L23" s="10">
        <f>('NBS_comp_mm _LakePrc'!L23 / 1000) * Area!$G$13 / (Days!L71*86400)</f>
        <v>790.94913580246941</v>
      </c>
      <c r="M23" s="10">
        <f>('NBS_comp_mm _LakePrc'!M23 / 1000) * Area!$G$13 / (Days!M71*86400)</f>
        <v>1835.4313709677424</v>
      </c>
      <c r="N23" s="10">
        <f t="shared" si="0"/>
        <v>523.28699634702559</v>
      </c>
    </row>
    <row r="24" spans="1:14">
      <c r="A24">
        <v>1967</v>
      </c>
      <c r="B24" s="10">
        <f>('NBS_comp_mm _LakePrc'!B24 / 1000) * Area!$G$13 / (Days!B72*86400)</f>
        <v>371.26875149342891</v>
      </c>
      <c r="C24" s="10">
        <f>('NBS_comp_mm _LakePrc'!C24 / 1000) * Area!$G$13 / (Days!C72*86400)</f>
        <v>898.69369047619023</v>
      </c>
      <c r="D24" s="10">
        <f>('NBS_comp_mm _LakePrc'!D24 / 1000) * Area!$G$13 / (Days!D72*86400)</f>
        <v>1817.9808183990438</v>
      </c>
      <c r="E24" s="10">
        <f>('NBS_comp_mm _LakePrc'!E24 / 1000) * Area!$G$13 / (Days!E72*86400)</f>
        <v>1910.517283950617</v>
      </c>
      <c r="F24" s="10">
        <f>('NBS_comp_mm _LakePrc'!F24 / 1000) * Area!$G$13 / (Days!F72*86400)</f>
        <v>1567.4581152927121</v>
      </c>
      <c r="G24" s="10">
        <f>('NBS_comp_mm _LakePrc'!G24 / 1000) * Area!$G$13 / (Days!G72*86400)</f>
        <v>978.92734567901232</v>
      </c>
      <c r="H24" s="10">
        <f>('NBS_comp_mm _LakePrc'!H24 / 1000) * Area!$G$13 / (Days!H72*86400)</f>
        <v>262.49244922341683</v>
      </c>
      <c r="I24" s="10">
        <f>('NBS_comp_mm _LakePrc'!I24 / 1000) * Area!$G$13 / (Days!I72*86400)</f>
        <v>-319.37262246117075</v>
      </c>
      <c r="J24" s="10">
        <f>('NBS_comp_mm _LakePrc'!J24 / 1000) * Area!$G$13 / (Days!J72*86400)</f>
        <v>-702.73282407407385</v>
      </c>
      <c r="K24" s="10">
        <f>('NBS_comp_mm _LakePrc'!K24 / 1000) * Area!$G$13 / (Days!K72*86400)</f>
        <v>-462.45231481481466</v>
      </c>
      <c r="L24" s="10">
        <f>('NBS_comp_mm _LakePrc'!L24 / 1000) * Area!$G$13 / (Days!L72*86400)</f>
        <v>81.147052469135872</v>
      </c>
      <c r="M24" s="10">
        <f>('NBS_comp_mm _LakePrc'!M24 / 1000) * Area!$G$13 / (Days!M72*86400)</f>
        <v>1560.5605346475509</v>
      </c>
      <c r="N24" s="10">
        <f t="shared" si="0"/>
        <v>663.70735669008729</v>
      </c>
    </row>
    <row r="25" spans="1:14">
      <c r="A25">
        <v>1968</v>
      </c>
      <c r="B25" s="10">
        <f>('NBS_comp_mm _LakePrc'!B25 / 1000) * Area!$G$13 / (Days!B73*86400)</f>
        <v>1418.4991517323774</v>
      </c>
      <c r="C25" s="10">
        <f>('NBS_comp_mm _LakePrc'!C25 / 1000) * Area!$G$13 / (Days!C73*86400)</f>
        <v>1376.2498467432947</v>
      </c>
      <c r="D25" s="10">
        <f>('NBS_comp_mm _LakePrc'!D25 / 1000) * Area!$G$13 / (Days!D73*86400)</f>
        <v>1506.2595071684586</v>
      </c>
      <c r="E25" s="10">
        <f>('NBS_comp_mm _LakePrc'!E25 / 1000) * Area!$G$13 / (Days!E73*86400)</f>
        <v>1207.7804938271604</v>
      </c>
      <c r="F25" s="10">
        <f>('NBS_comp_mm _LakePrc'!F25 / 1000) * Area!$G$13 / (Days!F73*86400)</f>
        <v>1702.9723267622464</v>
      </c>
      <c r="G25" s="10">
        <f>('NBS_comp_mm _LakePrc'!G25 / 1000) * Area!$G$13 / (Days!G73*86400)</f>
        <v>1221.7012500000001</v>
      </c>
      <c r="H25" s="10">
        <f>('NBS_comp_mm _LakePrc'!H25 / 1000) * Area!$G$13 / (Days!H73*86400)</f>
        <v>435.96004778972531</v>
      </c>
      <c r="I25" s="10">
        <f>('NBS_comp_mm _LakePrc'!I25 / 1000) * Area!$G$13 / (Days!I73*86400)</f>
        <v>35.811899641577057</v>
      </c>
      <c r="J25" s="10">
        <f>('NBS_comp_mm _LakePrc'!J25 / 1000) * Area!$G$13 / (Days!J73*86400)</f>
        <v>-328.50041666666652</v>
      </c>
      <c r="K25" s="10">
        <f>('NBS_comp_mm _LakePrc'!K25 / 1000) * Area!$G$13 / (Days!K73*86400)</f>
        <v>-1028.3525268817205</v>
      </c>
      <c r="L25" s="10">
        <f>('NBS_comp_mm _LakePrc'!L25 / 1000) * Area!$G$13 / (Days!L73*86400)</f>
        <v>224.58625000000001</v>
      </c>
      <c r="M25" s="10">
        <f>('NBS_comp_mm _LakePrc'!M25 / 1000) * Area!$G$13 / (Days!M73*86400)</f>
        <v>900.00941158900821</v>
      </c>
      <c r="N25" s="10">
        <f t="shared" si="0"/>
        <v>722.74810347545542</v>
      </c>
    </row>
    <row r="26" spans="1:14">
      <c r="A26">
        <v>1969</v>
      </c>
      <c r="B26" s="10">
        <f>('NBS_comp_mm _LakePrc'!B26 / 1000) * Area!$G$13 / (Days!B74*86400)</f>
        <v>2023.8530764635602</v>
      </c>
      <c r="C26" s="10">
        <f>('NBS_comp_mm _LakePrc'!C26 / 1000) * Area!$G$13 / (Days!C74*86400)</f>
        <v>926.83333002645486</v>
      </c>
      <c r="D26" s="10">
        <f>('NBS_comp_mm _LakePrc'!D26 / 1000) * Area!$G$13 / (Days!D74*86400)</f>
        <v>813.25870071684585</v>
      </c>
      <c r="E26" s="10">
        <f>('NBS_comp_mm _LakePrc'!E26 / 1000) * Area!$G$13 / (Days!E74*86400)</f>
        <v>2937.8258487654321</v>
      </c>
      <c r="F26" s="10">
        <f>('NBS_comp_mm _LakePrc'!F26 / 1000) * Area!$G$13 / (Days!F74*86400)</f>
        <v>2508.8427240143365</v>
      </c>
      <c r="G26" s="10">
        <f>('NBS_comp_mm _LakePrc'!G26 / 1000) * Area!$G$13 / (Days!G74*86400)</f>
        <v>1238.8928549382715</v>
      </c>
      <c r="H26" s="10">
        <f>('NBS_comp_mm _LakePrc'!H26 / 1000) * Area!$G$13 / (Days!H74*86400)</f>
        <v>1699.696284348865</v>
      </c>
      <c r="I26" s="10">
        <f>('NBS_comp_mm _LakePrc'!I26 / 1000) * Area!$G$13 / (Days!I74*86400)</f>
        <v>-576.35391577060932</v>
      </c>
      <c r="J26" s="10">
        <f>('NBS_comp_mm _LakePrc'!J26 / 1000) * Area!$G$13 / (Days!J74*86400)</f>
        <v>-812.38688271604929</v>
      </c>
      <c r="K26" s="10">
        <f>('NBS_comp_mm _LakePrc'!K26 / 1000) * Area!$G$13 / (Days!K74*86400)</f>
        <v>-1136.0090382317803</v>
      </c>
      <c r="L26" s="10">
        <f>('NBS_comp_mm _LakePrc'!L26 / 1000) * Area!$G$13 / (Days!L74*86400)</f>
        <v>286.99461419753084</v>
      </c>
      <c r="M26" s="10">
        <f>('NBS_comp_mm _LakePrc'!M26 / 1000) * Area!$G$13 / (Days!M74*86400)</f>
        <v>138.57580645161281</v>
      </c>
      <c r="N26" s="10">
        <f t="shared" si="0"/>
        <v>837.50195026703898</v>
      </c>
    </row>
    <row r="27" spans="1:14">
      <c r="A27">
        <v>1970</v>
      </c>
      <c r="B27" s="10">
        <f>('NBS_comp_mm _LakePrc'!B27 / 1000) * Area!$G$13 / (Days!B75*86400)</f>
        <v>600.81752090800489</v>
      </c>
      <c r="C27" s="10">
        <f>('NBS_comp_mm _LakePrc'!C27 / 1000) * Area!$G$13 / (Days!C75*86400)</f>
        <v>1129.6560681216929</v>
      </c>
      <c r="D27" s="10">
        <f>('NBS_comp_mm _LakePrc'!D27 / 1000) * Area!$G$13 / (Days!D75*86400)</f>
        <v>1456.2981451612902</v>
      </c>
      <c r="E27" s="10">
        <f>('NBS_comp_mm _LakePrc'!E27 / 1000) * Area!$G$13 / (Days!E75*86400)</f>
        <v>2091.6654166666672</v>
      </c>
      <c r="F27" s="10">
        <f>('NBS_comp_mm _LakePrc'!F27 / 1000) * Area!$G$13 / (Days!F75*86400)</f>
        <v>1407.7996146953406</v>
      </c>
      <c r="G27" s="10">
        <f>('NBS_comp_mm _LakePrc'!G27 / 1000) * Area!$G$13 / (Days!G75*86400)</f>
        <v>854.98032407407425</v>
      </c>
      <c r="H27" s="10">
        <f>('NBS_comp_mm _LakePrc'!H27 / 1000) * Area!$G$13 / (Days!H75*86400)</f>
        <v>862.91673536439669</v>
      </c>
      <c r="I27" s="10">
        <f>('NBS_comp_mm _LakePrc'!I27 / 1000) * Area!$G$13 / (Days!I75*86400)</f>
        <v>-582.55917861409785</v>
      </c>
      <c r="J27" s="10">
        <f>('NBS_comp_mm _LakePrc'!J27 / 1000) * Area!$G$13 / (Days!J75*86400)</f>
        <v>7.2070524691358324</v>
      </c>
      <c r="K27" s="10">
        <f>('NBS_comp_mm _LakePrc'!K27 / 1000) * Area!$G$13 / (Days!K75*86400)</f>
        <v>-314.28880227001184</v>
      </c>
      <c r="L27" s="10">
        <f>('NBS_comp_mm _LakePrc'!L27 / 1000) * Area!$G$13 / (Days!L75*86400)</f>
        <v>-23.751496913580311</v>
      </c>
      <c r="M27" s="10">
        <f>('NBS_comp_mm _LakePrc'!M27 / 1000) * Area!$G$13 / (Days!M75*86400)</f>
        <v>367.43880525686967</v>
      </c>
      <c r="N27" s="10">
        <f t="shared" si="0"/>
        <v>654.84835040998189</v>
      </c>
    </row>
    <row r="28" spans="1:14">
      <c r="A28">
        <v>1971</v>
      </c>
      <c r="B28" s="10">
        <f>('NBS_comp_mm _LakePrc'!B28 / 1000) * Area!$G$13 / (Days!B76*86400)</f>
        <v>294.27751493428906</v>
      </c>
      <c r="C28" s="10">
        <f>('NBS_comp_mm _LakePrc'!C28 / 1000) * Area!$G$13 / (Days!C76*86400)</f>
        <v>2341.5429828042329</v>
      </c>
      <c r="D28" s="10">
        <f>('NBS_comp_mm _LakePrc'!D28 / 1000) * Area!$G$13 / (Days!D76*86400)</f>
        <v>1360.8189904420549</v>
      </c>
      <c r="E28" s="10">
        <f>('NBS_comp_mm _LakePrc'!E28 / 1000) * Area!$G$13 / (Days!E76*86400)</f>
        <v>920.77936728395059</v>
      </c>
      <c r="F28" s="10">
        <f>('NBS_comp_mm _LakePrc'!F28 / 1000) * Area!$G$13 / (Days!F76*86400)</f>
        <v>999.49080645161291</v>
      </c>
      <c r="G28" s="10">
        <f>('NBS_comp_mm _LakePrc'!G28 / 1000) * Area!$G$13 / (Days!G76*86400)</f>
        <v>866.83584876543193</v>
      </c>
      <c r="H28" s="10">
        <f>('NBS_comp_mm _LakePrc'!H28 / 1000) * Area!$G$13 / (Days!H76*86400)</f>
        <v>-82.320224014336816</v>
      </c>
      <c r="I28" s="10">
        <f>('NBS_comp_mm _LakePrc'!I28 / 1000) * Area!$G$13 / (Days!I76*86400)</f>
        <v>-287.66642174432508</v>
      </c>
      <c r="J28" s="10">
        <f>('NBS_comp_mm _LakePrc'!J28 / 1000) * Area!$G$13 / (Days!J76*86400)</f>
        <v>-309.28879629629631</v>
      </c>
      <c r="K28" s="10">
        <f>('NBS_comp_mm _LakePrc'!K28 / 1000) * Area!$G$13 / (Days!K76*86400)</f>
        <v>-619.73398745519717</v>
      </c>
      <c r="L28" s="10">
        <f>('NBS_comp_mm _LakePrc'!L28 / 1000) * Area!$G$13 / (Days!L76*86400)</f>
        <v>-1073.8434567901234</v>
      </c>
      <c r="M28" s="10">
        <f>('NBS_comp_mm _LakePrc'!M28 / 1000) * Area!$G$13 / (Days!M76*86400)</f>
        <v>824.89888590203122</v>
      </c>
      <c r="N28" s="10">
        <f t="shared" si="0"/>
        <v>436.31595919027723</v>
      </c>
    </row>
    <row r="29" spans="1:14">
      <c r="A29">
        <v>1972</v>
      </c>
      <c r="B29" s="10">
        <f>('NBS_comp_mm _LakePrc'!B29 / 1000) * Area!$G$13 / (Days!B77*86400)</f>
        <v>352.98669056152914</v>
      </c>
      <c r="C29" s="10">
        <f>('NBS_comp_mm _LakePrc'!C29 / 1000) * Area!$G$13 / (Days!C77*86400)</f>
        <v>678.85063537675603</v>
      </c>
      <c r="D29" s="10">
        <f>('NBS_comp_mm _LakePrc'!D29 / 1000) * Area!$G$13 / (Days!D77*86400)</f>
        <v>2298.2432616487454</v>
      </c>
      <c r="E29" s="10">
        <f>('NBS_comp_mm _LakePrc'!E29 / 1000) * Area!$G$13 / (Days!E77*86400)</f>
        <v>2460.5491049382717</v>
      </c>
      <c r="F29" s="10">
        <f>('NBS_comp_mm _LakePrc'!F29 / 1000) * Area!$G$13 / (Days!F77*86400)</f>
        <v>1404.3459438470732</v>
      </c>
      <c r="G29" s="10">
        <f>('NBS_comp_mm _LakePrc'!G29 / 1000) * Area!$G$13 / (Days!G77*86400)</f>
        <v>1363.4790432098764</v>
      </c>
      <c r="H29" s="10">
        <f>('NBS_comp_mm _LakePrc'!H29 / 1000) * Area!$G$13 / (Days!H77*86400)</f>
        <v>613.44163978494623</v>
      </c>
      <c r="I29" s="10">
        <f>('NBS_comp_mm _LakePrc'!I29 / 1000) * Area!$G$13 / (Days!I77*86400)</f>
        <v>144.28929510155314</v>
      </c>
      <c r="J29" s="10">
        <f>('NBS_comp_mm _LakePrc'!J29 / 1000) * Area!$G$13 / (Days!J77*86400)</f>
        <v>466.92632716049366</v>
      </c>
      <c r="K29" s="10">
        <f>('NBS_comp_mm _LakePrc'!K29 / 1000) * Area!$G$13 / (Days!K77*86400)</f>
        <v>-714.9910752688171</v>
      </c>
      <c r="L29" s="10">
        <f>('NBS_comp_mm _LakePrc'!L29 / 1000) * Area!$G$13 / (Days!L77*86400)</f>
        <v>1420.8316203703703</v>
      </c>
      <c r="M29" s="10">
        <f>('NBS_comp_mm _LakePrc'!M29 / 1000) * Area!$G$13 / (Days!M77*86400)</f>
        <v>1508.7376314217443</v>
      </c>
      <c r="N29" s="10">
        <f t="shared" si="0"/>
        <v>999.80750984604504</v>
      </c>
    </row>
    <row r="30" spans="1:14">
      <c r="A30">
        <v>1973</v>
      </c>
      <c r="B30" s="10">
        <f>('NBS_comp_mm _LakePrc'!B30 / 1000) * Area!$G$13 / (Days!B78*86400)</f>
        <v>754.1896594982079</v>
      </c>
      <c r="C30" s="10">
        <f>('NBS_comp_mm _LakePrc'!C30 / 1000) * Area!$G$13 / (Days!C78*86400)</f>
        <v>787.62568452380935</v>
      </c>
      <c r="D30" s="10">
        <f>('NBS_comp_mm _LakePrc'!D30 / 1000) * Area!$G$13 / (Days!D78*86400)</f>
        <v>3393.2746206690554</v>
      </c>
      <c r="E30" s="10">
        <f>('NBS_comp_mm _LakePrc'!E30 / 1000) * Area!$G$13 / (Days!E78*86400)</f>
        <v>1650.8473456790127</v>
      </c>
      <c r="F30" s="10">
        <f>('NBS_comp_mm _LakePrc'!F30 / 1000) * Area!$G$13 / (Days!F78*86400)</f>
        <v>1527.8163829151733</v>
      </c>
      <c r="G30" s="10">
        <f>('NBS_comp_mm _LakePrc'!G30 / 1000) * Area!$G$13 / (Days!G78*86400)</f>
        <v>1880.4264814814815</v>
      </c>
      <c r="H30" s="10">
        <f>('NBS_comp_mm _LakePrc'!H30 / 1000) * Area!$G$13 / (Days!H78*86400)</f>
        <v>400.9957706093191</v>
      </c>
      <c r="I30" s="10">
        <f>('NBS_comp_mm _LakePrc'!I30 / 1000) * Area!$G$13 / (Days!I78*86400)</f>
        <v>-178.99985065710877</v>
      </c>
      <c r="J30" s="10">
        <f>('NBS_comp_mm _LakePrc'!J30 / 1000) * Area!$G$13 / (Days!J78*86400)</f>
        <v>-1258.1563425925926</v>
      </c>
      <c r="K30" s="10">
        <f>('NBS_comp_mm _LakePrc'!K30 / 1000) * Area!$G$13 / (Days!K78*86400)</f>
        <v>-545.69618578255677</v>
      </c>
      <c r="L30" s="10">
        <f>('NBS_comp_mm _LakePrc'!L30 / 1000) * Area!$G$13 / (Days!L78*86400)</f>
        <v>-228.95631172839535</v>
      </c>
      <c r="M30" s="10">
        <f>('NBS_comp_mm _LakePrc'!M30 / 1000) * Area!$G$13 / (Days!M78*86400)</f>
        <v>653.12168160095575</v>
      </c>
      <c r="N30" s="10">
        <f t="shared" si="0"/>
        <v>736.37407801803022</v>
      </c>
    </row>
    <row r="31" spans="1:14">
      <c r="A31">
        <v>1974</v>
      </c>
      <c r="B31" s="10">
        <f>('NBS_comp_mm _LakePrc'!B31 / 1000) * Area!$G$13 / (Days!B79*86400)</f>
        <v>2013.8616129032255</v>
      </c>
      <c r="C31" s="10">
        <f>('NBS_comp_mm _LakePrc'!C31 / 1000) * Area!$G$13 / (Days!C79*86400)</f>
        <v>1254.709718915344</v>
      </c>
      <c r="D31" s="10">
        <f>('NBS_comp_mm _LakePrc'!D31 / 1000) * Area!$G$13 / (Days!D79*86400)</f>
        <v>2576.796726403823</v>
      </c>
      <c r="E31" s="10">
        <f>('NBS_comp_mm _LakePrc'!E31 / 1000) * Area!$G$13 / (Days!E79*86400)</f>
        <v>2103.7203549382721</v>
      </c>
      <c r="F31" s="10">
        <f>('NBS_comp_mm _LakePrc'!F31 / 1000) * Area!$G$13 / (Days!F79*86400)</f>
        <v>1855.5202956989247</v>
      </c>
      <c r="G31" s="10">
        <f>('NBS_comp_mm _LakePrc'!G31 / 1000) * Area!$G$13 / (Days!G79*86400)</f>
        <v>993.79945987654344</v>
      </c>
      <c r="H31" s="10">
        <f>('NBS_comp_mm _LakePrc'!H31 / 1000) * Area!$G$13 / (Days!H79*86400)</f>
        <v>-28.341965352449208</v>
      </c>
      <c r="I31" s="10">
        <f>('NBS_comp_mm _LakePrc'!I31 / 1000) * Area!$G$13 / (Days!I79*86400)</f>
        <v>-246.42190262843494</v>
      </c>
      <c r="J31" s="10">
        <f>('NBS_comp_mm _LakePrc'!J31 / 1000) * Area!$G$13 / (Days!J79*86400)</f>
        <v>-977.72021604938277</v>
      </c>
      <c r="K31" s="10">
        <f>('NBS_comp_mm _LakePrc'!K31 / 1000) * Area!$G$13 / (Days!K79*86400)</f>
        <v>-1090.6870639187575</v>
      </c>
      <c r="L31" s="10">
        <f>('NBS_comp_mm _LakePrc'!L31 / 1000) * Area!$G$13 / (Days!L79*86400)</f>
        <v>507.20328703703711</v>
      </c>
      <c r="M31" s="10">
        <f>('NBS_comp_mm _LakePrc'!M31 / 1000) * Area!$G$13 / (Days!M79*86400)</f>
        <v>817.01776881720434</v>
      </c>
      <c r="N31" s="10">
        <f t="shared" si="0"/>
        <v>814.95483972011232</v>
      </c>
    </row>
    <row r="32" spans="1:14">
      <c r="A32">
        <v>1975</v>
      </c>
      <c r="B32" s="10">
        <f>('NBS_comp_mm _LakePrc'!B32 / 1000) * Area!$G$13 / (Days!B80*86400)</f>
        <v>1502.0657526881723</v>
      </c>
      <c r="C32" s="10">
        <f>('NBS_comp_mm _LakePrc'!C32 / 1000) * Area!$G$13 / (Days!C80*86400)</f>
        <v>1950.5558167989425</v>
      </c>
      <c r="D32" s="10">
        <f>('NBS_comp_mm _LakePrc'!D32 / 1000) * Area!$G$13 / (Days!D80*86400)</f>
        <v>1706.0668339307044</v>
      </c>
      <c r="E32" s="10">
        <f>('NBS_comp_mm _LakePrc'!E32 / 1000) * Area!$G$13 / (Days!E80*86400)</f>
        <v>1008.1104783950619</v>
      </c>
      <c r="F32" s="10">
        <f>('NBS_comp_mm _LakePrc'!F32 / 1000) * Area!$G$13 / (Days!F80*86400)</f>
        <v>1148.2277180406213</v>
      </c>
      <c r="G32" s="10">
        <f>('NBS_comp_mm _LakePrc'!G32 / 1000) * Area!$G$13 / (Days!G80*86400)</f>
        <v>1543.3779783950615</v>
      </c>
      <c r="H32" s="10">
        <f>('NBS_comp_mm _LakePrc'!H32 / 1000) * Area!$G$13 / (Days!H80*86400)</f>
        <v>-44.044796893667758</v>
      </c>
      <c r="I32" s="10">
        <f>('NBS_comp_mm _LakePrc'!I32 / 1000) * Area!$G$13 / (Days!I80*86400)</f>
        <v>1184.871457586619</v>
      </c>
      <c r="J32" s="10">
        <f>('NBS_comp_mm _LakePrc'!J32 / 1000) * Area!$G$13 / (Days!J80*86400)</f>
        <v>-375.27885802469115</v>
      </c>
      <c r="K32" s="10">
        <f>('NBS_comp_mm _LakePrc'!K32 / 1000) * Area!$G$13 / (Days!K80*86400)</f>
        <v>-865.41044504181605</v>
      </c>
      <c r="L32" s="10">
        <f>('NBS_comp_mm _LakePrc'!L32 / 1000) * Area!$G$13 / (Days!L80*86400)</f>
        <v>-262.10484567901221</v>
      </c>
      <c r="M32" s="10">
        <f>('NBS_comp_mm _LakePrc'!M32 / 1000) * Area!$G$13 / (Days!M80*86400)</f>
        <v>899.6100209080048</v>
      </c>
      <c r="N32" s="10">
        <f t="shared" si="0"/>
        <v>783.00392592533353</v>
      </c>
    </row>
    <row r="33" spans="1:14">
      <c r="A33">
        <v>1976</v>
      </c>
      <c r="B33" s="10">
        <f>('NBS_comp_mm _LakePrc'!B33 / 1000) * Area!$G$13 / (Days!B81*86400)</f>
        <v>1156.6168787335725</v>
      </c>
      <c r="C33" s="10">
        <f>('NBS_comp_mm _LakePrc'!C33 / 1000) * Area!$G$13 / (Days!C81*86400)</f>
        <v>3491.7438250319283</v>
      </c>
      <c r="D33" s="10">
        <f>('NBS_comp_mm _LakePrc'!D33 / 1000) * Area!$G$13 / (Days!D81*86400)</f>
        <v>2839.6764396654717</v>
      </c>
      <c r="E33" s="10">
        <f>('NBS_comp_mm _LakePrc'!E33 / 1000) * Area!$G$13 / (Days!E81*86400)</f>
        <v>1098.2693055555553</v>
      </c>
      <c r="F33" s="10">
        <f>('NBS_comp_mm _LakePrc'!F33 / 1000) * Area!$G$13 / (Days!F81*86400)</f>
        <v>1023.8899551971328</v>
      </c>
      <c r="G33" s="10">
        <f>('NBS_comp_mm _LakePrc'!G33 / 1000) * Area!$G$13 / (Days!G81*86400)</f>
        <v>912.72202160493805</v>
      </c>
      <c r="H33" s="10">
        <f>('NBS_comp_mm _LakePrc'!H33 / 1000) * Area!$G$13 / (Days!H81*86400)</f>
        <v>687.45382915173241</v>
      </c>
      <c r="I33" s="10">
        <f>('NBS_comp_mm _LakePrc'!I33 / 1000) * Area!$G$13 / (Days!I81*86400)</f>
        <v>-418.52602747909191</v>
      </c>
      <c r="J33" s="10">
        <f>('NBS_comp_mm _LakePrc'!J33 / 1000) * Area!$G$13 / (Days!J81*86400)</f>
        <v>-361.64712962962972</v>
      </c>
      <c r="K33" s="10">
        <f>('NBS_comp_mm _LakePrc'!K33 / 1000) * Area!$G$13 / (Days!K81*86400)</f>
        <v>-1012.6192741935483</v>
      </c>
      <c r="L33" s="10">
        <f>('NBS_comp_mm _LakePrc'!L33 / 1000) * Area!$G$13 / (Days!L81*86400)</f>
        <v>-826.29121913580252</v>
      </c>
      <c r="M33" s="10">
        <f>('NBS_comp_mm _LakePrc'!M33 / 1000) * Area!$G$13 / (Days!M81*86400)</f>
        <v>-84.64332138590197</v>
      </c>
      <c r="N33" s="10">
        <f t="shared" si="0"/>
        <v>708.88710692636312</v>
      </c>
    </row>
    <row r="34" spans="1:14">
      <c r="A34">
        <v>1977</v>
      </c>
      <c r="B34" s="10">
        <f>('NBS_comp_mm _LakePrc'!B34 / 1000) * Area!$G$13 / (Days!B82*86400)</f>
        <v>447.82477299880526</v>
      </c>
      <c r="C34" s="10">
        <f>('NBS_comp_mm _LakePrc'!C34 / 1000) * Area!$G$13 / (Days!C82*86400)</f>
        <v>955.46233465608441</v>
      </c>
      <c r="D34" s="10">
        <f>('NBS_comp_mm _LakePrc'!D34 / 1000) * Area!$G$13 / (Days!D82*86400)</f>
        <v>2748.6854689366787</v>
      </c>
      <c r="E34" s="10">
        <f>('NBS_comp_mm _LakePrc'!E34 / 1000) * Area!$G$13 / (Days!E82*86400)</f>
        <v>2458.5137345679013</v>
      </c>
      <c r="F34" s="10">
        <f>('NBS_comp_mm _LakePrc'!F34 / 1000) * Area!$G$13 / (Days!F82*86400)</f>
        <v>764.87558841099178</v>
      </c>
      <c r="G34" s="10">
        <f>('NBS_comp_mm _LakePrc'!G34 / 1000) * Area!$G$13 / (Days!G82*86400)</f>
        <v>619.29626543209872</v>
      </c>
      <c r="H34" s="10">
        <f>('NBS_comp_mm _LakePrc'!H34 / 1000) * Area!$G$13 / (Days!H82*86400)</f>
        <v>773.55280764635609</v>
      </c>
      <c r="I34" s="10">
        <f>('NBS_comp_mm _LakePrc'!I34 / 1000) * Area!$G$13 / (Days!I82*86400)</f>
        <v>677.67729689366763</v>
      </c>
      <c r="J34" s="10">
        <f>('NBS_comp_mm _LakePrc'!J34 / 1000) * Area!$G$13 / (Days!J82*86400)</f>
        <v>1135.8012962962964</v>
      </c>
      <c r="K34" s="10">
        <f>('NBS_comp_mm _LakePrc'!K34 / 1000) * Area!$G$13 / (Days!K82*86400)</f>
        <v>-1070.8743787335725</v>
      </c>
      <c r="L34" s="10">
        <f>('NBS_comp_mm _LakePrc'!L34 / 1000) * Area!$G$13 / (Days!L82*86400)</f>
        <v>193.93773148148145</v>
      </c>
      <c r="M34" s="10">
        <f>('NBS_comp_mm _LakePrc'!M34 / 1000) * Area!$G$13 / (Days!M82*86400)</f>
        <v>2200.0870340501788</v>
      </c>
      <c r="N34" s="10">
        <f t="shared" si="0"/>
        <v>992.06999605308067</v>
      </c>
    </row>
    <row r="35" spans="1:14">
      <c r="A35">
        <v>1978</v>
      </c>
      <c r="B35" s="10">
        <f>('NBS_comp_mm _LakePrc'!B35 / 1000) * Area!$G$13 / (Days!B83*86400)</f>
        <v>1276.791974313023</v>
      </c>
      <c r="C35" s="10">
        <f>('NBS_comp_mm _LakePrc'!C35 / 1000) * Area!$G$13 / (Days!C83*86400)</f>
        <v>360.33750330687832</v>
      </c>
      <c r="D35" s="10">
        <f>('NBS_comp_mm _LakePrc'!D35 / 1000) * Area!$G$13 / (Days!D83*86400)</f>
        <v>3252.1051821983274</v>
      </c>
      <c r="E35" s="10">
        <f>('NBS_comp_mm _LakePrc'!E35 / 1000) * Area!$G$13 / (Days!E83*86400)</f>
        <v>2558.3483641975304</v>
      </c>
      <c r="F35" s="10">
        <f>('NBS_comp_mm _LakePrc'!F35 / 1000) * Area!$G$13 / (Days!F83*86400)</f>
        <v>1452.2359796893672</v>
      </c>
      <c r="G35" s="10">
        <f>('NBS_comp_mm _LakePrc'!G35 / 1000) * Area!$G$13 / (Days!G83*86400)</f>
        <v>818.85337962962967</v>
      </c>
      <c r="H35" s="10">
        <f>('NBS_comp_mm _LakePrc'!H35 / 1000) * Area!$G$13 / (Days!H83*86400)</f>
        <v>-54.631400836320161</v>
      </c>
      <c r="I35" s="10">
        <f>('NBS_comp_mm _LakePrc'!I35 / 1000) * Area!$G$13 / (Days!I83*86400)</f>
        <v>-19.20487455197129</v>
      </c>
      <c r="J35" s="10">
        <f>('NBS_comp_mm _LakePrc'!J35 / 1000) * Area!$G$13 / (Days!J83*86400)</f>
        <v>-406.9729783950616</v>
      </c>
      <c r="K35" s="10">
        <f>('NBS_comp_mm _LakePrc'!K35 / 1000) * Area!$G$13 / (Days!K83*86400)</f>
        <v>-719.43681003584231</v>
      </c>
      <c r="L35" s="10">
        <f>('NBS_comp_mm _LakePrc'!L35 / 1000) * Area!$G$13 / (Days!L83*86400)</f>
        <v>-622.12250000000006</v>
      </c>
      <c r="M35" s="10">
        <f>('NBS_comp_mm _LakePrc'!M35 / 1000) * Area!$G$13 / (Days!M83*86400)</f>
        <v>182.7214277180407</v>
      </c>
      <c r="N35" s="10">
        <f t="shared" si="0"/>
        <v>673.25210393613338</v>
      </c>
    </row>
    <row r="36" spans="1:14">
      <c r="A36">
        <v>1979</v>
      </c>
      <c r="B36" s="10">
        <f>('NBS_comp_mm _LakePrc'!B36 / 1000) * Area!$G$13 / (Days!B84*86400)</f>
        <v>1073.0497939068098</v>
      </c>
      <c r="C36" s="10">
        <f>('NBS_comp_mm _LakePrc'!C36 / 1000) * Area!$G$13 / (Days!C84*86400)</f>
        <v>805.66412367724854</v>
      </c>
      <c r="D36" s="10">
        <f>('NBS_comp_mm _LakePrc'!D36 / 1000) * Area!$G$13 / (Days!D84*86400)</f>
        <v>2572.1000238948632</v>
      </c>
      <c r="E36" s="10">
        <f>('NBS_comp_mm _LakePrc'!E36 / 1000) * Area!$G$13 / (Days!E84*86400)</f>
        <v>2823.0059567901235</v>
      </c>
      <c r="F36" s="10">
        <f>('NBS_comp_mm _LakePrc'!F36 / 1000) * Area!$G$13 / (Days!F84*86400)</f>
        <v>1486.406977299881</v>
      </c>
      <c r="G36" s="10">
        <f>('NBS_comp_mm _LakePrc'!G36 / 1000) * Area!$G$13 / (Days!G84*86400)</f>
        <v>623.41319444444446</v>
      </c>
      <c r="H36" s="10">
        <f>('NBS_comp_mm _LakePrc'!H36 / 1000) * Area!$G$13 / (Days!H84*86400)</f>
        <v>376.25801672640392</v>
      </c>
      <c r="I36" s="10">
        <f>('NBS_comp_mm _LakePrc'!I36 / 1000) * Area!$G$13 / (Days!I84*86400)</f>
        <v>225.15423835125438</v>
      </c>
      <c r="J36" s="10">
        <f>('NBS_comp_mm _LakePrc'!J36 / 1000) * Area!$G$13 / (Days!J84*86400)</f>
        <v>-95.427037037036882</v>
      </c>
      <c r="K36" s="10">
        <f>('NBS_comp_mm _LakePrc'!K36 / 1000) * Area!$G$13 / (Days!K84*86400)</f>
        <v>-700.36242831541233</v>
      </c>
      <c r="L36" s="10">
        <f>('NBS_comp_mm _LakePrc'!L36 / 1000) * Area!$G$13 / (Days!L84*86400)</f>
        <v>612.3470679012346</v>
      </c>
      <c r="M36" s="10">
        <f>('NBS_comp_mm _LakePrc'!M36 / 1000) * Area!$G$13 / (Days!M84*86400)</f>
        <v>1357.2940621266423</v>
      </c>
      <c r="N36" s="10">
        <f t="shared" si="0"/>
        <v>929.90866581387138</v>
      </c>
    </row>
    <row r="37" spans="1:14">
      <c r="A37">
        <v>1980</v>
      </c>
      <c r="B37" s="10">
        <f>('NBS_comp_mm _LakePrc'!B37 / 1000) * Area!$G$13 / (Days!B85*86400)</f>
        <v>341.92266427718044</v>
      </c>
      <c r="C37" s="10">
        <f>('NBS_comp_mm _LakePrc'!C37 / 1000) * Area!$G$13 / (Days!C85*86400)</f>
        <v>441.71781609195409</v>
      </c>
      <c r="D37" s="10">
        <f>('NBS_comp_mm _LakePrc'!D37 / 1000) * Area!$G$13 / (Days!D85*86400)</f>
        <v>2558.9802807646356</v>
      </c>
      <c r="E37" s="10">
        <f>('NBS_comp_mm _LakePrc'!E37 / 1000) * Area!$G$13 / (Days!E85*86400)</f>
        <v>2206.2968672839506</v>
      </c>
      <c r="F37" s="10">
        <f>('NBS_comp_mm _LakePrc'!F37 / 1000) * Area!$G$13 / (Days!F85*86400)</f>
        <v>972.68038829151737</v>
      </c>
      <c r="G37" s="10">
        <f>('NBS_comp_mm _LakePrc'!G37 / 1000) * Area!$G$13 / (Days!G85*86400)</f>
        <v>1390.2060956790119</v>
      </c>
      <c r="H37" s="10">
        <f>('NBS_comp_mm _LakePrc'!H37 / 1000) * Area!$G$13 / (Days!H85*86400)</f>
        <v>1165.2324402628433</v>
      </c>
      <c r="I37" s="10">
        <f>('NBS_comp_mm _LakePrc'!I37 / 1000) * Area!$G$13 / (Days!I85*86400)</f>
        <v>841.66128733572282</v>
      </c>
      <c r="J37" s="10">
        <f>('NBS_comp_mm _LakePrc'!J37 / 1000) * Area!$G$13 / (Days!J85*86400)</f>
        <v>-509.55774691358027</v>
      </c>
      <c r="K37" s="10">
        <f>('NBS_comp_mm _LakePrc'!K37 / 1000) * Area!$G$13 / (Days!K85*86400)</f>
        <v>-1226.2337634408602</v>
      </c>
      <c r="L37" s="10">
        <f>('NBS_comp_mm _LakePrc'!L37 / 1000) * Area!$G$13 / (Days!L85*86400)</f>
        <v>-752.01680555555561</v>
      </c>
      <c r="M37" s="10">
        <f>('NBS_comp_mm _LakePrc'!M37 / 1000) * Area!$G$13 / (Days!M85*86400)</f>
        <v>98.986063321385913</v>
      </c>
      <c r="N37" s="10">
        <f t="shared" si="0"/>
        <v>627.48963228318382</v>
      </c>
    </row>
    <row r="38" spans="1:14">
      <c r="A38">
        <v>1981</v>
      </c>
      <c r="B38" s="10">
        <f>('NBS_comp_mm _LakePrc'!B38 / 1000) * Area!$G$13 / (Days!B86*86400)</f>
        <v>249.07929211469525</v>
      </c>
      <c r="C38" s="10">
        <f>('NBS_comp_mm _LakePrc'!C38 / 1000) * Area!$G$13 / (Days!C86*86400)</f>
        <v>2766.3133664021166</v>
      </c>
      <c r="D38" s="10">
        <f>('NBS_comp_mm _LakePrc'!D38 / 1000) * Area!$G$13 / (Days!D86*86400)</f>
        <v>658.61534647550786</v>
      </c>
      <c r="E38" s="10">
        <f>('NBS_comp_mm _LakePrc'!E38 / 1000) * Area!$G$13 / (Days!E86*86400)</f>
        <v>2178.8179938271605</v>
      </c>
      <c r="F38" s="10">
        <f>('NBS_comp_mm _LakePrc'!F38 / 1000) * Area!$G$13 / (Days!F86*86400)</f>
        <v>1146.298542413381</v>
      </c>
      <c r="G38" s="10">
        <f>('NBS_comp_mm _LakePrc'!G38 / 1000) * Area!$G$13 / (Days!G86*86400)</f>
        <v>2473.5299228395056</v>
      </c>
      <c r="H38" s="10">
        <f>('NBS_comp_mm _LakePrc'!H38 / 1000) * Area!$G$13 / (Days!H86*86400)</f>
        <v>574.27728195937868</v>
      </c>
      <c r="I38" s="10">
        <f>('NBS_comp_mm _LakePrc'!I38 / 1000) * Area!$G$13 / (Days!I86*86400)</f>
        <v>78.474056152926977</v>
      </c>
      <c r="J38" s="10">
        <f>('NBS_comp_mm _LakePrc'!J38 / 1000) * Area!$G$13 / (Days!J86*86400)</f>
        <v>383.25259259259229</v>
      </c>
      <c r="K38" s="10">
        <f>('NBS_comp_mm _LakePrc'!K38 / 1000) * Area!$G$13 / (Days!K86*86400)</f>
        <v>-197.14636798088424</v>
      </c>
      <c r="L38" s="10">
        <f>('NBS_comp_mm _LakePrc'!L38 / 1000) * Area!$G$13 / (Days!L86*86400)</f>
        <v>-260.24033950617286</v>
      </c>
      <c r="M38" s="10">
        <f>('NBS_comp_mm _LakePrc'!M38 / 1000) * Area!$G$13 / (Days!M86*86400)</f>
        <v>408.23322879330954</v>
      </c>
      <c r="N38" s="10">
        <f t="shared" si="0"/>
        <v>871.62540967362656</v>
      </c>
    </row>
    <row r="39" spans="1:14">
      <c r="A39">
        <v>1982</v>
      </c>
      <c r="B39" s="10">
        <f>('NBS_comp_mm _LakePrc'!B39 / 1000) * Area!$G$13 / (Days!B87*86400)</f>
        <v>1217.5801971326164</v>
      </c>
      <c r="C39" s="10">
        <f>('NBS_comp_mm _LakePrc'!C39 / 1000) * Area!$G$13 / (Days!C87*86400)</f>
        <v>1436.331345899471</v>
      </c>
      <c r="D39" s="10">
        <f>('NBS_comp_mm _LakePrc'!D39 / 1000) * Area!$G$13 / (Days!D87*86400)</f>
        <v>3716.1328285543609</v>
      </c>
      <c r="E39" s="10">
        <f>('NBS_comp_mm _LakePrc'!E39 / 1000) * Area!$G$13 / (Days!E87*86400)</f>
        <v>1708.4660802469136</v>
      </c>
      <c r="F39" s="10">
        <f>('NBS_comp_mm _LakePrc'!F39 / 1000) * Area!$G$13 / (Days!F87*86400)</f>
        <v>1227.0397043010751</v>
      </c>
      <c r="G39" s="10">
        <f>('NBS_comp_mm _LakePrc'!G39 / 1000) * Area!$G$13 / (Days!G87*86400)</f>
        <v>1372.8308333333334</v>
      </c>
      <c r="H39" s="10">
        <f>('NBS_comp_mm _LakePrc'!H39 / 1000) * Area!$G$13 / (Days!H87*86400)</f>
        <v>376.59010752688187</v>
      </c>
      <c r="I39" s="10">
        <f>('NBS_comp_mm _LakePrc'!I39 / 1000) * Area!$G$13 / (Days!I87*86400)</f>
        <v>-544.95135902031075</v>
      </c>
      <c r="J39" s="10">
        <f>('NBS_comp_mm _LakePrc'!J39 / 1000) * Area!$G$13 / (Days!J87*86400)</f>
        <v>-96.360478395061762</v>
      </c>
      <c r="K39" s="10">
        <f>('NBS_comp_mm _LakePrc'!K39 / 1000) * Area!$G$13 / (Days!K87*86400)</f>
        <v>-1062.418715651135</v>
      </c>
      <c r="L39" s="10">
        <f>('NBS_comp_mm _LakePrc'!L39 / 1000) * Area!$G$13 / (Days!L87*86400)</f>
        <v>1069.1231635802467</v>
      </c>
      <c r="M39" s="10">
        <f>('NBS_comp_mm _LakePrc'!M39 / 1000) * Area!$G$13 / (Days!M87*86400)</f>
        <v>1606.5215770609327</v>
      </c>
      <c r="N39" s="10">
        <f t="shared" si="0"/>
        <v>1002.2404403807768</v>
      </c>
    </row>
    <row r="40" spans="1:14">
      <c r="A40">
        <v>1983</v>
      </c>
      <c r="B40" s="10">
        <f>('NBS_comp_mm _LakePrc'!B40 / 1000) * Area!$G$13 / (Days!B88*86400)</f>
        <v>91.699820788530531</v>
      </c>
      <c r="C40" s="10">
        <f>('NBS_comp_mm _LakePrc'!C40 / 1000) * Area!$G$13 / (Days!C88*86400)</f>
        <v>570.1650727513229</v>
      </c>
      <c r="D40" s="10">
        <f>('NBS_comp_mm _LakePrc'!D40 / 1000) * Area!$G$13 / (Days!D88*86400)</f>
        <v>1044.0734468339308</v>
      </c>
      <c r="E40" s="10">
        <f>('NBS_comp_mm _LakePrc'!E40 / 1000) * Area!$G$13 / (Days!E88*86400)</f>
        <v>2082.0198611111109</v>
      </c>
      <c r="F40" s="10">
        <f>('NBS_comp_mm _LakePrc'!F40 / 1000) * Area!$G$13 / (Days!F88*86400)</f>
        <v>2056.0783064516131</v>
      </c>
      <c r="G40" s="10">
        <f>('NBS_comp_mm _LakePrc'!G40 / 1000) * Area!$G$13 / (Days!G88*86400)</f>
        <v>877.23572530864215</v>
      </c>
      <c r="H40" s="10">
        <f>('NBS_comp_mm _LakePrc'!H40 / 1000) * Area!$G$13 / (Days!H88*86400)</f>
        <v>761.35273596176808</v>
      </c>
      <c r="I40" s="10">
        <f>('NBS_comp_mm _LakePrc'!I40 / 1000) * Area!$G$13 / (Days!I88*86400)</f>
        <v>-59.221833930704989</v>
      </c>
      <c r="J40" s="10">
        <f>('NBS_comp_mm _LakePrc'!J40 / 1000) * Area!$G$13 / (Days!J88*86400)</f>
        <v>-1100.7109722222219</v>
      </c>
      <c r="K40" s="10">
        <f>('NBS_comp_mm _LakePrc'!K40 / 1000) * Area!$G$13 / (Days!K88*86400)</f>
        <v>-781.59253584229396</v>
      </c>
      <c r="L40" s="10">
        <f>('NBS_comp_mm _LakePrc'!L40 / 1000) * Area!$G$13 / (Days!L88*86400)</f>
        <v>968.94794753086398</v>
      </c>
      <c r="M40" s="10">
        <f>('NBS_comp_mm _LakePrc'!M40 / 1000) * Area!$G$13 / (Days!M88*86400)</f>
        <v>1123.4879091995219</v>
      </c>
      <c r="N40" s="10">
        <f t="shared" si="0"/>
        <v>636.12795699517369</v>
      </c>
    </row>
    <row r="41" spans="1:14">
      <c r="A41">
        <v>1984</v>
      </c>
      <c r="B41" s="10">
        <f>('NBS_comp_mm _LakePrc'!B41 / 1000) * Area!$G$13 / (Days!B89*86400)</f>
        <v>407.88035842293914</v>
      </c>
      <c r="C41" s="10">
        <f>('NBS_comp_mm _LakePrc'!C41 / 1000) * Area!$G$13 / (Days!C89*86400)</f>
        <v>2380.9071998722861</v>
      </c>
      <c r="D41" s="10">
        <f>('NBS_comp_mm _LakePrc'!D41 / 1000) * Area!$G$13 / (Days!D89*86400)</f>
        <v>2152.9705585424135</v>
      </c>
      <c r="E41" s="10">
        <f>('NBS_comp_mm _LakePrc'!E41 / 1000) * Area!$G$13 / (Days!E89*86400)</f>
        <v>2163.8977469135798</v>
      </c>
      <c r="F41" s="10">
        <f>('NBS_comp_mm _LakePrc'!F41 / 1000) * Area!$G$13 / (Days!F89*86400)</f>
        <v>2024.9820519713264</v>
      </c>
      <c r="G41" s="10">
        <f>('NBS_comp_mm _LakePrc'!G41 / 1000) * Area!$G$13 / (Days!G89*86400)</f>
        <v>1041.3986728395062</v>
      </c>
      <c r="H41" s="10">
        <f>('NBS_comp_mm _LakePrc'!H41 / 1000) * Area!$G$13 / (Days!H89*86400)</f>
        <v>0.17837813620072654</v>
      </c>
      <c r="I41" s="10">
        <f>('NBS_comp_mm _LakePrc'!I41 / 1000) * Area!$G$13 / (Days!I89*86400)</f>
        <v>-78.453978494623698</v>
      </c>
      <c r="J41" s="10">
        <f>('NBS_comp_mm _LakePrc'!J41 / 1000) * Area!$G$13 / (Days!J89*86400)</f>
        <v>-456.13685185185187</v>
      </c>
      <c r="K41" s="10">
        <f>('NBS_comp_mm _LakePrc'!K41 / 1000) * Area!$G$13 / (Days!K89*86400)</f>
        <v>-648.49681302270028</v>
      </c>
      <c r="L41" s="10">
        <f>('NBS_comp_mm _LakePrc'!L41 / 1000) * Area!$G$13 / (Days!L89*86400)</f>
        <v>-506.54453703703712</v>
      </c>
      <c r="M41" s="10">
        <f>('NBS_comp_mm _LakePrc'!M41 / 1000) * Area!$G$13 / (Days!M89*86400)</f>
        <v>952.70199223416967</v>
      </c>
      <c r="N41" s="10">
        <f t="shared" si="0"/>
        <v>786.27373154385066</v>
      </c>
    </row>
    <row r="42" spans="1:14">
      <c r="A42">
        <v>1985</v>
      </c>
      <c r="B42" s="10">
        <f>('NBS_comp_mm _LakePrc'!B42 / 1000) * Area!$G$13 / (Days!B90*86400)</f>
        <v>637.4675746714455</v>
      </c>
      <c r="C42" s="10">
        <f>('NBS_comp_mm _LakePrc'!C42 / 1000) * Area!$G$13 / (Days!C90*86400)</f>
        <v>2541.2175132275133</v>
      </c>
      <c r="D42" s="10">
        <f>('NBS_comp_mm _LakePrc'!D42 / 1000) * Area!$G$13 / (Days!D90*86400)</f>
        <v>2984.2189217443251</v>
      </c>
      <c r="E42" s="10">
        <f>('NBS_comp_mm _LakePrc'!E42 / 1000) * Area!$G$13 / (Days!E90*86400)</f>
        <v>1669.5111728395061</v>
      </c>
      <c r="F42" s="10">
        <f>('NBS_comp_mm _LakePrc'!F42 / 1000) * Area!$G$13 / (Days!F90*86400)</f>
        <v>812.66476105137394</v>
      </c>
      <c r="G42" s="10">
        <f>('NBS_comp_mm _LakePrc'!G42 / 1000) * Area!$G$13 / (Days!G90*86400)</f>
        <v>539.43629629629629</v>
      </c>
      <c r="H42" s="10">
        <f>('NBS_comp_mm _LakePrc'!H42 / 1000) * Area!$G$13 / (Days!H90*86400)</f>
        <v>373.30910095579446</v>
      </c>
      <c r="I42" s="10">
        <f>('NBS_comp_mm _LakePrc'!I42 / 1000) * Area!$G$13 / (Days!I90*86400)</f>
        <v>5.7028046594982236</v>
      </c>
      <c r="J42" s="10">
        <f>('NBS_comp_mm _LakePrc'!J42 / 1000) * Area!$G$13 / (Days!J90*86400)</f>
        <v>-753.69509259259257</v>
      </c>
      <c r="K42" s="10">
        <f>('NBS_comp_mm _LakePrc'!K42 / 1000) * Area!$G$13 / (Days!K90*86400)</f>
        <v>-517.73155017921158</v>
      </c>
      <c r="L42" s="10">
        <f>('NBS_comp_mm _LakePrc'!L42 / 1000) * Area!$G$13 / (Days!L90*86400)</f>
        <v>2694.0981327160489</v>
      </c>
      <c r="M42" s="10">
        <f>('NBS_comp_mm _LakePrc'!M42 / 1000) * Area!$G$13 / (Days!M90*86400)</f>
        <v>138.30211768219837</v>
      </c>
      <c r="N42" s="10">
        <f t="shared" si="0"/>
        <v>927.0418127560165</v>
      </c>
    </row>
    <row r="43" spans="1:14">
      <c r="A43">
        <v>1986</v>
      </c>
      <c r="B43" s="10">
        <f>('NBS_comp_mm _LakePrc'!B43 / 1000) * Area!$G$13 / (Days!B91*86400)</f>
        <v>867.76378434886499</v>
      </c>
      <c r="C43" s="10">
        <f>('NBS_comp_mm _LakePrc'!C43 / 1000) * Area!$G$13 / (Days!C91*86400)</f>
        <v>1986.5487003968251</v>
      </c>
      <c r="D43" s="10">
        <f>('NBS_comp_mm _LakePrc'!D43 / 1000) * Area!$G$13 / (Days!D91*86400)</f>
        <v>2067.069758064516</v>
      </c>
      <c r="E43" s="10">
        <f>('NBS_comp_mm _LakePrc'!E43 / 1000) * Area!$G$13 / (Days!E91*86400)</f>
        <v>1398.2187962962964</v>
      </c>
      <c r="F43" s="10">
        <f>('NBS_comp_mm _LakePrc'!F43 / 1000) * Area!$G$13 / (Days!F91*86400)</f>
        <v>1428.8932317801675</v>
      </c>
      <c r="G43" s="10">
        <f>('NBS_comp_mm _LakePrc'!G43 / 1000) * Area!$G$13 / (Days!G91*86400)</f>
        <v>1868.4091358024691</v>
      </c>
      <c r="H43" s="10">
        <f>('NBS_comp_mm _LakePrc'!H43 / 1000) * Area!$G$13 / (Days!H91*86400)</f>
        <v>838.11522998805253</v>
      </c>
      <c r="I43" s="10">
        <f>('NBS_comp_mm _LakePrc'!I43 / 1000) * Area!$G$13 / (Days!I91*86400)</f>
        <v>-400.25595280764645</v>
      </c>
      <c r="J43" s="10">
        <f>('NBS_comp_mm _LakePrc'!J43 / 1000) * Area!$G$13 / (Days!J91*86400)</f>
        <v>836.07452160493824</v>
      </c>
      <c r="K43" s="10">
        <f>('NBS_comp_mm _LakePrc'!K43 / 1000) * Area!$G$13 / (Days!K91*86400)</f>
        <v>339.55751792114711</v>
      </c>
      <c r="L43" s="10">
        <f>('NBS_comp_mm _LakePrc'!L43 / 1000) * Area!$G$13 / (Days!L91*86400)</f>
        <v>-356.82995370370384</v>
      </c>
      <c r="M43" s="10">
        <f>('NBS_comp_mm _LakePrc'!M43 / 1000) * Area!$G$13 / (Days!M91*86400)</f>
        <v>1051.0395639187575</v>
      </c>
      <c r="N43" s="10">
        <f t="shared" si="0"/>
        <v>993.71702780089026</v>
      </c>
    </row>
    <row r="44" spans="1:14">
      <c r="A44">
        <v>1987</v>
      </c>
      <c r="B44" s="10">
        <f>('NBS_comp_mm _LakePrc'!B44 / 1000) * Area!$G$13 / (Days!B92*86400)</f>
        <v>447.22709677419357</v>
      </c>
      <c r="C44" s="10">
        <f>('NBS_comp_mm _LakePrc'!C44 / 1000) * Area!$G$13 / (Days!C92*86400)</f>
        <v>299.02565476190478</v>
      </c>
      <c r="D44" s="10">
        <f>('NBS_comp_mm _LakePrc'!D44 / 1000) * Area!$G$13 / (Days!D92*86400)</f>
        <v>1348.3350179211473</v>
      </c>
      <c r="E44" s="10">
        <f>('NBS_comp_mm _LakePrc'!E44 / 1000) * Area!$G$13 / (Days!E92*86400)</f>
        <v>1581.1025925925924</v>
      </c>
      <c r="F44" s="10">
        <f>('NBS_comp_mm _LakePrc'!F44 / 1000) * Area!$G$13 / (Days!F92*86400)</f>
        <v>618.0166069295102</v>
      </c>
      <c r="G44" s="10">
        <f>('NBS_comp_mm _LakePrc'!G44 / 1000) * Area!$G$13 / (Days!G92*86400)</f>
        <v>1060.4509104938272</v>
      </c>
      <c r="H44" s="10">
        <f>('NBS_comp_mm _LakePrc'!H44 / 1000) * Area!$G$13 / (Days!H92*86400)</f>
        <v>724.23113500597356</v>
      </c>
      <c r="I44" s="10">
        <f>('NBS_comp_mm _LakePrc'!I44 / 1000) * Area!$G$13 / (Days!I92*86400)</f>
        <v>353.10866786140986</v>
      </c>
      <c r="J44" s="10">
        <f>('NBS_comp_mm _LakePrc'!J44 / 1000) * Area!$G$13 / (Days!J92*86400)</f>
        <v>-235.16160493827161</v>
      </c>
      <c r="K44" s="10">
        <f>('NBS_comp_mm _LakePrc'!K44 / 1000) * Area!$G$13 / (Days!K92*86400)</f>
        <v>-996.64996415770611</v>
      </c>
      <c r="L44" s="10">
        <f>('NBS_comp_mm _LakePrc'!L44 / 1000) * Area!$G$13 / (Days!L92*86400)</f>
        <v>-242.91782407407413</v>
      </c>
      <c r="M44" s="10">
        <f>('NBS_comp_mm _LakePrc'!M44 / 1000) * Area!$G$13 / (Days!M92*86400)</f>
        <v>895.80225806451608</v>
      </c>
      <c r="N44" s="10">
        <f t="shared" si="0"/>
        <v>487.71421226958529</v>
      </c>
    </row>
    <row r="45" spans="1:14">
      <c r="A45">
        <v>1988</v>
      </c>
      <c r="B45" s="10">
        <f>('NBS_comp_mm _LakePrc'!B45 / 1000) * Area!$G$13 / (Days!B93*86400)</f>
        <v>309.92775686977302</v>
      </c>
      <c r="C45" s="10">
        <f>('NBS_comp_mm _LakePrc'!C45 / 1000) * Area!$G$13 / (Days!C93*86400)</f>
        <v>1309.5664335887611</v>
      </c>
      <c r="D45" s="10">
        <f>('NBS_comp_mm _LakePrc'!D45 / 1000) * Area!$G$13 / (Days!D93*86400)</f>
        <v>1151.1558841099165</v>
      </c>
      <c r="E45" s="10">
        <f>('NBS_comp_mm _LakePrc'!E45 / 1000) * Area!$G$13 / (Days!E93*86400)</f>
        <v>1288.92625</v>
      </c>
      <c r="F45" s="10">
        <f>('NBS_comp_mm _LakePrc'!F45 / 1000) * Area!$G$13 / (Days!F93*86400)</f>
        <v>574.67234169653534</v>
      </c>
      <c r="G45" s="10">
        <f>('NBS_comp_mm _LakePrc'!G45 / 1000) * Area!$G$13 / (Days!G93*86400)</f>
        <v>-236.7025462962963</v>
      </c>
      <c r="H45" s="10">
        <f>('NBS_comp_mm _LakePrc'!H45 / 1000) * Area!$G$13 / (Days!H93*86400)</f>
        <v>487.1914844683393</v>
      </c>
      <c r="I45" s="10">
        <f>('NBS_comp_mm _LakePrc'!I45 / 1000) * Area!$G$13 / (Days!I93*86400)</f>
        <v>-421.188372162485</v>
      </c>
      <c r="J45" s="10">
        <f>('NBS_comp_mm _LakePrc'!J45 / 1000) * Area!$G$13 / (Days!J93*86400)</f>
        <v>-824.26195987654319</v>
      </c>
      <c r="K45" s="10">
        <f>('NBS_comp_mm _LakePrc'!K45 / 1000) * Area!$G$13 / (Days!K93*86400)</f>
        <v>-856.67568996415787</v>
      </c>
      <c r="L45" s="10">
        <f>('NBS_comp_mm _LakePrc'!L45 / 1000) * Area!$G$13 / (Days!L93*86400)</f>
        <v>562.07717592592576</v>
      </c>
      <c r="M45" s="10">
        <f>('NBS_comp_mm _LakePrc'!M45 / 1000) * Area!$G$13 / (Days!M93*86400)</f>
        <v>112.2355734767026</v>
      </c>
      <c r="N45" s="10">
        <f t="shared" si="0"/>
        <v>288.07702765303929</v>
      </c>
    </row>
    <row r="46" spans="1:14">
      <c r="A46">
        <v>1989</v>
      </c>
      <c r="B46" s="10">
        <f>('NBS_comp_mm _LakePrc'!B46 / 1000) * Area!$G$13 / (Days!B94*86400)</f>
        <v>941.43306152927119</v>
      </c>
      <c r="C46" s="10">
        <f>('NBS_comp_mm _LakePrc'!C46 / 1000) * Area!$G$13 / (Days!C94*86400)</f>
        <v>392.54857473544973</v>
      </c>
      <c r="D46" s="10">
        <f>('NBS_comp_mm _LakePrc'!D46 / 1000) * Area!$G$13 / (Days!D94*86400)</f>
        <v>1169.9377747909198</v>
      </c>
      <c r="E46" s="10">
        <f>('NBS_comp_mm _LakePrc'!E46 / 1000) * Area!$G$13 / (Days!E94*86400)</f>
        <v>1652.5562037037034</v>
      </c>
      <c r="F46" s="10">
        <f>('NBS_comp_mm _LakePrc'!F46 / 1000) * Area!$G$13 / (Days!F94*86400)</f>
        <v>2434.1898118279564</v>
      </c>
      <c r="G46" s="10">
        <f>('NBS_comp_mm _LakePrc'!G46 / 1000) * Area!$G$13 / (Days!G94*86400)</f>
        <v>2175.7120679012341</v>
      </c>
      <c r="H46" s="10">
        <f>('NBS_comp_mm _LakePrc'!H46 / 1000) * Area!$G$13 / (Days!H94*86400)</f>
        <v>435.28473416965352</v>
      </c>
      <c r="I46" s="10">
        <f>('NBS_comp_mm _LakePrc'!I46 / 1000) * Area!$G$13 / (Days!I94*86400)</f>
        <v>-385.59467144563916</v>
      </c>
      <c r="J46" s="10">
        <f>('NBS_comp_mm _LakePrc'!J46 / 1000) * Area!$G$13 / (Days!J94*86400)</f>
        <v>-630.84804012345694</v>
      </c>
      <c r="K46" s="10">
        <f>('NBS_comp_mm _LakePrc'!K46 / 1000) * Area!$G$13 / (Days!K94*86400)</f>
        <v>-786.21023596176826</v>
      </c>
      <c r="L46" s="10">
        <f>('NBS_comp_mm _LakePrc'!L46 / 1000) * Area!$G$13 / (Days!L94*86400)</f>
        <v>-473.85466049382717</v>
      </c>
      <c r="M46" s="10">
        <f>('NBS_comp_mm _LakePrc'!M46 / 1000) * Area!$G$13 / (Days!M94*86400)</f>
        <v>-148.71036140979692</v>
      </c>
      <c r="N46" s="10">
        <f t="shared" si="0"/>
        <v>564.7036882686416</v>
      </c>
    </row>
    <row r="47" spans="1:14">
      <c r="A47">
        <v>1990</v>
      </c>
      <c r="B47" s="10">
        <f>('NBS_comp_mm _LakePrc'!B47 / 1000) * Area!$G$13 / (Days!B95*86400)</f>
        <v>1441.7381123058544</v>
      </c>
      <c r="C47" s="10">
        <f>('NBS_comp_mm _LakePrc'!C47 / 1000) * Area!$G$13 / (Days!C95*86400)</f>
        <v>3154.4439550264556</v>
      </c>
      <c r="D47" s="10">
        <f>('NBS_comp_mm _LakePrc'!D47 / 1000) * Area!$G$13 / (Days!D95*86400)</f>
        <v>1191.6743787335722</v>
      </c>
      <c r="E47" s="10">
        <f>('NBS_comp_mm _LakePrc'!E47 / 1000) * Area!$G$13 / (Days!E95*86400)</f>
        <v>1716.5391975308646</v>
      </c>
      <c r="F47" s="10">
        <f>('NBS_comp_mm _LakePrc'!F47 / 1000) * Area!$G$13 / (Days!F95*86400)</f>
        <v>2000.7464784946239</v>
      </c>
      <c r="G47" s="10">
        <f>('NBS_comp_mm _LakePrc'!G47 / 1000) * Area!$G$13 / (Days!G95*86400)</f>
        <v>785.89513888888894</v>
      </c>
      <c r="H47" s="10">
        <f>('NBS_comp_mm _LakePrc'!H47 / 1000) * Area!$G$13 / (Days!H95*86400)</f>
        <v>733.8724402628435</v>
      </c>
      <c r="I47" s="10">
        <f>('NBS_comp_mm _LakePrc'!I47 / 1000) * Area!$G$13 / (Days!I95*86400)</f>
        <v>575.7886081242533</v>
      </c>
      <c r="J47" s="10">
        <f>('NBS_comp_mm _LakePrc'!J47 / 1000) * Area!$G$13 / (Days!J95*86400)</f>
        <v>252.12361111111125</v>
      </c>
      <c r="K47" s="10">
        <f>('NBS_comp_mm _LakePrc'!K47 / 1000) * Area!$G$13 / (Days!K95*86400)</f>
        <v>-25.830328554360761</v>
      </c>
      <c r="L47" s="10">
        <f>('NBS_comp_mm _LakePrc'!L47 / 1000) * Area!$G$13 / (Days!L95*86400)</f>
        <v>45.058966049382725</v>
      </c>
      <c r="M47" s="10">
        <f>('NBS_comp_mm _LakePrc'!M47 / 1000) * Area!$G$13 / (Days!M95*86400)</f>
        <v>2783.9425627240148</v>
      </c>
      <c r="N47" s="10">
        <f t="shared" si="0"/>
        <v>1221.3327600581254</v>
      </c>
    </row>
    <row r="48" spans="1:14">
      <c r="A48">
        <v>1991</v>
      </c>
      <c r="B48" s="10">
        <f>('NBS_comp_mm _LakePrc'!B48 / 1000) * Area!$G$13 / (Days!B96*86400)</f>
        <v>1216.3446535244921</v>
      </c>
      <c r="C48" s="10">
        <f>('NBS_comp_mm _LakePrc'!C48 / 1000) * Area!$G$13 / (Days!C96*86400)</f>
        <v>1228.512361111111</v>
      </c>
      <c r="D48" s="10">
        <f>('NBS_comp_mm _LakePrc'!D48 / 1000) * Area!$G$13 / (Days!D96*86400)</f>
        <v>1683.6030704898446</v>
      </c>
      <c r="E48" s="10">
        <f>('NBS_comp_mm _LakePrc'!E48 / 1000) * Area!$G$13 / (Days!E96*86400)</f>
        <v>2161.0155709876544</v>
      </c>
      <c r="F48" s="10">
        <f>('NBS_comp_mm _LakePrc'!F48 / 1000) * Area!$G$13 / (Days!F96*86400)</f>
        <v>959.82323476702493</v>
      </c>
      <c r="G48" s="10">
        <f>('NBS_comp_mm _LakePrc'!G48 / 1000) * Area!$G$13 / (Days!G96*86400)</f>
        <v>88.086898148148109</v>
      </c>
      <c r="H48" s="10">
        <f>('NBS_comp_mm _LakePrc'!H48 / 1000) * Area!$G$13 / (Days!H96*86400)</f>
        <v>-393.77848267622454</v>
      </c>
      <c r="I48" s="10">
        <f>('NBS_comp_mm _LakePrc'!I48 / 1000) * Area!$G$13 / (Days!I96*86400)</f>
        <v>-232.2508691756272</v>
      </c>
      <c r="J48" s="10">
        <f>('NBS_comp_mm _LakePrc'!J48 / 1000) * Area!$G$13 / (Days!J96*86400)</f>
        <v>-1707.773395061728</v>
      </c>
      <c r="K48" s="10">
        <f>('NBS_comp_mm _LakePrc'!K48 / 1000) * Area!$G$13 / (Days!K96*86400)</f>
        <v>-471.93999701314237</v>
      </c>
      <c r="L48" s="10">
        <f>('NBS_comp_mm _LakePrc'!L48 / 1000) * Area!$G$13 / (Days!L96*86400)</f>
        <v>-563.6271913580249</v>
      </c>
      <c r="M48" s="10">
        <f>('NBS_comp_mm _LakePrc'!M48 / 1000) * Area!$G$13 / (Days!M96*86400)</f>
        <v>33.377296893667811</v>
      </c>
      <c r="N48" s="10">
        <f t="shared" si="0"/>
        <v>333.44942921976627</v>
      </c>
    </row>
    <row r="49" spans="1:14">
      <c r="A49">
        <v>1992</v>
      </c>
      <c r="B49" s="10">
        <f>('NBS_comp_mm _LakePrc'!B49 / 1000) * Area!$G$13 / (Days!B97*86400)</f>
        <v>617.63703703703709</v>
      </c>
      <c r="C49" s="10">
        <f>('NBS_comp_mm _LakePrc'!C49 / 1000) * Area!$G$13 / (Days!C97*86400)</f>
        <v>1169.9495530012773</v>
      </c>
      <c r="D49" s="10">
        <f>('NBS_comp_mm _LakePrc'!D49 / 1000) * Area!$G$13 / (Days!D97*86400)</f>
        <v>1280.5685125448026</v>
      </c>
      <c r="E49" s="10">
        <f>('NBS_comp_mm _LakePrc'!E49 / 1000) * Area!$G$13 / (Days!E97*86400)</f>
        <v>2124.6475462962962</v>
      </c>
      <c r="F49" s="10">
        <f>('NBS_comp_mm _LakePrc'!F49 / 1000) * Area!$G$13 / (Days!F97*86400)</f>
        <v>624.94592293906805</v>
      </c>
      <c r="G49" s="10">
        <f>('NBS_comp_mm _LakePrc'!G49 / 1000) * Area!$G$13 / (Days!G97*86400)</f>
        <v>379.9601851851852</v>
      </c>
      <c r="H49" s="10">
        <f>('NBS_comp_mm _LakePrc'!H49 / 1000) * Area!$G$13 / (Days!H97*86400)</f>
        <v>2061.6492174432501</v>
      </c>
      <c r="I49" s="10">
        <f>('NBS_comp_mm _LakePrc'!I49 / 1000) * Area!$G$13 / (Days!I97*86400)</f>
        <v>718.20512843488655</v>
      </c>
      <c r="J49" s="10">
        <f>('NBS_comp_mm _LakePrc'!J49 / 1000) * Area!$G$13 / (Days!J97*86400)</f>
        <v>890.35598765432132</v>
      </c>
      <c r="K49" s="10">
        <f>('NBS_comp_mm _LakePrc'!K49 / 1000) * Area!$G$13 / (Days!K97*86400)</f>
        <v>-710.18033154121861</v>
      </c>
      <c r="L49" s="10">
        <f>('NBS_comp_mm _LakePrc'!L49 / 1000) * Area!$G$13 / (Days!L97*86400)</f>
        <v>2137.3721450617286</v>
      </c>
      <c r="M49" s="10">
        <f>('NBS_comp_mm _LakePrc'!M49 / 1000) * Area!$G$13 / (Days!M97*86400)</f>
        <v>559.965152329749</v>
      </c>
      <c r="N49" s="10">
        <f t="shared" si="0"/>
        <v>987.92300469886538</v>
      </c>
    </row>
    <row r="50" spans="1:14">
      <c r="A50">
        <v>1993</v>
      </c>
      <c r="B50" s="10">
        <f>('NBS_comp_mm _LakePrc'!B50 / 1000) * Area!$G$13 / (Days!B98*86400)</f>
        <v>2658.3577956989247</v>
      </c>
      <c r="C50" s="10">
        <f>('NBS_comp_mm _LakePrc'!C50 / 1000) * Area!$G$13 / (Days!C98*86400)</f>
        <v>511.83357473544976</v>
      </c>
      <c r="D50" s="10">
        <f>('NBS_comp_mm _LakePrc'!D50 / 1000) * Area!$G$13 / (Days!D98*86400)</f>
        <v>2650.4857765830352</v>
      </c>
      <c r="E50" s="10">
        <f>('NBS_comp_mm _LakePrc'!E50 / 1000) * Area!$G$13 / (Days!E98*86400)</f>
        <v>2312.5166666666669</v>
      </c>
      <c r="F50" s="10">
        <f>('NBS_comp_mm _LakePrc'!F50 / 1000) * Area!$G$13 / (Days!F98*86400)</f>
        <v>622.83461170848273</v>
      </c>
      <c r="G50" s="10">
        <f>('NBS_comp_mm _LakePrc'!G50 / 1000) * Area!$G$13 / (Days!G98*86400)</f>
        <v>1516.1720370370374</v>
      </c>
      <c r="H50" s="10">
        <f>('NBS_comp_mm _LakePrc'!H50 / 1000) * Area!$G$13 / (Days!H98*86400)</f>
        <v>229.12249402628427</v>
      </c>
      <c r="I50" s="10">
        <f>('NBS_comp_mm _LakePrc'!I50 / 1000) * Area!$G$13 / (Days!I98*86400)</f>
        <v>-357.51514635603337</v>
      </c>
      <c r="J50" s="10">
        <f>('NBS_comp_mm _LakePrc'!J50 / 1000) * Area!$G$13 / (Days!J98*86400)</f>
        <v>-1074.1503858024691</v>
      </c>
      <c r="K50" s="10">
        <f>('NBS_comp_mm _LakePrc'!K50 / 1000) * Area!$G$13 / (Days!K98*86400)</f>
        <v>-893.89681600955794</v>
      </c>
      <c r="L50" s="10">
        <f>('NBS_comp_mm _LakePrc'!L50 / 1000) * Area!$G$13 / (Days!L98*86400)</f>
        <v>253.74268518518514</v>
      </c>
      <c r="M50" s="10">
        <f>('NBS_comp_mm _LakePrc'!M50 / 1000) * Area!$G$13 / (Days!M98*86400)</f>
        <v>149.68392473118283</v>
      </c>
      <c r="N50" s="10">
        <f t="shared" si="0"/>
        <v>714.93226818368214</v>
      </c>
    </row>
    <row r="51" spans="1:14">
      <c r="A51">
        <v>1994</v>
      </c>
      <c r="B51" s="10">
        <f>('NBS_comp_mm _LakePrc'!B51 / 1000) * Area!$G$13 / (Days!B99*86400)</f>
        <v>924.60729091995222</v>
      </c>
      <c r="C51" s="10">
        <f>('NBS_comp_mm _LakePrc'!C51 / 1000) * Area!$G$13 / (Days!C99*86400)</f>
        <v>1203.9197023809527</v>
      </c>
      <c r="D51" s="10">
        <f>('NBS_comp_mm _LakePrc'!D51 / 1000) * Area!$G$13 / (Days!D99*86400)</f>
        <v>1668.2896983273597</v>
      </c>
      <c r="E51" s="10">
        <f>('NBS_comp_mm _LakePrc'!E51 / 1000) * Area!$G$13 / (Days!E99*86400)</f>
        <v>2592.1606172839511</v>
      </c>
      <c r="F51" s="10">
        <f>('NBS_comp_mm _LakePrc'!F51 / 1000) * Area!$G$13 / (Days!F99*86400)</f>
        <v>787.09382616487449</v>
      </c>
      <c r="G51" s="10">
        <f>('NBS_comp_mm _LakePrc'!G51 / 1000) * Area!$G$13 / (Days!G99*86400)</f>
        <v>1363.8198148148147</v>
      </c>
      <c r="H51" s="10">
        <f>('NBS_comp_mm _LakePrc'!H51 / 1000) * Area!$G$13 / (Days!H99*86400)</f>
        <v>404.15788829151717</v>
      </c>
      <c r="I51" s="10">
        <f>('NBS_comp_mm _LakePrc'!I51 / 1000) * Area!$G$13 / (Days!I99*86400)</f>
        <v>348.18128434886506</v>
      </c>
      <c r="J51" s="10">
        <f>('NBS_comp_mm _LakePrc'!J51 / 1000) * Area!$G$13 / (Days!J99*86400)</f>
        <v>-744.1009104938272</v>
      </c>
      <c r="K51" s="10">
        <f>('NBS_comp_mm _LakePrc'!K51 / 1000) * Area!$G$13 / (Days!K99*86400)</f>
        <v>-1126.4648655913979</v>
      </c>
      <c r="L51" s="10">
        <f>('NBS_comp_mm _LakePrc'!L51 / 1000) * Area!$G$13 / (Days!L99*86400)</f>
        <v>-694.53007716049376</v>
      </c>
      <c r="M51" s="10">
        <f>('NBS_comp_mm _LakePrc'!M51 / 1000) * Area!$G$13 / (Days!M99*86400)</f>
        <v>315.90790322580648</v>
      </c>
      <c r="N51" s="10">
        <f t="shared" si="0"/>
        <v>586.92018104269766</v>
      </c>
    </row>
    <row r="52" spans="1:14">
      <c r="A52">
        <v>1995</v>
      </c>
      <c r="B52" s="10">
        <f>('NBS_comp_mm _LakePrc'!B52 / 1000) * Area!$G$13 / (Days!B100*86400)</f>
        <v>1400.4153345280765</v>
      </c>
      <c r="C52" s="10">
        <f>('NBS_comp_mm _LakePrc'!C52 / 1000) * Area!$G$13 / (Days!C100*86400)</f>
        <v>335.48370370370367</v>
      </c>
      <c r="D52" s="10">
        <f>('NBS_comp_mm _LakePrc'!D52 / 1000) * Area!$G$13 / (Days!D100*86400)</f>
        <v>1370.6415232974907</v>
      </c>
      <c r="E52" s="10">
        <f>('NBS_comp_mm _LakePrc'!E52 / 1000) * Area!$G$13 / (Days!E100*86400)</f>
        <v>1837.414305555556</v>
      </c>
      <c r="F52" s="10">
        <f>('NBS_comp_mm _LakePrc'!F52 / 1000) * Area!$G$13 / (Days!F100*86400)</f>
        <v>1279.8362365591397</v>
      </c>
      <c r="G52" s="10">
        <f>('NBS_comp_mm _LakePrc'!G52 / 1000) * Area!$G$13 / (Days!G100*86400)</f>
        <v>736.37634259259255</v>
      </c>
      <c r="H52" s="10">
        <f>('NBS_comp_mm _LakePrc'!H52 / 1000) * Area!$G$13 / (Days!H100*86400)</f>
        <v>459.11124253285527</v>
      </c>
      <c r="I52" s="10">
        <f>('NBS_comp_mm _LakePrc'!I52 / 1000) * Area!$G$13 / (Days!I100*86400)</f>
        <v>-109.66074074074081</v>
      </c>
      <c r="J52" s="10">
        <f>('NBS_comp_mm _LakePrc'!J52 / 1000) * Area!$G$13 / (Days!J100*86400)</f>
        <v>-1585.9454629629631</v>
      </c>
      <c r="K52" s="10">
        <f>('NBS_comp_mm _LakePrc'!K52 / 1000) * Area!$G$13 / (Days!K100*86400)</f>
        <v>-487.85547789725229</v>
      </c>
      <c r="L52" s="10">
        <f>('NBS_comp_mm _LakePrc'!L52 / 1000) * Area!$G$13 / (Days!L100*86400)</f>
        <v>139.82469135802467</v>
      </c>
      <c r="M52" s="10">
        <f>('NBS_comp_mm _LakePrc'!M52 / 1000) * Area!$G$13 / (Days!M100*86400)</f>
        <v>-161.09654121863792</v>
      </c>
      <c r="N52" s="10">
        <f t="shared" si="0"/>
        <v>434.54542977565387</v>
      </c>
    </row>
    <row r="53" spans="1:14">
      <c r="A53">
        <v>1996</v>
      </c>
      <c r="B53" s="10">
        <f>('NBS_comp_mm _LakePrc'!B53 / 1000) * Area!$G$13 / (Days!B101*86400)</f>
        <v>1695.3700298685785</v>
      </c>
      <c r="C53" s="10">
        <f>('NBS_comp_mm _LakePrc'!C53 / 1000) * Area!$G$13 / (Days!C101*86400)</f>
        <v>1200.6484929757346</v>
      </c>
      <c r="D53" s="10">
        <f>('NBS_comp_mm _LakePrc'!D53 / 1000) * Area!$G$13 / (Days!D101*86400)</f>
        <v>1439.1546087216248</v>
      </c>
      <c r="E53" s="10">
        <f>('NBS_comp_mm _LakePrc'!E53 / 1000) * Area!$G$13 / (Days!E101*86400)</f>
        <v>2776.8776388888887</v>
      </c>
      <c r="F53" s="10">
        <f>('NBS_comp_mm _LakePrc'!F53 / 1000) * Area!$G$13 / (Days!F101*86400)</f>
        <v>2393.6593727598561</v>
      </c>
      <c r="G53" s="10">
        <f>('NBS_comp_mm _LakePrc'!G53 / 1000) * Area!$G$13 / (Days!G101*86400)</f>
        <v>2186.1660493827158</v>
      </c>
      <c r="H53" s="10">
        <f>('NBS_comp_mm _LakePrc'!H53 / 1000) * Area!$G$13 / (Days!H101*86400)</f>
        <v>502.38508661887693</v>
      </c>
      <c r="I53" s="10">
        <f>('NBS_comp_mm _LakePrc'!I53 / 1000) * Area!$G$13 / (Days!I101*86400)</f>
        <v>-449.01275985663085</v>
      </c>
      <c r="J53" s="10">
        <f>('NBS_comp_mm _LakePrc'!J53 / 1000) * Area!$G$13 / (Days!J101*86400)</f>
        <v>806.95456790123467</v>
      </c>
      <c r="K53" s="10">
        <f>('NBS_comp_mm _LakePrc'!K53 / 1000) * Area!$G$13 / (Days!K101*86400)</f>
        <v>-364.97051672640384</v>
      </c>
      <c r="L53" s="10">
        <f>('NBS_comp_mm _LakePrc'!L53 / 1000) * Area!$G$13 / (Days!L101*86400)</f>
        <v>-83.528410493827167</v>
      </c>
      <c r="M53" s="10">
        <f>('NBS_comp_mm _LakePrc'!M53 / 1000) * Area!$G$13 / (Days!M101*86400)</f>
        <v>1500.8431899641573</v>
      </c>
      <c r="N53" s="10">
        <f t="shared" si="0"/>
        <v>1133.7122791670672</v>
      </c>
    </row>
    <row r="54" spans="1:14">
      <c r="A54">
        <v>1997</v>
      </c>
      <c r="B54" s="10">
        <f>('NBS_comp_mm _LakePrc'!B54 / 1000) * Area!$G$13 / (Days!B102*86400)</f>
        <v>889.03776284348862</v>
      </c>
      <c r="C54" s="10">
        <f>('NBS_comp_mm _LakePrc'!C54 / 1000) * Area!$G$13 / (Days!C102*86400)</f>
        <v>2508.3456216931218</v>
      </c>
      <c r="D54" s="10">
        <f>('NBS_comp_mm _LakePrc'!D54 / 1000) * Area!$G$13 / (Days!D102*86400)</f>
        <v>2675.5540382317795</v>
      </c>
      <c r="E54" s="10">
        <f>('NBS_comp_mm _LakePrc'!E54 / 1000) * Area!$G$13 / (Days!E102*86400)</f>
        <v>1039.961296296296</v>
      </c>
      <c r="F54" s="10">
        <f>('NBS_comp_mm _LakePrc'!F54 / 1000) * Area!$G$13 / (Days!F102*86400)</f>
        <v>2117.6492174432492</v>
      </c>
      <c r="G54" s="10">
        <f>('NBS_comp_mm _LakePrc'!G54 / 1000) * Area!$G$13 / (Days!G102*86400)</f>
        <v>2292.2693364197526</v>
      </c>
      <c r="H54" s="10">
        <f>('NBS_comp_mm _LakePrc'!H54 / 1000) * Area!$G$13 / (Days!H102*86400)</f>
        <v>236.75962962962964</v>
      </c>
      <c r="I54" s="10">
        <f>('NBS_comp_mm _LakePrc'!I54 / 1000) * Area!$G$13 / (Days!I102*86400)</f>
        <v>27.283100358422917</v>
      </c>
      <c r="J54" s="10">
        <f>('NBS_comp_mm _LakePrc'!J54 / 1000) * Area!$G$13 / (Days!J102*86400)</f>
        <v>-401.59300925925919</v>
      </c>
      <c r="K54" s="10">
        <f>('NBS_comp_mm _LakePrc'!K54 / 1000) * Area!$G$13 / (Days!K102*86400)</f>
        <v>-1204.7283602150537</v>
      </c>
      <c r="L54" s="10">
        <f>('NBS_comp_mm _LakePrc'!L54 / 1000) * Area!$G$13 / (Days!L102*86400)</f>
        <v>-375.8171913580249</v>
      </c>
      <c r="M54" s="10">
        <f>('NBS_comp_mm _LakePrc'!M54 / 1000) * Area!$G$13 / (Days!M102*86400)</f>
        <v>685.70995221027488</v>
      </c>
      <c r="N54" s="10">
        <f t="shared" si="0"/>
        <v>874.2026161911399</v>
      </c>
    </row>
    <row r="55" spans="1:14">
      <c r="A55">
        <v>1998</v>
      </c>
      <c r="B55" s="10">
        <f>('NBS_comp_mm _LakePrc'!B55 / 1000) * Area!$G$13 / (Days!B103*86400)</f>
        <v>2184.7191487455198</v>
      </c>
      <c r="C55" s="10">
        <f>('NBS_comp_mm _LakePrc'!C55 / 1000) * Area!$G$13 / (Days!C103*86400)</f>
        <v>1515.7807705026455</v>
      </c>
      <c r="D55" s="10">
        <f>('NBS_comp_mm _LakePrc'!D55 / 1000) * Area!$G$13 / (Days!D103*86400)</f>
        <v>2027.5390621266429</v>
      </c>
      <c r="E55" s="10">
        <f>('NBS_comp_mm _LakePrc'!E55 / 1000) * Area!$G$13 / (Days!E103*86400)</f>
        <v>2239.5043364197531</v>
      </c>
      <c r="F55" s="10">
        <f>('NBS_comp_mm _LakePrc'!F55 / 1000) * Area!$G$13 / (Days!F103*86400)</f>
        <v>789.68009557945049</v>
      </c>
      <c r="G55" s="10">
        <f>('NBS_comp_mm _LakePrc'!G55 / 1000) * Area!$G$13 / (Days!G103*86400)</f>
        <v>477.19737654320994</v>
      </c>
      <c r="H55" s="10">
        <f>('NBS_comp_mm _LakePrc'!H55 / 1000) * Area!$G$13 / (Days!H103*86400)</f>
        <v>58.060525686977222</v>
      </c>
      <c r="I55" s="10">
        <f>('NBS_comp_mm _LakePrc'!I55 / 1000) * Area!$G$13 / (Days!I103*86400)</f>
        <v>285.61669952210292</v>
      </c>
      <c r="J55" s="10">
        <f>('NBS_comp_mm _LakePrc'!J55 / 1000) * Area!$G$13 / (Days!J103*86400)</f>
        <v>-1256.4091358024693</v>
      </c>
      <c r="K55" s="10">
        <f>('NBS_comp_mm _LakePrc'!K55 / 1000) * Area!$G$13 / (Days!K103*86400)</f>
        <v>-1552.7731362007169</v>
      </c>
      <c r="L55" s="10">
        <f>('NBS_comp_mm _LakePrc'!L55 / 1000) * Area!$G$13 / (Days!L103*86400)</f>
        <v>-1013.5822222222222</v>
      </c>
      <c r="M55" s="10">
        <f>('NBS_comp_mm _LakePrc'!M55 / 1000) * Area!$G$13 / (Days!M103*86400)</f>
        <v>-547.88217443249698</v>
      </c>
      <c r="N55" s="10">
        <f t="shared" si="0"/>
        <v>433.95427887236633</v>
      </c>
    </row>
    <row r="56" spans="1:14">
      <c r="A56">
        <v>1999</v>
      </c>
      <c r="B56" s="10">
        <f>('NBS_comp_mm _LakePrc'!B56 / 1000) * Area!$G$13 / (Days!B104*86400)</f>
        <v>1634.4047610513744</v>
      </c>
      <c r="C56" s="10">
        <f>('NBS_comp_mm _LakePrc'!C56 / 1000) * Area!$G$13 / (Days!C104*86400)</f>
        <v>921.41425595238093</v>
      </c>
      <c r="D56" s="10">
        <f>('NBS_comp_mm _LakePrc'!D56 / 1000) * Area!$G$13 / (Days!D104*86400)</f>
        <v>1111.5887544802868</v>
      </c>
      <c r="E56" s="10">
        <f>('NBS_comp_mm _LakePrc'!E56 / 1000) * Area!$G$13 / (Days!E104*86400)</f>
        <v>2094.0471450617283</v>
      </c>
      <c r="F56" s="10">
        <f>('NBS_comp_mm _LakePrc'!F56 / 1000) * Area!$G$13 / (Days!F104*86400)</f>
        <v>510.72806451612911</v>
      </c>
      <c r="G56" s="10">
        <f>('NBS_comp_mm _LakePrc'!G56 / 1000) * Area!$G$13 / (Days!G104*86400)</f>
        <v>360.58464506172839</v>
      </c>
      <c r="H56" s="10">
        <f>('NBS_comp_mm _LakePrc'!H56 / 1000) * Area!$G$13 / (Days!H104*86400)</f>
        <v>-39.978428912783748</v>
      </c>
      <c r="I56" s="10">
        <f>('NBS_comp_mm _LakePrc'!I56 / 1000) * Area!$G$13 / (Days!I104*86400)</f>
        <v>-946.73819892473114</v>
      </c>
      <c r="J56" s="10">
        <f>('NBS_comp_mm _LakePrc'!J56 / 1000) * Area!$G$13 / (Days!J104*86400)</f>
        <v>-1000.1231635802469</v>
      </c>
      <c r="K56" s="10">
        <f>('NBS_comp_mm _LakePrc'!K56 / 1000) * Area!$G$13 / (Days!K104*86400)</f>
        <v>-1276.8556003584229</v>
      </c>
      <c r="L56" s="10">
        <f>('NBS_comp_mm _LakePrc'!L56 / 1000) * Area!$G$13 / (Days!L104*86400)</f>
        <v>-188.00719135802484</v>
      </c>
      <c r="M56" s="10">
        <f>('NBS_comp_mm _LakePrc'!M56 / 1000) * Area!$G$13 / (Days!M104*86400)</f>
        <v>-48.6839486260454</v>
      </c>
      <c r="N56" s="10">
        <f t="shared" si="0"/>
        <v>261.03175786361436</v>
      </c>
    </row>
    <row r="57" spans="1:14">
      <c r="A57">
        <v>2000</v>
      </c>
      <c r="B57" s="10">
        <f>('NBS_comp_mm _LakePrc'!B57 / 1000) * Area!$G$13 / (Days!B105*86400)</f>
        <v>320.51913082437278</v>
      </c>
      <c r="C57" s="10">
        <f>('NBS_comp_mm _LakePrc'!C57 / 1000) * Area!$G$13 / (Days!C105*86400)</f>
        <v>1032.8729022988505</v>
      </c>
      <c r="D57" s="10">
        <f>('NBS_comp_mm _LakePrc'!D57 / 1000) * Area!$G$13 / (Days!D105*86400)</f>
        <v>831.71152329749088</v>
      </c>
      <c r="E57" s="10">
        <f>('NBS_comp_mm _LakePrc'!E57 / 1000) * Area!$G$13 / (Days!E105*86400)</f>
        <v>1909.1989814814815</v>
      </c>
      <c r="F57" s="10">
        <f>('NBS_comp_mm _LakePrc'!F57 / 1000) * Area!$G$13 / (Days!F105*86400)</f>
        <v>1717.0721117084822</v>
      </c>
      <c r="G57" s="10">
        <f>('NBS_comp_mm _LakePrc'!G57 / 1000) * Area!$G$13 / (Days!G105*86400)</f>
        <v>2117.770895061728</v>
      </c>
      <c r="H57" s="10">
        <f>('NBS_comp_mm _LakePrc'!H57 / 1000) * Area!$G$13 / (Days!H105*86400)</f>
        <v>573.884982078853</v>
      </c>
      <c r="I57" s="10">
        <f>('NBS_comp_mm _LakePrc'!I57 / 1000) * Area!$G$13 / (Days!I105*86400)</f>
        <v>337.14002389486257</v>
      </c>
      <c r="J57" s="10">
        <f>('NBS_comp_mm _LakePrc'!J57 / 1000) * Area!$G$13 / (Days!J105*86400)</f>
        <v>-885.82691358024715</v>
      </c>
      <c r="K57" s="10">
        <f>('NBS_comp_mm _LakePrc'!K57 / 1000) * Area!$G$13 / (Days!K105*86400)</f>
        <v>-470.93229689366797</v>
      </c>
      <c r="L57" s="10">
        <f>('NBS_comp_mm _LakePrc'!L57 / 1000) * Area!$G$13 / (Days!L105*86400)</f>
        <v>-806.10606481481477</v>
      </c>
      <c r="M57" s="10">
        <f>('NBS_comp_mm _LakePrc'!M57 / 1000) * Area!$G$13 / (Days!M105*86400)</f>
        <v>375.44164874551939</v>
      </c>
      <c r="N57" s="10">
        <f t="shared" si="0"/>
        <v>587.72891034190923</v>
      </c>
    </row>
    <row r="58" spans="1:14">
      <c r="A58">
        <v>2001</v>
      </c>
      <c r="B58" s="10">
        <f>('NBS_comp_mm _LakePrc'!B58 / 1000) * Area!$G$13 / (Days!B106*86400)</f>
        <v>537.11323775388291</v>
      </c>
      <c r="C58" s="10">
        <f>('NBS_comp_mm _LakePrc'!C58 / 1000) * Area!$G$13 / (Days!C106*86400)</f>
        <v>2025.8043121693127</v>
      </c>
      <c r="D58" s="10">
        <f>('NBS_comp_mm _LakePrc'!D58 / 1000) * Area!$G$13 / (Days!D106*86400)</f>
        <v>1004.5436857825567</v>
      </c>
      <c r="E58" s="10">
        <f>('NBS_comp_mm _LakePrc'!E58 / 1000) * Area!$G$13 / (Days!E106*86400)</f>
        <v>1662.793163580247</v>
      </c>
      <c r="F58" s="10">
        <f>('NBS_comp_mm _LakePrc'!F58 / 1000) * Area!$G$13 / (Days!F106*86400)</f>
        <v>1371.919178614098</v>
      </c>
      <c r="G58" s="10">
        <f>('NBS_comp_mm _LakePrc'!G58 / 1000) * Area!$G$13 / (Days!G106*86400)</f>
        <v>835.31905864197529</v>
      </c>
      <c r="H58" s="10">
        <f>('NBS_comp_mm _LakePrc'!H58 / 1000) * Area!$G$13 / (Days!H106*86400)</f>
        <v>-569.21186678614094</v>
      </c>
      <c r="I58" s="10">
        <f>('NBS_comp_mm _LakePrc'!I58 / 1000) * Area!$G$13 / (Days!I106*86400)</f>
        <v>-404.71325567502987</v>
      </c>
      <c r="J58" s="10">
        <f>('NBS_comp_mm _LakePrc'!J58 / 1000) * Area!$G$13 / (Days!J106*86400)</f>
        <v>-846.31404320987633</v>
      </c>
      <c r="K58" s="10">
        <f>('NBS_comp_mm _LakePrc'!K58 / 1000) * Area!$G$13 / (Days!K106*86400)</f>
        <v>94.390241935483843</v>
      </c>
      <c r="L58" s="10">
        <f>('NBS_comp_mm _LakePrc'!L58 / 1000) * Area!$G$13 / (Days!L106*86400)</f>
        <v>96.124151234567819</v>
      </c>
      <c r="M58" s="10">
        <f>('NBS_comp_mm _LakePrc'!M58 / 1000) * Area!$G$13 / (Days!M106*86400)</f>
        <v>634.62795400238963</v>
      </c>
      <c r="N58" s="10">
        <f t="shared" si="0"/>
        <v>536.86631817028876</v>
      </c>
    </row>
    <row r="59" spans="1:14">
      <c r="A59">
        <v>2002</v>
      </c>
      <c r="B59" s="10">
        <f>('NBS_comp_mm _LakePrc'!B59 / 1000) * Area!$G$13 / (Days!B107*86400)</f>
        <v>550.36569295101549</v>
      </c>
      <c r="C59" s="10">
        <f>('NBS_comp_mm _LakePrc'!C59 / 1000) * Area!$G$13 / (Days!C107*86400)</f>
        <v>1386.0066402116402</v>
      </c>
      <c r="D59" s="10">
        <f>('NBS_comp_mm _LakePrc'!D59 / 1000) * Area!$G$13 / (Days!D107*86400)</f>
        <v>1392.1882048984467</v>
      </c>
      <c r="E59" s="10">
        <f>('NBS_comp_mm _LakePrc'!E59 / 1000) * Area!$G$13 / (Days!E107*86400)</f>
        <v>2368.1274074074072</v>
      </c>
      <c r="F59" s="10">
        <f>('NBS_comp_mm _LakePrc'!F59 / 1000) * Area!$G$13 / (Days!F107*86400)</f>
        <v>1851.1782915173237</v>
      </c>
      <c r="G59" s="10">
        <f>('NBS_comp_mm _LakePrc'!G59 / 1000) * Area!$G$13 / (Days!G107*86400)</f>
        <v>476.75774691358026</v>
      </c>
      <c r="H59" s="10">
        <f>('NBS_comp_mm _LakePrc'!H59 / 1000) * Area!$G$13 / (Days!H107*86400)</f>
        <v>-309.10698028673846</v>
      </c>
      <c r="I59" s="10">
        <f>('NBS_comp_mm _LakePrc'!I59 / 1000) * Area!$G$13 / (Days!I107*86400)</f>
        <v>-973.57102747909221</v>
      </c>
      <c r="J59" s="10">
        <f>('NBS_comp_mm _LakePrc'!J59 / 1000) * Area!$G$13 / (Days!J107*86400)</f>
        <v>-655.9592283950617</v>
      </c>
      <c r="K59" s="10">
        <f>('NBS_comp_mm _LakePrc'!K59 / 1000) * Area!$G$13 / (Days!K107*86400)</f>
        <v>-1638.8596654719236</v>
      </c>
      <c r="L59" s="10">
        <f>('NBS_comp_mm _LakePrc'!L59 / 1000) * Area!$G$13 / (Days!L107*86400)</f>
        <v>-466.42186728395063</v>
      </c>
      <c r="M59" s="10">
        <f>('NBS_comp_mm _LakePrc'!M59 / 1000) * Area!$G$13 / (Days!M107*86400)</f>
        <v>126.32495519713277</v>
      </c>
      <c r="N59" s="10">
        <f t="shared" si="0"/>
        <v>342.25251418164834</v>
      </c>
    </row>
    <row r="60" spans="1:14">
      <c r="A60">
        <v>2003</v>
      </c>
      <c r="B60" s="10">
        <f>('NBS_comp_mm _LakePrc'!B60 / 1000) * Area!$G$13 / (Days!B108*86400)</f>
        <v>607.82151433691763</v>
      </c>
      <c r="C60" s="10">
        <f>('NBS_comp_mm _LakePrc'!C60 / 1000) * Area!$G$13 / (Days!C108*86400)</f>
        <v>765.43036044973542</v>
      </c>
      <c r="D60" s="10">
        <f>('NBS_comp_mm _LakePrc'!D60 / 1000) * Area!$G$13 / (Days!D108*86400)</f>
        <v>1828.3338590203102</v>
      </c>
      <c r="E60" s="10">
        <f>('NBS_comp_mm _LakePrc'!E60 / 1000) * Area!$G$13 / (Days!E108*86400)</f>
        <v>1540.9226080246913</v>
      </c>
      <c r="F60" s="10">
        <f>('NBS_comp_mm _LakePrc'!F60 / 1000) * Area!$G$13 / (Days!F108*86400)</f>
        <v>2412.8261081242531</v>
      </c>
      <c r="G60" s="10">
        <f>('NBS_comp_mm _LakePrc'!G60 / 1000) * Area!$G$13 / (Days!G108*86400)</f>
        <v>1048.7691358024692</v>
      </c>
      <c r="H60" s="10">
        <f>('NBS_comp_mm _LakePrc'!H60 / 1000) * Area!$G$13 / (Days!H108*86400)</f>
        <v>973.01454599761018</v>
      </c>
      <c r="I60" s="10">
        <f>('NBS_comp_mm _LakePrc'!I60 / 1000) * Area!$G$13 / (Days!I108*86400)</f>
        <v>25.357735961768281</v>
      </c>
      <c r="J60" s="10">
        <f>('NBS_comp_mm _LakePrc'!J60 / 1000) * Area!$G$13 / (Days!J108*86400)</f>
        <v>159.36802469135802</v>
      </c>
      <c r="K60" s="10">
        <f>('NBS_comp_mm _LakePrc'!K60 / 1000) * Area!$G$13 / (Days!K108*86400)</f>
        <v>-646.1973596176822</v>
      </c>
      <c r="L60" s="10">
        <f>('NBS_comp_mm _LakePrc'!L60 / 1000) * Area!$G$13 / (Days!L108*86400)</f>
        <v>438.40243827160486</v>
      </c>
      <c r="M60" s="10">
        <f>('NBS_comp_mm _LakePrc'!M60 / 1000) * Area!$G$13 / (Days!M108*86400)</f>
        <v>1029.0947132616493</v>
      </c>
      <c r="N60" s="10">
        <f t="shared" si="0"/>
        <v>848.59530702705706</v>
      </c>
    </row>
    <row r="61" spans="1:14">
      <c r="A61">
        <v>2004</v>
      </c>
      <c r="B61" s="10">
        <f>('NBS_comp_mm _LakePrc'!B61 / 1000) * Area!$G$13 / (Days!B109*86400)</f>
        <v>856.39596475507744</v>
      </c>
      <c r="C61" s="10">
        <f>('NBS_comp_mm _LakePrc'!C61 / 1000) * Area!$G$13 / (Days!C109*86400)</f>
        <v>710.43212643678146</v>
      </c>
      <c r="D61" s="10">
        <f>('NBS_comp_mm _LakePrc'!D61 / 1000) * Area!$G$13 / (Days!D109*86400)</f>
        <v>2358.886215651135</v>
      </c>
      <c r="E61" s="10">
        <f>('NBS_comp_mm _LakePrc'!E61 / 1000) * Area!$G$13 / (Days!E109*86400)</f>
        <v>1524.4614660493828</v>
      </c>
      <c r="F61" s="10">
        <f>('NBS_comp_mm _LakePrc'!F61 / 1000) * Area!$G$13 / (Days!F109*86400)</f>
        <v>2955.4631123058543</v>
      </c>
      <c r="G61" s="10">
        <f>('NBS_comp_mm _LakePrc'!G61 / 1000) * Area!$G$13 / (Days!G109*86400)</f>
        <v>1237.3664660493828</v>
      </c>
      <c r="H61" s="10">
        <f>('NBS_comp_mm _LakePrc'!H61 / 1000) * Area!$G$13 / (Days!H109*86400)</f>
        <v>675.83850955794514</v>
      </c>
      <c r="I61" s="10">
        <f>('NBS_comp_mm _LakePrc'!I61 / 1000) * Area!$G$13 / (Days!I109*86400)</f>
        <v>-33.848378136200665</v>
      </c>
      <c r="J61" s="10">
        <f>('NBS_comp_mm _LakePrc'!J61 / 1000) * Area!$G$13 / (Days!J109*86400)</f>
        <v>-859.84834876543209</v>
      </c>
      <c r="K61" s="10">
        <f>('NBS_comp_mm _LakePrc'!K61 / 1000) * Area!$G$13 / (Days!K109*86400)</f>
        <v>-805.36128733572298</v>
      </c>
      <c r="L61" s="10">
        <f>('NBS_comp_mm _LakePrc'!L61 / 1000) * Area!$G$13 / (Days!L109*86400)</f>
        <v>311.92208333333321</v>
      </c>
      <c r="M61" s="10">
        <f>('NBS_comp_mm _LakePrc'!M61 / 1000) * Area!$G$13 / (Days!M109*86400)</f>
        <v>891.70293010752687</v>
      </c>
      <c r="N61" s="10">
        <f t="shared" si="0"/>
        <v>818.61757166742188</v>
      </c>
    </row>
    <row r="62" spans="1:14">
      <c r="A62">
        <v>2005</v>
      </c>
      <c r="B62" s="10">
        <f>('NBS_comp_mm _LakePrc'!B62 / 1000) * Area!$G$13 / (Days!B110*86400)</f>
        <v>3354.0952867383508</v>
      </c>
      <c r="C62" s="10">
        <f>('NBS_comp_mm _LakePrc'!C62 / 1000) * Area!$G$13 / (Days!C110*86400)</f>
        <v>1898.663845899471</v>
      </c>
      <c r="D62" s="10">
        <f>('NBS_comp_mm _LakePrc'!D62 / 1000) * Area!$G$13 / (Days!D110*86400)</f>
        <v>1022.4293578255673</v>
      </c>
      <c r="E62" s="10">
        <f>('NBS_comp_mm _LakePrc'!E62 / 1000) * Area!$G$13 / (Days!E110*86400)</f>
        <v>2405.1020679012345</v>
      </c>
      <c r="F62" s="10">
        <f>('NBS_comp_mm _LakePrc'!F62 / 1000) * Area!$G$13 / (Days!F110*86400)</f>
        <v>533.30632616487469</v>
      </c>
      <c r="G62" s="10">
        <f>('NBS_comp_mm _LakePrc'!G62 / 1000) * Area!$G$13 / (Days!G110*86400)</f>
        <v>460.72305555555556</v>
      </c>
      <c r="H62" s="10">
        <f>('NBS_comp_mm _LakePrc'!H62 / 1000) * Area!$G$13 / (Days!H110*86400)</f>
        <v>276.42255675029867</v>
      </c>
      <c r="I62" s="10">
        <f>('NBS_comp_mm _LakePrc'!I62 / 1000) * Area!$G$13 / (Days!I110*86400)</f>
        <v>-215.95618578255676</v>
      </c>
      <c r="J62" s="10">
        <f>('NBS_comp_mm _LakePrc'!J62 / 1000) * Area!$G$13 / (Days!J110*86400)</f>
        <v>-394.63044753086422</v>
      </c>
      <c r="K62" s="10">
        <f>('NBS_comp_mm _LakePrc'!K62 / 1000) * Area!$G$13 / (Days!K110*86400)</f>
        <v>-1296.4755913978495</v>
      </c>
      <c r="L62" s="10">
        <f>('NBS_comp_mm _LakePrc'!L62 / 1000) * Area!$G$13 / (Days!L110*86400)</f>
        <v>-305.78606481481484</v>
      </c>
      <c r="M62" s="10">
        <f>('NBS_comp_mm _LakePrc'!M62 / 1000) * Area!$G$13 / (Days!M110*86400)</f>
        <v>337.11822879330947</v>
      </c>
      <c r="N62" s="10">
        <f t="shared" si="0"/>
        <v>672.91770300854807</v>
      </c>
    </row>
    <row r="63" spans="1:14">
      <c r="A63">
        <v>2006</v>
      </c>
      <c r="B63" s="10">
        <f>('NBS_comp_mm _LakePrc'!B63 / 1000) * Area!$G$13 / (Days!B111*86400)</f>
        <v>1788.6852628434885</v>
      </c>
      <c r="C63" s="10">
        <f>('NBS_comp_mm _LakePrc'!C63 / 1000) * Area!$G$13 / (Days!C111*86400)</f>
        <v>1286.2972156084659</v>
      </c>
      <c r="D63" s="10">
        <f>('NBS_comp_mm _LakePrc'!D63 / 1000) * Area!$G$13 / (Days!D111*86400)</f>
        <v>1254.2678225806453</v>
      </c>
      <c r="E63" s="10">
        <f>('NBS_comp_mm _LakePrc'!E63 / 1000) * Area!$G$13 / (Days!E111*86400)</f>
        <v>1040.0334413580244</v>
      </c>
      <c r="F63" s="10">
        <f>('NBS_comp_mm _LakePrc'!F63 / 1000) * Area!$G$13 / (Days!F111*86400)</f>
        <v>1631.5003076463563</v>
      </c>
      <c r="G63" s="10">
        <f>('NBS_comp_mm _LakePrc'!G63 / 1000) * Area!$G$13 / (Days!G111*86400)</f>
        <v>1029.074459876543</v>
      </c>
      <c r="H63" s="10">
        <f>('NBS_comp_mm _LakePrc'!H63 / 1000) * Area!$G$13 / (Days!H111*86400)</f>
        <v>1250.7640860215054</v>
      </c>
      <c r="I63" s="10">
        <f>('NBS_comp_mm _LakePrc'!I63 / 1000) * Area!$G$13 / (Days!I111*86400)</f>
        <v>-551.24583632019107</v>
      </c>
      <c r="J63" s="10">
        <f>('NBS_comp_mm _LakePrc'!J63 / 1000) * Area!$G$13 / (Days!J111*86400)</f>
        <v>-241.67018518518501</v>
      </c>
      <c r="K63" s="10">
        <f>('NBS_comp_mm _LakePrc'!K63 / 1000) * Area!$G$13 / (Days!K111*86400)</f>
        <v>372.57937275985682</v>
      </c>
      <c r="L63" s="10">
        <f>('NBS_comp_mm _LakePrc'!L63 / 1000) * Area!$G$13 / (Days!L111*86400)</f>
        <v>720.49271604938258</v>
      </c>
      <c r="M63" s="10">
        <f>('NBS_comp_mm _LakePrc'!M63 / 1000) * Area!$G$13 / (Days!M111*86400)</f>
        <v>1548.3982497013142</v>
      </c>
      <c r="N63" s="10">
        <f t="shared" si="0"/>
        <v>927.43140941168394</v>
      </c>
    </row>
    <row r="64" spans="1:14">
      <c r="A64">
        <v>2007</v>
      </c>
      <c r="B64" s="10">
        <f>('NBS_comp_mm _LakePrc'!B64 / 1000) * Area!$G$13 / (Days!B112*86400)</f>
        <v>2538.4726344086025</v>
      </c>
      <c r="C64" s="10">
        <f>('NBS_comp_mm _LakePrc'!C64 / 1000) * Area!$G$13 / (Days!C112*86400)</f>
        <v>338.07147156084653</v>
      </c>
      <c r="D64" s="10">
        <f>('NBS_comp_mm _LakePrc'!D64 / 1000) * Area!$G$13 / (Days!D112*86400)</f>
        <v>2527.4981063321388</v>
      </c>
      <c r="E64" s="10">
        <f>('NBS_comp_mm _LakePrc'!E64 / 1000) * Area!$G$13 / (Days!E112*86400)</f>
        <v>1580.6853703703703</v>
      </c>
      <c r="F64" s="10">
        <f>('NBS_comp_mm _LakePrc'!F64 / 1000) * Area!$G$13 / (Days!F112*86400)</f>
        <v>665.60211170848265</v>
      </c>
      <c r="G64" s="10">
        <f>('NBS_comp_mm _LakePrc'!G64 / 1000) * Area!$G$13 / (Days!G112*86400)</f>
        <v>43.142407407407305</v>
      </c>
      <c r="H64" s="10">
        <f>('NBS_comp_mm _LakePrc'!H64 / 1000) * Area!$G$13 / (Days!H112*86400)</f>
        <v>-70.585579450418322</v>
      </c>
      <c r="I64" s="10">
        <f>('NBS_comp_mm _LakePrc'!I64 / 1000) * Area!$G$13 / (Days!I112*86400)</f>
        <v>862.95892771804085</v>
      </c>
      <c r="J64" s="10">
        <f>('NBS_comp_mm _LakePrc'!J64 / 1000) * Area!$G$13 / (Days!J112*86400)</f>
        <v>-681.7857253086421</v>
      </c>
      <c r="K64" s="10">
        <f>('NBS_comp_mm _LakePrc'!K64 / 1000) * Area!$G$13 / (Days!K112*86400)</f>
        <v>-1062.4213112305854</v>
      </c>
      <c r="L64" s="10">
        <f>('NBS_comp_mm _LakePrc'!L64 / 1000) * Area!$G$13 / (Days!L112*86400)</f>
        <v>-229.19933641975322</v>
      </c>
      <c r="M64" s="10">
        <f>('NBS_comp_mm _LakePrc'!M64 / 1000) * Area!$G$13 / (Days!M112*86400)</f>
        <v>1527.4729749103944</v>
      </c>
      <c r="N64" s="10">
        <f t="shared" si="0"/>
        <v>669.99267100057375</v>
      </c>
    </row>
    <row r="65" spans="1:14">
      <c r="A65">
        <v>2008</v>
      </c>
      <c r="B65" s="10">
        <f>('NBS_comp_mm _LakePrc'!B65 / 1000) * Area!$G$13 / (Days!B113*86400)</f>
        <v>1483.3294802867381</v>
      </c>
      <c r="C65" s="10">
        <f>('NBS_comp_mm _LakePrc'!C65 / 1000) * Area!$G$13 / (Days!C113*86400)</f>
        <v>3087.4233588761176</v>
      </c>
      <c r="D65" s="10">
        <f>('NBS_comp_mm _LakePrc'!D65 / 1000) * Area!$G$13 / (Days!D113*86400)</f>
        <v>3261.1320609319005</v>
      </c>
      <c r="E65" s="10">
        <f>('NBS_comp_mm _LakePrc'!E65 / 1000) * Area!$G$13 / (Days!E113*86400)</f>
        <v>1710.1990895061729</v>
      </c>
      <c r="F65" s="10">
        <f>('NBS_comp_mm _LakePrc'!F65 / 1000) * Area!$G$13 / (Days!F113*86400)</f>
        <v>1132.1894086021503</v>
      </c>
      <c r="G65" s="10">
        <f>('NBS_comp_mm _LakePrc'!G65 / 1000) * Area!$G$13 / (Days!G113*86400)</f>
        <v>1428.8519907407408</v>
      </c>
      <c r="H65" s="10">
        <f>('NBS_comp_mm _LakePrc'!H65 / 1000) * Area!$G$13 / (Days!H113*86400)</f>
        <v>935.23751493428915</v>
      </c>
      <c r="I65" s="10">
        <f>('NBS_comp_mm _LakePrc'!I65 / 1000) * Area!$G$13 / (Days!I113*86400)</f>
        <v>-433.39497311827955</v>
      </c>
      <c r="J65" s="10">
        <f>('NBS_comp_mm _LakePrc'!J65 / 1000) * Area!$G$13 / (Days!J113*86400)</f>
        <v>-278.71413580246912</v>
      </c>
      <c r="K65" s="10">
        <f>('NBS_comp_mm _LakePrc'!K65 / 1000) * Area!$G$13 / (Days!K113*86400)</f>
        <v>-1236.8862335722822</v>
      </c>
      <c r="L65" s="10">
        <f>('NBS_comp_mm _LakePrc'!L65 / 1000) * Area!$G$13 / (Days!L113*86400)</f>
        <v>133.26742283950603</v>
      </c>
      <c r="M65" s="10">
        <f>('NBS_comp_mm _LakePrc'!M65 / 1000) * Area!$G$13 / (Days!M113*86400)</f>
        <v>1764.7620011947429</v>
      </c>
      <c r="N65" s="10">
        <f t="shared" si="0"/>
        <v>1082.2830821182772</v>
      </c>
    </row>
    <row r="66" spans="1:14">
      <c r="A66">
        <v>2009</v>
      </c>
      <c r="B66" s="10">
        <f>('NBS_comp_mm _LakePrc'!B66 / 1000) * Area!$G$13 / (Days!B114*86400)</f>
        <v>740.33054659498202</v>
      </c>
      <c r="C66" s="10">
        <f>('NBS_comp_mm _LakePrc'!C66 / 1000) * Area!$G$13 / (Days!C114*86400)</f>
        <v>2363.8126421957672</v>
      </c>
      <c r="D66" s="10">
        <f>('NBS_comp_mm _LakePrc'!D66 / 1000) * Area!$G$13 / (Days!D114*86400)</f>
        <v>2833.527063918757</v>
      </c>
      <c r="E66" s="10">
        <f>('NBS_comp_mm _LakePrc'!E66 / 1000) * Area!$G$13 / (Days!E114*86400)</f>
        <v>2235.9396141975308</v>
      </c>
      <c r="F66" s="10">
        <f>('NBS_comp_mm _LakePrc'!F66 / 1000) * Area!$G$13 / (Days!F114*86400)</f>
        <v>1062.4555495818399</v>
      </c>
      <c r="G66" s="10">
        <f>('NBS_comp_mm _LakePrc'!G66 / 1000) * Area!$G$13 / (Days!G114*86400)</f>
        <v>1031.3995061728392</v>
      </c>
      <c r="H66" s="10">
        <f>('NBS_comp_mm _LakePrc'!H66 / 1000) * Area!$G$13 / (Days!H114*86400)</f>
        <v>258.62526284348854</v>
      </c>
      <c r="I66" s="10">
        <f>('NBS_comp_mm _LakePrc'!I66 / 1000) * Area!$G$13 / (Days!I114*86400)</f>
        <v>-36.532903225806301</v>
      </c>
      <c r="J66" s="10">
        <f>('NBS_comp_mm _LakePrc'!J66 / 1000) * Area!$G$13 / (Days!J114*86400)</f>
        <v>-794.04166666666652</v>
      </c>
      <c r="K66" s="10">
        <f>('NBS_comp_mm _LakePrc'!K66 / 1000) * Area!$G$13 / (Days!K114*86400)</f>
        <v>-584.0414366786141</v>
      </c>
      <c r="L66" s="10">
        <f>('NBS_comp_mm _LakePrc'!L66 / 1000) * Area!$G$13 / (Days!L114*86400)</f>
        <v>-443.83733024691367</v>
      </c>
      <c r="M66" s="10">
        <f>('NBS_comp_mm _LakePrc'!M66 / 1000) * Area!$G$13 / (Days!M114*86400)</f>
        <v>274.38612007168456</v>
      </c>
      <c r="N66" s="10">
        <f t="shared" si="0"/>
        <v>745.16858072990726</v>
      </c>
    </row>
    <row r="67" spans="1:14">
      <c r="A67">
        <v>2010</v>
      </c>
      <c r="B67" s="10">
        <f>('NBS_comp_mm _LakePrc'!B67 / 1000) * Area!$G$13 / (Days!B115*86400)</f>
        <v>925.0588560334528</v>
      </c>
      <c r="C67" s="10">
        <f>('NBS_comp_mm _LakePrc'!C67 / 1000) * Area!$G$13 / (Days!C115*86400)</f>
        <v>740.25262566137565</v>
      </c>
      <c r="D67" s="10">
        <f>('NBS_comp_mm _LakePrc'!D67 / 1000) * Area!$G$13 / (Days!D115*86400)</f>
        <v>1924.0602688172039</v>
      </c>
      <c r="E67" s="10">
        <f>('NBS_comp_mm _LakePrc'!E67 / 1000) * Area!$G$13 / (Days!E115*86400)</f>
        <v>1323.2994753086421</v>
      </c>
      <c r="F67" s="10">
        <f>('NBS_comp_mm _LakePrc'!F67 / 1000) * Area!$G$13 / (Days!F115*86400)</f>
        <v>1963.1826194743135</v>
      </c>
      <c r="G67" s="10">
        <f>('NBS_comp_mm _LakePrc'!G67 / 1000) * Area!$G$13 / (Days!G115*86400)</f>
        <v>1246.6197685185184</v>
      </c>
      <c r="H67" s="10">
        <f>('NBS_comp_mm _LakePrc'!H67 / 1000) * Area!$G$13 / (Days!H115*86400)</f>
        <v>434.70701612903241</v>
      </c>
      <c r="I67" s="10">
        <f>('NBS_comp_mm _LakePrc'!I67 / 1000) * Area!$G$13 / (Days!I115*86400)</f>
        <v>-541.6723566308242</v>
      </c>
      <c r="J67" s="10">
        <f>('NBS_comp_mm _LakePrc'!J67 / 1000) * Area!$G$13 / (Days!J115*86400)</f>
        <v>-896.87365740740722</v>
      </c>
      <c r="K67" s="10">
        <f>('NBS_comp_mm _LakePrc'!K67 / 1000) * Area!$G$13 / (Days!K115*86400)</f>
        <v>-737.74198028673834</v>
      </c>
      <c r="L67" s="10">
        <f>('NBS_comp_mm _LakePrc'!L67 / 1000) * Area!$G$13 / (Days!L115*86400)</f>
        <v>-6.9906635802469888</v>
      </c>
      <c r="M67" s="10">
        <f>('NBS_comp_mm _LakePrc'!M67 / 1000) * Area!$G$13 / (Days!M115*86400)</f>
        <v>34.829136798088363</v>
      </c>
      <c r="N67" s="10">
        <f t="shared" si="0"/>
        <v>534.06092573628416</v>
      </c>
    </row>
    <row r="70" spans="1:14">
      <c r="A70" s="8" t="s">
        <v>42</v>
      </c>
      <c r="B70" s="10">
        <f>AVERAGE(B5:B67)</f>
        <v>1095.6551822457379</v>
      </c>
      <c r="C70" s="10">
        <f t="shared" ref="C70:M70" si="1">AVERAGE(C5:C67)</f>
        <v>1385.3233651966541</v>
      </c>
      <c r="D70" s="10">
        <f t="shared" si="1"/>
        <v>1930.5405309021253</v>
      </c>
      <c r="E70" s="10">
        <f t="shared" si="1"/>
        <v>1931.1017119831479</v>
      </c>
      <c r="F70" s="10">
        <f t="shared" si="1"/>
        <v>1312.4873687204872</v>
      </c>
      <c r="G70" s="10">
        <f t="shared" si="1"/>
        <v>969.43597491671574</v>
      </c>
      <c r="H70" s="10">
        <f t="shared" si="1"/>
        <v>372.25124566194455</v>
      </c>
      <c r="I70" s="10">
        <f t="shared" si="1"/>
        <v>-95.306802734634289</v>
      </c>
      <c r="J70" s="10">
        <f t="shared" si="1"/>
        <v>-563.81954805996452</v>
      </c>
      <c r="K70" s="10">
        <f t="shared" si="1"/>
        <v>-790.33175940149067</v>
      </c>
      <c r="L70" s="10">
        <f t="shared" si="1"/>
        <v>-67.885825494807037</v>
      </c>
      <c r="M70" s="10">
        <f t="shared" si="1"/>
        <v>599.93238403405974</v>
      </c>
      <c r="N70" s="10">
        <f>AVERAGE(N5:N67)</f>
        <v>673.28198566416449</v>
      </c>
    </row>
    <row r="71" spans="1:14">
      <c r="A71" s="8" t="s">
        <v>43</v>
      </c>
      <c r="B71" s="10">
        <f>MAX(B5:B67)</f>
        <v>3741.6600686977308</v>
      </c>
      <c r="C71" s="10">
        <f t="shared" ref="C71:M71" si="2">MAX(C5:C67)</f>
        <v>3491.7438250319283</v>
      </c>
      <c r="D71" s="10">
        <f t="shared" si="2"/>
        <v>3716.1328285543609</v>
      </c>
      <c r="E71" s="10">
        <f t="shared" si="2"/>
        <v>3677.2499074074076</v>
      </c>
      <c r="F71" s="10">
        <f t="shared" si="2"/>
        <v>2955.4631123058543</v>
      </c>
      <c r="G71" s="10">
        <f t="shared" si="2"/>
        <v>2473.5299228395056</v>
      </c>
      <c r="H71" s="10">
        <f t="shared" si="2"/>
        <v>2061.6492174432501</v>
      </c>
      <c r="I71" s="10">
        <f t="shared" si="2"/>
        <v>1184.871457586619</v>
      </c>
      <c r="J71" s="10">
        <f t="shared" si="2"/>
        <v>1135.8012962962964</v>
      </c>
      <c r="K71" s="10">
        <f t="shared" si="2"/>
        <v>1482.1393578255672</v>
      </c>
      <c r="L71" s="10">
        <f t="shared" si="2"/>
        <v>2694.0981327160489</v>
      </c>
      <c r="M71" s="10">
        <f t="shared" si="2"/>
        <v>2783.9425627240148</v>
      </c>
      <c r="N71" s="10">
        <f>MAX(N5:N67)</f>
        <v>1221.3327600581254</v>
      </c>
    </row>
    <row r="72" spans="1:14">
      <c r="A72" s="8" t="s">
        <v>44</v>
      </c>
      <c r="B72" s="10">
        <f>MIN(B5:B67)</f>
        <v>46.011200716845885</v>
      </c>
      <c r="C72" s="10">
        <f t="shared" ref="C72:M72" si="3">MIN(C5:C67)</f>
        <v>273.77299933862435</v>
      </c>
      <c r="D72" s="10">
        <f t="shared" si="3"/>
        <v>658.61534647550786</v>
      </c>
      <c r="E72" s="10">
        <f t="shared" si="3"/>
        <v>890.97592592592571</v>
      </c>
      <c r="F72" s="10">
        <f t="shared" si="3"/>
        <v>413.59533452807648</v>
      </c>
      <c r="G72" s="10">
        <f t="shared" si="3"/>
        <v>-236.7025462962963</v>
      </c>
      <c r="H72" s="10">
        <f t="shared" si="3"/>
        <v>-569.21186678614094</v>
      </c>
      <c r="I72" s="10">
        <f t="shared" si="3"/>
        <v>-973.57102747909221</v>
      </c>
      <c r="J72" s="10">
        <f t="shared" si="3"/>
        <v>-1707.773395061728</v>
      </c>
      <c r="K72" s="10">
        <f t="shared" si="3"/>
        <v>-2014.9795011947431</v>
      </c>
      <c r="L72" s="10">
        <f t="shared" si="3"/>
        <v>-1073.8434567901234</v>
      </c>
      <c r="M72" s="10">
        <f t="shared" si="3"/>
        <v>-854.41511947431297</v>
      </c>
      <c r="N72" s="10">
        <f>MIN(N5:N67)</f>
        <v>147.16543367812577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/>
  </sheetViews>
  <sheetFormatPr defaultRowHeight="12.75"/>
  <sheetData>
    <row r="1" spans="1:14">
      <c r="A1" t="s">
        <v>49</v>
      </c>
    </row>
    <row r="2" spans="1:14">
      <c r="A2" t="s">
        <v>16</v>
      </c>
    </row>
    <row r="3" spans="1:14">
      <c r="N3" s="1" t="s">
        <v>79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108</v>
      </c>
    </row>
    <row r="5" spans="1:14">
      <c r="A5">
        <v>1948</v>
      </c>
      <c r="B5" s="10">
        <f>(NBS_comp_mm_LandPrc!B5 / 1000) * Area!$G$13 / (Days!B53*86400)</f>
        <v>507.57462962962978</v>
      </c>
      <c r="C5" s="10">
        <f>(NBS_comp_mm_LandPrc!C5 / 1000) * Area!$G$13 / (Days!C53*86400)</f>
        <v>1607.9676564495533</v>
      </c>
      <c r="D5" s="10">
        <f>(NBS_comp_mm_LandPrc!D5 / 1000) * Area!$G$13 / (Days!D53*86400)</f>
        <v>3243.479997013143</v>
      </c>
      <c r="E5" s="10">
        <f>(NBS_comp_mm_LandPrc!E5 / 1000) * Area!$G$13 / (Days!E53*86400)</f>
        <v>1805.0434104938267</v>
      </c>
      <c r="F5" s="10">
        <f>(NBS_comp_mm_LandPrc!F5 / 1000) * Area!$G$13 / (Days!F53*86400)</f>
        <v>1788.3675388291513</v>
      </c>
      <c r="G5" s="10">
        <f>(NBS_comp_mm_LandPrc!G5 / 1000) * Area!$G$13 / (Days!G53*86400)</f>
        <v>1001.550725308642</v>
      </c>
      <c r="H5" s="10">
        <f>(NBS_comp_mm_LandPrc!H5 / 1000) * Area!$G$13 / (Days!H53*86400)</f>
        <v>116.66927718040624</v>
      </c>
      <c r="I5" s="10">
        <f>(NBS_comp_mm_LandPrc!I5 / 1000) * Area!$G$13 / (Days!I53*86400)</f>
        <v>-350.07240442054956</v>
      </c>
      <c r="J5" s="10">
        <f>(NBS_comp_mm_LandPrc!J5 / 1000) * Area!$G$13 / (Days!J53*86400)</f>
        <v>-955.91634259259274</v>
      </c>
      <c r="K5" s="10">
        <f>(NBS_comp_mm_LandPrc!K5 / 1000) * Area!$G$13 / (Days!K53*86400)</f>
        <v>-1232.064516129032</v>
      </c>
      <c r="L5" s="10">
        <f>(NBS_comp_mm_LandPrc!L5 / 1000) * Area!$G$13 / (Days!L53*86400)</f>
        <v>44.399351851851925</v>
      </c>
      <c r="M5" s="10">
        <f>(NBS_comp_mm_LandPrc!M5 / 1000) * Area!$G$13 / (Days!M53*86400)</f>
        <v>151.3991696535243</v>
      </c>
      <c r="N5" s="10">
        <f>AVERAGE(B5:M5)</f>
        <v>644.03320777229612</v>
      </c>
    </row>
    <row r="6" spans="1:14">
      <c r="A6">
        <v>1949</v>
      </c>
      <c r="B6" s="10">
        <f>(NBS_comp_mm_LandPrc!B6 / 1000) * Area!$G$13 / (Days!B54*86400)</f>
        <v>1992.2155973715649</v>
      </c>
      <c r="C6" s="10">
        <f>(NBS_comp_mm_LandPrc!C6 / 1000) * Area!$G$13 / (Days!C54*86400)</f>
        <v>1741.5090674603175</v>
      </c>
      <c r="D6" s="10">
        <f>(NBS_comp_mm_LandPrc!D6 / 1000) * Area!$G$13 / (Days!D54*86400)</f>
        <v>1146.2727598566307</v>
      </c>
      <c r="E6" s="10">
        <f>(NBS_comp_mm_LandPrc!E6 / 1000) * Area!$G$13 / (Days!E54*86400)</f>
        <v>1189.2935030864196</v>
      </c>
      <c r="F6" s="10">
        <f>(NBS_comp_mm_LandPrc!F6 / 1000) * Area!$G$13 / (Days!F54*86400)</f>
        <v>1005.5349641577063</v>
      </c>
      <c r="G6" s="10">
        <f>(NBS_comp_mm_LandPrc!G6 / 1000) * Area!$G$13 / (Days!G54*86400)</f>
        <v>752.45285493827146</v>
      </c>
      <c r="H6" s="10">
        <f>(NBS_comp_mm_LandPrc!H6 / 1000) * Area!$G$13 / (Days!H54*86400)</f>
        <v>124.79203405017914</v>
      </c>
      <c r="I6" s="10">
        <f>(NBS_comp_mm_LandPrc!I6 / 1000) * Area!$G$13 / (Days!I54*86400)</f>
        <v>-541.14782258064508</v>
      </c>
      <c r="J6" s="10">
        <f>(NBS_comp_mm_LandPrc!J6 / 1000) * Area!$G$13 / (Days!J54*86400)</f>
        <v>-1312.2601851851848</v>
      </c>
      <c r="K6" s="10">
        <f>(NBS_comp_mm_LandPrc!K6 / 1000) * Area!$G$13 / (Days!K54*86400)</f>
        <v>-578.3529719235363</v>
      </c>
      <c r="L6" s="10">
        <f>(NBS_comp_mm_LandPrc!L6 / 1000) * Area!$G$13 / (Days!L54*86400)</f>
        <v>-1117.9359413580248</v>
      </c>
      <c r="M6" s="10">
        <f>(NBS_comp_mm_LandPrc!M6 / 1000) * Area!$G$13 / (Days!M54*86400)</f>
        <v>574.87060035842308</v>
      </c>
      <c r="N6" s="10">
        <f t="shared" ref="N6:N67" si="0">AVERAGE(B6:M6)</f>
        <v>414.77037168601009</v>
      </c>
    </row>
    <row r="7" spans="1:14">
      <c r="A7">
        <v>1950</v>
      </c>
      <c r="B7" s="10">
        <f>(NBS_comp_mm_LandPrc!B7 / 1000) * Area!$G$13 / (Days!B55*86400)</f>
        <v>3906.6988978494614</v>
      </c>
      <c r="C7" s="10">
        <f>(NBS_comp_mm_LandPrc!C7 / 1000) * Area!$G$13 / (Days!C55*86400)</f>
        <v>2554.0137301587297</v>
      </c>
      <c r="D7" s="10">
        <f>(NBS_comp_mm_LandPrc!D7 / 1000) * Area!$G$13 / (Days!D55*86400)</f>
        <v>2510.049934289128</v>
      </c>
      <c r="E7" s="10">
        <f>(NBS_comp_mm_LandPrc!E7 / 1000) * Area!$G$13 / (Days!E55*86400)</f>
        <v>2776.8238271604937</v>
      </c>
      <c r="F7" s="10">
        <f>(NBS_comp_mm_LandPrc!F7 / 1000) * Area!$G$13 / (Days!F55*86400)</f>
        <v>908.32330047789731</v>
      </c>
      <c r="G7" s="10">
        <f>(NBS_comp_mm_LandPrc!G7 / 1000) * Area!$G$13 / (Days!G55*86400)</f>
        <v>956.98325617283956</v>
      </c>
      <c r="H7" s="10">
        <f>(NBS_comp_mm_LandPrc!H7 / 1000) * Area!$G$13 / (Days!H55*86400)</f>
        <v>538.79079749103937</v>
      </c>
      <c r="I7" s="10">
        <f>(NBS_comp_mm_LandPrc!I7 / 1000) * Area!$G$13 / (Days!I55*86400)</f>
        <v>-210.34856630824382</v>
      </c>
      <c r="J7" s="10">
        <f>(NBS_comp_mm_LandPrc!J7 / 1000) * Area!$G$13 / (Days!J55*86400)</f>
        <v>-130.60149691358009</v>
      </c>
      <c r="K7" s="10">
        <f>(NBS_comp_mm_LandPrc!K7 / 1000) * Area!$G$13 / (Days!K55*86400)</f>
        <v>-189.52185483870963</v>
      </c>
      <c r="L7" s="10">
        <f>(NBS_comp_mm_LandPrc!L7 / 1000) * Area!$G$13 / (Days!L55*86400)</f>
        <v>188.10893518518517</v>
      </c>
      <c r="M7" s="10">
        <f>(NBS_comp_mm_LandPrc!M7 / 1000) * Area!$G$13 / (Days!M55*86400)</f>
        <v>1210.7805794504184</v>
      </c>
      <c r="N7" s="10">
        <f t="shared" si="0"/>
        <v>1251.6751116812218</v>
      </c>
    </row>
    <row r="8" spans="1:14">
      <c r="A8">
        <v>1951</v>
      </c>
      <c r="B8" s="10">
        <f>(NBS_comp_mm_LandPrc!B8 / 1000) * Area!$G$13 / (Days!B56*86400)</f>
        <v>1723.4329778972522</v>
      </c>
      <c r="C8" s="10">
        <f>(NBS_comp_mm_LandPrc!C8 / 1000) * Area!$G$13 / (Days!C56*86400)</f>
        <v>2501.1115410052907</v>
      </c>
      <c r="D8" s="10">
        <f>(NBS_comp_mm_LandPrc!D8 / 1000) * Area!$G$13 / (Days!D56*86400)</f>
        <v>2453.0498118279565</v>
      </c>
      <c r="E8" s="10">
        <f>(NBS_comp_mm_LandPrc!E8 / 1000) * Area!$G$13 / (Days!E56*86400)</f>
        <v>2219.2617746913575</v>
      </c>
      <c r="F8" s="10">
        <f>(NBS_comp_mm_LandPrc!F8 / 1000) * Area!$G$13 / (Days!F56*86400)</f>
        <v>1374.8930675029867</v>
      </c>
      <c r="G8" s="10">
        <f>(NBS_comp_mm_LandPrc!G8 / 1000) * Area!$G$13 / (Days!G56*86400)</f>
        <v>1155.282700617284</v>
      </c>
      <c r="H8" s="10">
        <f>(NBS_comp_mm_LandPrc!H8 / 1000) * Area!$G$13 / (Days!H56*86400)</f>
        <v>475.34879330943846</v>
      </c>
      <c r="I8" s="10">
        <f>(NBS_comp_mm_LandPrc!I8 / 1000) * Area!$G$13 / (Days!I56*86400)</f>
        <v>-657.58669056152928</v>
      </c>
      <c r="J8" s="10">
        <f>(NBS_comp_mm_LandPrc!J8 / 1000) * Area!$G$13 / (Days!J56*86400)</f>
        <v>-1039.6769907407408</v>
      </c>
      <c r="K8" s="10">
        <f>(NBS_comp_mm_LandPrc!K8 / 1000) * Area!$G$13 / (Days!K56*86400)</f>
        <v>-713.72183990442056</v>
      </c>
      <c r="L8" s="10">
        <f>(NBS_comp_mm_LandPrc!L8 / 1000) * Area!$G$13 / (Days!L56*86400)</f>
        <v>-195.28012345679002</v>
      </c>
      <c r="M8" s="10">
        <f>(NBS_comp_mm_LandPrc!M8 / 1000) * Area!$G$13 / (Days!M56*86400)</f>
        <v>1139.8378823178016</v>
      </c>
      <c r="N8" s="10">
        <f t="shared" si="0"/>
        <v>869.66274204215699</v>
      </c>
    </row>
    <row r="9" spans="1:14">
      <c r="A9">
        <v>1952</v>
      </c>
      <c r="B9" s="10">
        <f>(NBS_comp_mm_LandPrc!B9 / 1000) * Area!$G$13 / (Days!B57*86400)</f>
        <v>3102.4323775388293</v>
      </c>
      <c r="C9" s="10">
        <f>(NBS_comp_mm_LandPrc!C9 / 1000) * Area!$G$13 / (Days!C57*86400)</f>
        <v>1400.88627394636</v>
      </c>
      <c r="D9" s="10">
        <f>(NBS_comp_mm_LandPrc!D9 / 1000) * Area!$G$13 / (Days!D57*86400)</f>
        <v>2212.3067712066904</v>
      </c>
      <c r="E9" s="10">
        <f>(NBS_comp_mm_LandPrc!E9 / 1000) * Area!$G$13 / (Days!E57*86400)</f>
        <v>2097.3751851851857</v>
      </c>
      <c r="F9" s="10">
        <f>(NBS_comp_mm_LandPrc!F9 / 1000) * Area!$G$13 / (Days!F57*86400)</f>
        <v>1335.7905047789723</v>
      </c>
      <c r="G9" s="10">
        <f>(NBS_comp_mm_LandPrc!G9 / 1000) * Area!$G$13 / (Days!G57*86400)</f>
        <v>295.12302469135795</v>
      </c>
      <c r="H9" s="10">
        <f>(NBS_comp_mm_LandPrc!H9 / 1000) * Area!$G$13 / (Days!H57*86400)</f>
        <v>-117.85860812425322</v>
      </c>
      <c r="I9" s="10">
        <f>(NBS_comp_mm_LandPrc!I9 / 1000) * Area!$G$13 / (Days!I57*86400)</f>
        <v>-396.74496415770608</v>
      </c>
      <c r="J9" s="10">
        <f>(NBS_comp_mm_LandPrc!J9 / 1000) * Area!$G$13 / (Days!J57*86400)</f>
        <v>-936.5384567901234</v>
      </c>
      <c r="K9" s="10">
        <f>(NBS_comp_mm_LandPrc!K9 / 1000) * Area!$G$13 / (Days!K57*86400)</f>
        <v>-1995.5010812425328</v>
      </c>
      <c r="L9" s="10">
        <f>(NBS_comp_mm_LandPrc!L9 / 1000) * Area!$G$13 / (Days!L57*86400)</f>
        <v>-390.57708333333318</v>
      </c>
      <c r="M9" s="10">
        <f>(NBS_comp_mm_LandPrc!M9 / 1000) * Area!$G$13 / (Days!M57*86400)</f>
        <v>92.57487455197132</v>
      </c>
      <c r="N9" s="10">
        <f t="shared" si="0"/>
        <v>558.27240152095146</v>
      </c>
    </row>
    <row r="10" spans="1:14">
      <c r="A10">
        <v>1953</v>
      </c>
      <c r="B10" s="10">
        <f>(NBS_comp_mm_LandPrc!B10 / 1000) * Area!$G$13 / (Days!B58*86400)</f>
        <v>842.74686081242533</v>
      </c>
      <c r="C10" s="10">
        <f>(NBS_comp_mm_LandPrc!C10 / 1000) * Area!$G$13 / (Days!C58*86400)</f>
        <v>403.89317460317454</v>
      </c>
      <c r="D10" s="10">
        <f>(NBS_comp_mm_LandPrc!D10 / 1000) * Area!$G$13 / (Days!D58*86400)</f>
        <v>1480.5862873357225</v>
      </c>
      <c r="E10" s="10">
        <f>(NBS_comp_mm_LandPrc!E10 / 1000) * Area!$G$13 / (Days!E58*86400)</f>
        <v>1025.0001234567901</v>
      </c>
      <c r="F10" s="10">
        <f>(NBS_comp_mm_LandPrc!F10 / 1000) * Area!$G$13 / (Days!F58*86400)</f>
        <v>1749.8063381123059</v>
      </c>
      <c r="G10" s="10">
        <f>(NBS_comp_mm_LandPrc!G10 / 1000) * Area!$G$13 / (Days!G58*86400)</f>
        <v>574.42347222222236</v>
      </c>
      <c r="H10" s="10">
        <f>(NBS_comp_mm_LandPrc!H10 / 1000) * Area!$G$13 / (Days!H58*86400)</f>
        <v>-7.0082497013141811</v>
      </c>
      <c r="I10" s="10">
        <f>(NBS_comp_mm_LandPrc!I10 / 1000) * Area!$G$13 / (Days!I58*86400)</f>
        <v>-375.85452807646345</v>
      </c>
      <c r="J10" s="10">
        <f>(NBS_comp_mm_LandPrc!J10 / 1000) * Area!$G$13 / (Days!J58*86400)</f>
        <v>-1308.4856327160496</v>
      </c>
      <c r="K10" s="10">
        <f>(NBS_comp_mm_LandPrc!K10 / 1000) * Area!$G$13 / (Days!K58*86400)</f>
        <v>-1232.2450089605734</v>
      </c>
      <c r="L10" s="10">
        <f>(NBS_comp_mm_LandPrc!L10 / 1000) * Area!$G$13 / (Days!L58*86400)</f>
        <v>-1033.1450462962962</v>
      </c>
      <c r="M10" s="10">
        <f>(NBS_comp_mm_LandPrc!M10 / 1000) * Area!$G$13 / (Days!M58*86400)</f>
        <v>-476.47308542413361</v>
      </c>
      <c r="N10" s="10">
        <f t="shared" si="0"/>
        <v>136.93705878065074</v>
      </c>
    </row>
    <row r="11" spans="1:14">
      <c r="A11">
        <v>1954</v>
      </c>
      <c r="B11" s="10">
        <f>(NBS_comp_mm_LandPrc!B11 / 1000) * Area!$G$13 / (Days!B59*86400)</f>
        <v>442.02552867383514</v>
      </c>
      <c r="C11" s="10">
        <f>(NBS_comp_mm_LandPrc!C11 / 1000) * Area!$G$13 / (Days!C59*86400)</f>
        <v>1336.3825992063489</v>
      </c>
      <c r="D11" s="10">
        <f>(NBS_comp_mm_LandPrc!D11 / 1000) * Area!$G$13 / (Days!D59*86400)</f>
        <v>2050.3418996415771</v>
      </c>
      <c r="E11" s="10">
        <f>(NBS_comp_mm_LandPrc!E11 / 1000) * Area!$G$13 / (Days!E59*86400)</f>
        <v>2564.6139197530861</v>
      </c>
      <c r="F11" s="10">
        <f>(NBS_comp_mm_LandPrc!F11 / 1000) * Area!$G$13 / (Days!F59*86400)</f>
        <v>501.87191756272404</v>
      </c>
      <c r="G11" s="10">
        <f>(NBS_comp_mm_LandPrc!G11 / 1000) * Area!$G$13 / (Days!G59*86400)</f>
        <v>799.20436728395055</v>
      </c>
      <c r="H11" s="10">
        <f>(NBS_comp_mm_LandPrc!H11 / 1000) * Area!$G$13 / (Days!H59*86400)</f>
        <v>-57.890934886499458</v>
      </c>
      <c r="I11" s="10">
        <f>(NBS_comp_mm_LandPrc!I11 / 1000) * Area!$G$13 / (Days!I59*86400)</f>
        <v>-154.19896654719241</v>
      </c>
      <c r="J11" s="10">
        <f>(NBS_comp_mm_LandPrc!J11 / 1000) * Area!$G$13 / (Days!J59*86400)</f>
        <v>-850.55913580246909</v>
      </c>
      <c r="K11" s="10">
        <f>(NBS_comp_mm_LandPrc!K11 / 1000) * Area!$G$13 / (Days!K59*86400)</f>
        <v>1213.1836379928318</v>
      </c>
      <c r="L11" s="10">
        <f>(NBS_comp_mm_LandPrc!L11 / 1000) * Area!$G$13 / (Days!L59*86400)</f>
        <v>-515.62273148148154</v>
      </c>
      <c r="M11" s="10">
        <f>(NBS_comp_mm_LandPrc!M11 / 1000) * Area!$G$13 / (Days!M59*86400)</f>
        <v>281.42808243727592</v>
      </c>
      <c r="N11" s="10">
        <f t="shared" si="0"/>
        <v>634.23168198616565</v>
      </c>
    </row>
    <row r="12" spans="1:14">
      <c r="A12">
        <v>1955</v>
      </c>
      <c r="B12" s="10">
        <f>(NBS_comp_mm_LandPrc!B12 / 1000) * Area!$G$13 / (Days!B60*86400)</f>
        <v>791.42693548387092</v>
      </c>
      <c r="C12" s="10">
        <f>(NBS_comp_mm_LandPrc!C12 / 1000) * Area!$G$13 / (Days!C60*86400)</f>
        <v>1372.9654894179891</v>
      </c>
      <c r="D12" s="10">
        <f>(NBS_comp_mm_LandPrc!D12 / 1000) * Area!$G$13 / (Days!D60*86400)</f>
        <v>2632.7783273596178</v>
      </c>
      <c r="E12" s="10">
        <f>(NBS_comp_mm_LandPrc!E12 / 1000) * Area!$G$13 / (Days!E60*86400)</f>
        <v>1614.2439197530866</v>
      </c>
      <c r="F12" s="10">
        <f>(NBS_comp_mm_LandPrc!F12 / 1000) * Area!$G$13 / (Days!F60*86400)</f>
        <v>564.09366487455202</v>
      </c>
      <c r="G12" s="10">
        <f>(NBS_comp_mm_LandPrc!G12 / 1000) * Area!$G$13 / (Days!G60*86400)</f>
        <v>196.37516975308631</v>
      </c>
      <c r="H12" s="10">
        <f>(NBS_comp_mm_LandPrc!H12 / 1000) * Area!$G$13 / (Days!H60*86400)</f>
        <v>205.71872461170852</v>
      </c>
      <c r="I12" s="10">
        <f>(NBS_comp_mm_LandPrc!I12 / 1000) * Area!$G$13 / (Days!I60*86400)</f>
        <v>-320.2383064516128</v>
      </c>
      <c r="J12" s="10">
        <f>(NBS_comp_mm_LandPrc!J12 / 1000) * Area!$G$13 / (Days!J60*86400)</f>
        <v>-1259.1227160493825</v>
      </c>
      <c r="K12" s="10">
        <f>(NBS_comp_mm_LandPrc!K12 / 1000) * Area!$G$13 / (Days!K60*86400)</f>
        <v>-462.79653225806459</v>
      </c>
      <c r="L12" s="10">
        <f>(NBS_comp_mm_LandPrc!L12 / 1000) * Area!$G$13 / (Days!L60*86400)</f>
        <v>-169.29464506172826</v>
      </c>
      <c r="M12" s="10">
        <f>(NBS_comp_mm_LandPrc!M12 / 1000) * Area!$G$13 / (Days!M60*86400)</f>
        <v>-134.0265023894863</v>
      </c>
      <c r="N12" s="10">
        <f t="shared" si="0"/>
        <v>419.34362742030299</v>
      </c>
    </row>
    <row r="13" spans="1:14">
      <c r="A13">
        <v>1956</v>
      </c>
      <c r="B13" s="10">
        <f>(NBS_comp_mm_LandPrc!B13 / 1000) * Area!$G$13 / (Days!B61*86400)</f>
        <v>267.51990442054961</v>
      </c>
      <c r="C13" s="10">
        <f>(NBS_comp_mm_LandPrc!C13 / 1000) * Area!$G$13 / (Days!C61*86400)</f>
        <v>1887.6606321839081</v>
      </c>
      <c r="D13" s="10">
        <f>(NBS_comp_mm_LandPrc!D13 / 1000) * Area!$G$13 / (Days!D61*86400)</f>
        <v>2534.5067682198332</v>
      </c>
      <c r="E13" s="10">
        <f>(NBS_comp_mm_LandPrc!E13 / 1000) * Area!$G$13 / (Days!E61*86400)</f>
        <v>2054.3171604938266</v>
      </c>
      <c r="F13" s="10">
        <f>(NBS_comp_mm_LandPrc!F13 / 1000) * Area!$G$13 / (Days!F61*86400)</f>
        <v>2774.2738948626047</v>
      </c>
      <c r="G13" s="10">
        <f>(NBS_comp_mm_LandPrc!G13 / 1000) * Area!$G$13 / (Days!G61*86400)</f>
        <v>1011.9496296296296</v>
      </c>
      <c r="H13" s="10">
        <f>(NBS_comp_mm_LandPrc!H13 / 1000) * Area!$G$13 / (Days!H61*86400)</f>
        <v>537.54488351254486</v>
      </c>
      <c r="I13" s="10">
        <f>(NBS_comp_mm_LandPrc!I13 / 1000) * Area!$G$13 / (Days!I61*86400)</f>
        <v>726.40560931899654</v>
      </c>
      <c r="J13" s="10">
        <f>(NBS_comp_mm_LandPrc!J13 / 1000) * Area!$G$13 / (Days!J61*86400)</f>
        <v>-1019.7704166666666</v>
      </c>
      <c r="K13" s="10">
        <f>(NBS_comp_mm_LandPrc!K13 / 1000) * Area!$G$13 / (Days!K61*86400)</f>
        <v>-1073.6449044205497</v>
      </c>
      <c r="L13" s="10">
        <f>(NBS_comp_mm_LandPrc!L13 / 1000) * Area!$G$13 / (Days!L61*86400)</f>
        <v>-1060.6401080246912</v>
      </c>
      <c r="M13" s="10">
        <f>(NBS_comp_mm_LandPrc!M13 / 1000) * Area!$G$13 / (Days!M61*86400)</f>
        <v>440.67568399044205</v>
      </c>
      <c r="N13" s="10">
        <f t="shared" si="0"/>
        <v>756.73322812670233</v>
      </c>
    </row>
    <row r="14" spans="1:14">
      <c r="A14">
        <v>1957</v>
      </c>
      <c r="B14" s="10">
        <f>(NBS_comp_mm_LandPrc!B14 / 1000) * Area!$G$13 / (Days!B62*86400)</f>
        <v>740.61790919952205</v>
      </c>
      <c r="C14" s="10">
        <f>(NBS_comp_mm_LandPrc!C14 / 1000) * Area!$G$13 / (Days!C62*86400)</f>
        <v>1157.4143981481484</v>
      </c>
      <c r="D14" s="10">
        <f>(NBS_comp_mm_LandPrc!D14 / 1000) * Area!$G$13 / (Days!D62*86400)</f>
        <v>838.63920848267628</v>
      </c>
      <c r="E14" s="10">
        <f>(NBS_comp_mm_LandPrc!E14 / 1000) * Area!$G$13 / (Days!E62*86400)</f>
        <v>3606.8057561728397</v>
      </c>
      <c r="F14" s="10">
        <f>(NBS_comp_mm_LandPrc!F14 / 1000) * Area!$G$13 / (Days!F62*86400)</f>
        <v>1212.4664097968939</v>
      </c>
      <c r="G14" s="10">
        <f>(NBS_comp_mm_LandPrc!G14 / 1000) * Area!$G$13 / (Days!G62*86400)</f>
        <v>1613.5185339506172</v>
      </c>
      <c r="H14" s="10">
        <f>(NBS_comp_mm_LandPrc!H14 / 1000) * Area!$G$13 / (Days!H62*86400)</f>
        <v>520.63399342891296</v>
      </c>
      <c r="I14" s="10">
        <f>(NBS_comp_mm_LandPrc!I14 / 1000) * Area!$G$13 / (Days!I62*86400)</f>
        <v>-695.89806750298669</v>
      </c>
      <c r="J14" s="10">
        <f>(NBS_comp_mm_LandPrc!J14 / 1000) * Area!$G$13 / (Days!J62*86400)</f>
        <v>-461.12768518518516</v>
      </c>
      <c r="K14" s="10">
        <f>(NBS_comp_mm_LandPrc!K14 / 1000) * Area!$G$13 / (Days!K62*86400)</f>
        <v>-925.66786738351277</v>
      </c>
      <c r="L14" s="10">
        <f>(NBS_comp_mm_LandPrc!L14 / 1000) * Area!$G$13 / (Days!L62*86400)</f>
        <v>-357.66479938271618</v>
      </c>
      <c r="M14" s="10">
        <f>(NBS_comp_mm_LandPrc!M14 / 1000) * Area!$G$13 / (Days!M62*86400)</f>
        <v>1404.7943847072879</v>
      </c>
      <c r="N14" s="10">
        <f t="shared" si="0"/>
        <v>721.21101453604149</v>
      </c>
    </row>
    <row r="15" spans="1:14">
      <c r="A15">
        <v>1958</v>
      </c>
      <c r="B15" s="10">
        <f>(NBS_comp_mm_LandPrc!B15 / 1000) * Area!$G$13 / (Days!B63*86400)</f>
        <v>300.90741039426524</v>
      </c>
      <c r="C15" s="10">
        <f>(NBS_comp_mm_LandPrc!C15 / 1000) * Area!$G$13 / (Days!C63*86400)</f>
        <v>398.0923181216931</v>
      </c>
      <c r="D15" s="10">
        <f>(NBS_comp_mm_LandPrc!D15 / 1000) * Area!$G$13 / (Days!D63*86400)</f>
        <v>905.20476702508984</v>
      </c>
      <c r="E15" s="10">
        <f>(NBS_comp_mm_LandPrc!E15 / 1000) * Area!$G$13 / (Days!E63*86400)</f>
        <v>1304.2844290123458</v>
      </c>
      <c r="F15" s="10">
        <f>(NBS_comp_mm_LandPrc!F15 / 1000) * Area!$G$13 / (Days!F63*86400)</f>
        <v>654.64987455197138</v>
      </c>
      <c r="G15" s="10">
        <f>(NBS_comp_mm_LandPrc!G15 / 1000) * Area!$G$13 / (Days!G63*86400)</f>
        <v>1300.9518055555554</v>
      </c>
      <c r="H15" s="10">
        <f>(NBS_comp_mm_LandPrc!H15 / 1000) * Area!$G$13 / (Days!H63*86400)</f>
        <v>1468.8724014336919</v>
      </c>
      <c r="I15" s="10">
        <f>(NBS_comp_mm_LandPrc!I15 / 1000) * Area!$G$13 / (Days!I63*86400)</f>
        <v>407.6977598566308</v>
      </c>
      <c r="J15" s="10">
        <f>(NBS_comp_mm_LandPrc!J15 / 1000) * Area!$G$13 / (Days!J63*86400)</f>
        <v>-69.60092592592585</v>
      </c>
      <c r="K15" s="10">
        <f>(NBS_comp_mm_LandPrc!K15 / 1000) * Area!$G$13 / (Days!K63*86400)</f>
        <v>-1241.4711738351255</v>
      </c>
      <c r="L15" s="10">
        <f>(NBS_comp_mm_LandPrc!L15 / 1000) * Area!$G$13 / (Days!L63*86400)</f>
        <v>3.3073302469135579</v>
      </c>
      <c r="M15" s="10">
        <f>(NBS_comp_mm_LandPrc!M15 / 1000) * Area!$G$13 / (Days!M63*86400)</f>
        <v>-489.46706989247309</v>
      </c>
      <c r="N15" s="10">
        <f t="shared" si="0"/>
        <v>411.9524105453861</v>
      </c>
    </row>
    <row r="16" spans="1:14">
      <c r="A16">
        <v>1959</v>
      </c>
      <c r="B16" s="10">
        <f>(NBS_comp_mm_LandPrc!B16 / 1000) * Area!$G$13 / (Days!B64*86400)</f>
        <v>2035.6268548387097</v>
      </c>
      <c r="C16" s="10">
        <f>(NBS_comp_mm_LandPrc!C16 / 1000) * Area!$G$13 / (Days!C64*86400)</f>
        <v>2727.4481349206349</v>
      </c>
      <c r="D16" s="10">
        <f>(NBS_comp_mm_LandPrc!D16 / 1000) * Area!$G$13 / (Days!D64*86400)</f>
        <v>2074.395994623656</v>
      </c>
      <c r="E16" s="10">
        <f>(NBS_comp_mm_LandPrc!E16 / 1000) * Area!$G$13 / (Days!E64*86400)</f>
        <v>2513.3083179012347</v>
      </c>
      <c r="F16" s="10">
        <f>(NBS_comp_mm_LandPrc!F16 / 1000) * Area!$G$13 / (Days!F64*86400)</f>
        <v>1575.9216427718038</v>
      </c>
      <c r="G16" s="10">
        <f>(NBS_comp_mm_LandPrc!G16 / 1000) * Area!$G$13 / (Days!G64*86400)</f>
        <v>489.20429012345681</v>
      </c>
      <c r="H16" s="10">
        <f>(NBS_comp_mm_LandPrc!H16 / 1000) * Area!$G$13 / (Days!H64*86400)</f>
        <v>401.05067502986856</v>
      </c>
      <c r="I16" s="10">
        <f>(NBS_comp_mm_LandPrc!I16 / 1000) * Area!$G$13 / (Days!I64*86400)</f>
        <v>23.113434886499338</v>
      </c>
      <c r="J16" s="10">
        <f>(NBS_comp_mm_LandPrc!J16 / 1000) * Area!$G$13 / (Days!J64*86400)</f>
        <v>-810.82733024691345</v>
      </c>
      <c r="K16" s="10">
        <f>(NBS_comp_mm_LandPrc!K16 / 1000) * Area!$G$13 / (Days!K64*86400)</f>
        <v>-335.65690860215068</v>
      </c>
      <c r="L16" s="10">
        <f>(NBS_comp_mm_LandPrc!L16 / 1000) * Area!$G$13 / (Days!L64*86400)</f>
        <v>-68.9837500000001</v>
      </c>
      <c r="M16" s="10">
        <f>(NBS_comp_mm_LandPrc!M16 / 1000) * Area!$G$13 / (Days!M64*86400)</f>
        <v>1053.9098178016725</v>
      </c>
      <c r="N16" s="10">
        <f t="shared" si="0"/>
        <v>973.20926450403931</v>
      </c>
    </row>
    <row r="17" spans="1:14">
      <c r="A17">
        <v>1960</v>
      </c>
      <c r="B17" s="10">
        <f>(NBS_comp_mm_LandPrc!B17 / 1000) * Area!$G$13 / (Days!B65*86400)</f>
        <v>1459.2076971326164</v>
      </c>
      <c r="C17" s="10">
        <f>(NBS_comp_mm_LandPrc!C17 / 1000) * Area!$G$13 / (Days!C65*86400)</f>
        <v>1378.582672413793</v>
      </c>
      <c r="D17" s="10">
        <f>(NBS_comp_mm_LandPrc!D17 / 1000) * Area!$G$13 / (Days!D65*86400)</f>
        <v>797.48889187574673</v>
      </c>
      <c r="E17" s="10">
        <f>(NBS_comp_mm_LandPrc!E17 / 1000) * Area!$G$13 / (Days!E65*86400)</f>
        <v>1940.7542438271605</v>
      </c>
      <c r="F17" s="10">
        <f>(NBS_comp_mm_LandPrc!F17 / 1000) * Area!$G$13 / (Days!F65*86400)</f>
        <v>1539.2406033452808</v>
      </c>
      <c r="G17" s="10">
        <f>(NBS_comp_mm_LandPrc!G17 / 1000) * Area!$G$13 / (Days!G65*86400)</f>
        <v>1249.4239660493827</v>
      </c>
      <c r="H17" s="10">
        <f>(NBS_comp_mm_LandPrc!H17 / 1000) * Area!$G$13 / (Days!H65*86400)</f>
        <v>206.17388291517329</v>
      </c>
      <c r="I17" s="10">
        <f>(NBS_comp_mm_LandPrc!I17 / 1000) * Area!$G$13 / (Days!I65*86400)</f>
        <v>-151.24934886499392</v>
      </c>
      <c r="J17" s="10">
        <f>(NBS_comp_mm_LandPrc!J17 / 1000) * Area!$G$13 / (Days!J65*86400)</f>
        <v>-983.17211419753085</v>
      </c>
      <c r="K17" s="10">
        <f>(NBS_comp_mm_LandPrc!K17 / 1000) * Area!$G$13 / (Days!K65*86400)</f>
        <v>-1537.317930107527</v>
      </c>
      <c r="L17" s="10">
        <f>(NBS_comp_mm_LandPrc!L17 / 1000) * Area!$G$13 / (Days!L65*86400)</f>
        <v>-762.94945987654307</v>
      </c>
      <c r="M17" s="10">
        <f>(NBS_comp_mm_LandPrc!M17 / 1000) * Area!$G$13 / (Days!M65*86400)</f>
        <v>-857.86942054958183</v>
      </c>
      <c r="N17" s="10">
        <f t="shared" si="0"/>
        <v>356.52614033024798</v>
      </c>
    </row>
    <row r="18" spans="1:14">
      <c r="A18">
        <v>1961</v>
      </c>
      <c r="B18" s="10">
        <f>(NBS_comp_mm_LandPrc!B18 / 1000) * Area!$G$13 / (Days!B66*86400)</f>
        <v>0.24171146953409331</v>
      </c>
      <c r="C18" s="10">
        <f>(NBS_comp_mm_LandPrc!C18 / 1000) * Area!$G$13 / (Days!C66*86400)</f>
        <v>1495.6926025132277</v>
      </c>
      <c r="D18" s="10">
        <f>(NBS_comp_mm_LandPrc!D18 / 1000) * Area!$G$13 / (Days!D66*86400)</f>
        <v>1972.8758751493428</v>
      </c>
      <c r="E18" s="10">
        <f>(NBS_comp_mm_LandPrc!E18 / 1000) * Area!$G$13 / (Days!E66*86400)</f>
        <v>3509.7834722222228</v>
      </c>
      <c r="F18" s="10">
        <f>(NBS_comp_mm_LandPrc!F18 / 1000) * Area!$G$13 / (Days!F66*86400)</f>
        <v>914.54110812425313</v>
      </c>
      <c r="G18" s="10">
        <f>(NBS_comp_mm_LandPrc!G18 / 1000) * Area!$G$13 / (Days!G66*86400)</f>
        <v>919.00287037037037</v>
      </c>
      <c r="H18" s="10">
        <f>(NBS_comp_mm_LandPrc!H18 / 1000) * Area!$G$13 / (Days!H66*86400)</f>
        <v>655.30124253285533</v>
      </c>
      <c r="I18" s="10">
        <f>(NBS_comp_mm_LandPrc!I18 / 1000) * Area!$G$13 / (Days!I66*86400)</f>
        <v>85.570713859020231</v>
      </c>
      <c r="J18" s="10">
        <f>(NBS_comp_mm_LandPrc!J18 / 1000) * Area!$G$13 / (Days!J66*86400)</f>
        <v>-533.27152777777781</v>
      </c>
      <c r="K18" s="10">
        <f>(NBS_comp_mm_LandPrc!K18 / 1000) * Area!$G$13 / (Days!K66*86400)</f>
        <v>-1340.3493010752686</v>
      </c>
      <c r="L18" s="10">
        <f>(NBS_comp_mm_LandPrc!L18 / 1000) * Area!$G$13 / (Days!L66*86400)</f>
        <v>-607.94299382716054</v>
      </c>
      <c r="M18" s="10">
        <f>(NBS_comp_mm_LandPrc!M18 / 1000) * Area!$G$13 / (Days!M66*86400)</f>
        <v>-357.20696833930714</v>
      </c>
      <c r="N18" s="10">
        <f t="shared" si="0"/>
        <v>559.51990043510943</v>
      </c>
    </row>
    <row r="19" spans="1:14">
      <c r="A19">
        <v>1962</v>
      </c>
      <c r="B19" s="10">
        <f>(NBS_comp_mm_LandPrc!B19 / 1000) * Area!$G$13 / (Days!B67*86400)</f>
        <v>1014.9883303464753</v>
      </c>
      <c r="C19" s="10">
        <f>(NBS_comp_mm_LandPrc!C19 / 1000) * Area!$G$13 / (Days!C67*86400)</f>
        <v>1146.1404629629628</v>
      </c>
      <c r="D19" s="10">
        <f>(NBS_comp_mm_LandPrc!D19 / 1000) * Area!$G$13 / (Days!D67*86400)</f>
        <v>1812.5352658303466</v>
      </c>
      <c r="E19" s="10">
        <f>(NBS_comp_mm_LandPrc!E19 / 1000) * Area!$G$13 / (Days!E67*86400)</f>
        <v>893.05810185185169</v>
      </c>
      <c r="F19" s="10">
        <f>(NBS_comp_mm_LandPrc!F19 / 1000) * Area!$G$13 / (Days!F67*86400)</f>
        <v>775.53171146953423</v>
      </c>
      <c r="G19" s="10">
        <f>(NBS_comp_mm_LandPrc!G19 / 1000) * Area!$G$13 / (Days!G67*86400)</f>
        <v>564.33629629629627</v>
      </c>
      <c r="H19" s="10">
        <f>(NBS_comp_mm_LandPrc!H19 / 1000) * Area!$G$13 / (Days!H67*86400)</f>
        <v>63.51156212664273</v>
      </c>
      <c r="I19" s="10">
        <f>(NBS_comp_mm_LandPrc!I19 / 1000) * Area!$G$13 / (Days!I67*86400)</f>
        <v>-258.86653225806464</v>
      </c>
      <c r="J19" s="10">
        <f>(NBS_comp_mm_LandPrc!J19 / 1000) * Area!$G$13 / (Days!J67*86400)</f>
        <v>-830.015524691358</v>
      </c>
      <c r="K19" s="10">
        <f>(NBS_comp_mm_LandPrc!K19 / 1000) * Area!$G$13 / (Days!K67*86400)</f>
        <v>-751.862037037037</v>
      </c>
      <c r="L19" s="10">
        <f>(NBS_comp_mm_LandPrc!L19 / 1000) * Area!$G$13 / (Days!L67*86400)</f>
        <v>-359.32824074074085</v>
      </c>
      <c r="M19" s="10">
        <f>(NBS_comp_mm_LandPrc!M19 / 1000) * Area!$G$13 / (Days!M67*86400)</f>
        <v>-349.84735364396653</v>
      </c>
      <c r="N19" s="10">
        <f t="shared" si="0"/>
        <v>310.01517020941179</v>
      </c>
    </row>
    <row r="20" spans="1:14">
      <c r="A20">
        <v>1963</v>
      </c>
      <c r="B20" s="10">
        <f>(NBS_comp_mm_LandPrc!B20 / 1000) * Area!$G$13 / (Days!B68*86400)</f>
        <v>262.47458781362013</v>
      </c>
      <c r="C20" s="10">
        <f>(NBS_comp_mm_LandPrc!C20 / 1000) * Area!$G$13 / (Days!C68*86400)</f>
        <v>257.09434523809523</v>
      </c>
      <c r="D20" s="10">
        <f>(NBS_comp_mm_LandPrc!D20 / 1000) * Area!$G$13 / (Days!D68*86400)</f>
        <v>2690.9253136200714</v>
      </c>
      <c r="E20" s="10">
        <f>(NBS_comp_mm_LandPrc!E20 / 1000) * Area!$G$13 / (Days!E68*86400)</f>
        <v>1364.5</v>
      </c>
      <c r="F20" s="10">
        <f>(NBS_comp_mm_LandPrc!F20 / 1000) * Area!$G$13 / (Days!F68*86400)</f>
        <v>796.96922640382331</v>
      </c>
      <c r="G20" s="10">
        <f>(NBS_comp_mm_LandPrc!G20 / 1000) * Area!$G$13 / (Days!G68*86400)</f>
        <v>459.61851851851844</v>
      </c>
      <c r="H20" s="10">
        <f>(NBS_comp_mm_LandPrc!H20 / 1000) * Area!$G$13 / (Days!H68*86400)</f>
        <v>220.97077359617685</v>
      </c>
      <c r="I20" s="10">
        <f>(NBS_comp_mm_LandPrc!I20 / 1000) * Area!$G$13 / (Days!I68*86400)</f>
        <v>-584.43945340501796</v>
      </c>
      <c r="J20" s="10">
        <f>(NBS_comp_mm_LandPrc!J20 / 1000) * Area!$G$13 / (Days!J68*86400)</f>
        <v>-1143.757021604938</v>
      </c>
      <c r="K20" s="10">
        <f>(NBS_comp_mm_LandPrc!K20 / 1000) * Area!$G$13 / (Days!K68*86400)</f>
        <v>-1095.4803345280764</v>
      </c>
      <c r="L20" s="10">
        <f>(NBS_comp_mm_LandPrc!L20 / 1000) * Area!$G$13 / (Days!L68*86400)</f>
        <v>-779.12185185185194</v>
      </c>
      <c r="M20" s="10">
        <f>(NBS_comp_mm_LandPrc!M20 / 1000) * Area!$G$13 / (Days!M68*86400)</f>
        <v>-712.21136798088389</v>
      </c>
      <c r="N20" s="10">
        <f t="shared" si="0"/>
        <v>144.79522798496143</v>
      </c>
    </row>
    <row r="21" spans="1:14">
      <c r="A21">
        <v>1964</v>
      </c>
      <c r="B21" s="10">
        <f>(NBS_comp_mm_LandPrc!B21 / 1000) * Area!$G$13 / (Days!B69*86400)</f>
        <v>508.62320191158892</v>
      </c>
      <c r="C21" s="10">
        <f>(NBS_comp_mm_LandPrc!C21 / 1000) * Area!$G$13 / (Days!C69*86400)</f>
        <v>265.95538314176247</v>
      </c>
      <c r="D21" s="10">
        <f>(NBS_comp_mm_LandPrc!D21 / 1000) * Area!$G$13 / (Days!D69*86400)</f>
        <v>2332.2701284348859</v>
      </c>
      <c r="E21" s="10">
        <f>(NBS_comp_mm_LandPrc!E21 / 1000) * Area!$G$13 / (Days!E69*86400)</f>
        <v>2703.9718981481483</v>
      </c>
      <c r="F21" s="10">
        <f>(NBS_comp_mm_LandPrc!F21 / 1000) * Area!$G$13 / (Days!F69*86400)</f>
        <v>833.92148148148146</v>
      </c>
      <c r="G21" s="10">
        <f>(NBS_comp_mm_LandPrc!G21 / 1000) * Area!$G$13 / (Days!G69*86400)</f>
        <v>564.26074074074074</v>
      </c>
      <c r="H21" s="10">
        <f>(NBS_comp_mm_LandPrc!H21 / 1000) * Area!$G$13 / (Days!H69*86400)</f>
        <v>-0.50324372759839076</v>
      </c>
      <c r="I21" s="10">
        <f>(NBS_comp_mm_LandPrc!I21 / 1000) * Area!$G$13 / (Days!I69*86400)</f>
        <v>-15.945925925925952</v>
      </c>
      <c r="J21" s="10">
        <f>(NBS_comp_mm_LandPrc!J21 / 1000) * Area!$G$13 / (Days!J69*86400)</f>
        <v>-1134.5218518518518</v>
      </c>
      <c r="K21" s="10">
        <f>(NBS_comp_mm_LandPrc!K21 / 1000) * Area!$G$13 / (Days!K69*86400)</f>
        <v>-1356.3377777777775</v>
      </c>
      <c r="L21" s="10">
        <f>(NBS_comp_mm_LandPrc!L21 / 1000) * Area!$G$13 / (Days!L69*86400)</f>
        <v>-788.71580246913584</v>
      </c>
      <c r="M21" s="10">
        <f>(NBS_comp_mm_LandPrc!M21 / 1000) * Area!$G$13 / (Days!M69*86400)</f>
        <v>161.04911887694149</v>
      </c>
      <c r="N21" s="10">
        <f t="shared" si="0"/>
        <v>339.50227924860491</v>
      </c>
    </row>
    <row r="22" spans="1:14">
      <c r="A22">
        <v>1965</v>
      </c>
      <c r="B22" s="10">
        <f>(NBS_comp_mm_LandPrc!B22 / 1000) * Area!$G$13 / (Days!B70*86400)</f>
        <v>1220.3628763440859</v>
      </c>
      <c r="C22" s="10">
        <f>(NBS_comp_mm_LandPrc!C22 / 1000) * Area!$G$13 / (Days!C70*86400)</f>
        <v>1703.3029100529102</v>
      </c>
      <c r="D22" s="10">
        <f>(NBS_comp_mm_LandPrc!D22 / 1000) * Area!$G$13 / (Days!D70*86400)</f>
        <v>1941.1466696535249</v>
      </c>
      <c r="E22" s="10">
        <f>(NBS_comp_mm_LandPrc!E22 / 1000) * Area!$G$13 / (Days!E70*86400)</f>
        <v>1956.3203395061728</v>
      </c>
      <c r="F22" s="10">
        <f>(NBS_comp_mm_LandPrc!F22 / 1000) * Area!$G$13 / (Days!F70*86400)</f>
        <v>869.21445340501805</v>
      </c>
      <c r="G22" s="10">
        <f>(NBS_comp_mm_LandPrc!G22 / 1000) * Area!$G$13 / (Days!G70*86400)</f>
        <v>381.01109567901239</v>
      </c>
      <c r="H22" s="10">
        <f>(NBS_comp_mm_LandPrc!H22 / 1000) * Area!$G$13 / (Days!H70*86400)</f>
        <v>-87.57741338112308</v>
      </c>
      <c r="I22" s="10">
        <f>(NBS_comp_mm_LandPrc!I22 / 1000) * Area!$G$13 / (Days!I70*86400)</f>
        <v>-19.14019414575862</v>
      </c>
      <c r="J22" s="10">
        <f>(NBS_comp_mm_LandPrc!J22 / 1000) * Area!$G$13 / (Days!J70*86400)</f>
        <v>-230.16830246913585</v>
      </c>
      <c r="K22" s="10">
        <f>(NBS_comp_mm_LandPrc!K22 / 1000) * Area!$G$13 / (Days!K70*86400)</f>
        <v>-732.45001792114704</v>
      </c>
      <c r="L22" s="10">
        <f>(NBS_comp_mm_LandPrc!L22 / 1000) * Area!$G$13 / (Days!L70*86400)</f>
        <v>-311.33796296296299</v>
      </c>
      <c r="M22" s="10">
        <f>(NBS_comp_mm_LandPrc!M22 / 1000) * Area!$G$13 / (Days!M70*86400)</f>
        <v>703.17190561529276</v>
      </c>
      <c r="N22" s="10">
        <f t="shared" si="0"/>
        <v>616.15469661465738</v>
      </c>
    </row>
    <row r="23" spans="1:14">
      <c r="A23">
        <v>1966</v>
      </c>
      <c r="B23" s="10">
        <f>(NBS_comp_mm_LandPrc!B23 / 1000) * Area!$G$13 / (Days!B71*86400)</f>
        <v>329.44391278375156</v>
      </c>
      <c r="C23" s="10">
        <f>(NBS_comp_mm_LandPrc!C23 / 1000) * Area!$G$13 / (Days!C71*86400)</f>
        <v>1126.0290740740741</v>
      </c>
      <c r="D23" s="10">
        <f>(NBS_comp_mm_LandPrc!D23 / 1000) * Area!$G$13 / (Days!D71*86400)</f>
        <v>1336.6575059737158</v>
      </c>
      <c r="E23" s="10">
        <f>(NBS_comp_mm_LandPrc!E23 / 1000) * Area!$G$13 / (Days!E71*86400)</f>
        <v>1379.8198148148149</v>
      </c>
      <c r="F23" s="10">
        <f>(NBS_comp_mm_LandPrc!F23 / 1000) * Area!$G$13 / (Days!F71*86400)</f>
        <v>1092.5680555555555</v>
      </c>
      <c r="G23" s="10">
        <f>(NBS_comp_mm_LandPrc!G23 / 1000) * Area!$G$13 / (Days!G71*86400)</f>
        <v>726.02327160493815</v>
      </c>
      <c r="H23" s="10">
        <f>(NBS_comp_mm_LandPrc!H23 / 1000) * Area!$G$13 / (Days!H71*86400)</f>
        <v>231.2296774193548</v>
      </c>
      <c r="I23" s="10">
        <f>(NBS_comp_mm_LandPrc!I23 / 1000) * Area!$G$13 / (Days!I71*86400)</f>
        <v>-73.758446833930819</v>
      </c>
      <c r="J23" s="10">
        <f>(NBS_comp_mm_LandPrc!J23 / 1000) * Area!$G$13 / (Days!J71*86400)</f>
        <v>-1115.2298302469137</v>
      </c>
      <c r="K23" s="10">
        <f>(NBS_comp_mm_LandPrc!K23 / 1000) * Area!$G$13 / (Days!K71*86400)</f>
        <v>-1328.198867980884</v>
      </c>
      <c r="L23" s="10">
        <f>(NBS_comp_mm_LandPrc!L23 / 1000) * Area!$G$13 / (Days!L71*86400)</f>
        <v>757.0394135802469</v>
      </c>
      <c r="M23" s="10">
        <f>(NBS_comp_mm_LandPrc!M23 / 1000) * Area!$G$13 / (Days!M71*86400)</f>
        <v>1812.7865083632018</v>
      </c>
      <c r="N23" s="10">
        <f t="shared" si="0"/>
        <v>522.86750742566039</v>
      </c>
    </row>
    <row r="24" spans="1:14">
      <c r="A24">
        <v>1967</v>
      </c>
      <c r="B24" s="10">
        <f>(NBS_comp_mm_LandPrc!B24 / 1000) * Area!$G$13 / (Days!B72*86400)</f>
        <v>431.91092592592582</v>
      </c>
      <c r="C24" s="10">
        <f>(NBS_comp_mm_LandPrc!C24 / 1000) * Area!$G$13 / (Days!C72*86400)</f>
        <v>985.59266534391531</v>
      </c>
      <c r="D24" s="10">
        <f>(NBS_comp_mm_LandPrc!D24 / 1000) * Area!$G$13 / (Days!D72*86400)</f>
        <v>1936.8663470728791</v>
      </c>
      <c r="E24" s="10">
        <f>(NBS_comp_mm_LandPrc!E24 / 1000) * Area!$G$13 / (Days!E72*86400)</f>
        <v>1912.5994598765435</v>
      </c>
      <c r="F24" s="10">
        <f>(NBS_comp_mm_LandPrc!F24 / 1000) * Area!$G$13 / (Days!F72*86400)</f>
        <v>1599.9861170848264</v>
      </c>
      <c r="G24" s="10">
        <f>(NBS_comp_mm_LandPrc!G24 / 1000) * Area!$G$13 / (Days!G72*86400)</f>
        <v>1015.2166975308642</v>
      </c>
      <c r="H24" s="10">
        <f>(NBS_comp_mm_LandPrc!H24 / 1000) * Area!$G$13 / (Days!H72*86400)</f>
        <v>344.62805256869763</v>
      </c>
      <c r="I24" s="10">
        <f>(NBS_comp_mm_LandPrc!I24 / 1000) * Area!$G$13 / (Days!I72*86400)</f>
        <v>-388.07483273596182</v>
      </c>
      <c r="J24" s="10">
        <f>(NBS_comp_mm_LandPrc!J24 / 1000) * Area!$G$13 / (Days!J72*86400)</f>
        <v>-683.79493827160479</v>
      </c>
      <c r="K24" s="10">
        <f>(NBS_comp_mm_LandPrc!K24 / 1000) * Area!$G$13 / (Days!K72*86400)</f>
        <v>-384.44268219832725</v>
      </c>
      <c r="L24" s="10">
        <f>(NBS_comp_mm_LandPrc!L24 / 1000) * Area!$G$13 / (Days!L72*86400)</f>
        <v>-15.723703703703736</v>
      </c>
      <c r="M24" s="10">
        <f>(NBS_comp_mm_LandPrc!M24 / 1000) * Area!$G$13 / (Days!M72*86400)</f>
        <v>1716.9636111111108</v>
      </c>
      <c r="N24" s="10">
        <f t="shared" si="0"/>
        <v>705.97730996709709</v>
      </c>
    </row>
    <row r="25" spans="1:14">
      <c r="A25">
        <v>1968</v>
      </c>
      <c r="B25" s="10">
        <f>(NBS_comp_mm_LandPrc!B25 / 1000) * Area!$G$13 / (Days!B73*86400)</f>
        <v>1233.5980913978494</v>
      </c>
      <c r="C25" s="10">
        <f>(NBS_comp_mm_LandPrc!C25 / 1000) * Area!$G$13 / (Days!C73*86400)</f>
        <v>1453.9980906768835</v>
      </c>
      <c r="D25" s="10">
        <f>(NBS_comp_mm_LandPrc!D25 / 1000) * Area!$G$13 / (Days!D73*86400)</f>
        <v>1564.4069086021505</v>
      </c>
      <c r="E25" s="10">
        <f>(NBS_comp_mm_LandPrc!E25 / 1000) * Area!$G$13 / (Days!E73*86400)</f>
        <v>1207.0864351851851</v>
      </c>
      <c r="F25" s="10">
        <f>(NBS_comp_mm_LandPrc!F25 / 1000) * Area!$G$13 / (Days!F73*86400)</f>
        <v>1908.7910991636797</v>
      </c>
      <c r="G25" s="10">
        <f>(NBS_comp_mm_LandPrc!G25 / 1000) * Area!$G$13 / (Days!G73*86400)</f>
        <v>1350.5978549382717</v>
      </c>
      <c r="H25" s="10">
        <f>(NBS_comp_mm_LandPrc!H25 / 1000) * Area!$G$13 / (Days!H73*86400)</f>
        <v>519.24708482676226</v>
      </c>
      <c r="I25" s="10">
        <f>(NBS_comp_mm_LandPrc!I25 / 1000) * Area!$G$13 / (Days!I73*86400)</f>
        <v>52.507688172043103</v>
      </c>
      <c r="J25" s="10">
        <f>(NBS_comp_mm_LandPrc!J25 / 1000) * Area!$G$13 / (Days!J73*86400)</f>
        <v>-285.27047839506162</v>
      </c>
      <c r="K25" s="10">
        <f>(NBS_comp_mm_LandPrc!K25 / 1000) * Area!$G$13 / (Days!K73*86400)</f>
        <v>-1184.8515561529268</v>
      </c>
      <c r="L25" s="10">
        <f>(NBS_comp_mm_LandPrc!L25 / 1000) * Area!$G$13 / (Days!L73*86400)</f>
        <v>178.58007716049369</v>
      </c>
      <c r="M25" s="10">
        <f>(NBS_comp_mm_LandPrc!M25 / 1000) * Area!$G$13 / (Days!M73*86400)</f>
        <v>854.0480167264036</v>
      </c>
      <c r="N25" s="10">
        <f t="shared" si="0"/>
        <v>737.72827602514462</v>
      </c>
    </row>
    <row r="26" spans="1:14">
      <c r="A26">
        <v>1969</v>
      </c>
      <c r="B26" s="10">
        <f>(NBS_comp_mm_LandPrc!B26 / 1000) * Area!$G$13 / (Days!B74*86400)</f>
        <v>2095.050059737157</v>
      </c>
      <c r="C26" s="10">
        <f>(NBS_comp_mm_LandPrc!C26 / 1000) * Area!$G$13 / (Days!C74*86400)</f>
        <v>941.49354828042328</v>
      </c>
      <c r="D26" s="10">
        <f>(NBS_comp_mm_LandPrc!D26 / 1000) * Area!$G$13 / (Days!D74*86400)</f>
        <v>817.09681302269996</v>
      </c>
      <c r="E26" s="10">
        <f>(NBS_comp_mm_LandPrc!E26 / 1000) * Area!$G$13 / (Days!E74*86400)</f>
        <v>2878.1368055555554</v>
      </c>
      <c r="F26" s="10">
        <f>(NBS_comp_mm_LandPrc!F26 / 1000) * Area!$G$13 / (Days!F74*86400)</f>
        <v>2258.4058960573475</v>
      </c>
      <c r="G26" s="10">
        <f>(NBS_comp_mm_LandPrc!G26 / 1000) * Area!$G$13 / (Days!G74*86400)</f>
        <v>1271.315308641975</v>
      </c>
      <c r="H26" s="10">
        <f>(NBS_comp_mm_LandPrc!H26 / 1000) * Area!$G$13 / (Days!H74*86400)</f>
        <v>1664.3856511350057</v>
      </c>
      <c r="I26" s="10">
        <f>(NBS_comp_mm_LandPrc!I26 / 1000) * Area!$G$13 / (Days!I74*86400)</f>
        <v>-539.79589605734759</v>
      </c>
      <c r="J26" s="10">
        <f>(NBS_comp_mm_LandPrc!J26 / 1000) * Area!$G$13 / (Days!J74*86400)</f>
        <v>-668.02268518518508</v>
      </c>
      <c r="K26" s="10">
        <f>(NBS_comp_mm_LandPrc!K26 / 1000) * Area!$G$13 / (Days!K74*86400)</f>
        <v>-1115.5710902031062</v>
      </c>
      <c r="L26" s="10">
        <f>(NBS_comp_mm_LandPrc!L26 / 1000) * Area!$G$13 / (Days!L74*86400)</f>
        <v>220.95989197530861</v>
      </c>
      <c r="M26" s="10">
        <f>(NBS_comp_mm_LandPrc!M26 / 1000) * Area!$G$13 / (Days!M74*86400)</f>
        <v>24.104106929510252</v>
      </c>
      <c r="N26" s="10">
        <f t="shared" si="0"/>
        <v>820.62986749077857</v>
      </c>
    </row>
    <row r="27" spans="1:14">
      <c r="A27">
        <v>1970</v>
      </c>
      <c r="B27" s="10">
        <f>(NBS_comp_mm_LandPrc!B27 / 1000) * Area!$G$13 / (Days!B75*86400)</f>
        <v>517.62643667861414</v>
      </c>
      <c r="C27" s="10">
        <f>(NBS_comp_mm_LandPrc!C27 / 1000) * Area!$G$13 / (Days!C75*86400)</f>
        <v>1088.2250165343914</v>
      </c>
      <c r="D27" s="10">
        <f>(NBS_comp_mm_LandPrc!D27 / 1000) * Area!$G$13 / (Days!D75*86400)</f>
        <v>1503.0271624850657</v>
      </c>
      <c r="E27" s="10">
        <f>(NBS_comp_mm_LandPrc!E27 / 1000) * Area!$G$13 / (Days!E75*86400)</f>
        <v>2307.3193518518524</v>
      </c>
      <c r="F27" s="10">
        <f>(NBS_comp_mm_LandPrc!F27 / 1000) * Area!$G$13 / (Days!F75*86400)</f>
        <v>1542.421403823178</v>
      </c>
      <c r="G27" s="10">
        <f>(NBS_comp_mm_LandPrc!G27 / 1000) * Area!$G$13 / (Days!G75*86400)</f>
        <v>949.96720679012333</v>
      </c>
      <c r="H27" s="10">
        <f>(NBS_comp_mm_LandPrc!H27 / 1000) * Area!$G$13 / (Days!H75*86400)</f>
        <v>1007.5176164874551</v>
      </c>
      <c r="I27" s="10">
        <f>(NBS_comp_mm_LandPrc!I27 / 1000) * Area!$G$13 / (Days!I75*86400)</f>
        <v>-561.83337216248503</v>
      </c>
      <c r="J27" s="10">
        <f>(NBS_comp_mm_LandPrc!J27 / 1000) * Area!$G$13 / (Days!J75*86400)</f>
        <v>-110.28716049382707</v>
      </c>
      <c r="K27" s="10">
        <f>(NBS_comp_mm_LandPrc!K27 / 1000) * Area!$G$13 / (Days!K75*86400)</f>
        <v>-386.25340800477886</v>
      </c>
      <c r="L27" s="10">
        <f>(NBS_comp_mm_LandPrc!L27 / 1000) * Area!$G$13 / (Days!L75*86400)</f>
        <v>-189.63151234567897</v>
      </c>
      <c r="M27" s="10">
        <f>(NBS_comp_mm_LandPrc!M27 / 1000) * Area!$G$13 / (Days!M75*86400)</f>
        <v>357.17185483870963</v>
      </c>
      <c r="N27" s="10">
        <f t="shared" si="0"/>
        <v>668.77254970688512</v>
      </c>
    </row>
    <row r="28" spans="1:14">
      <c r="A28">
        <v>1971</v>
      </c>
      <c r="B28" s="10">
        <f>(NBS_comp_mm_LandPrc!B28 / 1000) * Area!$G$13 / (Days!B76*86400)</f>
        <v>296.2925238948626</v>
      </c>
      <c r="C28" s="10">
        <f>(NBS_comp_mm_LandPrc!C28 / 1000) * Area!$G$13 / (Days!C76*86400)</f>
        <v>2343.9863525132278</v>
      </c>
      <c r="D28" s="10">
        <f>(NBS_comp_mm_LandPrc!D28 / 1000) * Area!$G$13 / (Days!D76*86400)</f>
        <v>1375.1159587813618</v>
      </c>
      <c r="E28" s="10">
        <f>(NBS_comp_mm_LandPrc!E28 / 1000) * Area!$G$13 / (Days!E76*86400)</f>
        <v>890.83569444444458</v>
      </c>
      <c r="F28" s="10">
        <f>(NBS_comp_mm_LandPrc!F28 / 1000) * Area!$G$13 / (Days!F76*86400)</f>
        <v>1180.6497072879331</v>
      </c>
      <c r="G28" s="10">
        <f>(NBS_comp_mm_LandPrc!G28 / 1000) * Area!$G$13 / (Days!G76*86400)</f>
        <v>982.94194444444429</v>
      </c>
      <c r="H28" s="10">
        <f>(NBS_comp_mm_LandPrc!H28 / 1000) * Area!$G$13 / (Days!H76*86400)</f>
        <v>129.54357526881728</v>
      </c>
      <c r="I28" s="10">
        <f>(NBS_comp_mm_LandPrc!I28 / 1000) * Area!$G$13 / (Days!I76*86400)</f>
        <v>-387.16948327359614</v>
      </c>
      <c r="J28" s="10">
        <f>(NBS_comp_mm_LandPrc!J28 / 1000) * Area!$G$13 / (Days!J76*86400)</f>
        <v>-156.49674382716051</v>
      </c>
      <c r="K28" s="10">
        <f>(NBS_comp_mm_LandPrc!K28 / 1000) * Area!$G$13 / (Days!K76*86400)</f>
        <v>-642.47480286738357</v>
      </c>
      <c r="L28" s="10">
        <f>(NBS_comp_mm_LandPrc!L28 / 1000) * Area!$G$13 / (Days!L76*86400)</f>
        <v>-1229.9075</v>
      </c>
      <c r="M28" s="10">
        <f>(NBS_comp_mm_LandPrc!M28 / 1000) * Area!$G$13 / (Days!M76*86400)</f>
        <v>839.29180704898465</v>
      </c>
      <c r="N28" s="10">
        <f t="shared" si="0"/>
        <v>468.55075280966139</v>
      </c>
    </row>
    <row r="29" spans="1:14">
      <c r="A29">
        <v>1972</v>
      </c>
      <c r="B29" s="10">
        <f>(NBS_comp_mm_LandPrc!B29 / 1000) * Area!$G$13 / (Days!B77*86400)</f>
        <v>334.37184587813613</v>
      </c>
      <c r="C29" s="10">
        <f>(NBS_comp_mm_LandPrc!C29 / 1000) * Area!$G$13 / (Days!C77*86400)</f>
        <v>551.97124521072794</v>
      </c>
      <c r="D29" s="10">
        <f>(NBS_comp_mm_LandPrc!D29 / 1000) * Area!$G$13 / (Days!D77*86400)</f>
        <v>2218.1226672640382</v>
      </c>
      <c r="E29" s="10">
        <f>(NBS_comp_mm_LandPrc!E29 / 1000) * Area!$G$13 / (Days!E77*86400)</f>
        <v>2612.9445524691364</v>
      </c>
      <c r="F29" s="10">
        <f>(NBS_comp_mm_LandPrc!F29 / 1000) * Area!$G$13 / (Days!F77*86400)</f>
        <v>1437.7375209080049</v>
      </c>
      <c r="G29" s="10">
        <f>(NBS_comp_mm_LandPrc!G29 / 1000) * Area!$G$13 / (Days!G77*86400)</f>
        <v>1256.4948611111108</v>
      </c>
      <c r="H29" s="10">
        <f>(NBS_comp_mm_LandPrc!H29 / 1000) * Area!$G$13 / (Days!H77*86400)</f>
        <v>749.21486260454003</v>
      </c>
      <c r="I29" s="10">
        <f>(NBS_comp_mm_LandPrc!I29 / 1000) * Area!$G$13 / (Days!I77*86400)</f>
        <v>153.50076463560325</v>
      </c>
      <c r="J29" s="10">
        <f>(NBS_comp_mm_LandPrc!J29 / 1000) * Area!$G$13 / (Days!J77*86400)</f>
        <v>665.22879629629608</v>
      </c>
      <c r="K29" s="10">
        <f>(NBS_comp_mm_LandPrc!K29 / 1000) * Area!$G$13 / (Days!K77*86400)</f>
        <v>-703.76459677419336</v>
      </c>
      <c r="L29" s="10">
        <f>(NBS_comp_mm_LandPrc!L29 / 1000) * Area!$G$13 / (Days!L77*86400)</f>
        <v>1347.0631018518516</v>
      </c>
      <c r="M29" s="10">
        <f>(NBS_comp_mm_LandPrc!M29 / 1000) * Area!$G$13 / (Days!M77*86400)</f>
        <v>1479.0882138590205</v>
      </c>
      <c r="N29" s="10">
        <f t="shared" si="0"/>
        <v>1008.4978196095226</v>
      </c>
    </row>
    <row r="30" spans="1:14">
      <c r="A30">
        <v>1973</v>
      </c>
      <c r="B30" s="10">
        <f>(NBS_comp_mm_LandPrc!B30 / 1000) * Area!$G$13 / (Days!B78*86400)</f>
        <v>759.17920549581845</v>
      </c>
      <c r="C30" s="10">
        <f>(NBS_comp_mm_LandPrc!C30 / 1000) * Area!$G$13 / (Days!C78*86400)</f>
        <v>726.43520833333321</v>
      </c>
      <c r="D30" s="10">
        <f>(NBS_comp_mm_LandPrc!D30 / 1000) * Area!$G$13 / (Days!D78*86400)</f>
        <v>3375.9071624850658</v>
      </c>
      <c r="E30" s="10">
        <f>(NBS_comp_mm_LandPrc!E30 / 1000) * Area!$G$13 / (Days!E78*86400)</f>
        <v>1654.0201851851855</v>
      </c>
      <c r="F30" s="10">
        <f>(NBS_comp_mm_LandPrc!F30 / 1000) * Area!$G$13 / (Days!F78*86400)</f>
        <v>1640.2730734767026</v>
      </c>
      <c r="G30" s="10">
        <f>(NBS_comp_mm_LandPrc!G30 / 1000) * Area!$G$13 / (Days!G78*86400)</f>
        <v>1944.9739351851852</v>
      </c>
      <c r="H30" s="10">
        <f>(NBS_comp_mm_LandPrc!H30 / 1000) * Area!$G$13 / (Days!H78*86400)</f>
        <v>597.9868847072878</v>
      </c>
      <c r="I30" s="10">
        <f>(NBS_comp_mm_LandPrc!I30 / 1000) * Area!$G$13 / (Days!I78*86400)</f>
        <v>-132.36678614097974</v>
      </c>
      <c r="J30" s="10">
        <f>(NBS_comp_mm_LandPrc!J30 / 1000) * Area!$G$13 / (Days!J78*86400)</f>
        <v>-1264.9977777777779</v>
      </c>
      <c r="K30" s="10">
        <f>(NBS_comp_mm_LandPrc!K30 / 1000) * Area!$G$13 / (Days!K78*86400)</f>
        <v>-645.00734169653538</v>
      </c>
      <c r="L30" s="10">
        <f>(NBS_comp_mm_LandPrc!L30 / 1000) * Area!$G$13 / (Days!L78*86400)</f>
        <v>-178.38918209876553</v>
      </c>
      <c r="M30" s="10">
        <f>(NBS_comp_mm_LandPrc!M30 / 1000) * Area!$G$13 / (Days!M78*86400)</f>
        <v>622.60868876941447</v>
      </c>
      <c r="N30" s="10">
        <f t="shared" si="0"/>
        <v>758.38527132699471</v>
      </c>
    </row>
    <row r="31" spans="1:14">
      <c r="A31">
        <v>1974</v>
      </c>
      <c r="B31" s="10">
        <f>(NBS_comp_mm_LandPrc!B31 / 1000) * Area!$G$13 / (Days!B79*86400)</f>
        <v>2049.7479629629629</v>
      </c>
      <c r="C31" s="10">
        <f>(NBS_comp_mm_LandPrc!C31 / 1000) * Area!$G$13 / (Days!C79*86400)</f>
        <v>1183.9582308201059</v>
      </c>
      <c r="D31" s="10">
        <f>(NBS_comp_mm_LandPrc!D31 / 1000) * Area!$G$13 / (Days!D79*86400)</f>
        <v>2532.7543876941459</v>
      </c>
      <c r="E31" s="10">
        <f>(NBS_comp_mm_LandPrc!E31 / 1000) * Area!$G$13 / (Days!E79*86400)</f>
        <v>2057.1192746913584</v>
      </c>
      <c r="F31" s="10">
        <f>(NBS_comp_mm_LandPrc!F31 / 1000) * Area!$G$13 / (Days!F79*86400)</f>
        <v>1905.9914725209085</v>
      </c>
      <c r="G31" s="10">
        <f>(NBS_comp_mm_LandPrc!G31 / 1000) * Area!$G$13 / (Days!G79*86400)</f>
        <v>821.07800925925937</v>
      </c>
      <c r="H31" s="10">
        <f>(NBS_comp_mm_LandPrc!H31 / 1000) * Area!$G$13 / (Days!H79*86400)</f>
        <v>-179.46763739545995</v>
      </c>
      <c r="I31" s="10">
        <f>(NBS_comp_mm_LandPrc!I31 / 1000) * Area!$G$13 / (Days!I79*86400)</f>
        <v>-42.426233572281937</v>
      </c>
      <c r="J31" s="10">
        <f>(NBS_comp_mm_LandPrc!J31 / 1000) * Area!$G$13 / (Days!J79*86400)</f>
        <v>-992.39459876543208</v>
      </c>
      <c r="K31" s="10">
        <f>(NBS_comp_mm_LandPrc!K31 / 1000) * Area!$G$13 / (Days!K79*86400)</f>
        <v>-1150.0818518518518</v>
      </c>
      <c r="L31" s="10">
        <f>(NBS_comp_mm_LandPrc!L31 / 1000) * Area!$G$13 / (Days!L79*86400)</f>
        <v>310.09063271604947</v>
      </c>
      <c r="M31" s="10">
        <f>(NBS_comp_mm_LandPrc!M31 / 1000) * Area!$G$13 / (Days!M79*86400)</f>
        <v>817.40158004778959</v>
      </c>
      <c r="N31" s="10">
        <f t="shared" si="0"/>
        <v>776.14760242729642</v>
      </c>
    </row>
    <row r="32" spans="1:14">
      <c r="A32">
        <v>1975</v>
      </c>
      <c r="B32" s="10">
        <f>(NBS_comp_mm_LandPrc!B32 / 1000) * Area!$G$13 / (Days!B80*86400)</f>
        <v>1493.7178584229391</v>
      </c>
      <c r="C32" s="10">
        <f>(NBS_comp_mm_LandPrc!C32 / 1000) * Area!$G$13 / (Days!C80*86400)</f>
        <v>1969.146673280424</v>
      </c>
      <c r="D32" s="10">
        <f>(NBS_comp_mm_LandPrc!D32 / 1000) * Area!$G$13 / (Days!D80*86400)</f>
        <v>1620.1890710872158</v>
      </c>
      <c r="E32" s="10">
        <f>(NBS_comp_mm_LandPrc!E32 / 1000) * Area!$G$13 / (Days!E80*86400)</f>
        <v>1195.7046141975311</v>
      </c>
      <c r="F32" s="10">
        <f>(NBS_comp_mm_LandPrc!F32 / 1000) * Area!$G$13 / (Days!F80*86400)</f>
        <v>1357.116980286738</v>
      </c>
      <c r="G32" s="10">
        <f>(NBS_comp_mm_LandPrc!G32 / 1000) * Area!$G$13 / (Days!G80*86400)</f>
        <v>1644.2147839506172</v>
      </c>
      <c r="H32" s="10">
        <f>(NBS_comp_mm_LandPrc!H32 / 1000) * Area!$G$13 / (Days!H80*86400)</f>
        <v>59.200424133811374</v>
      </c>
      <c r="I32" s="10">
        <f>(NBS_comp_mm_LandPrc!I32 / 1000) * Area!$G$13 / (Days!I80*86400)</f>
        <v>953.8170967741936</v>
      </c>
      <c r="J32" s="10">
        <f>(NBS_comp_mm_LandPrc!J32 / 1000) * Area!$G$13 / (Days!J80*86400)</f>
        <v>-404.13186728395067</v>
      </c>
      <c r="K32" s="10">
        <f>(NBS_comp_mm_LandPrc!K32 / 1000) * Area!$G$13 / (Days!K80*86400)</f>
        <v>-818.58547491039428</v>
      </c>
      <c r="L32" s="10">
        <f>(NBS_comp_mm_LandPrc!L32 / 1000) * Area!$G$13 / (Days!L80*86400)</f>
        <v>-301.07128086419749</v>
      </c>
      <c r="M32" s="10">
        <f>(NBS_comp_mm_LandPrc!M32 / 1000) * Area!$G$13 / (Days!M80*86400)</f>
        <v>740.23240740740721</v>
      </c>
      <c r="N32" s="10">
        <f t="shared" si="0"/>
        <v>792.46260720686098</v>
      </c>
    </row>
    <row r="33" spans="1:14">
      <c r="A33">
        <v>1976</v>
      </c>
      <c r="B33" s="10">
        <f>(NBS_comp_mm_LandPrc!B33 / 1000) * Area!$G$13 / (Days!B81*86400)</f>
        <v>1129.0784229390681</v>
      </c>
      <c r="C33" s="10">
        <f>(NBS_comp_mm_LandPrc!C33 / 1000) * Area!$G$13 / (Days!C81*86400)</f>
        <v>3419.4318039591317</v>
      </c>
      <c r="D33" s="10">
        <f>(NBS_comp_mm_LandPrc!D33 / 1000) * Area!$G$13 / (Days!D81*86400)</f>
        <v>2732.7850119474306</v>
      </c>
      <c r="E33" s="10">
        <f>(NBS_comp_mm_LandPrc!E33 / 1000) * Area!$G$13 / (Days!E81*86400)</f>
        <v>1162.2218518518521</v>
      </c>
      <c r="F33" s="10">
        <f>(NBS_comp_mm_LandPrc!F33 / 1000) * Area!$G$13 / (Days!F81*86400)</f>
        <v>1020.819465352449</v>
      </c>
      <c r="G33" s="10">
        <f>(NBS_comp_mm_LandPrc!G33 / 1000) * Area!$G$13 / (Days!G81*86400)</f>
        <v>967.94925925925929</v>
      </c>
      <c r="H33" s="10">
        <f>(NBS_comp_mm_LandPrc!H33 / 1000) * Area!$G$13 / (Days!H81*86400)</f>
        <v>619.42328853046592</v>
      </c>
      <c r="I33" s="10">
        <f>(NBS_comp_mm_LandPrc!I33 / 1000) * Area!$G$13 / (Days!I81*86400)</f>
        <v>-449.9985483870966</v>
      </c>
      <c r="J33" s="10">
        <f>(NBS_comp_mm_LandPrc!J33 / 1000) * Area!$G$13 / (Days!J81*86400)</f>
        <v>-538.23547839506182</v>
      </c>
      <c r="K33" s="10">
        <f>(NBS_comp_mm_LandPrc!K33 / 1000) * Area!$G$13 / (Days!K81*86400)</f>
        <v>-1030.6584020310634</v>
      </c>
      <c r="L33" s="10">
        <f>(NBS_comp_mm_LandPrc!L33 / 1000) * Area!$G$13 / (Days!L81*86400)</f>
        <v>-896.29199074074074</v>
      </c>
      <c r="M33" s="10">
        <f>(NBS_comp_mm_LandPrc!M33 / 1000) * Area!$G$13 / (Days!M81*86400)</f>
        <v>-150.8507586618876</v>
      </c>
      <c r="N33" s="10">
        <f t="shared" si="0"/>
        <v>665.47282713531729</v>
      </c>
    </row>
    <row r="34" spans="1:14">
      <c r="A34">
        <v>1977</v>
      </c>
      <c r="B34" s="10">
        <f>(NBS_comp_mm_LandPrc!B34 / 1000) * Area!$G$13 / (Days!B82*86400)</f>
        <v>341.89287335722827</v>
      </c>
      <c r="C34" s="10">
        <f>(NBS_comp_mm_LandPrc!C34 / 1000) * Area!$G$13 / (Days!C82*86400)</f>
        <v>985.63263888888889</v>
      </c>
      <c r="D34" s="10">
        <f>(NBS_comp_mm_LandPrc!D34 / 1000) * Area!$G$13 / (Days!D82*86400)</f>
        <v>2777.0875000000001</v>
      </c>
      <c r="E34" s="10">
        <f>(NBS_comp_mm_LandPrc!E34 / 1000) * Area!$G$13 / (Days!E82*86400)</f>
        <v>2378.9944444444445</v>
      </c>
      <c r="F34" s="10">
        <f>(NBS_comp_mm_LandPrc!F34 / 1000) * Area!$G$13 / (Days!F82*86400)</f>
        <v>740.98333930704894</v>
      </c>
      <c r="G34" s="10">
        <f>(NBS_comp_mm_LandPrc!G34 / 1000) * Area!$G$13 / (Days!G82*86400)</f>
        <v>669.26848765432101</v>
      </c>
      <c r="H34" s="10">
        <f>(NBS_comp_mm_LandPrc!H34 / 1000) * Area!$G$13 / (Days!H82*86400)</f>
        <v>685.56408303464741</v>
      </c>
      <c r="I34" s="10">
        <f>(NBS_comp_mm_LandPrc!I34 / 1000) * Area!$G$13 / (Days!I82*86400)</f>
        <v>538.64167861409828</v>
      </c>
      <c r="J34" s="10">
        <f>(NBS_comp_mm_LandPrc!J34 / 1000) * Area!$G$13 / (Days!J82*86400)</f>
        <v>790.3583950617284</v>
      </c>
      <c r="K34" s="10">
        <f>(NBS_comp_mm_LandPrc!K34 / 1000) * Area!$G$13 / (Days!K82*86400)</f>
        <v>-1067.4200776583034</v>
      </c>
      <c r="L34" s="10">
        <f>(NBS_comp_mm_LandPrc!L34 / 1000) * Area!$G$13 / (Days!L82*86400)</f>
        <v>-2.1834104938272052</v>
      </c>
      <c r="M34" s="10">
        <f>(NBS_comp_mm_LandPrc!M34 / 1000) * Area!$G$13 / (Days!M82*86400)</f>
        <v>2145.7777449223413</v>
      </c>
      <c r="N34" s="10">
        <f t="shared" si="0"/>
        <v>915.38314142771787</v>
      </c>
    </row>
    <row r="35" spans="1:14">
      <c r="A35">
        <v>1978</v>
      </c>
      <c r="B35" s="10">
        <f>(NBS_comp_mm_LandPrc!B35 / 1000) * Area!$G$13 / (Days!B83*86400)</f>
        <v>1194.7523237753883</v>
      </c>
      <c r="C35" s="10">
        <f>(NBS_comp_mm_LandPrc!C35 / 1000) * Area!$G$13 / (Days!C83*86400)</f>
        <v>370.53591600529097</v>
      </c>
      <c r="D35" s="10">
        <f>(NBS_comp_mm_LandPrc!D35 / 1000) * Area!$G$13 / (Days!D83*86400)</f>
        <v>3256.1352001194741</v>
      </c>
      <c r="E35" s="10">
        <f>(NBS_comp_mm_LandPrc!E35 / 1000) * Area!$G$13 / (Days!E83*86400)</f>
        <v>2666.522361111111</v>
      </c>
      <c r="F35" s="10">
        <f>(NBS_comp_mm_LandPrc!F35 / 1000) * Area!$G$13 / (Days!F83*86400)</f>
        <v>1452.9076493428915</v>
      </c>
      <c r="G35" s="10">
        <f>(NBS_comp_mm_LandPrc!G35 / 1000) * Area!$G$13 / (Days!G83*86400)</f>
        <v>852.16819444444423</v>
      </c>
      <c r="H35" s="10">
        <f>(NBS_comp_mm_LandPrc!H35 / 1000) * Area!$G$13 / (Days!H83*86400)</f>
        <v>90.737102747909162</v>
      </c>
      <c r="I35" s="10">
        <f>(NBS_comp_mm_LandPrc!I35 / 1000) * Area!$G$13 / (Days!I83*86400)</f>
        <v>-12.488178016726341</v>
      </c>
      <c r="J35" s="10">
        <f>(NBS_comp_mm_LandPrc!J35 / 1000) * Area!$G$13 / (Days!J83*86400)</f>
        <v>-602.89581790123441</v>
      </c>
      <c r="K35" s="10">
        <f>(NBS_comp_mm_LandPrc!K35 / 1000) * Area!$G$13 / (Days!K83*86400)</f>
        <v>-930.24512843488651</v>
      </c>
      <c r="L35" s="10">
        <f>(NBS_comp_mm_LandPrc!L35 / 1000) * Area!$G$13 / (Days!L83*86400)</f>
        <v>-562.3343055555556</v>
      </c>
      <c r="M35" s="10">
        <f>(NBS_comp_mm_LandPrc!M35 / 1000) * Area!$G$13 / (Days!M83*86400)</f>
        <v>199.12935782556752</v>
      </c>
      <c r="N35" s="10">
        <f t="shared" si="0"/>
        <v>664.57705628863937</v>
      </c>
    </row>
    <row r="36" spans="1:14">
      <c r="A36">
        <v>1979</v>
      </c>
      <c r="B36" s="10">
        <f>(NBS_comp_mm_LandPrc!B36 / 1000) * Area!$G$13 / (Days!B84*86400)</f>
        <v>990.05061529271222</v>
      </c>
      <c r="C36" s="10">
        <f>(NBS_comp_mm_LandPrc!C36 / 1000) * Area!$G$13 / (Days!C84*86400)</f>
        <v>794.82831018518527</v>
      </c>
      <c r="D36" s="10">
        <f>(NBS_comp_mm_LandPrc!D36 / 1000) * Area!$G$13 / (Days!D84*86400)</f>
        <v>2528.921260454003</v>
      </c>
      <c r="E36" s="10">
        <f>(NBS_comp_mm_LandPrc!E36 / 1000) * Area!$G$13 / (Days!E84*86400)</f>
        <v>2774.6201543209872</v>
      </c>
      <c r="F36" s="10">
        <f>(NBS_comp_mm_LandPrc!F36 / 1000) * Area!$G$13 / (Days!F84*86400)</f>
        <v>1459.636143966547</v>
      </c>
      <c r="G36" s="10">
        <f>(NBS_comp_mm_LandPrc!G36 / 1000) * Area!$G$13 / (Days!G84*86400)</f>
        <v>710.76543209876536</v>
      </c>
      <c r="H36" s="10">
        <f>(NBS_comp_mm_LandPrc!H36 / 1000) * Area!$G$13 / (Days!H84*86400)</f>
        <v>623.33649641577051</v>
      </c>
      <c r="I36" s="10">
        <f>(NBS_comp_mm_LandPrc!I36 / 1000) * Area!$G$13 / (Days!I84*86400)</f>
        <v>452.56239247311839</v>
      </c>
      <c r="J36" s="10">
        <f>(NBS_comp_mm_LandPrc!J36 / 1000) * Area!$G$13 / (Days!J84*86400)</f>
        <v>-358.07865740740738</v>
      </c>
      <c r="K36" s="10">
        <f>(NBS_comp_mm_LandPrc!K36 / 1000) * Area!$G$13 / (Days!K84*86400)</f>
        <v>-905.22167264038251</v>
      </c>
      <c r="L36" s="10">
        <f>(NBS_comp_mm_LandPrc!L36 / 1000) * Area!$G$13 / (Days!L84*86400)</f>
        <v>549.98094135802478</v>
      </c>
      <c r="M36" s="10">
        <f>(NBS_comp_mm_LandPrc!M36 / 1000) * Area!$G$13 / (Days!M84*86400)</f>
        <v>1167.7872670250897</v>
      </c>
      <c r="N36" s="10">
        <f t="shared" si="0"/>
        <v>899.09905696186786</v>
      </c>
    </row>
    <row r="37" spans="1:14">
      <c r="A37">
        <v>1980</v>
      </c>
      <c r="B37" s="10">
        <f>(NBS_comp_mm_LandPrc!B37 / 1000) * Area!$G$13 / (Days!B85*86400)</f>
        <v>344.41743727598578</v>
      </c>
      <c r="C37" s="10">
        <f>(NBS_comp_mm_LandPrc!C37 / 1000) * Area!$G$13 / (Days!C85*86400)</f>
        <v>484.59217752234991</v>
      </c>
      <c r="D37" s="10">
        <f>(NBS_comp_mm_LandPrc!D37 / 1000) * Area!$G$13 / (Days!D85*86400)</f>
        <v>2603.3104778972515</v>
      </c>
      <c r="E37" s="10">
        <f>(NBS_comp_mm_LandPrc!E37 / 1000) * Area!$G$13 / (Days!E85*86400)</f>
        <v>2182.1039660493825</v>
      </c>
      <c r="F37" s="10">
        <f>(NBS_comp_mm_LandPrc!F37 / 1000) * Area!$G$13 / (Days!F85*86400)</f>
        <v>1097.8028494623654</v>
      </c>
      <c r="G37" s="10">
        <f>(NBS_comp_mm_LandPrc!G37 / 1000) * Area!$G$13 / (Days!G85*86400)</f>
        <v>1430.8581018518519</v>
      </c>
      <c r="H37" s="10">
        <f>(NBS_comp_mm_LandPrc!H37 / 1000) * Area!$G$13 / (Days!H85*86400)</f>
        <v>956.43913082437257</v>
      </c>
      <c r="I37" s="10">
        <f>(NBS_comp_mm_LandPrc!I37 / 1000) * Area!$G$13 / (Days!I85*86400)</f>
        <v>867.5685454002388</v>
      </c>
      <c r="J37" s="10">
        <f>(NBS_comp_mm_LandPrc!J37 / 1000) * Area!$G$13 / (Days!J85*86400)</f>
        <v>-748.41307098765446</v>
      </c>
      <c r="K37" s="10">
        <f>(NBS_comp_mm_LandPrc!K37 / 1000) * Area!$G$13 / (Days!K85*86400)</f>
        <v>-1473.6960543608127</v>
      </c>
      <c r="L37" s="10">
        <f>(NBS_comp_mm_LandPrc!L37 / 1000) * Area!$G$13 / (Days!L85*86400)</f>
        <v>-803.07969135802477</v>
      </c>
      <c r="M37" s="10">
        <f>(NBS_comp_mm_LandPrc!M37 / 1000) * Area!$G$13 / (Days!M85*86400)</f>
        <v>131.99382915173234</v>
      </c>
      <c r="N37" s="10">
        <f t="shared" si="0"/>
        <v>589.49147489408642</v>
      </c>
    </row>
    <row r="38" spans="1:14">
      <c r="A38">
        <v>1981</v>
      </c>
      <c r="B38" s="10">
        <f>(NBS_comp_mm_LandPrc!B38 / 1000) * Area!$G$13 / (Days!B86*86400)</f>
        <v>211.08198028673831</v>
      </c>
      <c r="C38" s="10">
        <f>(NBS_comp_mm_LandPrc!C38 / 1000) * Area!$G$13 / (Days!C86*86400)</f>
        <v>2642.8700793650792</v>
      </c>
      <c r="D38" s="10">
        <f>(NBS_comp_mm_LandPrc!D38 / 1000) * Area!$G$13 / (Days!D86*86400)</f>
        <v>643.45480286738348</v>
      </c>
      <c r="E38" s="10">
        <f>(NBS_comp_mm_LandPrc!E38 / 1000) * Area!$G$13 / (Days!E86*86400)</f>
        <v>2112.5849691358021</v>
      </c>
      <c r="F38" s="10">
        <f>(NBS_comp_mm_LandPrc!F38 / 1000) * Area!$G$13 / (Days!F86*86400)</f>
        <v>1368.7171505376346</v>
      </c>
      <c r="G38" s="10">
        <f>(NBS_comp_mm_LandPrc!G38 / 1000) * Area!$G$13 / (Days!G86*86400)</f>
        <v>2784.2698919753088</v>
      </c>
      <c r="H38" s="10">
        <f>(NBS_comp_mm_LandPrc!H38 / 1000) * Area!$G$13 / (Days!H86*86400)</f>
        <v>507.30222222222221</v>
      </c>
      <c r="I38" s="10">
        <f>(NBS_comp_mm_LandPrc!I38 / 1000) * Area!$G$13 / (Days!I86*86400)</f>
        <v>72.812840501792209</v>
      </c>
      <c r="J38" s="10">
        <f>(NBS_comp_mm_LandPrc!J38 / 1000) * Area!$G$13 / (Days!J86*86400)</f>
        <v>345.17851851851844</v>
      </c>
      <c r="K38" s="10">
        <f>(NBS_comp_mm_LandPrc!K38 / 1000) * Area!$G$13 / (Days!K86*86400)</f>
        <v>-185.91988948626044</v>
      </c>
      <c r="L38" s="10">
        <f>(NBS_comp_mm_LandPrc!L38 / 1000) * Area!$G$13 / (Days!L86*86400)</f>
        <v>-300.59489197530877</v>
      </c>
      <c r="M38" s="10">
        <f>(NBS_comp_mm_LandPrc!M38 / 1000) * Area!$G$13 / (Days!M86*86400)</f>
        <v>397.10270310633194</v>
      </c>
      <c r="N38" s="10">
        <f t="shared" si="0"/>
        <v>883.23836475460348</v>
      </c>
    </row>
    <row r="39" spans="1:14">
      <c r="A39">
        <v>1982</v>
      </c>
      <c r="B39" s="10">
        <f>(NBS_comp_mm_LandPrc!B39 / 1000) * Area!$G$13 / (Days!B87*86400)</f>
        <v>1258.5520459976105</v>
      </c>
      <c r="C39" s="10">
        <f>(NBS_comp_mm_LandPrc!C39 / 1000) * Area!$G$13 / (Days!C87*86400)</f>
        <v>1472.2382572751326</v>
      </c>
      <c r="D39" s="10">
        <f>(NBS_comp_mm_LandPrc!D39 / 1000) * Area!$G$13 / (Days!D87*86400)</f>
        <v>3770.2502120669055</v>
      </c>
      <c r="E39" s="10">
        <f>(NBS_comp_mm_LandPrc!E39 / 1000) * Area!$G$13 / (Days!E87*86400)</f>
        <v>1742.0783487654321</v>
      </c>
      <c r="F39" s="10">
        <f>(NBS_comp_mm_LandPrc!F39 / 1000) * Area!$G$13 / (Days!F87*86400)</f>
        <v>1432.4746654719236</v>
      </c>
      <c r="G39" s="10">
        <f>(NBS_comp_mm_LandPrc!G39 / 1000) * Area!$G$13 / (Days!G87*86400)</f>
        <v>1342.4905555555556</v>
      </c>
      <c r="H39" s="10">
        <f>(NBS_comp_mm_LandPrc!H39 / 1000) * Area!$G$13 / (Days!H87*86400)</f>
        <v>515.43382019115904</v>
      </c>
      <c r="I39" s="10">
        <f>(NBS_comp_mm_LandPrc!I39 / 1000) * Area!$G$13 / (Days!I87*86400)</f>
        <v>-612.69404121863795</v>
      </c>
      <c r="J39" s="10">
        <f>(NBS_comp_mm_LandPrc!J39 / 1000) * Area!$G$13 / (Days!J87*86400)</f>
        <v>-312.21271604938283</v>
      </c>
      <c r="K39" s="10">
        <f>(NBS_comp_mm_LandPrc!K39 / 1000) * Area!$G$13 / (Days!K87*86400)</f>
        <v>-1181.9759139784944</v>
      </c>
      <c r="L39" s="10">
        <f>(NBS_comp_mm_LandPrc!L39 / 1000) * Area!$G$13 / (Days!L87*86400)</f>
        <v>1008.0460030864198</v>
      </c>
      <c r="M39" s="10">
        <f>(NBS_comp_mm_LandPrc!M39 / 1000) * Area!$G$13 / (Days!M87*86400)</f>
        <v>1550.8689486260455</v>
      </c>
      <c r="N39" s="10">
        <f t="shared" si="0"/>
        <v>998.79584881580593</v>
      </c>
    </row>
    <row r="40" spans="1:14">
      <c r="A40">
        <v>1983</v>
      </c>
      <c r="B40" s="10">
        <f>(NBS_comp_mm_LandPrc!B40 / 1000) * Area!$G$13 / (Days!B88*86400)</f>
        <v>67.039949223416954</v>
      </c>
      <c r="C40" s="10">
        <f>(NBS_comp_mm_LandPrc!C40 / 1000) * Area!$G$13 / (Days!C88*86400)</f>
        <v>556.77965608465615</v>
      </c>
      <c r="D40" s="10">
        <f>(NBS_comp_mm_LandPrc!D40 / 1000) * Area!$G$13 / (Days!D88*86400)</f>
        <v>1024.1152628434886</v>
      </c>
      <c r="E40" s="10">
        <f>(NBS_comp_mm_LandPrc!E40 / 1000) * Area!$G$13 / (Days!E88*86400)</f>
        <v>2116.4253395061733</v>
      </c>
      <c r="F40" s="10">
        <f>(NBS_comp_mm_LandPrc!F40 / 1000) * Area!$G$13 / (Days!F88*86400)</f>
        <v>2158.2680465949816</v>
      </c>
      <c r="G40" s="10">
        <f>(NBS_comp_mm_LandPrc!G40 / 1000) * Area!$G$13 / (Days!G88*86400)</f>
        <v>903.90740740740762</v>
      </c>
      <c r="H40" s="10">
        <f>(NBS_comp_mm_LandPrc!H40 / 1000) * Area!$G$13 / (Days!H88*86400)</f>
        <v>475.41336917562705</v>
      </c>
      <c r="I40" s="10">
        <f>(NBS_comp_mm_LandPrc!I40 / 1000) * Area!$G$13 / (Days!I88*86400)</f>
        <v>-239.61311230585429</v>
      </c>
      <c r="J40" s="10">
        <f>(NBS_comp_mm_LandPrc!J40 / 1000) * Area!$G$13 / (Days!J88*86400)</f>
        <v>-1201.0520216049383</v>
      </c>
      <c r="K40" s="10">
        <f>(NBS_comp_mm_LandPrc!K40 / 1000) * Area!$G$13 / (Days!K88*86400)</f>
        <v>-754.05408004778985</v>
      </c>
      <c r="L40" s="10">
        <f>(NBS_comp_mm_LandPrc!L40 / 1000) * Area!$G$13 / (Days!L88*86400)</f>
        <v>987.88583333333315</v>
      </c>
      <c r="M40" s="10">
        <f>(NBS_comp_mm_LandPrc!M40 / 1000) * Area!$G$13 / (Days!M88*86400)</f>
        <v>1016.9802927120667</v>
      </c>
      <c r="N40" s="10">
        <f t="shared" si="0"/>
        <v>592.67466191021401</v>
      </c>
    </row>
    <row r="41" spans="1:14">
      <c r="A41">
        <v>1984</v>
      </c>
      <c r="B41" s="10">
        <f>(NBS_comp_mm_LandPrc!B41 / 1000) * Area!$G$13 / (Days!B89*86400)</f>
        <v>339.46600657108723</v>
      </c>
      <c r="C41" s="10">
        <f>(NBS_comp_mm_LandPrc!C41 / 1000) * Area!$G$13 / (Days!C89*86400)</f>
        <v>2188.4854246487866</v>
      </c>
      <c r="D41" s="10">
        <f>(NBS_comp_mm_LandPrc!D41 / 1000) * Area!$G$13 / (Days!D89*86400)</f>
        <v>2210.1584318996415</v>
      </c>
      <c r="E41" s="10">
        <f>(NBS_comp_mm_LandPrc!E41 / 1000) * Area!$G$13 / (Days!E89*86400)</f>
        <v>2377.7669598765433</v>
      </c>
      <c r="F41" s="10">
        <f>(NBS_comp_mm_LandPrc!F41 / 1000) * Area!$G$13 / (Days!F89*86400)</f>
        <v>1968.8496594982082</v>
      </c>
      <c r="G41" s="10">
        <f>(NBS_comp_mm_LandPrc!G41 / 1000) * Area!$G$13 / (Days!G89*86400)</f>
        <v>827.03370370370374</v>
      </c>
      <c r="H41" s="10">
        <f>(NBS_comp_mm_LandPrc!H41 / 1000) * Area!$G$13 / (Days!H89*86400)</f>
        <v>75.981096176822035</v>
      </c>
      <c r="I41" s="10">
        <f>(NBS_comp_mm_LandPrc!I41 / 1000) * Area!$G$13 / (Days!I89*86400)</f>
        <v>-178.4368040621267</v>
      </c>
      <c r="J41" s="10">
        <f>(NBS_comp_mm_LandPrc!J41 / 1000) * Area!$G$13 / (Days!J89*86400)</f>
        <v>-510.47172839506152</v>
      </c>
      <c r="K41" s="10">
        <f>(NBS_comp_mm_LandPrc!K41 / 1000) * Area!$G$13 / (Days!K89*86400)</f>
        <v>-483.55393667861421</v>
      </c>
      <c r="L41" s="10">
        <f>(NBS_comp_mm_LandPrc!L41 / 1000) * Area!$G$13 / (Days!L89*86400)</f>
        <v>-476.70001543209867</v>
      </c>
      <c r="M41" s="10">
        <f>(NBS_comp_mm_LandPrc!M41 / 1000) * Area!$G$13 / (Days!M89*86400)</f>
        <v>843.5076971326165</v>
      </c>
      <c r="N41" s="10">
        <f t="shared" si="0"/>
        <v>765.17387457829227</v>
      </c>
    </row>
    <row r="42" spans="1:14">
      <c r="A42">
        <v>1985</v>
      </c>
      <c r="B42" s="10">
        <f>(NBS_comp_mm_LandPrc!B42 / 1000) * Area!$G$13 / (Days!B90*86400)</f>
        <v>613.47937275985646</v>
      </c>
      <c r="C42" s="10">
        <f>(NBS_comp_mm_LandPrc!C42 / 1000) * Area!$G$13 / (Days!C90*86400)</f>
        <v>2494.6872552910049</v>
      </c>
      <c r="D42" s="10">
        <f>(NBS_comp_mm_LandPrc!D42 / 1000) * Area!$G$13 / (Days!D90*86400)</f>
        <v>2867.156496415771</v>
      </c>
      <c r="E42" s="10">
        <f>(NBS_comp_mm_LandPrc!E42 / 1000) * Area!$G$13 / (Days!E90*86400)</f>
        <v>1727.0188888888888</v>
      </c>
      <c r="F42" s="10">
        <f>(NBS_comp_mm_LandPrc!F42 / 1000) * Area!$G$13 / (Days!F90*86400)</f>
        <v>927.42431899641576</v>
      </c>
      <c r="G42" s="10">
        <f>(NBS_comp_mm_LandPrc!G42 / 1000) * Area!$G$13 / (Days!G90*86400)</f>
        <v>646.71793209876546</v>
      </c>
      <c r="H42" s="10">
        <f>(NBS_comp_mm_LandPrc!H42 / 1000) * Area!$G$13 / (Days!H90*86400)</f>
        <v>450.55111111111103</v>
      </c>
      <c r="I42" s="10">
        <f>(NBS_comp_mm_LandPrc!I42 / 1000) * Area!$G$13 / (Days!I90*86400)</f>
        <v>272.35565710872169</v>
      </c>
      <c r="J42" s="10">
        <f>(NBS_comp_mm_LandPrc!J42 / 1000) * Area!$G$13 / (Days!J90*86400)</f>
        <v>-717.70319444444431</v>
      </c>
      <c r="K42" s="10">
        <f>(NBS_comp_mm_LandPrc!K42 / 1000) * Area!$G$13 / (Days!K90*86400)</f>
        <v>-574.34370669056159</v>
      </c>
      <c r="L42" s="10">
        <f>(NBS_comp_mm_LandPrc!L42 / 1000) * Area!$G$13 / (Days!L90*86400)</f>
        <v>2287.7763734567902</v>
      </c>
      <c r="M42" s="10">
        <f>(NBS_comp_mm_LandPrc!M42 / 1000) * Area!$G$13 / (Days!M90*86400)</f>
        <v>115.36939665471914</v>
      </c>
      <c r="N42" s="10">
        <f t="shared" si="0"/>
        <v>925.87415847058674</v>
      </c>
    </row>
    <row r="43" spans="1:14">
      <c r="A43">
        <v>1986</v>
      </c>
      <c r="B43" s="10">
        <f>(NBS_comp_mm_LandPrc!B43 / 1000) * Area!$G$13 / (Days!B91*86400)</f>
        <v>803.47540322580642</v>
      </c>
      <c r="C43" s="10">
        <f>(NBS_comp_mm_LandPrc!C43 / 1000) * Area!$G$13 / (Days!C91*86400)</f>
        <v>1961.5838359788361</v>
      </c>
      <c r="D43" s="10">
        <f>(NBS_comp_mm_LandPrc!D43 / 1000) * Area!$G$13 / (Days!D91*86400)</f>
        <v>2095.5677419354838</v>
      </c>
      <c r="E43" s="10">
        <f>(NBS_comp_mm_LandPrc!E43 / 1000) * Area!$G$13 / (Days!E91*86400)</f>
        <v>1364.6065277777782</v>
      </c>
      <c r="F43" s="10">
        <f>(NBS_comp_mm_LandPrc!F43 / 1000) * Area!$G$13 / (Days!F91*86400)</f>
        <v>1283.9085394265237</v>
      </c>
      <c r="G43" s="10">
        <f>(NBS_comp_mm_LandPrc!G43 / 1000) * Area!$G$13 / (Days!G91*86400)</f>
        <v>1659.695787037037</v>
      </c>
      <c r="H43" s="10">
        <f>(NBS_comp_mm_LandPrc!H43 / 1000) * Area!$G$13 / (Days!H91*86400)</f>
        <v>1196.8827777777778</v>
      </c>
      <c r="I43" s="10">
        <f>(NBS_comp_mm_LandPrc!I43 / 1000) * Area!$G$13 / (Days!I91*86400)</f>
        <v>-336.73519414575867</v>
      </c>
      <c r="J43" s="10">
        <f>(NBS_comp_mm_LandPrc!J43 / 1000) * Area!$G$13 / (Days!J91*86400)</f>
        <v>871.3723611111111</v>
      </c>
      <c r="K43" s="10">
        <f>(NBS_comp_mm_LandPrc!K43 / 1000) * Area!$G$13 / (Days!K91*86400)</f>
        <v>208.77384109916386</v>
      </c>
      <c r="L43" s="10">
        <f>(NBS_comp_mm_LandPrc!L43 / 1000) * Area!$G$13 / (Days!L91*86400)</f>
        <v>-435.1594290123457</v>
      </c>
      <c r="M43" s="10">
        <f>(NBS_comp_mm_LandPrc!M43 / 1000) * Area!$G$13 / (Days!M91*86400)</f>
        <v>820.65687275985647</v>
      </c>
      <c r="N43" s="10">
        <f t="shared" si="0"/>
        <v>957.88575541427269</v>
      </c>
    </row>
    <row r="44" spans="1:14">
      <c r="A44">
        <v>1987</v>
      </c>
      <c r="B44" s="10">
        <f>(NBS_comp_mm_LandPrc!B44 / 1000) * Area!$G$13 / (Days!B92*86400)</f>
        <v>430.14749701314207</v>
      </c>
      <c r="C44" s="10">
        <f>(NBS_comp_mm_LandPrc!C44 / 1000) * Area!$G$13 / (Days!C92*86400)</f>
        <v>265.45587962962958</v>
      </c>
      <c r="D44" s="10">
        <f>(NBS_comp_mm_LandPrc!D44 / 1000) * Area!$G$13 / (Days!D92*86400)</f>
        <v>1249.695531660693</v>
      </c>
      <c r="E44" s="10">
        <f>(NBS_comp_mm_LandPrc!E44 / 1000) * Area!$G$13 / (Days!E92*86400)</f>
        <v>1560.3799845679011</v>
      </c>
      <c r="F44" s="10">
        <f>(NBS_comp_mm_LandPrc!F44 / 1000) * Area!$G$13 / (Days!F92*86400)</f>
        <v>831.6075567502985</v>
      </c>
      <c r="G44" s="10">
        <f>(NBS_comp_mm_LandPrc!G44 / 1000) * Area!$G$13 / (Days!G92*86400)</f>
        <v>1147.2082407407408</v>
      </c>
      <c r="H44" s="10">
        <f>(NBS_comp_mm_LandPrc!H44 / 1000) * Area!$G$13 / (Days!H92*86400)</f>
        <v>825.46134707287933</v>
      </c>
      <c r="I44" s="10">
        <f>(NBS_comp_mm_LandPrc!I44 / 1000) * Area!$G$13 / (Days!I92*86400)</f>
        <v>-74.936807048984562</v>
      </c>
      <c r="J44" s="10">
        <f>(NBS_comp_mm_LandPrc!J44 / 1000) * Area!$G$13 / (Days!J92*86400)</f>
        <v>-441.49532407407401</v>
      </c>
      <c r="K44" s="10">
        <f>(NBS_comp_mm_LandPrc!K44 / 1000) * Area!$G$13 / (Days!K92*86400)</f>
        <v>-1207.8420937873354</v>
      </c>
      <c r="L44" s="10">
        <f>(NBS_comp_mm_LandPrc!L44 / 1000) * Area!$G$13 / (Days!L92*86400)</f>
        <v>-259.37692901234567</v>
      </c>
      <c r="M44" s="10">
        <f>(NBS_comp_mm_LandPrc!M44 / 1000) * Area!$G$13 / (Days!M92*86400)</f>
        <v>933.12790023894877</v>
      </c>
      <c r="N44" s="10">
        <f t="shared" si="0"/>
        <v>438.28606531262449</v>
      </c>
    </row>
    <row r="45" spans="1:14">
      <c r="A45">
        <v>1988</v>
      </c>
      <c r="B45" s="10">
        <f>(NBS_comp_mm_LandPrc!B45 / 1000) * Area!$G$13 / (Days!B93*86400)</f>
        <v>249.95725209080047</v>
      </c>
      <c r="C45" s="10">
        <f>(NBS_comp_mm_LandPrc!C45 / 1000) * Area!$G$13 / (Days!C93*86400)</f>
        <v>1312.3358301404853</v>
      </c>
      <c r="D45" s="10">
        <f>(NBS_comp_mm_LandPrc!D45 / 1000) * Area!$G$13 / (Days!D93*86400)</f>
        <v>1179.4619623655915</v>
      </c>
      <c r="E45" s="10">
        <f>(NBS_comp_mm_LandPrc!E45 / 1000) * Area!$G$13 / (Days!E93*86400)</f>
        <v>1301.7167592592593</v>
      </c>
      <c r="F45" s="10">
        <f>(NBS_comp_mm_LandPrc!F45 / 1000) * Area!$G$13 / (Days!F93*86400)</f>
        <v>537.15479390681014</v>
      </c>
      <c r="G45" s="10">
        <f>(NBS_comp_mm_LandPrc!G45 / 1000) * Area!$G$13 / (Days!G93*86400)</f>
        <v>-272.59529320987662</v>
      </c>
      <c r="H45" s="10">
        <f>(NBS_comp_mm_LandPrc!H45 / 1000) * Area!$G$13 / (Days!H93*86400)</f>
        <v>606.65272998805244</v>
      </c>
      <c r="I45" s="10">
        <f>(NBS_comp_mm_LandPrc!I45 / 1000) * Area!$G$13 / (Days!I93*86400)</f>
        <v>-295.9699581839904</v>
      </c>
      <c r="J45" s="10">
        <f>(NBS_comp_mm_LandPrc!J45 / 1000) * Area!$G$13 / (Days!J93*86400)</f>
        <v>-739.19020061728395</v>
      </c>
      <c r="K45" s="10">
        <f>(NBS_comp_mm_LandPrc!K45 / 1000) * Area!$G$13 / (Days!K93*86400)</f>
        <v>-1073.8168936678617</v>
      </c>
      <c r="L45" s="10">
        <f>(NBS_comp_mm_LandPrc!L45 / 1000) * Area!$G$13 / (Days!L93*86400)</f>
        <v>635.54824074074077</v>
      </c>
      <c r="M45" s="10">
        <f>(NBS_comp_mm_LandPrc!M45 / 1000) * Area!$G$13 / (Days!M93*86400)</f>
        <v>73.950403225806568</v>
      </c>
      <c r="N45" s="10">
        <f t="shared" si="0"/>
        <v>292.93380216987788</v>
      </c>
    </row>
    <row r="46" spans="1:14">
      <c r="A46">
        <v>1989</v>
      </c>
      <c r="B46" s="10">
        <f>(NBS_comp_mm_LandPrc!B46 / 1000) * Area!$G$13 / (Days!B94*86400)</f>
        <v>970.6027150537634</v>
      </c>
      <c r="C46" s="10">
        <f>(NBS_comp_mm_LandPrc!C46 / 1000) * Area!$G$13 / (Days!C94*86400)</f>
        <v>402.10958664021172</v>
      </c>
      <c r="D46" s="10">
        <f>(NBS_comp_mm_LandPrc!D46 / 1000) * Area!$G$13 / (Days!D94*86400)</f>
        <v>1077.8230794504179</v>
      </c>
      <c r="E46" s="10">
        <f>(NBS_comp_mm_LandPrc!E46 / 1000) * Area!$G$13 / (Days!E94*86400)</f>
        <v>1759.6395370370367</v>
      </c>
      <c r="F46" s="10">
        <f>(NBS_comp_mm_LandPrc!F46 / 1000) * Area!$G$13 / (Days!F94*86400)</f>
        <v>2322.5007437275985</v>
      </c>
      <c r="G46" s="10">
        <f>(NBS_comp_mm_LandPrc!G46 / 1000) * Area!$G$13 / (Days!G94*86400)</f>
        <v>2277.6395370370369</v>
      </c>
      <c r="H46" s="10">
        <f>(NBS_comp_mm_LandPrc!H46 / 1000) * Area!$G$13 / (Days!H94*86400)</f>
        <v>541.60044504181622</v>
      </c>
      <c r="I46" s="10">
        <f>(NBS_comp_mm_LandPrc!I46 / 1000) * Area!$G$13 / (Days!I94*86400)</f>
        <v>-355.56144265232979</v>
      </c>
      <c r="J46" s="10">
        <f>(NBS_comp_mm_LandPrc!J46 / 1000) * Area!$G$13 / (Days!J94*86400)</f>
        <v>-583.55290123456814</v>
      </c>
      <c r="K46" s="10">
        <f>(NBS_comp_mm_LandPrc!K46 / 1000) * Area!$G$13 / (Days!K94*86400)</f>
        <v>-930.33135304659481</v>
      </c>
      <c r="L46" s="10">
        <f>(NBS_comp_mm_LandPrc!L46 / 1000) * Area!$G$13 / (Days!L94*86400)</f>
        <v>-500.12973765432099</v>
      </c>
      <c r="M46" s="10">
        <f>(NBS_comp_mm_LandPrc!M46 / 1000) * Area!$G$13 / (Days!M94*86400)</f>
        <v>-229.50262544802868</v>
      </c>
      <c r="N46" s="10">
        <f t="shared" si="0"/>
        <v>562.73646532933662</v>
      </c>
    </row>
    <row r="47" spans="1:14">
      <c r="A47">
        <v>1990</v>
      </c>
      <c r="B47" s="10">
        <f>(NBS_comp_mm_LandPrc!B47 / 1000) * Area!$G$13 / (Days!B95*86400)</f>
        <v>1456.5148446833934</v>
      </c>
      <c r="C47" s="10">
        <f>(NBS_comp_mm_LandPrc!C47 / 1000) * Area!$G$13 / (Days!C95*86400)</f>
        <v>3209.5791236772488</v>
      </c>
      <c r="D47" s="10">
        <f>(NBS_comp_mm_LandPrc!D47 / 1000) * Area!$G$13 / (Days!D95*86400)</f>
        <v>1269.779964157706</v>
      </c>
      <c r="E47" s="10">
        <f>(NBS_comp_mm_LandPrc!E47 / 1000) * Area!$G$13 / (Days!E95*86400)</f>
        <v>1657.9408179012346</v>
      </c>
      <c r="F47" s="10">
        <f>(NBS_comp_mm_LandPrc!F47 / 1000) * Area!$G$13 / (Days!F95*86400)</f>
        <v>2075.9734796893672</v>
      </c>
      <c r="G47" s="10">
        <f>(NBS_comp_mm_LandPrc!G47 / 1000) * Area!$G$13 / (Days!G95*86400)</f>
        <v>1022.4699845679012</v>
      </c>
      <c r="H47" s="10">
        <f>(NBS_comp_mm_LandPrc!H47 / 1000) * Area!$G$13 / (Days!H95*86400)</f>
        <v>1007.7217532855436</v>
      </c>
      <c r="I47" s="10">
        <f>(NBS_comp_mm_LandPrc!I47 / 1000) * Area!$G$13 / (Days!I95*86400)</f>
        <v>441.07086618876951</v>
      </c>
      <c r="J47" s="10">
        <f>(NBS_comp_mm_LandPrc!J47 / 1000) * Area!$G$13 / (Days!J95*86400)</f>
        <v>-148.74483024691352</v>
      </c>
      <c r="K47" s="10">
        <f>(NBS_comp_mm_LandPrc!K47 / 1000) * Area!$G$13 / (Days!K95*86400)</f>
        <v>99.771896654719043</v>
      </c>
      <c r="L47" s="10">
        <f>(NBS_comp_mm_LandPrc!L47 / 1000) * Area!$G$13 / (Days!L95*86400)</f>
        <v>30.483734567901259</v>
      </c>
      <c r="M47" s="10">
        <f>(NBS_comp_mm_LandPrc!M47 / 1000) * Area!$G$13 / (Days!M95*86400)</f>
        <v>2754.676956391876</v>
      </c>
      <c r="N47" s="10">
        <f t="shared" si="0"/>
        <v>1239.7698826265621</v>
      </c>
    </row>
    <row r="48" spans="1:14">
      <c r="A48">
        <v>1991</v>
      </c>
      <c r="B48" s="10">
        <f>(NBS_comp_mm_LandPrc!B48 / 1000) * Area!$G$13 / (Days!B96*86400)</f>
        <v>1214.6175029868577</v>
      </c>
      <c r="C48" s="10">
        <f>(NBS_comp_mm_LandPrc!C48 / 1000) * Area!$G$13 / (Days!C96*86400)</f>
        <v>1236.90480489418</v>
      </c>
      <c r="D48" s="10">
        <f>(NBS_comp_mm_LandPrc!D48 / 1000) * Area!$G$13 / (Days!D96*86400)</f>
        <v>1610.7748894862605</v>
      </c>
      <c r="E48" s="10">
        <f>(NBS_comp_mm_LandPrc!E48 / 1000) * Area!$G$13 / (Days!E96*86400)</f>
        <v>2096.6664197530863</v>
      </c>
      <c r="F48" s="10">
        <f>(NBS_comp_mm_LandPrc!F48 / 1000) * Area!$G$13 / (Days!F96*86400)</f>
        <v>1108.2622281959377</v>
      </c>
      <c r="G48" s="10">
        <f>(NBS_comp_mm_LandPrc!G48 / 1000) * Area!$G$13 / (Days!G96*86400)</f>
        <v>123.18643518518508</v>
      </c>
      <c r="H48" s="10">
        <f>(NBS_comp_mm_LandPrc!H48 / 1000) * Area!$G$13 / (Days!H96*86400)</f>
        <v>-187.95971027479084</v>
      </c>
      <c r="I48" s="10">
        <f>(NBS_comp_mm_LandPrc!I48 / 1000) * Area!$G$13 / (Days!I96*86400)</f>
        <v>-227.26132317801674</v>
      </c>
      <c r="J48" s="10">
        <f>(NBS_comp_mm_LandPrc!J48 / 1000) * Area!$G$13 / (Days!J96*86400)</f>
        <v>-1722.7452314814814</v>
      </c>
      <c r="K48" s="10">
        <f>(NBS_comp_mm_LandPrc!K48 / 1000) * Area!$G$13 / (Days!K96*86400)</f>
        <v>-442.00272102747908</v>
      </c>
      <c r="L48" s="10">
        <f>(NBS_comp_mm_LandPrc!L48 / 1000) * Area!$G$13 / (Days!L96*86400)</f>
        <v>-662.67927469135816</v>
      </c>
      <c r="M48" s="10">
        <f>(NBS_comp_mm_LandPrc!M48 / 1000) * Area!$G$13 / (Days!M96*86400)</f>
        <v>-14.119342891278455</v>
      </c>
      <c r="N48" s="10">
        <f t="shared" si="0"/>
        <v>344.47038974642527</v>
      </c>
    </row>
    <row r="49" spans="1:14">
      <c r="A49">
        <v>1992</v>
      </c>
      <c r="B49" s="10">
        <f>(NBS_comp_mm_LandPrc!B49 / 1000) * Area!$G$13 / (Days!B97*86400)</f>
        <v>611.11224611708496</v>
      </c>
      <c r="C49" s="10">
        <f>(NBS_comp_mm_LandPrc!C49 / 1000) * Area!$G$13 / (Days!C97*86400)</f>
        <v>1082.8674169859514</v>
      </c>
      <c r="D49" s="10">
        <f>(NBS_comp_mm_LandPrc!D49 / 1000) * Area!$G$13 / (Days!D97*86400)</f>
        <v>1351.4776373954601</v>
      </c>
      <c r="E49" s="10">
        <f>(NBS_comp_mm_LandPrc!E49 / 1000) * Area!$G$13 / (Days!E97*86400)</f>
        <v>2152.1124382716048</v>
      </c>
      <c r="F49" s="10">
        <f>(NBS_comp_mm_LandPrc!F49 / 1000) * Area!$G$13 / (Days!F97*86400)</f>
        <v>800.25170250896065</v>
      </c>
      <c r="G49" s="10">
        <f>(NBS_comp_mm_LandPrc!G49 / 1000) * Area!$G$13 / (Days!G97*86400)</f>
        <v>455.21597222222221</v>
      </c>
      <c r="H49" s="10">
        <f>(NBS_comp_mm_LandPrc!H49 / 1000) * Area!$G$13 / (Days!H97*86400)</f>
        <v>2276.007789725209</v>
      </c>
      <c r="I49" s="10">
        <f>(NBS_comp_mm_LandPrc!I49 / 1000) * Area!$G$13 / (Days!I97*86400)</f>
        <v>517.27994922341702</v>
      </c>
      <c r="J49" s="10">
        <f>(NBS_comp_mm_LandPrc!J49 / 1000) * Area!$G$13 / (Days!J97*86400)</f>
        <v>752.04001543209893</v>
      </c>
      <c r="K49" s="10">
        <f>(NBS_comp_mm_LandPrc!K49 / 1000) * Area!$G$13 / (Days!K97*86400)</f>
        <v>-788.76568100358418</v>
      </c>
      <c r="L49" s="10">
        <f>(NBS_comp_mm_LandPrc!L49 / 1000) * Area!$G$13 / (Days!L97*86400)</f>
        <v>2089.6804012345683</v>
      </c>
      <c r="M49" s="10">
        <f>(NBS_comp_mm_LandPrc!M49 / 1000) * Area!$G$13 / (Days!M97*86400)</f>
        <v>538.56767622461166</v>
      </c>
      <c r="N49" s="10">
        <f t="shared" si="0"/>
        <v>986.48729702813364</v>
      </c>
    </row>
    <row r="50" spans="1:14">
      <c r="A50">
        <v>1993</v>
      </c>
      <c r="B50" s="10">
        <f>(NBS_comp_mm_LandPrc!B50 / 1000) * Area!$G$13 / (Days!B98*86400)</f>
        <v>2682.8257616487454</v>
      </c>
      <c r="C50" s="10">
        <f>(NBS_comp_mm_LandPrc!C50 / 1000) * Area!$G$13 / (Days!C98*86400)</f>
        <v>511.408640873016</v>
      </c>
      <c r="D50" s="10">
        <f>(NBS_comp_mm_LandPrc!D50 / 1000) * Area!$G$13 / (Days!D98*86400)</f>
        <v>2605.5798626045398</v>
      </c>
      <c r="E50" s="10">
        <f>(NBS_comp_mm_LandPrc!E50 / 1000) * Area!$G$13 / (Days!E98*86400)</f>
        <v>2413.8492283950618</v>
      </c>
      <c r="F50" s="10">
        <f>(NBS_comp_mm_LandPrc!F50 / 1000) * Area!$G$13 / (Days!F98*86400)</f>
        <v>671.19482676224607</v>
      </c>
      <c r="G50" s="10">
        <f>(NBS_comp_mm_LandPrc!G50 / 1000) * Area!$G$13 / (Days!G98*86400)</f>
        <v>1647.4482716049381</v>
      </c>
      <c r="H50" s="10">
        <f>(NBS_comp_mm_LandPrc!H50 / 1000) * Area!$G$13 / (Days!H98*86400)</f>
        <v>435.90079450418159</v>
      </c>
      <c r="I50" s="10">
        <f>(NBS_comp_mm_LandPrc!I50 / 1000) * Area!$G$13 / (Days!I98*86400)</f>
        <v>-370.85258661887684</v>
      </c>
      <c r="J50" s="10">
        <f>(NBS_comp_mm_LandPrc!J50 / 1000) * Area!$G$13 / (Days!J98*86400)</f>
        <v>-1078.9096450617283</v>
      </c>
      <c r="K50" s="10">
        <f>(NBS_comp_mm_LandPrc!K50 / 1000) * Area!$G$13 / (Days!K98*86400)</f>
        <v>-1038.7855555555557</v>
      </c>
      <c r="L50" s="10">
        <f>(NBS_comp_mm_LandPrc!L50 / 1000) * Area!$G$13 / (Days!L98*86400)</f>
        <v>245.5131327160492</v>
      </c>
      <c r="M50" s="10">
        <f>(NBS_comp_mm_LandPrc!M50 / 1000) * Area!$G$13 / (Days!M98*86400)</f>
        <v>42.120827359617756</v>
      </c>
      <c r="N50" s="10">
        <f t="shared" si="0"/>
        <v>730.60779660268611</v>
      </c>
    </row>
    <row r="51" spans="1:14">
      <c r="A51">
        <v>1994</v>
      </c>
      <c r="B51" s="10">
        <f>(NBS_comp_mm_LandPrc!B51 / 1000) * Area!$G$13 / (Days!B99*86400)</f>
        <v>881.0447162485068</v>
      </c>
      <c r="C51" s="10">
        <f>(NBS_comp_mm_LandPrc!C51 / 1000) * Area!$G$13 / (Days!C99*86400)</f>
        <v>1168.2252579365081</v>
      </c>
      <c r="D51" s="10">
        <f>(NBS_comp_mm_LandPrc!D51 / 1000) * Area!$G$13 / (Days!D99*86400)</f>
        <v>1506.4173118279571</v>
      </c>
      <c r="E51" s="10">
        <f>(NBS_comp_mm_LandPrc!E51 / 1000) * Area!$G$13 / (Days!E99*86400)</f>
        <v>2617.7416358024693</v>
      </c>
      <c r="F51" s="10">
        <f>(NBS_comp_mm_LandPrc!F51 / 1000) * Area!$G$13 / (Days!F99*86400)</f>
        <v>844.76146356033473</v>
      </c>
      <c r="G51" s="10">
        <f>(NBS_comp_mm_LandPrc!G51 / 1000) * Area!$G$13 / (Days!G99*86400)</f>
        <v>1246.6230555555553</v>
      </c>
      <c r="H51" s="10">
        <f>(NBS_comp_mm_LandPrc!H51 / 1000) * Area!$G$13 / (Days!H99*86400)</f>
        <v>507.21120370370369</v>
      </c>
      <c r="I51" s="10">
        <f>(NBS_comp_mm_LandPrc!I51 / 1000) * Area!$G$13 / (Days!I99*86400)</f>
        <v>153.78089605734755</v>
      </c>
      <c r="J51" s="10">
        <f>(NBS_comp_mm_LandPrc!J51 / 1000) * Area!$G$13 / (Days!J99*86400)</f>
        <v>-900.36325617283956</v>
      </c>
      <c r="K51" s="10">
        <f>(NBS_comp_mm_LandPrc!K51 / 1000) * Area!$G$13 / (Days!K99*86400)</f>
        <v>-1249.6682706093191</v>
      </c>
      <c r="L51" s="10">
        <f>(NBS_comp_mm_LandPrc!L51 / 1000) * Area!$G$13 / (Days!L99*86400)</f>
        <v>-639.30283950617286</v>
      </c>
      <c r="M51" s="10">
        <f>(NBS_comp_mm_LandPrc!M51 / 1000) * Area!$G$13 / (Days!M99*86400)</f>
        <v>299.69187873357231</v>
      </c>
      <c r="N51" s="10">
        <f t="shared" si="0"/>
        <v>536.34692109480204</v>
      </c>
    </row>
    <row r="52" spans="1:14">
      <c r="A52">
        <v>1995</v>
      </c>
      <c r="B52" s="10">
        <f>(NBS_comp_mm_LandPrc!B52 / 1000) * Area!$G$13 / (Days!B100*86400)</f>
        <v>1281.1459946236557</v>
      </c>
      <c r="C52" s="10">
        <f>(NBS_comp_mm_LandPrc!C52 / 1000) * Area!$G$13 / (Days!C100*86400)</f>
        <v>308.28793650793648</v>
      </c>
      <c r="D52" s="10">
        <f>(NBS_comp_mm_LandPrc!D52 / 1000) * Area!$G$13 / (Days!D100*86400)</f>
        <v>1385.5142084826762</v>
      </c>
      <c r="E52" s="10">
        <f>(NBS_comp_mm_LandPrc!E52 / 1000) * Area!$G$13 / (Days!E100*86400)</f>
        <v>1958.2796604938276</v>
      </c>
      <c r="F52" s="10">
        <f>(NBS_comp_mm_LandPrc!F52 / 1000) * Area!$G$13 / (Days!F100*86400)</f>
        <v>1317.4497371565114</v>
      </c>
      <c r="G52" s="10">
        <f>(NBS_comp_mm_LandPrc!G52 / 1000) * Area!$G$13 / (Days!G100*86400)</f>
        <v>995.35936728395063</v>
      </c>
      <c r="H52" s="10">
        <f>(NBS_comp_mm_LandPrc!H52 / 1000) * Area!$G$13 / (Days!H100*86400)</f>
        <v>439.05710573476682</v>
      </c>
      <c r="I52" s="10">
        <f>(NBS_comp_mm_LandPrc!I52 / 1000) * Area!$G$13 / (Days!I100*86400)</f>
        <v>-5.5519444444444233</v>
      </c>
      <c r="J52" s="10">
        <f>(NBS_comp_mm_LandPrc!J52 / 1000) * Area!$G$13 / (Days!J100*86400)</f>
        <v>-1605.5774074074075</v>
      </c>
      <c r="K52" s="10">
        <f>(NBS_comp_mm_LandPrc!K52 / 1000) * Area!$G$13 / (Days!K100*86400)</f>
        <v>-634.471367980884</v>
      </c>
      <c r="L52" s="10">
        <f>(NBS_comp_mm_LandPrc!L52 / 1000) * Area!$G$13 / (Days!L100*86400)</f>
        <v>46.126774691358122</v>
      </c>
      <c r="M52" s="10">
        <f>(NBS_comp_mm_LandPrc!M52 / 1000) * Area!$G$13 / (Days!M100*86400)</f>
        <v>-182.78187574671443</v>
      </c>
      <c r="N52" s="10">
        <f t="shared" si="0"/>
        <v>441.90318244960264</v>
      </c>
    </row>
    <row r="53" spans="1:14">
      <c r="A53">
        <v>1996</v>
      </c>
      <c r="B53" s="10">
        <f>(NBS_comp_mm_LandPrc!B53 / 1000) * Area!$G$13 / (Days!B101*86400)</f>
        <v>1665.2408482676224</v>
      </c>
      <c r="C53" s="10">
        <f>(NBS_comp_mm_LandPrc!C53 / 1000) * Area!$G$13 / (Days!C101*86400)</f>
        <v>1177.4676181353771</v>
      </c>
      <c r="D53" s="10">
        <f>(NBS_comp_mm_LandPrc!D53 / 1000) * Area!$G$13 / (Days!D101*86400)</f>
        <v>1469.3797431302271</v>
      </c>
      <c r="E53" s="10">
        <f>(NBS_comp_mm_LandPrc!E53 / 1000) * Area!$G$13 / (Days!E101*86400)</f>
        <v>2640.9412962962965</v>
      </c>
      <c r="F53" s="10">
        <f>(NBS_comp_mm_LandPrc!F53 / 1000) * Area!$G$13 / (Days!F101*86400)</f>
        <v>2573.8587455197135</v>
      </c>
      <c r="G53" s="10">
        <f>(NBS_comp_mm_LandPrc!G53 / 1000) * Area!$G$13 / (Days!G101*86400)</f>
        <v>2120.5279320987656</v>
      </c>
      <c r="H53" s="10">
        <f>(NBS_comp_mm_LandPrc!H53 / 1000) * Area!$G$13 / (Days!H101*86400)</f>
        <v>433.49097072879329</v>
      </c>
      <c r="I53" s="10">
        <f>(NBS_comp_mm_LandPrc!I53 / 1000) * Area!$G$13 / (Days!I101*86400)</f>
        <v>-366.49334528076469</v>
      </c>
      <c r="J53" s="10">
        <f>(NBS_comp_mm_LandPrc!J53 / 1000) * Area!$G$13 / (Days!J101*86400)</f>
        <v>-15.306620370370405</v>
      </c>
      <c r="K53" s="10">
        <f>(NBS_comp_mm_LandPrc!K53 / 1000) * Area!$G$13 / (Days!K101*86400)</f>
        <v>-596.31273596176845</v>
      </c>
      <c r="L53" s="10">
        <f>(NBS_comp_mm_LandPrc!L53 / 1000) * Area!$G$13 / (Days!L101*86400)</f>
        <v>-87.593611111111102</v>
      </c>
      <c r="M53" s="10">
        <f>(NBS_comp_mm_LandPrc!M53 / 1000) * Area!$G$13 / (Days!M101*86400)</f>
        <v>1549.3953106332135</v>
      </c>
      <c r="N53" s="10">
        <f t="shared" si="0"/>
        <v>1047.0496793404996</v>
      </c>
    </row>
    <row r="54" spans="1:14">
      <c r="A54">
        <v>1997</v>
      </c>
      <c r="B54" s="10">
        <f>(NBS_comp_mm_LandPrc!B54 / 1000) * Area!$G$13 / (Days!B102*86400)</f>
        <v>929.43389486260469</v>
      </c>
      <c r="C54" s="10">
        <f>(NBS_comp_mm_LandPrc!C54 / 1000) * Area!$G$13 / (Days!C102*86400)</f>
        <v>2557.2130158730156</v>
      </c>
      <c r="D54" s="10">
        <f>(NBS_comp_mm_LandPrc!D54 / 1000) * Area!$G$13 / (Days!D102*86400)</f>
        <v>2589.4843697729993</v>
      </c>
      <c r="E54" s="10">
        <f>(NBS_comp_mm_LandPrc!E54 / 1000) * Area!$G$13 / (Days!E102*86400)</f>
        <v>969.06816358024673</v>
      </c>
      <c r="F54" s="10">
        <f>(NBS_comp_mm_LandPrc!F54 / 1000) * Area!$G$13 / (Days!F102*86400)</f>
        <v>2234.8075955794507</v>
      </c>
      <c r="G54" s="10">
        <f>(NBS_comp_mm_LandPrc!G54 / 1000) * Area!$G$13 / (Days!G102*86400)</f>
        <v>2223.954135802469</v>
      </c>
      <c r="H54" s="10">
        <f>(NBS_comp_mm_LandPrc!H54 / 1000) * Area!$G$13 / (Days!H102*86400)</f>
        <v>487.38836320191166</v>
      </c>
      <c r="I54" s="10">
        <f>(NBS_comp_mm_LandPrc!I54 / 1000) * Area!$G$13 / (Days!I102*86400)</f>
        <v>160.75345579450399</v>
      </c>
      <c r="J54" s="10">
        <f>(NBS_comp_mm_LandPrc!J54 / 1000) * Area!$G$13 / (Days!J102*86400)</f>
        <v>-330.30327160493823</v>
      </c>
      <c r="K54" s="10">
        <f>(NBS_comp_mm_LandPrc!K54 / 1000) * Area!$G$13 / (Days!K102*86400)</f>
        <v>-1239.751135005974</v>
      </c>
      <c r="L54" s="10">
        <f>(NBS_comp_mm_LandPrc!L54 / 1000) * Area!$G$13 / (Days!L102*86400)</f>
        <v>-429.25970679012363</v>
      </c>
      <c r="M54" s="10">
        <f>(NBS_comp_mm_LandPrc!M54 / 1000) * Area!$G$13 / (Days!M102*86400)</f>
        <v>612.40200716845891</v>
      </c>
      <c r="N54" s="10">
        <f t="shared" si="0"/>
        <v>897.09924068621865</v>
      </c>
    </row>
    <row r="55" spans="1:14">
      <c r="A55">
        <v>1998</v>
      </c>
      <c r="B55" s="10">
        <f>(NBS_comp_mm_LandPrc!B55 / 1000) * Area!$G$13 / (Days!B103*86400)</f>
        <v>2092.7963590203103</v>
      </c>
      <c r="C55" s="10">
        <f>(NBS_comp_mm_LandPrc!C55 / 1000) * Area!$G$13 / (Days!C103*86400)</f>
        <v>1592.0563988095237</v>
      </c>
      <c r="D55" s="10">
        <f>(NBS_comp_mm_LandPrc!D55 / 1000) * Area!$G$13 / (Days!D103*86400)</f>
        <v>2042.6996057347669</v>
      </c>
      <c r="E55" s="10">
        <f>(NBS_comp_mm_LandPrc!E55 / 1000) * Area!$G$13 / (Days!E103*86400)</f>
        <v>2123.0016358024691</v>
      </c>
      <c r="F55" s="10">
        <f>(NBS_comp_mm_LandPrc!F55 / 1000) * Area!$G$13 / (Days!F103*86400)</f>
        <v>818.75379629629629</v>
      </c>
      <c r="G55" s="10">
        <f>(NBS_comp_mm_LandPrc!G55 / 1000) * Area!$G$13 / (Days!G103*86400)</f>
        <v>903.25023148148148</v>
      </c>
      <c r="H55" s="10">
        <f>(NBS_comp_mm_LandPrc!H55 / 1000) * Area!$G$13 / (Days!H103*86400)</f>
        <v>95.769979091995211</v>
      </c>
      <c r="I55" s="10">
        <f>(NBS_comp_mm_LandPrc!I55 / 1000) * Area!$G$13 / (Days!I103*86400)</f>
        <v>676.9122491039426</v>
      </c>
      <c r="J55" s="10">
        <f>(NBS_comp_mm_LandPrc!J55 / 1000) * Area!$G$13 / (Days!J103*86400)</f>
        <v>-1287.3443209876543</v>
      </c>
      <c r="K55" s="10">
        <f>(NBS_comp_mm_LandPrc!K55 / 1000) * Area!$G$13 / (Days!K103*86400)</f>
        <v>-1469.7739575866187</v>
      </c>
      <c r="L55" s="10">
        <f>(NBS_comp_mm_LandPrc!L55 / 1000) * Area!$G$13 / (Days!L103*86400)</f>
        <v>-1014.1771296296296</v>
      </c>
      <c r="M55" s="10">
        <f>(NBS_comp_mm_LandPrc!M55 / 1000) * Area!$G$13 / (Days!M103*86400)</f>
        <v>-638.3656720430107</v>
      </c>
      <c r="N55" s="10">
        <f t="shared" si="0"/>
        <v>494.63159792448937</v>
      </c>
    </row>
    <row r="56" spans="1:14">
      <c r="A56">
        <v>1999</v>
      </c>
      <c r="B56" s="10">
        <f>(NBS_comp_mm_LandPrc!B56 / 1000) * Area!$G$13 / (Days!B104*86400)</f>
        <v>1585.4688291517325</v>
      </c>
      <c r="C56" s="10">
        <f>(NBS_comp_mm_LandPrc!C56 / 1000) * Area!$G$13 / (Days!C104*86400)</f>
        <v>954.24039682539683</v>
      </c>
      <c r="D56" s="10">
        <f>(NBS_comp_mm_LandPrc!D56 / 1000) * Area!$G$13 / (Days!D104*86400)</f>
        <v>1057.7592293906807</v>
      </c>
      <c r="E56" s="10">
        <f>(NBS_comp_mm_LandPrc!E56 / 1000) * Area!$G$13 / (Days!E104*86400)</f>
        <v>2208.1702160493828</v>
      </c>
      <c r="F56" s="10">
        <f>(NBS_comp_mm_LandPrc!F56 / 1000) * Area!$G$13 / (Days!F104*86400)</f>
        <v>606.48896654719238</v>
      </c>
      <c r="G56" s="10">
        <f>(NBS_comp_mm_LandPrc!G56 / 1000) * Area!$G$13 / (Days!G104*86400)</f>
        <v>505.04799382716038</v>
      </c>
      <c r="H56" s="10">
        <f>(NBS_comp_mm_LandPrc!H56 / 1000) * Area!$G$13 / (Days!H104*86400)</f>
        <v>135.32735065710884</v>
      </c>
      <c r="I56" s="10">
        <f>(NBS_comp_mm_LandPrc!I56 / 1000) * Area!$G$13 / (Days!I104*86400)</f>
        <v>-944.91509557945039</v>
      </c>
      <c r="J56" s="10">
        <f>(NBS_comp_mm_LandPrc!J56 / 1000) * Area!$G$13 / (Days!J104*86400)</f>
        <v>-1102.2489351851852</v>
      </c>
      <c r="K56" s="10">
        <f>(NBS_comp_mm_LandPrc!K56 / 1000) * Area!$G$13 / (Days!K104*86400)</f>
        <v>-1379.5251045400237</v>
      </c>
      <c r="L56" s="10">
        <f>(NBS_comp_mm_LandPrc!L56 / 1000) * Area!$G$13 / (Days!L104*86400)</f>
        <v>-392.65533950617305</v>
      </c>
      <c r="M56" s="10">
        <f>(NBS_comp_mm_LandPrc!M56 / 1000) * Area!$G$13 / (Days!M104*86400)</f>
        <v>-100.69037037037039</v>
      </c>
      <c r="N56" s="10">
        <f t="shared" si="0"/>
        <v>261.03901143895433</v>
      </c>
    </row>
    <row r="57" spans="1:14">
      <c r="A57">
        <v>2000</v>
      </c>
      <c r="B57" s="10">
        <f>(NBS_comp_mm_LandPrc!B57 / 1000) * Area!$G$13 / (Days!B105*86400)</f>
        <v>307.08573775388305</v>
      </c>
      <c r="C57" s="10">
        <f>(NBS_comp_mm_LandPrc!C57 / 1000) * Area!$G$13 / (Days!C105*86400)</f>
        <v>1091.0302298850575</v>
      </c>
      <c r="D57" s="10">
        <f>(NBS_comp_mm_LandPrc!D57 / 1000) * Area!$G$13 / (Days!D105*86400)</f>
        <v>821.06076164874548</v>
      </c>
      <c r="E57" s="10">
        <f>(NBS_comp_mm_LandPrc!E57 / 1000) * Area!$G$13 / (Days!E105*86400)</f>
        <v>1733.2055401234568</v>
      </c>
      <c r="F57" s="10">
        <f>(NBS_comp_mm_LandPrc!F57 / 1000) * Area!$G$13 / (Days!F105*86400)</f>
        <v>1885.7571475507768</v>
      </c>
      <c r="G57" s="10">
        <f>(NBS_comp_mm_LandPrc!G57 / 1000) * Area!$G$13 / (Days!G105*86400)</f>
        <v>2351.8669598765432</v>
      </c>
      <c r="H57" s="10">
        <f>(NBS_comp_mm_LandPrc!H57 / 1000) * Area!$G$13 / (Days!H105*86400)</f>
        <v>393.39775089605735</v>
      </c>
      <c r="I57" s="10">
        <f>(NBS_comp_mm_LandPrc!I57 / 1000) * Area!$G$13 / (Days!I105*86400)</f>
        <v>222.95618279569882</v>
      </c>
      <c r="J57" s="10">
        <f>(NBS_comp_mm_LandPrc!J57 / 1000) * Area!$G$13 / (Days!J105*86400)</f>
        <v>-713.00631172839519</v>
      </c>
      <c r="K57" s="10">
        <f>(NBS_comp_mm_LandPrc!K57 / 1000) * Area!$G$13 / (Days!K105*86400)</f>
        <v>-563.62270908004791</v>
      </c>
      <c r="L57" s="10">
        <f>(NBS_comp_mm_LandPrc!L57 / 1000) * Area!$G$13 / (Days!L105*86400)</f>
        <v>-964.64888888888891</v>
      </c>
      <c r="M57" s="10">
        <f>(NBS_comp_mm_LandPrc!M57 / 1000) * Area!$G$13 / (Days!M105*86400)</f>
        <v>385.13288231780155</v>
      </c>
      <c r="N57" s="10">
        <f t="shared" si="0"/>
        <v>579.18460692922406</v>
      </c>
    </row>
    <row r="58" spans="1:14">
      <c r="A58">
        <v>2001</v>
      </c>
      <c r="B58" s="10">
        <f>(NBS_comp_mm_LandPrc!B58 / 1000) * Area!$G$13 / (Days!B106*86400)</f>
        <v>474.07224313022709</v>
      </c>
      <c r="C58" s="10">
        <f>(NBS_comp_mm_LandPrc!C58 / 1000) * Area!$G$13 / (Days!C106*86400)</f>
        <v>2128.3196064814815</v>
      </c>
      <c r="D58" s="10">
        <f>(NBS_comp_mm_LandPrc!D58 / 1000) * Area!$G$13 / (Days!D106*86400)</f>
        <v>922.12022401433694</v>
      </c>
      <c r="E58" s="10">
        <f>(NBS_comp_mm_LandPrc!E58 / 1000) * Area!$G$13 / (Days!E106*86400)</f>
        <v>1781.9729475308638</v>
      </c>
      <c r="F58" s="10">
        <f>(NBS_comp_mm_LandPrc!F58 / 1000) * Area!$G$13 / (Days!F106*86400)</f>
        <v>1590.6915800477896</v>
      </c>
      <c r="G58" s="10">
        <f>(NBS_comp_mm_LandPrc!G58 / 1000) * Area!$G$13 / (Days!G106*86400)</f>
        <v>895.90046296296293</v>
      </c>
      <c r="H58" s="10">
        <f>(NBS_comp_mm_LandPrc!H58 / 1000) * Area!$G$13 / (Days!H106*86400)</f>
        <v>-372.31670549581838</v>
      </c>
      <c r="I58" s="10">
        <f>(NBS_comp_mm_LandPrc!I58 / 1000) * Area!$G$13 / (Days!I106*86400)</f>
        <v>-386.67412783751496</v>
      </c>
      <c r="J58" s="10">
        <f>(NBS_comp_mm_LandPrc!J58 / 1000) * Area!$G$13 / (Days!J106*86400)</f>
        <v>-799.61381172839492</v>
      </c>
      <c r="K58" s="10">
        <f>(NBS_comp_mm_LandPrc!K58 / 1000) * Area!$G$13 / (Days!K106*86400)</f>
        <v>348.66518219832739</v>
      </c>
      <c r="L58" s="10">
        <f>(NBS_comp_mm_LandPrc!L58 / 1000) * Area!$G$13 / (Days!L106*86400)</f>
        <v>74.410030864197481</v>
      </c>
      <c r="M58" s="10">
        <f>(NBS_comp_mm_LandPrc!M58 / 1000) * Area!$G$13 / (Days!M106*86400)</f>
        <v>515.45456690561525</v>
      </c>
      <c r="N58" s="10">
        <f t="shared" si="0"/>
        <v>597.75018325617282</v>
      </c>
    </row>
    <row r="59" spans="1:14">
      <c r="A59">
        <v>2002</v>
      </c>
      <c r="B59" s="10">
        <f>(NBS_comp_mm_LandPrc!B59 / 1000) * Area!$G$13 / (Days!B107*86400)</f>
        <v>552.76451314217445</v>
      </c>
      <c r="C59" s="10">
        <f>(NBS_comp_mm_LandPrc!C59 / 1000) * Area!$G$13 / (Days!C107*86400)</f>
        <v>1423.6132870370368</v>
      </c>
      <c r="D59" s="10">
        <f>(NBS_comp_mm_LandPrc!D59 / 1000) * Area!$G$13 / (Days!D107*86400)</f>
        <v>1413.7775866188767</v>
      </c>
      <c r="E59" s="10">
        <f>(NBS_comp_mm_LandPrc!E59 / 1000) * Area!$G$13 / (Days!E107*86400)</f>
        <v>2391.1304938271601</v>
      </c>
      <c r="F59" s="10">
        <f>(NBS_comp_mm_LandPrc!F59 / 1000) * Area!$G$13 / (Days!F107*86400)</f>
        <v>1861.6371475507765</v>
      </c>
      <c r="G59" s="10">
        <f>(NBS_comp_mm_LandPrc!G59 / 1000) * Area!$G$13 / (Days!G107*86400)</f>
        <v>622.60921296296294</v>
      </c>
      <c r="H59" s="10">
        <f>(NBS_comp_mm_LandPrc!H59 / 1000) * Area!$G$13 / (Days!H107*86400)</f>
        <v>-192.52431899641579</v>
      </c>
      <c r="I59" s="10">
        <f>(NBS_comp_mm_LandPrc!I59 / 1000) * Area!$G$13 / (Days!I107*86400)</f>
        <v>-740.21379928315434</v>
      </c>
      <c r="J59" s="10">
        <f>(NBS_comp_mm_LandPrc!J59 / 1000) * Area!$G$13 / (Days!J107*86400)</f>
        <v>-674.69881172839519</v>
      </c>
      <c r="K59" s="10">
        <f>(NBS_comp_mm_LandPrc!K59 / 1000) * Area!$G$13 / (Days!K107*86400)</f>
        <v>-1703.0520937873357</v>
      </c>
      <c r="L59" s="10">
        <f>(NBS_comp_mm_LandPrc!L59 / 1000) * Area!$G$13 / (Days!L107*86400)</f>
        <v>-511.13907407407407</v>
      </c>
      <c r="M59" s="10">
        <f>(NBS_comp_mm_LandPrc!M59 / 1000) * Area!$G$13 / (Days!M107*86400)</f>
        <v>80.939277180406322</v>
      </c>
      <c r="N59" s="10">
        <f t="shared" si="0"/>
        <v>377.07028503750161</v>
      </c>
    </row>
    <row r="60" spans="1:14">
      <c r="A60">
        <v>2003</v>
      </c>
      <c r="B60" s="10">
        <f>(NBS_comp_mm_LandPrc!B60 / 1000) * Area!$G$13 / (Days!B108*86400)</f>
        <v>584.31307646356026</v>
      </c>
      <c r="C60" s="10">
        <f>(NBS_comp_mm_LandPrc!C60 / 1000) * Area!$G$13 / (Days!C108*86400)</f>
        <v>771.69813492063486</v>
      </c>
      <c r="D60" s="10">
        <f>(NBS_comp_mm_LandPrc!D60 / 1000) * Area!$G$13 / (Days!D108*86400)</f>
        <v>1886.8650716845877</v>
      </c>
      <c r="E60" s="10">
        <f>(NBS_comp_mm_LandPrc!E60 / 1000) * Area!$G$13 / (Days!E108*86400)</f>
        <v>1563.7273919753088</v>
      </c>
      <c r="F60" s="10">
        <f>(NBS_comp_mm_LandPrc!F60 / 1000) * Area!$G$13 / (Days!F108*86400)</f>
        <v>2684.6604121863807</v>
      </c>
      <c r="G60" s="10">
        <f>(NBS_comp_mm_LandPrc!G60 / 1000) * Area!$G$13 / (Days!G108*86400)</f>
        <v>1207.6094135802471</v>
      </c>
      <c r="H60" s="10">
        <f>(NBS_comp_mm_LandPrc!H60 / 1000) * Area!$G$13 / (Days!H108*86400)</f>
        <v>1456.4247909199521</v>
      </c>
      <c r="I60" s="10">
        <f>(NBS_comp_mm_LandPrc!I60 / 1000) * Area!$G$13 / (Days!I108*86400)</f>
        <v>314.36759259259253</v>
      </c>
      <c r="J60" s="10">
        <f>(NBS_comp_mm_LandPrc!J60 / 1000) * Area!$G$13 / (Days!J108*86400)</f>
        <v>55.655833333333241</v>
      </c>
      <c r="K60" s="10">
        <f>(NBS_comp_mm_LandPrc!K60 / 1000) * Area!$G$13 / (Days!K108*86400)</f>
        <v>-690.71946236559131</v>
      </c>
      <c r="L60" s="10">
        <f>(NBS_comp_mm_LandPrc!L60 / 1000) * Area!$G$13 / (Days!L108*86400)</f>
        <v>426.90089506172802</v>
      </c>
      <c r="M60" s="10">
        <f>(NBS_comp_mm_LandPrc!M60 / 1000) * Area!$G$13 / (Days!M108*86400)</f>
        <v>992.24883512544818</v>
      </c>
      <c r="N60" s="10">
        <f t="shared" si="0"/>
        <v>937.81266545651533</v>
      </c>
    </row>
    <row r="61" spans="1:14">
      <c r="A61">
        <v>2004</v>
      </c>
      <c r="B61" s="10">
        <f>(NBS_comp_mm_LandPrc!B61 / 1000) * Area!$G$13 / (Days!B109*86400)</f>
        <v>845.16948626045405</v>
      </c>
      <c r="C61" s="10">
        <f>(NBS_comp_mm_LandPrc!C61 / 1000) * Area!$G$13 / (Days!C109*86400)</f>
        <v>674.12226053639847</v>
      </c>
      <c r="D61" s="10">
        <f>(NBS_comp_mm_LandPrc!D61 / 1000) * Area!$G$13 / (Days!D109*86400)</f>
        <v>2245.949761051374</v>
      </c>
      <c r="E61" s="10">
        <f>(NBS_comp_mm_LandPrc!E61 / 1000) * Area!$G$13 / (Days!E109*86400)</f>
        <v>1301.7677932098763</v>
      </c>
      <c r="F61" s="10">
        <f>(NBS_comp_mm_LandPrc!F61 / 1000) * Area!$G$13 / (Days!F109*86400)</f>
        <v>3055.5418906810037</v>
      </c>
      <c r="G61" s="10">
        <f>(NBS_comp_mm_LandPrc!G61 / 1000) * Area!$G$13 / (Days!G109*86400)</f>
        <v>1558.5173148148151</v>
      </c>
      <c r="H61" s="10">
        <f>(NBS_comp_mm_LandPrc!H61 / 1000) * Area!$G$13 / (Days!H109*86400)</f>
        <v>634.29094384707298</v>
      </c>
      <c r="I61" s="10">
        <f>(NBS_comp_mm_LandPrc!I61 / 1000) * Area!$G$13 / (Days!I109*86400)</f>
        <v>94.152667264038456</v>
      </c>
      <c r="J61" s="10">
        <f>(NBS_comp_mm_LandPrc!J61 / 1000) * Area!$G$13 / (Days!J109*86400)</f>
        <v>-918.14927469135807</v>
      </c>
      <c r="K61" s="10">
        <f>(NBS_comp_mm_LandPrc!K61 / 1000) * Area!$G$13 / (Days!K109*86400)</f>
        <v>-845.18170250896071</v>
      </c>
      <c r="L61" s="10">
        <f>(NBS_comp_mm_LandPrc!L61 / 1000) * Area!$G$13 / (Days!L109*86400)</f>
        <v>448.35418209876525</v>
      </c>
      <c r="M61" s="10">
        <f>(NBS_comp_mm_LandPrc!M61 / 1000) * Area!$G$13 / (Days!M109*86400)</f>
        <v>863.39685185185226</v>
      </c>
      <c r="N61" s="10">
        <f t="shared" si="0"/>
        <v>829.82768120127776</v>
      </c>
    </row>
    <row r="62" spans="1:14">
      <c r="A62">
        <v>2005</v>
      </c>
      <c r="B62" s="10">
        <f>(NBS_comp_mm_LandPrc!B62 / 1000) * Area!$G$13 / (Days!B110*86400)</f>
        <v>3592.5380137395455</v>
      </c>
      <c r="C62" s="10">
        <f>(NBS_comp_mm_LandPrc!C62 / 1000) * Area!$G$13 / (Days!C110*86400)</f>
        <v>2015.5206580687832</v>
      </c>
      <c r="D62" s="10">
        <f>(NBS_comp_mm_LandPrc!D62 / 1000) * Area!$G$13 / (Days!D110*86400)</f>
        <v>1107.8273566308244</v>
      </c>
      <c r="E62" s="10">
        <f>(NBS_comp_mm_LandPrc!E62 / 1000) * Area!$G$13 / (Days!E110*86400)</f>
        <v>2391.419197530864</v>
      </c>
      <c r="F62" s="10">
        <f>(NBS_comp_mm_LandPrc!F62 / 1000) * Area!$G$13 / (Days!F110*86400)</f>
        <v>595.8675567502986</v>
      </c>
      <c r="G62" s="10">
        <f>(NBS_comp_mm_LandPrc!G62 / 1000) * Area!$G$13 / (Days!G110*86400)</f>
        <v>376.04790123456786</v>
      </c>
      <c r="H62" s="10">
        <f>(NBS_comp_mm_LandPrc!H62 / 1000) * Area!$G$13 / (Days!H110*86400)</f>
        <v>560.44286738351241</v>
      </c>
      <c r="I62" s="10">
        <f>(NBS_comp_mm_LandPrc!I62 / 1000) * Area!$G$13 / (Days!I110*86400)</f>
        <v>-261.91758064516119</v>
      </c>
      <c r="J62" s="10">
        <f>(NBS_comp_mm_LandPrc!J62 / 1000) * Area!$G$13 / (Days!J110*86400)</f>
        <v>-313.02898148148159</v>
      </c>
      <c r="K62" s="10">
        <f>(NBS_comp_mm_LandPrc!K62 / 1000) * Area!$G$13 / (Days!K110*86400)</f>
        <v>-1366.617093787336</v>
      </c>
      <c r="L62" s="10">
        <f>(NBS_comp_mm_LandPrc!L62 / 1000) * Area!$G$13 / (Days!L110*86400)</f>
        <v>-164.9913117283952</v>
      </c>
      <c r="M62" s="10">
        <f>(NBS_comp_mm_LandPrc!M62 / 1000) * Area!$G$13 / (Days!M110*86400)</f>
        <v>436.62129032258076</v>
      </c>
      <c r="N62" s="10">
        <f t="shared" si="0"/>
        <v>747.47748950154994</v>
      </c>
    </row>
    <row r="63" spans="1:14">
      <c r="A63">
        <v>2006</v>
      </c>
      <c r="B63" s="10">
        <f>(NBS_comp_mm_LandPrc!B63 / 1000) * Area!$G$13 / (Days!B111*86400)</f>
        <v>1977.4244354838709</v>
      </c>
      <c r="C63" s="10">
        <f>(NBS_comp_mm_LandPrc!C63 / 1000) * Area!$G$13 / (Days!C111*86400)</f>
        <v>1392.5306812169315</v>
      </c>
      <c r="D63" s="10">
        <f>(NBS_comp_mm_LandPrc!D63 / 1000) * Area!$G$13 / (Days!D111*86400)</f>
        <v>1300.9968399044205</v>
      </c>
      <c r="E63" s="10">
        <f>(NBS_comp_mm_LandPrc!E63 / 1000) * Area!$G$13 / (Days!E111*86400)</f>
        <v>1103.8868364197531</v>
      </c>
      <c r="F63" s="10">
        <f>(NBS_comp_mm_LandPrc!F63 / 1000) * Area!$G$13 / (Days!F111*86400)</f>
        <v>1849.69699223417</v>
      </c>
      <c r="G63" s="10">
        <f>(NBS_comp_mm_LandPrc!G63 / 1000) * Area!$G$13 / (Days!G111*86400)</f>
        <v>1092.8287037037037</v>
      </c>
      <c r="H63" s="10">
        <f>(NBS_comp_mm_LandPrc!H63 / 1000) * Area!$G$13 / (Days!H111*86400)</f>
        <v>1227.0637425328553</v>
      </c>
      <c r="I63" s="10">
        <f>(NBS_comp_mm_LandPrc!I63 / 1000) * Area!$G$13 / (Days!I111*86400)</f>
        <v>-599.98986260453989</v>
      </c>
      <c r="J63" s="10">
        <f>(NBS_comp_mm_LandPrc!J63 / 1000) * Area!$G$13 / (Days!J111*86400)</f>
        <v>-518.69873456790106</v>
      </c>
      <c r="K63" s="10">
        <f>(NBS_comp_mm_LandPrc!K63 / 1000) * Area!$G$13 / (Days!K111*86400)</f>
        <v>427.3684259259262</v>
      </c>
      <c r="L63" s="10">
        <f>(NBS_comp_mm_LandPrc!L63 / 1000) * Area!$G$13 / (Days!L111*86400)</f>
        <v>716.72496913580233</v>
      </c>
      <c r="M63" s="10">
        <f>(NBS_comp_mm_LandPrc!M63 / 1000) * Area!$G$13 / (Days!M111*86400)</f>
        <v>1728.7895280764635</v>
      </c>
      <c r="N63" s="10">
        <f t="shared" si="0"/>
        <v>974.88521312178818</v>
      </c>
    </row>
    <row r="64" spans="1:14">
      <c r="A64">
        <v>2007</v>
      </c>
      <c r="B64" s="10">
        <f>(NBS_comp_mm_LandPrc!B64 / 1000) * Area!$G$13 / (Days!B112*86400)</f>
        <v>2738.1504271206695</v>
      </c>
      <c r="C64" s="10">
        <f>(NBS_comp_mm_LandPrc!C64 / 1000) * Area!$G$13 / (Days!C112*86400)</f>
        <v>423.58941137566131</v>
      </c>
      <c r="D64" s="10">
        <f>(NBS_comp_mm_LandPrc!D64 / 1000) * Area!$G$13 / (Days!D112*86400)</f>
        <v>2691.3855017921146</v>
      </c>
      <c r="E64" s="10">
        <f>(NBS_comp_mm_LandPrc!E64 / 1000) * Area!$G$13 / (Days!E112*86400)</f>
        <v>1804.4697067901234</v>
      </c>
      <c r="F64" s="10">
        <f>(NBS_comp_mm_LandPrc!F64 / 1000) * Area!$G$13 / (Days!F112*86400)</f>
        <v>729.98644563918754</v>
      </c>
      <c r="G64" s="10">
        <f>(NBS_comp_mm_LandPrc!G64 / 1000) * Area!$G$13 / (Days!G112*86400)</f>
        <v>118.9931018518518</v>
      </c>
      <c r="H64" s="10">
        <f>(NBS_comp_mm_LandPrc!H64 / 1000) * Area!$G$13 / (Days!H112*86400)</f>
        <v>-90.06399940262834</v>
      </c>
      <c r="I64" s="10">
        <f>(NBS_comp_mm_LandPrc!I64 / 1000) * Area!$G$13 / (Days!I112*86400)</f>
        <v>1402.7894235364395</v>
      </c>
      <c r="J64" s="10">
        <f>(NBS_comp_mm_LandPrc!J64 / 1000) * Area!$G$13 / (Days!J112*86400)</f>
        <v>-732.84861111111115</v>
      </c>
      <c r="K64" s="10">
        <f>(NBS_comp_mm_LandPrc!K64 / 1000) * Area!$G$13 / (Days!K112*86400)</f>
        <v>-1056.8560483870967</v>
      </c>
      <c r="L64" s="10">
        <f>(NBS_comp_mm_LandPrc!L64 / 1000) * Area!$G$13 / (Days!L112*86400)</f>
        <v>-294.8374537037036</v>
      </c>
      <c r="M64" s="10">
        <f>(NBS_comp_mm_LandPrc!M64 / 1000) * Area!$G$13 / (Days!M112*86400)</f>
        <v>1600.6849671445641</v>
      </c>
      <c r="N64" s="10">
        <f t="shared" si="0"/>
        <v>777.95357272050603</v>
      </c>
    </row>
    <row r="65" spans="1:14">
      <c r="A65">
        <v>2008</v>
      </c>
      <c r="B65" s="10">
        <f>(NBS_comp_mm_LandPrc!B65 / 1000) * Area!$G$13 / (Days!B113*86400)</f>
        <v>1482.1780465949819</v>
      </c>
      <c r="C65" s="10">
        <f>(NBS_comp_mm_LandPrc!C65 / 1000) * Area!$G$13 / (Days!C113*86400)</f>
        <v>3302.6157279693489</v>
      </c>
      <c r="D65" s="10">
        <f>(NBS_comp_mm_LandPrc!D65 / 1000) * Area!$G$13 / (Days!D113*86400)</f>
        <v>3360.0594056152927</v>
      </c>
      <c r="E65" s="10">
        <f>(NBS_comp_mm_LandPrc!E65 / 1000) * Area!$G$13 / (Days!E113*86400)</f>
        <v>1857.9344290123454</v>
      </c>
      <c r="F65" s="10">
        <f>(NBS_comp_mm_LandPrc!F65 / 1000) * Area!$G$13 / (Days!F113*86400)</f>
        <v>1266.5233393070489</v>
      </c>
      <c r="G65" s="10">
        <f>(NBS_comp_mm_LandPrc!G65 / 1000) * Area!$G$13 / (Days!G113*86400)</f>
        <v>1572.1255246913581</v>
      </c>
      <c r="H65" s="10">
        <f>(NBS_comp_mm_LandPrc!H65 / 1000) * Area!$G$13 / (Days!H113*86400)</f>
        <v>927.56129032258048</v>
      </c>
      <c r="I65" s="10">
        <f>(NBS_comp_mm_LandPrc!I65 / 1000) * Area!$G$13 / (Days!I113*86400)</f>
        <v>-604.57478195937881</v>
      </c>
      <c r="J65" s="10">
        <f>(NBS_comp_mm_LandPrc!J65 / 1000) * Area!$G$13 / (Days!J113*86400)</f>
        <v>-123.04669753086399</v>
      </c>
      <c r="K65" s="10">
        <f>(NBS_comp_mm_LandPrc!K65 / 1000) * Area!$G$13 / (Days!K113*86400)</f>
        <v>-1351.933649940263</v>
      </c>
      <c r="L65" s="10">
        <f>(NBS_comp_mm_LandPrc!L65 / 1000) * Area!$G$13 / (Days!L113*86400)</f>
        <v>-81.295848765432083</v>
      </c>
      <c r="M65" s="10">
        <f>(NBS_comp_mm_LandPrc!M65 / 1000) * Area!$G$13 / (Days!M113*86400)</f>
        <v>1759.5805495818399</v>
      </c>
      <c r="N65" s="10">
        <f t="shared" si="0"/>
        <v>1113.9772779082382</v>
      </c>
    </row>
    <row r="66" spans="1:14">
      <c r="A66">
        <v>2009</v>
      </c>
      <c r="B66" s="10">
        <f>(NBS_comp_mm_LandPrc!B66 / 1000) * Area!$G$13 / (Days!B114*86400)</f>
        <v>651.38229390680999</v>
      </c>
      <c r="C66" s="10">
        <f>(NBS_comp_mm_LandPrc!C66 / 1000) * Area!$G$13 / (Days!C114*86400)</f>
        <v>2467.6027380952382</v>
      </c>
      <c r="D66" s="10">
        <f>(NBS_comp_mm_LandPrc!D66 / 1000) * Area!$G$13 / (Days!D114*86400)</f>
        <v>2828.5375179211469</v>
      </c>
      <c r="E66" s="10">
        <f>(NBS_comp_mm_LandPrc!E66 / 1000) * Area!$G$13 / (Days!E114*86400)</f>
        <v>2275.6992592592592</v>
      </c>
      <c r="F66" s="10">
        <f>(NBS_comp_mm_LandPrc!F66 / 1000) * Area!$G$13 / (Days!F114*86400)</f>
        <v>1279.5008004778972</v>
      </c>
      <c r="G66" s="10">
        <f>(NBS_comp_mm_LandPrc!G66 / 1000) * Area!$G$13 / (Days!G114*86400)</f>
        <v>1017.7166358024691</v>
      </c>
      <c r="H66" s="10">
        <f>(NBS_comp_mm_LandPrc!H66 / 1000) * Area!$G$13 / (Days!H114*86400)</f>
        <v>210.36100059737149</v>
      </c>
      <c r="I66" s="10">
        <f>(NBS_comp_mm_LandPrc!I66 / 1000) * Area!$G$13 / (Days!I114*86400)</f>
        <v>35.719560931899665</v>
      </c>
      <c r="J66" s="10">
        <f>(NBS_comp_mm_LandPrc!J66 / 1000) * Area!$G$13 / (Days!J114*86400)</f>
        <v>-972.01813271604919</v>
      </c>
      <c r="K66" s="10">
        <f>(NBS_comp_mm_LandPrc!K66 / 1000) * Area!$G$13 / (Days!K114*86400)</f>
        <v>-485.59385603345288</v>
      </c>
      <c r="L66" s="10">
        <f>(NBS_comp_mm_LandPrc!L66 / 1000) * Area!$G$13 / (Days!L114*86400)</f>
        <v>-484.29103395061736</v>
      </c>
      <c r="M66" s="10">
        <f>(NBS_comp_mm_LandPrc!M66 / 1000) * Area!$G$13 / (Days!M114*86400)</f>
        <v>198.87126045400231</v>
      </c>
      <c r="N66" s="10">
        <f t="shared" si="0"/>
        <v>751.95733706216458</v>
      </c>
    </row>
    <row r="67" spans="1:14">
      <c r="A67">
        <v>2010</v>
      </c>
      <c r="B67" s="10">
        <f>(NBS_comp_mm_LandPrc!B67 / 1000) * Area!$G$13 / (Days!B115*86400)</f>
        <v>572.43228793309447</v>
      </c>
      <c r="C67" s="10">
        <f>(NBS_comp_mm_LandPrc!C67 / 1000) * Area!$G$13 / (Days!C115*86400)</f>
        <v>639.96823412698416</v>
      </c>
      <c r="D67" s="10">
        <f>(NBS_comp_mm_LandPrc!D67 / 1000) * Area!$G$13 / (Days!D115*86400)</f>
        <v>2006.003966547192</v>
      </c>
      <c r="E67" s="10">
        <f>(NBS_comp_mm_LandPrc!E67 / 1000) * Area!$G$13 / (Days!E115*86400)</f>
        <v>1381.2037962962966</v>
      </c>
      <c r="F67" s="10">
        <f>(NBS_comp_mm_LandPrc!F67 / 1000) * Area!$G$13 / (Days!F115*86400)</f>
        <v>2153.1691786140982</v>
      </c>
      <c r="G67" s="10">
        <f>(NBS_comp_mm_LandPrc!G67 / 1000) * Area!$G$13 / (Days!G115*86400)</f>
        <v>1689.6274845679015</v>
      </c>
      <c r="H67" s="10">
        <f>(NBS_comp_mm_LandPrc!H67 / 1000) * Area!$G$13 / (Days!H115*86400)</f>
        <v>294.04020011947426</v>
      </c>
      <c r="I67" s="10">
        <f>(NBS_comp_mm_LandPrc!I67 / 1000) * Area!$G$13 / (Days!I115*86400)</f>
        <v>-542.6318847072879</v>
      </c>
      <c r="J67" s="10">
        <f>(NBS_comp_mm_LandPrc!J67 / 1000) * Area!$G$13 / (Days!J115*86400)</f>
        <v>-971.53453703703701</v>
      </c>
      <c r="K67" s="10">
        <f>(NBS_comp_mm_LandPrc!K67 / 1000) * Area!$G$13 / (Days!K115*86400)</f>
        <v>-1076.6472968936678</v>
      </c>
      <c r="L67" s="10">
        <f>(NBS_comp_mm_LandPrc!L67 / 1000) * Area!$G$13 / (Days!L115*86400)</f>
        <v>-10.460956790123474</v>
      </c>
      <c r="M67" s="10">
        <f>(NBS_comp_mm_LandPrc!M67 / 1000) * Area!$G$13 / (Days!M115*86400)</f>
        <v>-95.474775985663101</v>
      </c>
      <c r="N67" s="10">
        <f t="shared" si="0"/>
        <v>503.30797473260526</v>
      </c>
    </row>
    <row r="70" spans="1:14">
      <c r="A70" s="8" t="s">
        <v>42</v>
      </c>
      <c r="B70" s="10">
        <f>AVERAGE(B5:B67)</f>
        <v>1075.9010883540993</v>
      </c>
      <c r="C70" s="10">
        <f t="shared" ref="C70:M70" si="1">AVERAGE(C5:C67)</f>
        <v>1383.9266306168058</v>
      </c>
      <c r="D70" s="10">
        <f t="shared" si="1"/>
        <v>1926.9582927499955</v>
      </c>
      <c r="E70" s="10">
        <f t="shared" si="1"/>
        <v>1950.5589613952582</v>
      </c>
      <c r="F70" s="10">
        <f t="shared" si="1"/>
        <v>1392.1784600614435</v>
      </c>
      <c r="G70" s="10">
        <f t="shared" si="1"/>
        <v>1046.695246423672</v>
      </c>
      <c r="H70" s="10">
        <f t="shared" si="1"/>
        <v>464.08569788170149</v>
      </c>
      <c r="I70" s="10">
        <f t="shared" si="1"/>
        <v>-92.671908175456551</v>
      </c>
      <c r="J70" s="10">
        <f t="shared" si="1"/>
        <v>-617.32816431510867</v>
      </c>
      <c r="K70" s="10">
        <f t="shared" si="1"/>
        <v>-835.4646093853712</v>
      </c>
      <c r="L70" s="10">
        <f t="shared" si="1"/>
        <v>-123.95978321575548</v>
      </c>
      <c r="M70" s="10">
        <f t="shared" si="1"/>
        <v>562.60521879918826</v>
      </c>
      <c r="N70" s="10">
        <f>AVERAGE(N5:N67)</f>
        <v>677.79042759920605</v>
      </c>
    </row>
    <row r="71" spans="1:14">
      <c r="A71" s="8" t="s">
        <v>43</v>
      </c>
      <c r="B71" s="10">
        <f>MAX(B5:B67)</f>
        <v>3906.6988978494614</v>
      </c>
      <c r="C71" s="10">
        <f t="shared" ref="C71:M71" si="2">MAX(C5:C67)</f>
        <v>3419.4318039591317</v>
      </c>
      <c r="D71" s="10">
        <f t="shared" si="2"/>
        <v>3770.2502120669055</v>
      </c>
      <c r="E71" s="10">
        <f t="shared" si="2"/>
        <v>3606.8057561728397</v>
      </c>
      <c r="F71" s="10">
        <f t="shared" si="2"/>
        <v>3055.5418906810037</v>
      </c>
      <c r="G71" s="10">
        <f t="shared" si="2"/>
        <v>2784.2698919753088</v>
      </c>
      <c r="H71" s="10">
        <f t="shared" si="2"/>
        <v>2276.007789725209</v>
      </c>
      <c r="I71" s="10">
        <f t="shared" si="2"/>
        <v>1402.7894235364395</v>
      </c>
      <c r="J71" s="10">
        <f t="shared" si="2"/>
        <v>871.3723611111111</v>
      </c>
      <c r="K71" s="10">
        <f t="shared" si="2"/>
        <v>1213.1836379928318</v>
      </c>
      <c r="L71" s="10">
        <f t="shared" si="2"/>
        <v>2287.7763734567902</v>
      </c>
      <c r="M71" s="10">
        <f t="shared" si="2"/>
        <v>2754.676956391876</v>
      </c>
      <c r="N71" s="10">
        <f>MAX(N5:N67)</f>
        <v>1251.6751116812218</v>
      </c>
    </row>
    <row r="72" spans="1:14">
      <c r="A72" s="8" t="s">
        <v>44</v>
      </c>
      <c r="B72" s="10">
        <f>MIN(B5:B67)</f>
        <v>0.24171146953409331</v>
      </c>
      <c r="C72" s="10">
        <f t="shared" ref="C72:M72" si="3">MIN(C5:C67)</f>
        <v>257.09434523809523</v>
      </c>
      <c r="D72" s="10">
        <f t="shared" si="3"/>
        <v>643.45480286738348</v>
      </c>
      <c r="E72" s="10">
        <f t="shared" si="3"/>
        <v>890.83569444444458</v>
      </c>
      <c r="F72" s="10">
        <f t="shared" si="3"/>
        <v>501.87191756272404</v>
      </c>
      <c r="G72" s="10">
        <f t="shared" si="3"/>
        <v>-272.59529320987662</v>
      </c>
      <c r="H72" s="10">
        <f t="shared" si="3"/>
        <v>-372.31670549581838</v>
      </c>
      <c r="I72" s="10">
        <f t="shared" si="3"/>
        <v>-944.91509557945039</v>
      </c>
      <c r="J72" s="10">
        <f t="shared" si="3"/>
        <v>-1722.7452314814814</v>
      </c>
      <c r="K72" s="10">
        <f t="shared" si="3"/>
        <v>-1995.5010812425328</v>
      </c>
      <c r="L72" s="10">
        <f t="shared" si="3"/>
        <v>-1229.9075</v>
      </c>
      <c r="M72" s="10">
        <f t="shared" si="3"/>
        <v>-857.86942054958183</v>
      </c>
      <c r="N72" s="10">
        <f>MIN(N5:N67)</f>
        <v>136.93705878065074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2.75"/>
  <cols>
    <col min="1" max="1" width="9.140625" style="9"/>
  </cols>
  <sheetData>
    <row r="1" spans="1:13">
      <c r="A1" s="9" t="s">
        <v>45</v>
      </c>
    </row>
    <row r="2" spans="1:13">
      <c r="A2" s="21"/>
    </row>
    <row r="4" spans="1:13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1900</v>
      </c>
      <c r="B5" s="2">
        <v>55.1</v>
      </c>
      <c r="C5" s="2">
        <v>108.5</v>
      </c>
      <c r="D5" s="2">
        <v>65.8</v>
      </c>
      <c r="E5" s="2">
        <v>43.2</v>
      </c>
      <c r="F5" s="2">
        <v>47.8</v>
      </c>
      <c r="G5" s="2">
        <v>69.599999999999994</v>
      </c>
      <c r="H5" s="2">
        <v>125.7</v>
      </c>
      <c r="I5" s="2">
        <v>73.7</v>
      </c>
      <c r="J5" s="2">
        <v>49.3</v>
      </c>
      <c r="K5" s="2">
        <v>55.4</v>
      </c>
      <c r="L5" s="2">
        <v>100.3</v>
      </c>
      <c r="M5" s="2">
        <v>22.9</v>
      </c>
    </row>
    <row r="6" spans="1:13">
      <c r="A6">
        <v>1901</v>
      </c>
      <c r="B6" s="2">
        <v>49.3</v>
      </c>
      <c r="C6" s="2">
        <v>43.7</v>
      </c>
      <c r="D6" s="2">
        <v>66</v>
      </c>
      <c r="E6" s="2">
        <v>69.099999999999994</v>
      </c>
      <c r="F6" s="2">
        <v>75.900000000000006</v>
      </c>
      <c r="G6" s="2">
        <v>61.5</v>
      </c>
      <c r="H6" s="2">
        <v>77.7</v>
      </c>
      <c r="I6" s="2">
        <v>79.5</v>
      </c>
      <c r="J6" s="2">
        <v>65.8</v>
      </c>
      <c r="K6" s="2">
        <v>31.8</v>
      </c>
      <c r="L6" s="2">
        <v>58.2</v>
      </c>
      <c r="M6" s="2">
        <v>100.1</v>
      </c>
    </row>
    <row r="7" spans="1:13">
      <c r="A7">
        <v>1902</v>
      </c>
      <c r="B7" s="2">
        <v>39.9</v>
      </c>
      <c r="C7" s="2">
        <v>28.2</v>
      </c>
      <c r="D7" s="2">
        <v>57.7</v>
      </c>
      <c r="E7" s="2">
        <v>41.1</v>
      </c>
      <c r="F7" s="2">
        <v>94</v>
      </c>
      <c r="G7" s="2">
        <v>151.9</v>
      </c>
      <c r="H7" s="2">
        <v>156</v>
      </c>
      <c r="I7" s="2">
        <v>34</v>
      </c>
      <c r="J7" s="2">
        <v>124</v>
      </c>
      <c r="K7" s="2">
        <v>59.9</v>
      </c>
      <c r="L7" s="2">
        <v>43.9</v>
      </c>
      <c r="M7" s="2">
        <v>69.599999999999994</v>
      </c>
    </row>
    <row r="8" spans="1:13">
      <c r="A8">
        <v>1903</v>
      </c>
      <c r="B8" s="2">
        <v>51.1</v>
      </c>
      <c r="C8" s="2">
        <v>83.6</v>
      </c>
      <c r="D8" s="2">
        <v>62.7</v>
      </c>
      <c r="E8" s="2">
        <v>100.8</v>
      </c>
      <c r="F8" s="2">
        <v>49.3</v>
      </c>
      <c r="G8" s="2">
        <v>104.9</v>
      </c>
      <c r="H8" s="2">
        <v>138.9</v>
      </c>
      <c r="I8" s="2">
        <v>117.9</v>
      </c>
      <c r="J8" s="2">
        <v>47.8</v>
      </c>
      <c r="K8" s="2">
        <v>61.5</v>
      </c>
      <c r="L8" s="2">
        <v>41.4</v>
      </c>
      <c r="M8" s="2">
        <v>58.7</v>
      </c>
    </row>
    <row r="9" spans="1:13">
      <c r="A9">
        <v>1904</v>
      </c>
      <c r="B9" s="2">
        <v>105.9</v>
      </c>
      <c r="C9" s="2">
        <v>71.599999999999994</v>
      </c>
      <c r="D9" s="2">
        <v>101.1</v>
      </c>
      <c r="E9" s="2">
        <v>67.8</v>
      </c>
      <c r="F9" s="2">
        <v>80.8</v>
      </c>
      <c r="G9" s="2">
        <v>37.799999999999997</v>
      </c>
      <c r="H9" s="2">
        <v>91.7</v>
      </c>
      <c r="I9" s="2">
        <v>78</v>
      </c>
      <c r="J9" s="2">
        <v>71.599999999999994</v>
      </c>
      <c r="K9" s="2">
        <v>55.4</v>
      </c>
      <c r="L9" s="2">
        <v>7.1</v>
      </c>
      <c r="M9" s="2">
        <v>55.1</v>
      </c>
    </row>
    <row r="10" spans="1:13">
      <c r="A10">
        <v>1905</v>
      </c>
      <c r="B10" s="2">
        <v>63.8</v>
      </c>
      <c r="C10" s="2">
        <v>46.2</v>
      </c>
      <c r="D10" s="2">
        <v>34</v>
      </c>
      <c r="E10" s="2">
        <v>60.5</v>
      </c>
      <c r="F10" s="2">
        <v>100.6</v>
      </c>
      <c r="G10" s="2">
        <v>91.7</v>
      </c>
      <c r="H10" s="2">
        <v>68.099999999999994</v>
      </c>
      <c r="I10" s="2">
        <v>80.3</v>
      </c>
      <c r="J10" s="2">
        <v>52.3</v>
      </c>
      <c r="K10" s="2">
        <v>69.599999999999994</v>
      </c>
      <c r="L10" s="2">
        <v>70.099999999999994</v>
      </c>
      <c r="M10" s="2">
        <v>46.2</v>
      </c>
    </row>
    <row r="11" spans="1:13">
      <c r="A11">
        <v>1906</v>
      </c>
      <c r="B11" s="2">
        <v>40.6</v>
      </c>
      <c r="C11" s="2">
        <v>26.2</v>
      </c>
      <c r="D11" s="2">
        <v>71.099999999999994</v>
      </c>
      <c r="E11" s="2">
        <v>45.7</v>
      </c>
      <c r="F11" s="2">
        <v>51.1</v>
      </c>
      <c r="G11" s="2">
        <v>65</v>
      </c>
      <c r="H11" s="2">
        <v>88.9</v>
      </c>
      <c r="I11" s="2">
        <v>88.9</v>
      </c>
      <c r="J11" s="2">
        <v>61.5</v>
      </c>
      <c r="K11" s="2">
        <v>132.1</v>
      </c>
      <c r="L11" s="2">
        <v>57.7</v>
      </c>
      <c r="M11" s="2">
        <v>82</v>
      </c>
    </row>
    <row r="12" spans="1:13">
      <c r="A12">
        <v>1907</v>
      </c>
      <c r="B12" s="2">
        <v>116.1</v>
      </c>
      <c r="C12" s="2">
        <v>19.3</v>
      </c>
      <c r="D12" s="2">
        <v>75.900000000000006</v>
      </c>
      <c r="E12" s="2">
        <v>55.4</v>
      </c>
      <c r="F12" s="2">
        <v>80.5</v>
      </c>
      <c r="G12" s="2">
        <v>92.5</v>
      </c>
      <c r="H12" s="2">
        <v>77.5</v>
      </c>
      <c r="I12" s="2">
        <v>34</v>
      </c>
      <c r="J12" s="2">
        <v>119.1</v>
      </c>
      <c r="K12" s="2">
        <v>95</v>
      </c>
      <c r="L12" s="2">
        <v>47.2</v>
      </c>
      <c r="M12" s="2">
        <v>94</v>
      </c>
    </row>
    <row r="13" spans="1:13">
      <c r="A13">
        <v>1908</v>
      </c>
      <c r="B13" s="2">
        <v>62.2</v>
      </c>
      <c r="C13" s="2">
        <v>102.9</v>
      </c>
      <c r="D13" s="2">
        <v>71.400000000000006</v>
      </c>
      <c r="E13" s="2">
        <v>74.7</v>
      </c>
      <c r="F13" s="2">
        <v>84.6</v>
      </c>
      <c r="G13" s="2">
        <v>53.3</v>
      </c>
      <c r="H13" s="2">
        <v>70.599999999999994</v>
      </c>
      <c r="I13" s="2">
        <v>89.9</v>
      </c>
      <c r="J13" s="2">
        <v>15.2</v>
      </c>
      <c r="K13" s="2">
        <v>32</v>
      </c>
      <c r="L13" s="2">
        <v>34</v>
      </c>
      <c r="M13" s="2">
        <v>51.8</v>
      </c>
    </row>
    <row r="14" spans="1:13">
      <c r="A14">
        <v>1909</v>
      </c>
      <c r="B14" s="2">
        <v>68.8</v>
      </c>
      <c r="C14" s="2">
        <v>103.1</v>
      </c>
      <c r="D14" s="2">
        <v>68.099999999999994</v>
      </c>
      <c r="E14" s="2">
        <v>81</v>
      </c>
      <c r="F14" s="2">
        <v>106.7</v>
      </c>
      <c r="G14" s="2">
        <v>78.7</v>
      </c>
      <c r="H14" s="2">
        <v>83.8</v>
      </c>
      <c r="I14" s="2">
        <v>73.400000000000006</v>
      </c>
      <c r="J14" s="2">
        <v>56.9</v>
      </c>
      <c r="K14" s="2">
        <v>51.6</v>
      </c>
      <c r="L14" s="2">
        <v>92.7</v>
      </c>
      <c r="M14" s="2">
        <v>74.400000000000006</v>
      </c>
    </row>
    <row r="15" spans="1:13">
      <c r="A15">
        <v>1910</v>
      </c>
      <c r="B15" s="2">
        <v>105.7</v>
      </c>
      <c r="C15" s="2">
        <v>89.4</v>
      </c>
      <c r="D15" s="2">
        <v>11.7</v>
      </c>
      <c r="E15" s="2">
        <v>94</v>
      </c>
      <c r="F15" s="2">
        <v>87.1</v>
      </c>
      <c r="G15" s="2">
        <v>42.2</v>
      </c>
      <c r="H15" s="2">
        <v>88.9</v>
      </c>
      <c r="I15" s="2">
        <v>45.2</v>
      </c>
      <c r="J15" s="2">
        <v>67.8</v>
      </c>
      <c r="K15" s="2">
        <v>109.7</v>
      </c>
      <c r="L15" s="2">
        <v>67.8</v>
      </c>
      <c r="M15" s="2">
        <v>64.8</v>
      </c>
    </row>
    <row r="16" spans="1:13">
      <c r="A16">
        <v>1911</v>
      </c>
      <c r="B16" s="2">
        <v>78.7</v>
      </c>
      <c r="C16" s="2">
        <v>64.3</v>
      </c>
      <c r="D16" s="2">
        <v>48.5</v>
      </c>
      <c r="E16" s="2">
        <v>69.3</v>
      </c>
      <c r="F16" s="2">
        <v>47.2</v>
      </c>
      <c r="G16" s="2">
        <v>71.599999999999994</v>
      </c>
      <c r="H16" s="2">
        <v>57.9</v>
      </c>
      <c r="I16" s="2">
        <v>117.9</v>
      </c>
      <c r="J16" s="2">
        <v>95</v>
      </c>
      <c r="K16" s="2">
        <v>106.2</v>
      </c>
      <c r="L16" s="2">
        <v>89.4</v>
      </c>
      <c r="M16" s="2">
        <v>72.599999999999994</v>
      </c>
    </row>
    <row r="17" spans="1:13">
      <c r="A17">
        <v>1912</v>
      </c>
      <c r="B17" s="2">
        <v>69.900000000000006</v>
      </c>
      <c r="C17" s="2">
        <v>52.3</v>
      </c>
      <c r="D17" s="2">
        <v>64</v>
      </c>
      <c r="E17" s="2">
        <v>88.4</v>
      </c>
      <c r="F17" s="2">
        <v>73.7</v>
      </c>
      <c r="G17" s="2">
        <v>60.5</v>
      </c>
      <c r="H17" s="2">
        <v>92.5</v>
      </c>
      <c r="I17" s="2">
        <v>114.6</v>
      </c>
      <c r="J17" s="2">
        <v>99.1</v>
      </c>
      <c r="K17" s="2">
        <v>85.9</v>
      </c>
      <c r="L17" s="2">
        <v>53.3</v>
      </c>
      <c r="M17" s="2">
        <v>56.6</v>
      </c>
    </row>
    <row r="18" spans="1:13">
      <c r="A18">
        <v>1913</v>
      </c>
      <c r="B18" s="2">
        <v>135.4</v>
      </c>
      <c r="C18" s="2">
        <v>46.7</v>
      </c>
      <c r="D18" s="2">
        <v>170.4</v>
      </c>
      <c r="E18" s="2">
        <v>72.599999999999994</v>
      </c>
      <c r="F18" s="2">
        <v>86.1</v>
      </c>
      <c r="G18" s="2">
        <v>61</v>
      </c>
      <c r="H18" s="2">
        <v>83.3</v>
      </c>
      <c r="I18" s="2">
        <v>90.4</v>
      </c>
      <c r="J18" s="2">
        <v>44.5</v>
      </c>
      <c r="K18" s="2">
        <v>98</v>
      </c>
      <c r="L18" s="2">
        <v>81.5</v>
      </c>
      <c r="M18" s="2">
        <v>25.7</v>
      </c>
    </row>
    <row r="19" spans="1:13">
      <c r="A19">
        <v>1914</v>
      </c>
      <c r="B19" s="2">
        <v>82</v>
      </c>
      <c r="C19" s="2">
        <v>44.7</v>
      </c>
      <c r="D19" s="2">
        <v>68.3</v>
      </c>
      <c r="E19" s="2">
        <v>94</v>
      </c>
      <c r="F19" s="2">
        <v>118.6</v>
      </c>
      <c r="G19" s="2">
        <v>57.9</v>
      </c>
      <c r="H19" s="2">
        <v>39.6</v>
      </c>
      <c r="I19" s="2">
        <v>138.9</v>
      </c>
      <c r="J19" s="2">
        <v>51.1</v>
      </c>
      <c r="K19" s="2">
        <v>56.9</v>
      </c>
      <c r="L19" s="2">
        <v>50.3</v>
      </c>
      <c r="M19" s="2">
        <v>74.2</v>
      </c>
    </row>
    <row r="20" spans="1:13">
      <c r="A20">
        <v>1915</v>
      </c>
      <c r="B20" s="2">
        <v>76.7</v>
      </c>
      <c r="C20" s="2">
        <v>61.5</v>
      </c>
      <c r="D20" s="2">
        <v>29.5</v>
      </c>
      <c r="E20" s="2">
        <v>22.4</v>
      </c>
      <c r="F20" s="2">
        <v>82.3</v>
      </c>
      <c r="G20" s="2">
        <v>74.7</v>
      </c>
      <c r="H20" s="2">
        <v>156</v>
      </c>
      <c r="I20" s="2">
        <v>138.19999999999999</v>
      </c>
      <c r="J20" s="2">
        <v>86.4</v>
      </c>
      <c r="K20" s="2">
        <v>51.6</v>
      </c>
      <c r="L20" s="2">
        <v>61.5</v>
      </c>
      <c r="M20" s="2">
        <v>77.2</v>
      </c>
    </row>
    <row r="21" spans="1:13">
      <c r="A21">
        <v>1916</v>
      </c>
      <c r="B21" s="2">
        <v>99.6</v>
      </c>
      <c r="C21" s="2">
        <v>54.9</v>
      </c>
      <c r="D21" s="2">
        <v>78.7</v>
      </c>
      <c r="E21" s="2">
        <v>67.3</v>
      </c>
      <c r="F21" s="2">
        <v>122.4</v>
      </c>
      <c r="G21" s="2">
        <v>95.3</v>
      </c>
      <c r="H21" s="2">
        <v>27.9</v>
      </c>
      <c r="I21" s="2">
        <v>58.2</v>
      </c>
      <c r="J21" s="2">
        <v>64.5</v>
      </c>
      <c r="K21" s="2">
        <v>72.599999999999994</v>
      </c>
      <c r="L21" s="2">
        <v>51.6</v>
      </c>
      <c r="M21" s="2">
        <v>71.400000000000006</v>
      </c>
    </row>
    <row r="22" spans="1:13">
      <c r="A22">
        <v>1917</v>
      </c>
      <c r="B22" s="2">
        <v>67.3</v>
      </c>
      <c r="C22" s="2">
        <v>38.9</v>
      </c>
      <c r="D22" s="2">
        <v>78.5</v>
      </c>
      <c r="E22" s="2">
        <v>57.9</v>
      </c>
      <c r="F22" s="2">
        <v>109.7</v>
      </c>
      <c r="G22" s="2">
        <v>133.6</v>
      </c>
      <c r="H22" s="2">
        <v>73.2</v>
      </c>
      <c r="I22" s="2">
        <v>72.099999999999994</v>
      </c>
      <c r="J22" s="2">
        <v>55.1</v>
      </c>
      <c r="K22" s="2">
        <v>162.30000000000001</v>
      </c>
      <c r="L22" s="2">
        <v>23.6</v>
      </c>
      <c r="M22" s="2">
        <v>41.7</v>
      </c>
    </row>
    <row r="23" spans="1:13">
      <c r="A23">
        <v>1918</v>
      </c>
      <c r="B23" s="2">
        <v>63.2</v>
      </c>
      <c r="C23" s="2">
        <v>56.1</v>
      </c>
      <c r="D23" s="2">
        <v>75.2</v>
      </c>
      <c r="E23" s="2">
        <v>57.4</v>
      </c>
      <c r="F23" s="2">
        <v>76.2</v>
      </c>
      <c r="G23" s="2">
        <v>69.3</v>
      </c>
      <c r="H23" s="2">
        <v>45.7</v>
      </c>
      <c r="I23" s="2">
        <v>55.4</v>
      </c>
      <c r="J23" s="2">
        <v>116.8</v>
      </c>
      <c r="K23" s="2">
        <v>61.2</v>
      </c>
      <c r="L23" s="2">
        <v>52.8</v>
      </c>
      <c r="M23" s="2">
        <v>74.400000000000006</v>
      </c>
    </row>
    <row r="24" spans="1:13">
      <c r="A24">
        <v>1919</v>
      </c>
      <c r="B24" s="2">
        <v>28.4</v>
      </c>
      <c r="C24" s="2">
        <v>36.6</v>
      </c>
      <c r="D24" s="2">
        <v>80.3</v>
      </c>
      <c r="E24" s="2">
        <v>137.69999999999999</v>
      </c>
      <c r="F24" s="2">
        <v>114.6</v>
      </c>
      <c r="G24" s="2">
        <v>57.2</v>
      </c>
      <c r="H24" s="2">
        <v>41.7</v>
      </c>
      <c r="I24" s="2">
        <v>93.7</v>
      </c>
      <c r="J24" s="2">
        <v>53.6</v>
      </c>
      <c r="K24" s="2">
        <v>100.8</v>
      </c>
      <c r="L24" s="2">
        <v>48.8</v>
      </c>
      <c r="M24" s="2">
        <v>31.5</v>
      </c>
    </row>
    <row r="25" spans="1:13">
      <c r="A25">
        <v>1920</v>
      </c>
      <c r="B25" s="2">
        <v>46.7</v>
      </c>
      <c r="C25" s="2">
        <v>30.2</v>
      </c>
      <c r="D25" s="2">
        <v>43.4</v>
      </c>
      <c r="E25" s="2">
        <v>105.2</v>
      </c>
      <c r="F25" s="2">
        <v>30</v>
      </c>
      <c r="G25" s="2">
        <v>118.1</v>
      </c>
      <c r="H25" s="2">
        <v>80.8</v>
      </c>
      <c r="I25" s="2">
        <v>77.2</v>
      </c>
      <c r="J25" s="2">
        <v>44.2</v>
      </c>
      <c r="K25" s="2">
        <v>72.599999999999994</v>
      </c>
      <c r="L25" s="2">
        <v>79.2</v>
      </c>
      <c r="M25" s="2">
        <v>69.900000000000006</v>
      </c>
    </row>
    <row r="26" spans="1:13">
      <c r="A26">
        <v>1921</v>
      </c>
      <c r="B26" s="2">
        <v>33</v>
      </c>
      <c r="C26" s="2">
        <v>47.5</v>
      </c>
      <c r="D26" s="2">
        <v>110.7</v>
      </c>
      <c r="E26" s="2">
        <v>96.5</v>
      </c>
      <c r="F26" s="2">
        <v>58.2</v>
      </c>
      <c r="G26" s="2">
        <v>63.5</v>
      </c>
      <c r="H26" s="2">
        <v>69.900000000000006</v>
      </c>
      <c r="I26" s="2">
        <v>89.7</v>
      </c>
      <c r="J26" s="2">
        <v>84.6</v>
      </c>
      <c r="K26" s="2">
        <v>66.5</v>
      </c>
      <c r="L26" s="2">
        <v>94</v>
      </c>
      <c r="M26" s="2">
        <v>50.3</v>
      </c>
    </row>
    <row r="27" spans="1:13">
      <c r="A27">
        <v>1922</v>
      </c>
      <c r="B27" s="2">
        <v>38.6</v>
      </c>
      <c r="C27" s="2">
        <v>37.1</v>
      </c>
      <c r="D27" s="2">
        <v>101.3</v>
      </c>
      <c r="E27" s="2">
        <v>66.5</v>
      </c>
      <c r="F27" s="2">
        <v>63.8</v>
      </c>
      <c r="G27" s="2">
        <v>66</v>
      </c>
      <c r="H27" s="2">
        <v>74.2</v>
      </c>
      <c r="I27" s="2">
        <v>78.5</v>
      </c>
      <c r="J27" s="2">
        <v>63</v>
      </c>
      <c r="K27" s="2">
        <v>41.9</v>
      </c>
      <c r="L27" s="2">
        <v>40.9</v>
      </c>
      <c r="M27" s="2">
        <v>62.7</v>
      </c>
    </row>
    <row r="28" spans="1:13">
      <c r="A28">
        <v>1923</v>
      </c>
      <c r="B28" s="2">
        <v>66</v>
      </c>
      <c r="C28" s="2">
        <v>36.1</v>
      </c>
      <c r="D28" s="2">
        <v>67.599999999999994</v>
      </c>
      <c r="E28" s="2">
        <v>59.4</v>
      </c>
      <c r="F28" s="2">
        <v>73.7</v>
      </c>
      <c r="G28" s="2">
        <v>63.5</v>
      </c>
      <c r="H28" s="2">
        <v>65</v>
      </c>
      <c r="I28" s="2">
        <v>45.7</v>
      </c>
      <c r="J28" s="2">
        <v>77.2</v>
      </c>
      <c r="K28" s="2">
        <v>47.8</v>
      </c>
      <c r="L28" s="2">
        <v>59.7</v>
      </c>
      <c r="M28" s="2">
        <v>114.6</v>
      </c>
    </row>
    <row r="29" spans="1:13">
      <c r="A29">
        <v>1924</v>
      </c>
      <c r="B29" s="2">
        <v>84.1</v>
      </c>
      <c r="C29" s="2">
        <v>48.3</v>
      </c>
      <c r="D29" s="2">
        <v>51.3</v>
      </c>
      <c r="E29" s="2">
        <v>71.099999999999994</v>
      </c>
      <c r="F29" s="2">
        <v>68.599999999999994</v>
      </c>
      <c r="G29" s="2">
        <v>115.8</v>
      </c>
      <c r="H29" s="2">
        <v>67.599999999999994</v>
      </c>
      <c r="I29" s="2">
        <v>56.1</v>
      </c>
      <c r="J29" s="2">
        <v>135.4</v>
      </c>
      <c r="K29" s="2">
        <v>10.7</v>
      </c>
      <c r="L29" s="2">
        <v>23.6</v>
      </c>
      <c r="M29" s="2">
        <v>87.4</v>
      </c>
    </row>
    <row r="30" spans="1:13">
      <c r="A30">
        <v>1925</v>
      </c>
      <c r="B30" s="2">
        <v>34.799999999999997</v>
      </c>
      <c r="C30" s="2">
        <v>62</v>
      </c>
      <c r="D30" s="2">
        <v>72.400000000000006</v>
      </c>
      <c r="E30" s="2">
        <v>34.299999999999997</v>
      </c>
      <c r="F30" s="2">
        <v>37.299999999999997</v>
      </c>
      <c r="G30" s="2">
        <v>53.8</v>
      </c>
      <c r="H30" s="2">
        <v>102.4</v>
      </c>
      <c r="I30" s="2">
        <v>53.1</v>
      </c>
      <c r="J30" s="2">
        <v>105.9</v>
      </c>
      <c r="K30" s="2">
        <v>83.1</v>
      </c>
      <c r="L30" s="2">
        <v>87.1</v>
      </c>
      <c r="M30" s="2">
        <v>37.799999999999997</v>
      </c>
    </row>
    <row r="31" spans="1:13">
      <c r="A31">
        <v>1926</v>
      </c>
      <c r="B31" s="2">
        <v>54.6</v>
      </c>
      <c r="C31" s="2">
        <v>71.900000000000006</v>
      </c>
      <c r="D31" s="2">
        <v>55.6</v>
      </c>
      <c r="E31" s="2">
        <v>96.5</v>
      </c>
      <c r="F31" s="2">
        <v>30.7</v>
      </c>
      <c r="G31" s="2">
        <v>80.5</v>
      </c>
      <c r="H31" s="2">
        <v>42.9</v>
      </c>
      <c r="I31" s="2">
        <v>146.80000000000001</v>
      </c>
      <c r="J31" s="2">
        <v>178.3</v>
      </c>
      <c r="K31" s="2">
        <v>126.5</v>
      </c>
      <c r="L31" s="2">
        <v>74.400000000000006</v>
      </c>
      <c r="M31" s="2">
        <v>49.8</v>
      </c>
    </row>
    <row r="32" spans="1:13">
      <c r="A32">
        <v>1927</v>
      </c>
      <c r="B32" s="2">
        <v>44.2</v>
      </c>
      <c r="C32" s="2">
        <v>54.9</v>
      </c>
      <c r="D32" s="2">
        <v>60.5</v>
      </c>
      <c r="E32" s="2">
        <v>55.1</v>
      </c>
      <c r="F32" s="2">
        <v>95.5</v>
      </c>
      <c r="G32" s="2">
        <v>54.9</v>
      </c>
      <c r="H32" s="2">
        <v>103.1</v>
      </c>
      <c r="I32" s="2">
        <v>41.1</v>
      </c>
      <c r="J32" s="2">
        <v>54.6</v>
      </c>
      <c r="K32" s="2">
        <v>51.6</v>
      </c>
      <c r="L32" s="2">
        <v>166.1</v>
      </c>
      <c r="M32" s="2">
        <v>90.4</v>
      </c>
    </row>
    <row r="33" spans="1:13">
      <c r="A33">
        <v>1928</v>
      </c>
      <c r="B33" s="2">
        <v>44.2</v>
      </c>
      <c r="C33" s="2">
        <v>49.8</v>
      </c>
      <c r="D33" s="2">
        <v>52.3</v>
      </c>
      <c r="E33" s="2">
        <v>53.3</v>
      </c>
      <c r="F33" s="2">
        <v>45.2</v>
      </c>
      <c r="G33" s="2">
        <v>131.80000000000001</v>
      </c>
      <c r="H33" s="2">
        <v>99.1</v>
      </c>
      <c r="I33" s="2">
        <v>63.8</v>
      </c>
      <c r="J33" s="2">
        <v>44.2</v>
      </c>
      <c r="K33" s="2">
        <v>75.2</v>
      </c>
      <c r="L33" s="2">
        <v>70.099999999999994</v>
      </c>
      <c r="M33" s="2">
        <v>44.2</v>
      </c>
    </row>
    <row r="34" spans="1:13">
      <c r="A34">
        <v>1929</v>
      </c>
      <c r="B34" s="2">
        <v>107.2</v>
      </c>
      <c r="C34" s="2">
        <v>36.799999999999997</v>
      </c>
      <c r="D34" s="2">
        <v>71.599999999999994</v>
      </c>
      <c r="E34" s="2">
        <v>148.30000000000001</v>
      </c>
      <c r="F34" s="2">
        <v>96</v>
      </c>
      <c r="G34" s="2">
        <v>65</v>
      </c>
      <c r="H34" s="2">
        <v>74.7</v>
      </c>
      <c r="I34" s="2">
        <v>25.4</v>
      </c>
      <c r="J34" s="2">
        <v>56.9</v>
      </c>
      <c r="K34" s="2">
        <v>87.9</v>
      </c>
      <c r="L34" s="2">
        <v>87.4</v>
      </c>
      <c r="M34" s="2">
        <v>99.8</v>
      </c>
    </row>
    <row r="35" spans="1:13">
      <c r="A35">
        <v>1930</v>
      </c>
      <c r="B35" s="2">
        <v>119.6</v>
      </c>
      <c r="C35" s="2">
        <v>54.1</v>
      </c>
      <c r="D35" s="2">
        <v>68.099999999999994</v>
      </c>
      <c r="E35" s="2">
        <v>56.6</v>
      </c>
      <c r="F35" s="2">
        <v>46.7</v>
      </c>
      <c r="G35" s="2">
        <v>69.900000000000006</v>
      </c>
      <c r="H35" s="2">
        <v>27.7</v>
      </c>
      <c r="I35" s="2">
        <v>23.9</v>
      </c>
      <c r="J35" s="2">
        <v>66.5</v>
      </c>
      <c r="K35" s="2">
        <v>50</v>
      </c>
      <c r="L35" s="2">
        <v>40.6</v>
      </c>
      <c r="M35" s="2">
        <v>29.7</v>
      </c>
    </row>
    <row r="36" spans="1:13">
      <c r="A36">
        <v>1931</v>
      </c>
      <c r="B36" s="2">
        <v>52.2</v>
      </c>
      <c r="C36" s="2">
        <v>42.1</v>
      </c>
      <c r="D36" s="2">
        <v>52.1</v>
      </c>
      <c r="E36" s="2">
        <v>79.5</v>
      </c>
      <c r="F36" s="2">
        <v>56.4</v>
      </c>
      <c r="G36" s="2">
        <v>85.8</v>
      </c>
      <c r="H36" s="2">
        <v>89.9</v>
      </c>
      <c r="I36" s="2">
        <v>62.2</v>
      </c>
      <c r="J36" s="2">
        <v>88.9</v>
      </c>
      <c r="K36" s="2">
        <v>60</v>
      </c>
      <c r="L36" s="2">
        <v>70.3</v>
      </c>
      <c r="M36" s="2">
        <v>58.8</v>
      </c>
    </row>
    <row r="37" spans="1:13">
      <c r="A37">
        <v>1932</v>
      </c>
      <c r="B37" s="2">
        <v>113.9</v>
      </c>
      <c r="C37" s="2">
        <v>34.200000000000003</v>
      </c>
      <c r="D37" s="2">
        <v>45</v>
      </c>
      <c r="E37" s="2">
        <v>48.8</v>
      </c>
      <c r="F37" s="2">
        <v>111.7</v>
      </c>
      <c r="G37" s="2">
        <v>35.1</v>
      </c>
      <c r="H37" s="2">
        <v>98</v>
      </c>
      <c r="I37" s="2">
        <v>54.7</v>
      </c>
      <c r="J37" s="2">
        <v>79.5</v>
      </c>
      <c r="K37" s="2">
        <v>84.7</v>
      </c>
      <c r="L37" s="2">
        <v>71.900000000000006</v>
      </c>
      <c r="M37" s="2">
        <v>86.4</v>
      </c>
    </row>
    <row r="38" spans="1:13">
      <c r="A38">
        <v>1933</v>
      </c>
      <c r="B38" s="2">
        <v>40.5</v>
      </c>
      <c r="C38" s="2">
        <v>44.7</v>
      </c>
      <c r="D38" s="2">
        <v>77.900000000000006</v>
      </c>
      <c r="E38" s="2">
        <v>68.7</v>
      </c>
      <c r="F38" s="2">
        <v>74.400000000000006</v>
      </c>
      <c r="G38" s="2">
        <v>35.299999999999997</v>
      </c>
      <c r="H38" s="2">
        <v>35.9</v>
      </c>
      <c r="I38" s="2">
        <v>65.3</v>
      </c>
      <c r="J38" s="2">
        <v>65.5</v>
      </c>
      <c r="K38" s="2">
        <v>49.7</v>
      </c>
      <c r="L38" s="2">
        <v>66.400000000000006</v>
      </c>
      <c r="M38" s="2">
        <v>50.6</v>
      </c>
    </row>
    <row r="39" spans="1:13">
      <c r="A39">
        <v>1934</v>
      </c>
      <c r="B39" s="2">
        <v>48.1</v>
      </c>
      <c r="C39" s="2">
        <v>19.7</v>
      </c>
      <c r="D39" s="2">
        <v>73.8</v>
      </c>
      <c r="E39" s="2">
        <v>73.599999999999994</v>
      </c>
      <c r="F39" s="2">
        <v>14.1</v>
      </c>
      <c r="G39" s="2">
        <v>48</v>
      </c>
      <c r="H39" s="2">
        <v>45.9</v>
      </c>
      <c r="I39" s="2">
        <v>78.8</v>
      </c>
      <c r="J39" s="2">
        <v>104.6</v>
      </c>
      <c r="K39" s="2">
        <v>38.6</v>
      </c>
      <c r="L39" s="2">
        <v>61.3</v>
      </c>
      <c r="M39" s="2">
        <v>55.7</v>
      </c>
    </row>
    <row r="40" spans="1:13">
      <c r="A40">
        <v>1935</v>
      </c>
      <c r="B40" s="2">
        <v>61.7</v>
      </c>
      <c r="C40" s="2">
        <v>66.400000000000006</v>
      </c>
      <c r="D40" s="2">
        <v>53.5</v>
      </c>
      <c r="E40" s="2">
        <v>41.9</v>
      </c>
      <c r="F40" s="2">
        <v>69.900000000000006</v>
      </c>
      <c r="G40" s="2">
        <v>71.7</v>
      </c>
      <c r="H40" s="2">
        <v>67.7</v>
      </c>
      <c r="I40" s="2">
        <v>89.9</v>
      </c>
      <c r="J40" s="2">
        <v>58.2</v>
      </c>
      <c r="K40" s="2">
        <v>45.2</v>
      </c>
      <c r="L40" s="2">
        <v>64.400000000000006</v>
      </c>
      <c r="M40" s="2">
        <v>51.8</v>
      </c>
    </row>
    <row r="41" spans="1:13">
      <c r="A41">
        <v>1936</v>
      </c>
      <c r="B41" s="2">
        <v>43.7</v>
      </c>
      <c r="C41" s="2">
        <v>61.9</v>
      </c>
      <c r="D41" s="2">
        <v>71.400000000000006</v>
      </c>
      <c r="E41" s="2">
        <v>60.5</v>
      </c>
      <c r="F41" s="2">
        <v>33.799999999999997</v>
      </c>
      <c r="G41" s="2">
        <v>58.6</v>
      </c>
      <c r="H41" s="2">
        <v>50.4</v>
      </c>
      <c r="I41" s="2">
        <v>50.6</v>
      </c>
      <c r="J41" s="2">
        <v>89.5</v>
      </c>
      <c r="K41" s="2">
        <v>74.900000000000006</v>
      </c>
      <c r="L41" s="2">
        <v>54.8</v>
      </c>
      <c r="M41" s="2">
        <v>51.2</v>
      </c>
    </row>
    <row r="42" spans="1:13">
      <c r="A42">
        <v>1937</v>
      </c>
      <c r="B42" s="2">
        <v>174.6</v>
      </c>
      <c r="C42" s="2">
        <v>46.7</v>
      </c>
      <c r="D42" s="2">
        <v>59.7</v>
      </c>
      <c r="E42" s="2">
        <v>151.80000000000001</v>
      </c>
      <c r="F42" s="2">
        <v>60.9</v>
      </c>
      <c r="G42" s="2">
        <v>163.1</v>
      </c>
      <c r="H42" s="2">
        <v>90</v>
      </c>
      <c r="I42" s="2">
        <v>70.8</v>
      </c>
      <c r="J42" s="2">
        <v>43</v>
      </c>
      <c r="K42" s="2">
        <v>93.5</v>
      </c>
      <c r="L42" s="2">
        <v>42.5</v>
      </c>
      <c r="M42" s="2">
        <v>76.3</v>
      </c>
    </row>
    <row r="43" spans="1:13">
      <c r="A43">
        <v>1938</v>
      </c>
      <c r="B43" s="2">
        <v>32.799999999999997</v>
      </c>
      <c r="C43" s="2">
        <v>113.3</v>
      </c>
      <c r="D43" s="2">
        <v>91</v>
      </c>
      <c r="E43" s="2">
        <v>53.6</v>
      </c>
      <c r="F43" s="2">
        <v>85.6</v>
      </c>
      <c r="G43" s="2">
        <v>81.5</v>
      </c>
      <c r="H43" s="2">
        <v>90.1</v>
      </c>
      <c r="I43" s="2">
        <v>59.1</v>
      </c>
      <c r="J43" s="2">
        <v>121.1</v>
      </c>
      <c r="K43" s="2">
        <v>33.799999999999997</v>
      </c>
      <c r="L43" s="2">
        <v>73.5</v>
      </c>
      <c r="M43" s="2">
        <v>47.1</v>
      </c>
    </row>
    <row r="44" spans="1:13">
      <c r="A44">
        <v>1939</v>
      </c>
      <c r="B44" s="2">
        <v>61.4</v>
      </c>
      <c r="C44" s="2">
        <v>100.2</v>
      </c>
      <c r="D44" s="2">
        <v>73.5</v>
      </c>
      <c r="E44" s="2">
        <v>92.1</v>
      </c>
      <c r="F44" s="2">
        <v>35.6</v>
      </c>
      <c r="G44" s="2">
        <v>89.4</v>
      </c>
      <c r="H44" s="2">
        <v>75.3</v>
      </c>
      <c r="I44" s="2">
        <v>42.6</v>
      </c>
      <c r="J44" s="2">
        <v>63.7</v>
      </c>
      <c r="K44" s="2">
        <v>68</v>
      </c>
      <c r="L44" s="2">
        <v>25.7</v>
      </c>
      <c r="M44" s="2">
        <v>36.5</v>
      </c>
    </row>
    <row r="45" spans="1:13">
      <c r="A45">
        <v>1940</v>
      </c>
      <c r="B45" s="2">
        <v>35.6</v>
      </c>
      <c r="C45" s="2">
        <v>55.2</v>
      </c>
      <c r="D45" s="2">
        <v>65.099999999999994</v>
      </c>
      <c r="E45" s="2">
        <v>78.099999999999994</v>
      </c>
      <c r="F45" s="2">
        <v>113.8</v>
      </c>
      <c r="G45" s="2">
        <v>102.2</v>
      </c>
      <c r="H45" s="2">
        <v>47.3</v>
      </c>
      <c r="I45" s="2">
        <v>131.4</v>
      </c>
      <c r="J45" s="2">
        <v>67.7</v>
      </c>
      <c r="K45" s="2">
        <v>51.6</v>
      </c>
      <c r="L45" s="2">
        <v>84.5</v>
      </c>
      <c r="M45" s="2">
        <v>98.5</v>
      </c>
    </row>
    <row r="46" spans="1:13">
      <c r="A46">
        <v>1941</v>
      </c>
      <c r="B46" s="2">
        <v>46</v>
      </c>
      <c r="C46" s="2">
        <v>25.4</v>
      </c>
      <c r="D46" s="2">
        <v>32.1</v>
      </c>
      <c r="E46" s="2">
        <v>39.200000000000003</v>
      </c>
      <c r="F46" s="2">
        <v>54.6</v>
      </c>
      <c r="G46" s="2">
        <v>66.400000000000006</v>
      </c>
      <c r="H46" s="2">
        <v>66.5</v>
      </c>
      <c r="I46" s="2">
        <v>80.900000000000006</v>
      </c>
      <c r="J46" s="2">
        <v>35.700000000000003</v>
      </c>
      <c r="K46" s="2">
        <v>98.5</v>
      </c>
      <c r="L46" s="2">
        <v>56</v>
      </c>
      <c r="M46" s="2">
        <v>47.7</v>
      </c>
    </row>
    <row r="47" spans="1:13">
      <c r="A47">
        <v>1942</v>
      </c>
      <c r="B47" s="2">
        <v>43.8</v>
      </c>
      <c r="C47" s="2">
        <v>76</v>
      </c>
      <c r="D47" s="2">
        <v>80</v>
      </c>
      <c r="E47" s="2">
        <v>63.4</v>
      </c>
      <c r="F47" s="2">
        <v>131.69999999999999</v>
      </c>
      <c r="G47" s="2">
        <v>74.8</v>
      </c>
      <c r="H47" s="2">
        <v>100.2</v>
      </c>
      <c r="I47" s="2">
        <v>78.099999999999994</v>
      </c>
      <c r="J47" s="2">
        <v>103.5</v>
      </c>
      <c r="K47" s="2">
        <v>93.5</v>
      </c>
      <c r="L47" s="2">
        <v>90.2</v>
      </c>
      <c r="M47" s="2">
        <v>83.8</v>
      </c>
    </row>
    <row r="48" spans="1:13">
      <c r="A48">
        <v>1943</v>
      </c>
      <c r="B48" s="2">
        <v>47.8</v>
      </c>
      <c r="C48" s="2">
        <v>44.5</v>
      </c>
      <c r="D48" s="2">
        <v>64.900000000000006</v>
      </c>
      <c r="E48" s="2">
        <v>100.3</v>
      </c>
      <c r="F48" s="2">
        <v>144.9</v>
      </c>
      <c r="G48" s="2">
        <v>68</v>
      </c>
      <c r="H48" s="2">
        <v>110.3</v>
      </c>
      <c r="I48" s="2">
        <v>64.900000000000006</v>
      </c>
      <c r="J48" s="2">
        <v>61.7</v>
      </c>
      <c r="K48" s="2">
        <v>76.2</v>
      </c>
      <c r="L48" s="2">
        <v>47.4</v>
      </c>
      <c r="M48" s="2">
        <v>27.5</v>
      </c>
    </row>
    <row r="49" spans="1:13">
      <c r="A49">
        <v>1944</v>
      </c>
      <c r="B49" s="2">
        <v>30.4</v>
      </c>
      <c r="C49" s="2">
        <v>60.2</v>
      </c>
      <c r="D49" s="2">
        <v>77.900000000000006</v>
      </c>
      <c r="E49" s="2">
        <v>105.5</v>
      </c>
      <c r="F49" s="2">
        <v>82</v>
      </c>
      <c r="G49" s="2">
        <v>78</v>
      </c>
      <c r="H49" s="2">
        <v>38.1</v>
      </c>
      <c r="I49" s="2">
        <v>74.8</v>
      </c>
      <c r="J49" s="2">
        <v>79.099999999999994</v>
      </c>
      <c r="K49" s="2">
        <v>44.3</v>
      </c>
      <c r="L49" s="2">
        <v>60.5</v>
      </c>
      <c r="M49" s="2">
        <v>64.599999999999994</v>
      </c>
    </row>
    <row r="50" spans="1:13">
      <c r="A50">
        <v>1945</v>
      </c>
      <c r="B50" s="2">
        <v>49</v>
      </c>
      <c r="C50" s="2">
        <v>56.9</v>
      </c>
      <c r="D50" s="2">
        <v>105.6</v>
      </c>
      <c r="E50" s="2">
        <v>81.7</v>
      </c>
      <c r="F50" s="2">
        <v>105.1</v>
      </c>
      <c r="G50" s="2">
        <v>122.6</v>
      </c>
      <c r="H50" s="2">
        <v>69.400000000000006</v>
      </c>
      <c r="I50" s="2">
        <v>73.599999999999994</v>
      </c>
      <c r="J50" s="2">
        <v>163.69999999999999</v>
      </c>
      <c r="K50" s="2">
        <v>126.3</v>
      </c>
      <c r="L50" s="2">
        <v>62.3</v>
      </c>
      <c r="M50" s="2">
        <v>52</v>
      </c>
    </row>
    <row r="51" spans="1:13">
      <c r="A51">
        <v>1946</v>
      </c>
      <c r="B51" s="2">
        <v>29</v>
      </c>
      <c r="C51" s="2">
        <v>54.6</v>
      </c>
      <c r="D51" s="2">
        <v>65.599999999999994</v>
      </c>
      <c r="E51" s="2">
        <v>23.7</v>
      </c>
      <c r="F51" s="2">
        <v>137.9</v>
      </c>
      <c r="G51" s="2">
        <v>109.6</v>
      </c>
      <c r="H51" s="2">
        <v>62.9</v>
      </c>
      <c r="I51" s="2">
        <v>53.9</v>
      </c>
      <c r="J51" s="2">
        <v>35.6</v>
      </c>
      <c r="K51" s="2">
        <v>86.6</v>
      </c>
      <c r="L51" s="2">
        <v>61.2</v>
      </c>
      <c r="M51" s="2">
        <v>68.8</v>
      </c>
    </row>
    <row r="52" spans="1:13">
      <c r="A52">
        <v>1947</v>
      </c>
      <c r="B52" s="2">
        <v>99.8</v>
      </c>
      <c r="C52" s="2">
        <v>24.6</v>
      </c>
      <c r="D52" s="2">
        <v>61.7</v>
      </c>
      <c r="E52" s="2">
        <v>140.19999999999999</v>
      </c>
      <c r="F52" s="2">
        <v>134.1</v>
      </c>
      <c r="G52" s="2">
        <v>105.5</v>
      </c>
      <c r="H52" s="2">
        <v>87.4</v>
      </c>
      <c r="I52" s="2">
        <v>87.7</v>
      </c>
      <c r="J52" s="2">
        <v>81.3</v>
      </c>
      <c r="K52" s="2">
        <v>29.2</v>
      </c>
      <c r="L52" s="2">
        <v>72.599999999999994</v>
      </c>
      <c r="M52" s="2">
        <v>55</v>
      </c>
    </row>
    <row r="53" spans="1:13">
      <c r="A53">
        <v>1948</v>
      </c>
      <c r="B53" s="2">
        <v>45.64</v>
      </c>
      <c r="C53" s="2">
        <v>65.11</v>
      </c>
      <c r="D53" s="2">
        <v>114.39</v>
      </c>
      <c r="E53" s="2">
        <v>81.319999999999993</v>
      </c>
      <c r="F53" s="2">
        <v>105.38</v>
      </c>
      <c r="G53" s="2">
        <v>116.3</v>
      </c>
      <c r="H53" s="2">
        <v>62.62</v>
      </c>
      <c r="I53" s="2">
        <v>65.31</v>
      </c>
      <c r="J53" s="2">
        <v>44.62</v>
      </c>
      <c r="K53" s="2">
        <v>81.16</v>
      </c>
      <c r="L53" s="2">
        <v>94.91</v>
      </c>
      <c r="M53" s="2">
        <v>56.96</v>
      </c>
    </row>
    <row r="54" spans="1:13">
      <c r="A54">
        <v>1949</v>
      </c>
      <c r="B54" s="2">
        <v>80.680000000000007</v>
      </c>
      <c r="C54" s="2">
        <v>61.8</v>
      </c>
      <c r="D54" s="2">
        <v>68.16</v>
      </c>
      <c r="E54" s="2">
        <v>59.32</v>
      </c>
      <c r="F54" s="2">
        <v>80.209999999999994</v>
      </c>
      <c r="G54" s="2">
        <v>47.13</v>
      </c>
      <c r="H54" s="2">
        <v>86.18</v>
      </c>
      <c r="I54" s="2">
        <v>82.42</v>
      </c>
      <c r="J54" s="2">
        <v>83.72</v>
      </c>
      <c r="K54" s="2">
        <v>39.72</v>
      </c>
      <c r="L54" s="2">
        <v>76.010000000000005</v>
      </c>
      <c r="M54" s="2">
        <v>83.61</v>
      </c>
    </row>
    <row r="55" spans="1:13">
      <c r="A55">
        <v>1950</v>
      </c>
      <c r="B55" s="2">
        <v>149.27000000000001</v>
      </c>
      <c r="C55" s="2">
        <v>108.58</v>
      </c>
      <c r="D55" s="2">
        <v>92.52</v>
      </c>
      <c r="E55" s="2">
        <v>95.78</v>
      </c>
      <c r="F55" s="2">
        <v>42.22</v>
      </c>
      <c r="G55" s="2">
        <v>69.650000000000006</v>
      </c>
      <c r="H55" s="2">
        <v>100.82</v>
      </c>
      <c r="I55" s="2">
        <v>72.12</v>
      </c>
      <c r="J55" s="2">
        <v>90.77</v>
      </c>
      <c r="K55" s="2">
        <v>68.39</v>
      </c>
      <c r="L55" s="2">
        <v>143.55000000000001</v>
      </c>
      <c r="M55" s="2">
        <v>64.069999999999993</v>
      </c>
    </row>
    <row r="56" spans="1:13">
      <c r="A56">
        <v>1951</v>
      </c>
      <c r="B56" s="2">
        <v>70.58</v>
      </c>
      <c r="C56" s="2">
        <v>80.84</v>
      </c>
      <c r="D56" s="2">
        <v>107.49</v>
      </c>
      <c r="E56" s="2">
        <v>79.27</v>
      </c>
      <c r="F56" s="2">
        <v>67.12</v>
      </c>
      <c r="G56" s="2">
        <v>93.44</v>
      </c>
      <c r="H56" s="2">
        <v>61.99</v>
      </c>
      <c r="I56" s="2">
        <v>43.98</v>
      </c>
      <c r="J56" s="2">
        <v>67.099999999999994</v>
      </c>
      <c r="K56" s="2">
        <v>63.36</v>
      </c>
      <c r="L56" s="2">
        <v>109.72</v>
      </c>
      <c r="M56" s="2">
        <v>99.26</v>
      </c>
    </row>
    <row r="57" spans="1:13">
      <c r="A57">
        <v>1952</v>
      </c>
      <c r="B57" s="2">
        <v>93.49</v>
      </c>
      <c r="C57" s="2">
        <v>51.27</v>
      </c>
      <c r="D57" s="2">
        <v>67.239999999999995</v>
      </c>
      <c r="E57" s="2">
        <v>72.81</v>
      </c>
      <c r="F57" s="2">
        <v>89.21</v>
      </c>
      <c r="G57" s="2">
        <v>38.159999999999997</v>
      </c>
      <c r="H57" s="2">
        <v>52.88</v>
      </c>
      <c r="I57" s="2">
        <v>87.85</v>
      </c>
      <c r="J57" s="2">
        <v>80.22</v>
      </c>
      <c r="K57" s="2">
        <v>23.98</v>
      </c>
      <c r="L57" s="2">
        <v>61.69</v>
      </c>
      <c r="M57" s="2">
        <v>69.42</v>
      </c>
    </row>
    <row r="58" spans="1:13">
      <c r="A58">
        <v>1953</v>
      </c>
      <c r="B58" s="2">
        <v>76.900000000000006</v>
      </c>
      <c r="C58" s="2">
        <v>28.43</v>
      </c>
      <c r="D58" s="2">
        <v>75.900000000000006</v>
      </c>
      <c r="E58" s="2">
        <v>66.25</v>
      </c>
      <c r="F58" s="2">
        <v>110.75</v>
      </c>
      <c r="G58" s="2">
        <v>59.11</v>
      </c>
      <c r="H58" s="2">
        <v>61.26</v>
      </c>
      <c r="I58" s="2">
        <v>65.14</v>
      </c>
      <c r="J58" s="2">
        <v>62.68</v>
      </c>
      <c r="K58" s="2">
        <v>17.25</v>
      </c>
      <c r="L58" s="2">
        <v>63.61</v>
      </c>
      <c r="M58" s="2">
        <v>66.5</v>
      </c>
    </row>
    <row r="59" spans="1:13">
      <c r="A59">
        <v>1954</v>
      </c>
      <c r="B59" s="2">
        <v>68.58</v>
      </c>
      <c r="C59" s="2">
        <v>80.91</v>
      </c>
      <c r="D59" s="2">
        <v>126.27</v>
      </c>
      <c r="E59" s="2">
        <v>129.11000000000001</v>
      </c>
      <c r="F59" s="2">
        <v>30.54</v>
      </c>
      <c r="G59" s="2">
        <v>61.53</v>
      </c>
      <c r="H59" s="2">
        <v>47.87</v>
      </c>
      <c r="I59" s="2">
        <v>67.95</v>
      </c>
      <c r="J59" s="2">
        <v>51.88</v>
      </c>
      <c r="K59" s="2">
        <v>216.61</v>
      </c>
      <c r="L59" s="2">
        <v>58.4</v>
      </c>
      <c r="M59" s="2">
        <v>62.1</v>
      </c>
    </row>
    <row r="60" spans="1:13">
      <c r="A60">
        <v>1955</v>
      </c>
      <c r="B60" s="2">
        <v>54.92</v>
      </c>
      <c r="C60" s="2">
        <v>63.49</v>
      </c>
      <c r="D60" s="2">
        <v>86.18</v>
      </c>
      <c r="E60" s="2">
        <v>86.32</v>
      </c>
      <c r="F60" s="2">
        <v>50.61</v>
      </c>
      <c r="G60" s="2">
        <v>49.3</v>
      </c>
      <c r="H60" s="2">
        <v>49.24</v>
      </c>
      <c r="I60" s="2">
        <v>106.12</v>
      </c>
      <c r="J60" s="2">
        <v>54.92</v>
      </c>
      <c r="K60" s="2">
        <v>138.19999999999999</v>
      </c>
      <c r="L60" s="2">
        <v>80.11</v>
      </c>
      <c r="M60" s="2">
        <v>38.22</v>
      </c>
    </row>
    <row r="61" spans="1:13">
      <c r="A61">
        <v>1956</v>
      </c>
      <c r="B61" s="2">
        <v>44.76</v>
      </c>
      <c r="C61" s="2">
        <v>73.63</v>
      </c>
      <c r="D61" s="2">
        <v>95.33</v>
      </c>
      <c r="E61" s="2">
        <v>97.42</v>
      </c>
      <c r="F61" s="2">
        <v>128.74</v>
      </c>
      <c r="G61" s="2">
        <v>65.02</v>
      </c>
      <c r="H61" s="2">
        <v>92.93</v>
      </c>
      <c r="I61" s="2">
        <v>164.44</v>
      </c>
      <c r="J61" s="2">
        <v>56.18</v>
      </c>
      <c r="K61" s="2">
        <v>24.58</v>
      </c>
      <c r="L61" s="2">
        <v>60.05</v>
      </c>
      <c r="M61" s="2">
        <v>64.86</v>
      </c>
    </row>
    <row r="62" spans="1:13">
      <c r="A62">
        <v>1957</v>
      </c>
      <c r="B62" s="2">
        <v>73.31</v>
      </c>
      <c r="C62" s="2">
        <v>53.8</v>
      </c>
      <c r="D62" s="2">
        <v>36.520000000000003</v>
      </c>
      <c r="E62" s="2">
        <v>128.27000000000001</v>
      </c>
      <c r="F62" s="2">
        <v>83.17</v>
      </c>
      <c r="G62" s="2">
        <v>133.26</v>
      </c>
      <c r="H62" s="2">
        <v>91.18</v>
      </c>
      <c r="I62" s="2">
        <v>59.38</v>
      </c>
      <c r="J62" s="2">
        <v>113.42</v>
      </c>
      <c r="K62" s="2">
        <v>64.64</v>
      </c>
      <c r="L62" s="2">
        <v>69.05</v>
      </c>
      <c r="M62" s="2">
        <v>85.55</v>
      </c>
    </row>
    <row r="63" spans="1:13">
      <c r="A63">
        <v>1958</v>
      </c>
      <c r="B63" s="2">
        <v>48.28</v>
      </c>
      <c r="C63" s="2">
        <v>30.28</v>
      </c>
      <c r="D63" s="2">
        <v>19.47</v>
      </c>
      <c r="E63" s="2">
        <v>74.95</v>
      </c>
      <c r="F63" s="2">
        <v>52.57</v>
      </c>
      <c r="G63" s="2">
        <v>110.63</v>
      </c>
      <c r="H63" s="2">
        <v>107.84</v>
      </c>
      <c r="I63" s="2">
        <v>100</v>
      </c>
      <c r="J63" s="2">
        <v>105.21</v>
      </c>
      <c r="K63" s="2">
        <v>52.44</v>
      </c>
      <c r="L63" s="2">
        <v>97.58</v>
      </c>
      <c r="M63" s="2">
        <v>29.64</v>
      </c>
    </row>
    <row r="64" spans="1:13">
      <c r="A64">
        <v>1959</v>
      </c>
      <c r="B64" s="2">
        <v>114.91</v>
      </c>
      <c r="C64" s="2">
        <v>74.77</v>
      </c>
      <c r="D64" s="2">
        <v>73.319999999999993</v>
      </c>
      <c r="E64" s="2">
        <v>99.38</v>
      </c>
      <c r="F64" s="2">
        <v>79.94</v>
      </c>
      <c r="G64" s="2">
        <v>42.71</v>
      </c>
      <c r="H64" s="2">
        <v>77.62</v>
      </c>
      <c r="I64" s="2">
        <v>53.21</v>
      </c>
      <c r="J64" s="2">
        <v>68.849999999999994</v>
      </c>
      <c r="K64" s="2">
        <v>132.38999999999999</v>
      </c>
      <c r="L64" s="2">
        <v>81.66</v>
      </c>
      <c r="M64" s="2">
        <v>81.510000000000005</v>
      </c>
    </row>
    <row r="65" spans="1:13">
      <c r="A65">
        <v>1960</v>
      </c>
      <c r="B65" s="2">
        <v>76.38</v>
      </c>
      <c r="C65" s="2">
        <v>62.82</v>
      </c>
      <c r="D65" s="2">
        <v>38.51</v>
      </c>
      <c r="E65" s="2">
        <v>70.849999999999994</v>
      </c>
      <c r="F65" s="2">
        <v>92.75</v>
      </c>
      <c r="G65" s="2">
        <v>93.18</v>
      </c>
      <c r="H65" s="2">
        <v>63.58</v>
      </c>
      <c r="I65" s="2">
        <v>65.959999999999994</v>
      </c>
      <c r="J65" s="2">
        <v>44.02</v>
      </c>
      <c r="K65" s="2">
        <v>40.24</v>
      </c>
      <c r="L65" s="2">
        <v>49.85</v>
      </c>
      <c r="M65" s="2">
        <v>26.94</v>
      </c>
    </row>
    <row r="66" spans="1:13">
      <c r="A66">
        <v>1961</v>
      </c>
      <c r="B66" s="2">
        <v>17.739999999999998</v>
      </c>
      <c r="C66" s="2">
        <v>80.12</v>
      </c>
      <c r="D66" s="2">
        <v>70.36</v>
      </c>
      <c r="E66" s="2">
        <v>164.65</v>
      </c>
      <c r="F66" s="2">
        <v>55.59</v>
      </c>
      <c r="G66" s="2">
        <v>91.16</v>
      </c>
      <c r="H66" s="2">
        <v>90.58</v>
      </c>
      <c r="I66" s="2">
        <v>108.88</v>
      </c>
      <c r="J66" s="2">
        <v>69.34</v>
      </c>
      <c r="K66" s="2">
        <v>41.56</v>
      </c>
      <c r="L66" s="2">
        <v>68.56</v>
      </c>
      <c r="M66" s="2">
        <v>54.58</v>
      </c>
    </row>
    <row r="67" spans="1:13">
      <c r="A67">
        <v>1962</v>
      </c>
      <c r="B67" s="2">
        <v>70.81</v>
      </c>
      <c r="C67" s="2">
        <v>56.53</v>
      </c>
      <c r="D67" s="2">
        <v>31.95</v>
      </c>
      <c r="E67" s="2">
        <v>38.659999999999997</v>
      </c>
      <c r="F67" s="2">
        <v>38.880000000000003</v>
      </c>
      <c r="G67" s="2">
        <v>80.5</v>
      </c>
      <c r="H67" s="2">
        <v>71.72</v>
      </c>
      <c r="I67" s="2">
        <v>81.44</v>
      </c>
      <c r="J67" s="2">
        <v>97.25</v>
      </c>
      <c r="K67" s="2">
        <v>71.42</v>
      </c>
      <c r="L67" s="2">
        <v>68.94</v>
      </c>
      <c r="M67" s="2">
        <v>70.48</v>
      </c>
    </row>
    <row r="68" spans="1:13">
      <c r="A68">
        <v>1963</v>
      </c>
      <c r="B68" s="2">
        <v>29.48</v>
      </c>
      <c r="C68" s="2">
        <v>22.69</v>
      </c>
      <c r="D68" s="2">
        <v>72.260000000000005</v>
      </c>
      <c r="E68" s="2">
        <v>74.86</v>
      </c>
      <c r="F68" s="2">
        <v>54.77</v>
      </c>
      <c r="G68" s="2">
        <v>41.81</v>
      </c>
      <c r="H68" s="2">
        <v>62.89</v>
      </c>
      <c r="I68" s="2">
        <v>68.150000000000006</v>
      </c>
      <c r="J68" s="2">
        <v>36.51</v>
      </c>
      <c r="K68" s="2">
        <v>18.760000000000002</v>
      </c>
      <c r="L68" s="2">
        <v>77.73</v>
      </c>
      <c r="M68" s="2">
        <v>48.35</v>
      </c>
    </row>
    <row r="69" spans="1:13">
      <c r="A69">
        <v>1964</v>
      </c>
      <c r="B69" s="2">
        <v>51.48</v>
      </c>
      <c r="C69" s="2">
        <v>33.47</v>
      </c>
      <c r="D69" s="2">
        <v>106.94</v>
      </c>
      <c r="E69" s="2">
        <v>112.3</v>
      </c>
      <c r="F69" s="2">
        <v>66.63</v>
      </c>
      <c r="G69" s="2">
        <v>53.12</v>
      </c>
      <c r="H69" s="2">
        <v>67.44</v>
      </c>
      <c r="I69" s="2">
        <v>147.34</v>
      </c>
      <c r="J69" s="2">
        <v>37.590000000000003</v>
      </c>
      <c r="K69" s="2">
        <v>34.75</v>
      </c>
      <c r="L69" s="2">
        <v>34.58</v>
      </c>
      <c r="M69" s="2">
        <v>80.790000000000006</v>
      </c>
    </row>
    <row r="70" spans="1:13">
      <c r="A70">
        <v>1965</v>
      </c>
      <c r="B70" s="2">
        <v>109.61</v>
      </c>
      <c r="C70" s="2">
        <v>75.3</v>
      </c>
      <c r="D70" s="2">
        <v>75.430000000000007</v>
      </c>
      <c r="E70" s="2">
        <v>50.5</v>
      </c>
      <c r="F70" s="2">
        <v>61.03</v>
      </c>
      <c r="G70" s="2">
        <v>63.79</v>
      </c>
      <c r="H70" s="2">
        <v>62.34</v>
      </c>
      <c r="I70" s="2">
        <v>95.54</v>
      </c>
      <c r="J70" s="2">
        <v>67.58</v>
      </c>
      <c r="K70" s="2">
        <v>90.06</v>
      </c>
      <c r="L70" s="2">
        <v>70.95</v>
      </c>
      <c r="M70" s="2">
        <v>70.84</v>
      </c>
    </row>
    <row r="71" spans="1:13">
      <c r="A71">
        <v>1966</v>
      </c>
      <c r="B71" s="2">
        <v>40.74</v>
      </c>
      <c r="C71" s="2">
        <v>48.33</v>
      </c>
      <c r="D71" s="2">
        <v>66.239999999999995</v>
      </c>
      <c r="E71" s="2">
        <v>86.26</v>
      </c>
      <c r="F71" s="2">
        <v>48.4</v>
      </c>
      <c r="G71" s="2">
        <v>76.180000000000007</v>
      </c>
      <c r="H71" s="2">
        <v>71.87</v>
      </c>
      <c r="I71" s="2">
        <v>85.42</v>
      </c>
      <c r="J71" s="2">
        <v>71.23</v>
      </c>
      <c r="K71" s="2">
        <v>36.14</v>
      </c>
      <c r="L71" s="2">
        <v>130.83000000000001</v>
      </c>
      <c r="M71" s="2">
        <v>110.74</v>
      </c>
    </row>
    <row r="72" spans="1:13">
      <c r="A72">
        <v>1967</v>
      </c>
      <c r="B72" s="2">
        <v>35.520000000000003</v>
      </c>
      <c r="C72" s="2">
        <v>40.04</v>
      </c>
      <c r="D72" s="2">
        <v>40.799999999999997</v>
      </c>
      <c r="E72" s="2">
        <v>86.21</v>
      </c>
      <c r="F72" s="2">
        <v>81.459999999999994</v>
      </c>
      <c r="G72" s="2">
        <v>93.53</v>
      </c>
      <c r="H72" s="2">
        <v>68.36</v>
      </c>
      <c r="I72" s="2">
        <v>72.180000000000007</v>
      </c>
      <c r="J72" s="2">
        <v>73.680000000000007</v>
      </c>
      <c r="K72" s="2">
        <v>80.36</v>
      </c>
      <c r="L72" s="2">
        <v>89.58</v>
      </c>
      <c r="M72" s="2">
        <v>91.22</v>
      </c>
    </row>
    <row r="73" spans="1:13">
      <c r="A73">
        <v>1968</v>
      </c>
      <c r="B73" s="2">
        <v>88.14</v>
      </c>
      <c r="C73" s="2">
        <v>24.61</v>
      </c>
      <c r="D73" s="2">
        <v>49.2</v>
      </c>
      <c r="E73" s="2">
        <v>57.96</v>
      </c>
      <c r="F73" s="2">
        <v>103.82</v>
      </c>
      <c r="G73" s="2">
        <v>92.18</v>
      </c>
      <c r="H73" s="2">
        <v>76.260000000000005</v>
      </c>
      <c r="I73" s="2">
        <v>86.55</v>
      </c>
      <c r="J73" s="2">
        <v>69.930000000000007</v>
      </c>
      <c r="K73" s="2">
        <v>65.77</v>
      </c>
      <c r="L73" s="2">
        <v>106.71</v>
      </c>
      <c r="M73" s="2">
        <v>98.27</v>
      </c>
    </row>
    <row r="74" spans="1:13">
      <c r="A74">
        <v>1969</v>
      </c>
      <c r="B74" s="2">
        <v>77.66</v>
      </c>
      <c r="C74" s="2">
        <v>13.49</v>
      </c>
      <c r="D74" s="2">
        <v>39.700000000000003</v>
      </c>
      <c r="E74" s="2">
        <v>119.78</v>
      </c>
      <c r="F74" s="2">
        <v>139.56</v>
      </c>
      <c r="G74" s="2">
        <v>107.19</v>
      </c>
      <c r="H74" s="2">
        <v>139.32</v>
      </c>
      <c r="I74" s="2">
        <v>30.57</v>
      </c>
      <c r="J74" s="2">
        <v>67.09</v>
      </c>
      <c r="K74" s="2">
        <v>60.8</v>
      </c>
      <c r="L74" s="2">
        <v>96.38</v>
      </c>
      <c r="M74" s="2">
        <v>64.209999999999994</v>
      </c>
    </row>
    <row r="75" spans="1:13">
      <c r="A75">
        <v>1970</v>
      </c>
      <c r="B75" s="2">
        <v>42.43</v>
      </c>
      <c r="C75" s="2">
        <v>36.770000000000003</v>
      </c>
      <c r="D75" s="2">
        <v>53.06</v>
      </c>
      <c r="E75" s="2">
        <v>74.510000000000005</v>
      </c>
      <c r="F75" s="2">
        <v>74.13</v>
      </c>
      <c r="G75" s="2">
        <v>82.36</v>
      </c>
      <c r="H75" s="2">
        <v>107.53</v>
      </c>
      <c r="I75" s="2">
        <v>37.96</v>
      </c>
      <c r="J75" s="2">
        <v>115.31</v>
      </c>
      <c r="K75" s="2">
        <v>89.38</v>
      </c>
      <c r="L75" s="2">
        <v>96.16</v>
      </c>
      <c r="M75" s="2">
        <v>62.77</v>
      </c>
    </row>
    <row r="76" spans="1:13">
      <c r="A76">
        <v>1971</v>
      </c>
      <c r="B76" s="2">
        <v>36.83</v>
      </c>
      <c r="C76" s="2">
        <v>79.73</v>
      </c>
      <c r="D76" s="2">
        <v>41.16</v>
      </c>
      <c r="E76" s="2">
        <v>34.81</v>
      </c>
      <c r="F76" s="2">
        <v>59.17</v>
      </c>
      <c r="G76" s="2">
        <v>66.239999999999995</v>
      </c>
      <c r="H76" s="2">
        <v>64.59</v>
      </c>
      <c r="I76" s="2">
        <v>63.69</v>
      </c>
      <c r="J76" s="2">
        <v>67.3</v>
      </c>
      <c r="K76" s="2">
        <v>50.79</v>
      </c>
      <c r="L76" s="2">
        <v>66.489999999999995</v>
      </c>
      <c r="M76" s="2">
        <v>102.92</v>
      </c>
    </row>
    <row r="77" spans="1:13">
      <c r="A77">
        <v>1972</v>
      </c>
      <c r="B77" s="2">
        <v>46.94</v>
      </c>
      <c r="C77" s="2">
        <v>51.43</v>
      </c>
      <c r="D77" s="2">
        <v>90.85</v>
      </c>
      <c r="E77" s="2">
        <v>87.44</v>
      </c>
      <c r="F77" s="2">
        <v>85.76</v>
      </c>
      <c r="G77" s="2">
        <v>116.36</v>
      </c>
      <c r="H77" s="2">
        <v>69.989999999999995</v>
      </c>
      <c r="I77" s="2">
        <v>86.95</v>
      </c>
      <c r="J77" s="2">
        <v>125.06</v>
      </c>
      <c r="K77" s="2">
        <v>63.65</v>
      </c>
      <c r="L77" s="2">
        <v>108.71</v>
      </c>
      <c r="M77" s="2">
        <v>89.13</v>
      </c>
    </row>
    <row r="78" spans="1:13">
      <c r="A78">
        <v>1973</v>
      </c>
      <c r="B78" s="2">
        <v>41.6</v>
      </c>
      <c r="C78" s="2">
        <v>43.5</v>
      </c>
      <c r="D78" s="2">
        <v>118.87</v>
      </c>
      <c r="E78" s="2">
        <v>69.75</v>
      </c>
      <c r="F78" s="2">
        <v>94.81</v>
      </c>
      <c r="G78" s="2">
        <v>121.45</v>
      </c>
      <c r="H78" s="2">
        <v>74.260000000000005</v>
      </c>
      <c r="I78" s="2">
        <v>55.23</v>
      </c>
      <c r="J78" s="2">
        <v>45.13</v>
      </c>
      <c r="K78" s="2">
        <v>93.67</v>
      </c>
      <c r="L78" s="2">
        <v>85.46</v>
      </c>
      <c r="M78" s="2">
        <v>89.16</v>
      </c>
    </row>
    <row r="79" spans="1:13">
      <c r="A79">
        <v>1974</v>
      </c>
      <c r="B79" s="2">
        <v>70.88</v>
      </c>
      <c r="C79" s="2">
        <v>59.9</v>
      </c>
      <c r="D79" s="2">
        <v>101.25</v>
      </c>
      <c r="E79" s="2">
        <v>86.15</v>
      </c>
      <c r="F79" s="2">
        <v>109.27</v>
      </c>
      <c r="G79" s="2">
        <v>103.26</v>
      </c>
      <c r="H79" s="2">
        <v>50</v>
      </c>
      <c r="I79" s="2">
        <v>57.73</v>
      </c>
      <c r="J79" s="2">
        <v>68.41</v>
      </c>
      <c r="K79" s="2">
        <v>37.04</v>
      </c>
      <c r="L79" s="2">
        <v>121.92</v>
      </c>
      <c r="M79" s="2">
        <v>78.97</v>
      </c>
    </row>
    <row r="80" spans="1:13">
      <c r="A80">
        <v>1975</v>
      </c>
      <c r="B80" s="2">
        <v>79.36</v>
      </c>
      <c r="C80" s="2">
        <v>73.040000000000006</v>
      </c>
      <c r="D80" s="2">
        <v>74.709999999999994</v>
      </c>
      <c r="E80" s="2">
        <v>38.81</v>
      </c>
      <c r="F80" s="2">
        <v>57.05</v>
      </c>
      <c r="G80" s="2">
        <v>105.56</v>
      </c>
      <c r="H80" s="2">
        <v>58.21</v>
      </c>
      <c r="I80" s="2">
        <v>196.53</v>
      </c>
      <c r="J80" s="2">
        <v>89.37</v>
      </c>
      <c r="K80" s="2">
        <v>43.21</v>
      </c>
      <c r="L80" s="2">
        <v>65.48</v>
      </c>
      <c r="M80" s="2">
        <v>107.47</v>
      </c>
    </row>
    <row r="81" spans="1:13">
      <c r="A81">
        <v>1976</v>
      </c>
      <c r="B81" s="2">
        <v>79.010000000000005</v>
      </c>
      <c r="C81" s="2">
        <v>87.82</v>
      </c>
      <c r="D81" s="2">
        <v>118.88</v>
      </c>
      <c r="E81" s="2">
        <v>59.81</v>
      </c>
      <c r="F81" s="2">
        <v>77.7</v>
      </c>
      <c r="G81" s="2">
        <v>88.69</v>
      </c>
      <c r="H81" s="2">
        <v>105.83</v>
      </c>
      <c r="I81" s="2">
        <v>62.35</v>
      </c>
      <c r="J81" s="2">
        <v>113.31</v>
      </c>
      <c r="K81" s="2">
        <v>72.87</v>
      </c>
      <c r="L81" s="2">
        <v>34.1</v>
      </c>
      <c r="M81" s="2">
        <v>41.51</v>
      </c>
    </row>
    <row r="82" spans="1:13">
      <c r="A82">
        <v>1977</v>
      </c>
      <c r="B82" s="2">
        <v>47.07</v>
      </c>
      <c r="C82" s="2">
        <v>42.24</v>
      </c>
      <c r="D82" s="2">
        <v>98.16</v>
      </c>
      <c r="E82" s="2">
        <v>117.21</v>
      </c>
      <c r="F82" s="2">
        <v>42.94</v>
      </c>
      <c r="G82" s="2">
        <v>86.49</v>
      </c>
      <c r="H82" s="2">
        <v>118.43</v>
      </c>
      <c r="I82" s="2">
        <v>151.57</v>
      </c>
      <c r="J82" s="2">
        <v>183.54</v>
      </c>
      <c r="K82" s="2">
        <v>52.23</v>
      </c>
      <c r="L82" s="2">
        <v>99.67</v>
      </c>
      <c r="M82" s="2">
        <v>114.35</v>
      </c>
    </row>
    <row r="83" spans="1:13">
      <c r="A83">
        <v>1978</v>
      </c>
      <c r="B83" s="2">
        <v>100.65</v>
      </c>
      <c r="C83" s="2">
        <v>13.39</v>
      </c>
      <c r="D83" s="2">
        <v>60.99</v>
      </c>
      <c r="E83" s="2">
        <v>76.53</v>
      </c>
      <c r="F83" s="2">
        <v>81.98</v>
      </c>
      <c r="G83" s="2">
        <v>71.94</v>
      </c>
      <c r="H83" s="2">
        <v>38.53</v>
      </c>
      <c r="I83" s="2">
        <v>72.7</v>
      </c>
      <c r="J83" s="2">
        <v>95.23</v>
      </c>
      <c r="K83" s="2">
        <v>98.74</v>
      </c>
      <c r="L83" s="2">
        <v>50.17</v>
      </c>
      <c r="M83" s="2">
        <v>76.87</v>
      </c>
    </row>
    <row r="84" spans="1:13">
      <c r="A84">
        <v>1979</v>
      </c>
      <c r="B84" s="2">
        <v>83.25</v>
      </c>
      <c r="C84" s="2">
        <v>37.61</v>
      </c>
      <c r="D84" s="2">
        <v>67.31</v>
      </c>
      <c r="E84" s="2">
        <v>110.68</v>
      </c>
      <c r="F84" s="2">
        <v>95.34</v>
      </c>
      <c r="G84" s="2">
        <v>69.17</v>
      </c>
      <c r="H84" s="2">
        <v>59.85</v>
      </c>
      <c r="I84" s="2">
        <v>102.94</v>
      </c>
      <c r="J84" s="2">
        <v>94.22</v>
      </c>
      <c r="K84" s="2">
        <v>89.17</v>
      </c>
      <c r="L84" s="2">
        <v>114.98</v>
      </c>
      <c r="M84" s="2">
        <v>100.65</v>
      </c>
    </row>
    <row r="85" spans="1:13">
      <c r="A85">
        <v>1980</v>
      </c>
      <c r="B85" s="2">
        <v>30.91</v>
      </c>
      <c r="C85" s="2">
        <v>28.16</v>
      </c>
      <c r="D85" s="2">
        <v>97.3</v>
      </c>
      <c r="E85" s="2">
        <v>85.03</v>
      </c>
      <c r="F85" s="2">
        <v>60.19</v>
      </c>
      <c r="G85" s="2">
        <v>106.27</v>
      </c>
      <c r="H85" s="2">
        <v>139.28</v>
      </c>
      <c r="I85" s="2">
        <v>121.65</v>
      </c>
      <c r="J85" s="2">
        <v>105.17</v>
      </c>
      <c r="K85" s="2">
        <v>90.31</v>
      </c>
      <c r="L85" s="2">
        <v>41.94</v>
      </c>
      <c r="M85" s="2">
        <v>56.26</v>
      </c>
    </row>
    <row r="86" spans="1:13">
      <c r="A86">
        <v>1981</v>
      </c>
      <c r="B86" s="2">
        <v>24.7</v>
      </c>
      <c r="C86" s="2">
        <v>89.73</v>
      </c>
      <c r="D86" s="2">
        <v>29.6</v>
      </c>
      <c r="E86" s="2">
        <v>120.92</v>
      </c>
      <c r="F86" s="2">
        <v>59.44</v>
      </c>
      <c r="G86" s="2">
        <v>128.6</v>
      </c>
      <c r="H86" s="2">
        <v>103.08</v>
      </c>
      <c r="I86" s="2">
        <v>89.24</v>
      </c>
      <c r="J86" s="2">
        <v>146.26</v>
      </c>
      <c r="K86" s="2">
        <v>91</v>
      </c>
      <c r="L86" s="2">
        <v>48.99</v>
      </c>
      <c r="M86" s="2">
        <v>69.8</v>
      </c>
    </row>
    <row r="87" spans="1:13">
      <c r="A87">
        <v>1982</v>
      </c>
      <c r="B87" s="2">
        <v>84.36</v>
      </c>
      <c r="C87" s="2">
        <v>41.11</v>
      </c>
      <c r="D87" s="2">
        <v>85.27</v>
      </c>
      <c r="E87" s="2">
        <v>47.65</v>
      </c>
      <c r="F87" s="2">
        <v>74.47</v>
      </c>
      <c r="G87" s="2">
        <v>112.44</v>
      </c>
      <c r="H87" s="2">
        <v>58.39</v>
      </c>
      <c r="I87" s="2">
        <v>66.27</v>
      </c>
      <c r="J87" s="2">
        <v>102.15</v>
      </c>
      <c r="K87" s="2">
        <v>47.36</v>
      </c>
      <c r="L87" s="2">
        <v>163.44</v>
      </c>
      <c r="M87" s="2">
        <v>98.43</v>
      </c>
    </row>
    <row r="88" spans="1:13">
      <c r="A88">
        <v>1983</v>
      </c>
      <c r="B88" s="2">
        <v>30.84</v>
      </c>
      <c r="C88" s="2">
        <v>27.59</v>
      </c>
      <c r="D88" s="2">
        <v>64.099999999999994</v>
      </c>
      <c r="E88" s="2">
        <v>98.94</v>
      </c>
      <c r="F88" s="2">
        <v>110.23</v>
      </c>
      <c r="G88" s="2">
        <v>83.87</v>
      </c>
      <c r="H88" s="2">
        <v>121.63</v>
      </c>
      <c r="I88" s="2">
        <v>90.38</v>
      </c>
      <c r="J88" s="2">
        <v>81.790000000000006</v>
      </c>
      <c r="K88" s="2">
        <v>97.06</v>
      </c>
      <c r="L88" s="2">
        <v>122.11</v>
      </c>
      <c r="M88" s="2">
        <v>110.19</v>
      </c>
    </row>
    <row r="89" spans="1:13">
      <c r="A89">
        <v>1984</v>
      </c>
      <c r="B89" s="2">
        <v>38.17</v>
      </c>
      <c r="C89" s="2">
        <v>73.099999999999994</v>
      </c>
      <c r="D89" s="2">
        <v>69.010000000000005</v>
      </c>
      <c r="E89" s="2">
        <v>72.05</v>
      </c>
      <c r="F89" s="2">
        <v>130.46</v>
      </c>
      <c r="G89" s="2">
        <v>89.79</v>
      </c>
      <c r="H89" s="2">
        <v>62.53</v>
      </c>
      <c r="I89" s="2">
        <v>90.88</v>
      </c>
      <c r="J89" s="2">
        <v>103.04</v>
      </c>
      <c r="K89" s="2">
        <v>39.96</v>
      </c>
      <c r="L89" s="2">
        <v>79.5</v>
      </c>
      <c r="M89" s="2">
        <v>96.82</v>
      </c>
    </row>
    <row r="90" spans="1:13">
      <c r="A90">
        <v>1985</v>
      </c>
      <c r="B90" s="2">
        <v>58.81</v>
      </c>
      <c r="C90" s="2">
        <v>85.29</v>
      </c>
      <c r="D90" s="2">
        <v>124.25</v>
      </c>
      <c r="E90" s="2">
        <v>40.630000000000003</v>
      </c>
      <c r="F90" s="2">
        <v>75.010000000000005</v>
      </c>
      <c r="G90" s="2">
        <v>73.180000000000007</v>
      </c>
      <c r="H90" s="2">
        <v>91.17</v>
      </c>
      <c r="I90" s="2">
        <v>99.52</v>
      </c>
      <c r="J90" s="2">
        <v>59.62</v>
      </c>
      <c r="K90" s="2">
        <v>98.2</v>
      </c>
      <c r="L90" s="2">
        <v>219.53</v>
      </c>
      <c r="M90" s="2">
        <v>63.38</v>
      </c>
    </row>
    <row r="91" spans="1:13">
      <c r="A91">
        <v>1986</v>
      </c>
      <c r="B91" s="2">
        <v>40.090000000000003</v>
      </c>
      <c r="C91" s="2">
        <v>72.87</v>
      </c>
      <c r="D91" s="2">
        <v>55.3</v>
      </c>
      <c r="E91" s="2">
        <v>77.430000000000007</v>
      </c>
      <c r="F91" s="2">
        <v>102.45</v>
      </c>
      <c r="G91" s="2">
        <v>148.99</v>
      </c>
      <c r="H91" s="2">
        <v>82.08</v>
      </c>
      <c r="I91" s="2">
        <v>85.24</v>
      </c>
      <c r="J91" s="2">
        <v>139.56</v>
      </c>
      <c r="K91" s="2">
        <v>114.57</v>
      </c>
      <c r="L91" s="2">
        <v>66.78</v>
      </c>
      <c r="M91" s="2">
        <v>90.59</v>
      </c>
    </row>
    <row r="92" spans="1:13">
      <c r="A92">
        <v>1987</v>
      </c>
      <c r="B92" s="2">
        <v>52.89</v>
      </c>
      <c r="C92" s="2">
        <v>12.88</v>
      </c>
      <c r="D92" s="2">
        <v>70.7</v>
      </c>
      <c r="E92" s="2">
        <v>57.4</v>
      </c>
      <c r="F92" s="2">
        <v>45.36</v>
      </c>
      <c r="G92" s="2">
        <v>114.94</v>
      </c>
      <c r="H92" s="2">
        <v>83.11</v>
      </c>
      <c r="I92" s="2">
        <v>174.35</v>
      </c>
      <c r="J92" s="2">
        <v>87.24</v>
      </c>
      <c r="K92" s="2">
        <v>90.39</v>
      </c>
      <c r="L92" s="2">
        <v>67.930000000000007</v>
      </c>
      <c r="M92" s="2">
        <v>81.17</v>
      </c>
    </row>
    <row r="93" spans="1:13">
      <c r="A93">
        <v>1988</v>
      </c>
      <c r="B93" s="2">
        <v>36.950000000000003</v>
      </c>
      <c r="C93" s="2">
        <v>60.34</v>
      </c>
      <c r="D93" s="2">
        <v>44.7</v>
      </c>
      <c r="E93" s="2">
        <v>59.8</v>
      </c>
      <c r="F93" s="2">
        <v>42</v>
      </c>
      <c r="G93" s="2">
        <v>21.01</v>
      </c>
      <c r="H93" s="2">
        <v>86.87</v>
      </c>
      <c r="I93" s="2">
        <v>79.48</v>
      </c>
      <c r="J93" s="2">
        <v>66.22</v>
      </c>
      <c r="K93" s="2">
        <v>123.1</v>
      </c>
      <c r="L93" s="2">
        <v>95.26</v>
      </c>
      <c r="M93" s="2">
        <v>62.07</v>
      </c>
    </row>
    <row r="94" spans="1:13">
      <c r="A94">
        <v>1989</v>
      </c>
      <c r="B94" s="2">
        <v>45.07</v>
      </c>
      <c r="C94" s="2">
        <v>30.52</v>
      </c>
      <c r="D94" s="2">
        <v>68.88</v>
      </c>
      <c r="E94" s="2">
        <v>63.76</v>
      </c>
      <c r="F94" s="2">
        <v>152.15</v>
      </c>
      <c r="G94" s="2">
        <v>114.1</v>
      </c>
      <c r="H94" s="2">
        <v>67.59</v>
      </c>
      <c r="I94" s="2">
        <v>55.98</v>
      </c>
      <c r="J94" s="2">
        <v>87.58</v>
      </c>
      <c r="K94" s="2">
        <v>76.459999999999994</v>
      </c>
      <c r="L94" s="2">
        <v>83.43</v>
      </c>
      <c r="M94" s="2">
        <v>52.21</v>
      </c>
    </row>
    <row r="95" spans="1:13">
      <c r="A95">
        <v>1990</v>
      </c>
      <c r="B95" s="2">
        <v>49.64</v>
      </c>
      <c r="C95" s="2">
        <v>114.09</v>
      </c>
      <c r="D95" s="2">
        <v>38.03</v>
      </c>
      <c r="E95" s="2">
        <v>77.489999999999995</v>
      </c>
      <c r="F95" s="2">
        <v>122.09</v>
      </c>
      <c r="G95" s="2">
        <v>67.64</v>
      </c>
      <c r="H95" s="2">
        <v>84.71</v>
      </c>
      <c r="I95" s="2">
        <v>124.48</v>
      </c>
      <c r="J95" s="2">
        <v>149.02000000000001</v>
      </c>
      <c r="K95" s="2">
        <v>96.61</v>
      </c>
      <c r="L95" s="2">
        <v>68.48</v>
      </c>
      <c r="M95" s="2">
        <v>162.18</v>
      </c>
    </row>
    <row r="96" spans="1:13">
      <c r="A96">
        <v>1991</v>
      </c>
      <c r="B96" s="2">
        <v>47.27</v>
      </c>
      <c r="C96" s="2">
        <v>35.15</v>
      </c>
      <c r="D96" s="2">
        <v>75.77</v>
      </c>
      <c r="E96" s="2">
        <v>103.81</v>
      </c>
      <c r="F96" s="2">
        <v>74.05</v>
      </c>
      <c r="G96" s="2">
        <v>29.99</v>
      </c>
      <c r="H96" s="2">
        <v>55.52</v>
      </c>
      <c r="I96" s="2">
        <v>82.72</v>
      </c>
      <c r="J96" s="2">
        <v>52.11</v>
      </c>
      <c r="K96" s="2">
        <v>103.02</v>
      </c>
      <c r="L96" s="2">
        <v>74.069999999999993</v>
      </c>
      <c r="M96" s="2">
        <v>55.47</v>
      </c>
    </row>
    <row r="97" spans="1:13">
      <c r="A97">
        <v>1992</v>
      </c>
      <c r="B97" s="2">
        <v>54.78</v>
      </c>
      <c r="C97" s="2">
        <v>50.7</v>
      </c>
      <c r="D97" s="2">
        <v>61.67</v>
      </c>
      <c r="E97" s="2">
        <v>94.6</v>
      </c>
      <c r="F97" s="2">
        <v>47.38</v>
      </c>
      <c r="G97" s="2">
        <v>56.29</v>
      </c>
      <c r="H97" s="2">
        <v>173.77</v>
      </c>
      <c r="I97" s="2">
        <v>127.59</v>
      </c>
      <c r="J97" s="2">
        <v>145.74</v>
      </c>
      <c r="K97" s="2">
        <v>73.02</v>
      </c>
      <c r="L97" s="2">
        <v>140.25</v>
      </c>
      <c r="M97" s="2">
        <v>71.569999999999993</v>
      </c>
    </row>
    <row r="98" spans="1:13">
      <c r="A98">
        <v>1993</v>
      </c>
      <c r="B98" s="2">
        <v>96.08</v>
      </c>
      <c r="C98" s="2">
        <v>44.21</v>
      </c>
      <c r="D98" s="2">
        <v>74.27</v>
      </c>
      <c r="E98" s="2">
        <v>81.19</v>
      </c>
      <c r="F98" s="2">
        <v>41.48</v>
      </c>
      <c r="G98" s="2">
        <v>112.73</v>
      </c>
      <c r="H98" s="2">
        <v>53.75</v>
      </c>
      <c r="I98" s="2">
        <v>47.59</v>
      </c>
      <c r="J98" s="2">
        <v>113.8</v>
      </c>
      <c r="K98" s="2">
        <v>81.31</v>
      </c>
      <c r="L98" s="2">
        <v>90.56</v>
      </c>
      <c r="M98" s="2">
        <v>55.92</v>
      </c>
    </row>
    <row r="99" spans="1:13">
      <c r="A99">
        <v>1994</v>
      </c>
      <c r="B99" s="2">
        <v>75.94</v>
      </c>
      <c r="C99" s="2">
        <v>35.26</v>
      </c>
      <c r="D99" s="2">
        <v>65.22</v>
      </c>
      <c r="E99" s="2">
        <v>105.96</v>
      </c>
      <c r="F99" s="2">
        <v>46.58</v>
      </c>
      <c r="G99" s="2">
        <v>125.21</v>
      </c>
      <c r="H99" s="2">
        <v>65.489999999999995</v>
      </c>
      <c r="I99" s="2">
        <v>120.48</v>
      </c>
      <c r="J99" s="2">
        <v>62.43</v>
      </c>
      <c r="K99" s="2">
        <v>49.48</v>
      </c>
      <c r="L99" s="2">
        <v>75.7</v>
      </c>
      <c r="M99" s="2">
        <v>67.09</v>
      </c>
    </row>
    <row r="100" spans="1:13">
      <c r="A100">
        <v>1995</v>
      </c>
      <c r="B100" s="2">
        <v>105.6</v>
      </c>
      <c r="C100" s="2">
        <v>31.78</v>
      </c>
      <c r="D100" s="2">
        <v>43.36</v>
      </c>
      <c r="E100" s="2">
        <v>86.04</v>
      </c>
      <c r="F100" s="2">
        <v>89.86</v>
      </c>
      <c r="G100" s="2">
        <v>52.62</v>
      </c>
      <c r="H100" s="2">
        <v>83.75</v>
      </c>
      <c r="I100" s="2">
        <v>79.69</v>
      </c>
      <c r="J100" s="2">
        <v>35.86</v>
      </c>
      <c r="K100" s="2">
        <v>132.63999999999999</v>
      </c>
      <c r="L100" s="2">
        <v>107.33</v>
      </c>
      <c r="M100" s="2">
        <v>41.63</v>
      </c>
    </row>
    <row r="101" spans="1:13">
      <c r="A101">
        <v>1996</v>
      </c>
      <c r="B101" s="2">
        <v>73.23</v>
      </c>
      <c r="C101" s="2">
        <v>44.21</v>
      </c>
      <c r="D101" s="2">
        <v>52.9</v>
      </c>
      <c r="E101" s="2">
        <v>137.54</v>
      </c>
      <c r="F101" s="2">
        <v>87.54</v>
      </c>
      <c r="G101" s="2">
        <v>128.1</v>
      </c>
      <c r="H101" s="2">
        <v>102.57</v>
      </c>
      <c r="I101" s="2">
        <v>32.58</v>
      </c>
      <c r="J101" s="2">
        <v>222.51</v>
      </c>
      <c r="K101" s="2">
        <v>97.34</v>
      </c>
      <c r="L101" s="2">
        <v>80.67</v>
      </c>
      <c r="M101" s="2">
        <v>85.54</v>
      </c>
    </row>
    <row r="102" spans="1:13">
      <c r="A102">
        <v>1997</v>
      </c>
      <c r="B102" s="2">
        <v>59.15</v>
      </c>
      <c r="C102" s="2">
        <v>84.34</v>
      </c>
      <c r="D102" s="2">
        <v>101.45</v>
      </c>
      <c r="E102" s="2">
        <v>49.62</v>
      </c>
      <c r="F102" s="2">
        <v>127.82</v>
      </c>
      <c r="G102" s="2">
        <v>113.55</v>
      </c>
      <c r="H102" s="2">
        <v>59.97</v>
      </c>
      <c r="I102" s="2">
        <v>92.39</v>
      </c>
      <c r="J102" s="2">
        <v>83.59</v>
      </c>
      <c r="K102" s="2">
        <v>52.97</v>
      </c>
      <c r="L102" s="2">
        <v>65.239999999999995</v>
      </c>
      <c r="M102" s="2">
        <v>62.95</v>
      </c>
    </row>
    <row r="103" spans="1:13">
      <c r="A103">
        <v>1998</v>
      </c>
      <c r="B103" s="2">
        <v>100.07</v>
      </c>
      <c r="C103" s="2">
        <v>48.35</v>
      </c>
      <c r="D103" s="2">
        <v>89.68</v>
      </c>
      <c r="E103" s="2">
        <v>114.37</v>
      </c>
      <c r="F103" s="2">
        <v>45.06</v>
      </c>
      <c r="G103" s="2">
        <v>60.95</v>
      </c>
      <c r="H103" s="2">
        <v>84.96</v>
      </c>
      <c r="I103" s="2">
        <v>85.59</v>
      </c>
      <c r="J103" s="2">
        <v>39.47</v>
      </c>
      <c r="K103" s="2">
        <v>43.19</v>
      </c>
      <c r="L103" s="2">
        <v>41.77</v>
      </c>
      <c r="M103" s="2">
        <v>47.52</v>
      </c>
    </row>
    <row r="104" spans="1:13">
      <c r="A104">
        <v>1999</v>
      </c>
      <c r="B104" s="2">
        <v>108.51</v>
      </c>
      <c r="C104" s="2">
        <v>44.88</v>
      </c>
      <c r="D104" s="2">
        <v>46.15</v>
      </c>
      <c r="E104" s="2">
        <v>97.98</v>
      </c>
      <c r="F104" s="2">
        <v>55.29</v>
      </c>
      <c r="G104" s="2">
        <v>60.06</v>
      </c>
      <c r="H104" s="2">
        <v>64.38</v>
      </c>
      <c r="I104" s="2">
        <v>65.86</v>
      </c>
      <c r="J104" s="2">
        <v>80.739999999999995</v>
      </c>
      <c r="K104" s="2">
        <v>71.59</v>
      </c>
      <c r="L104" s="2">
        <v>82.47</v>
      </c>
      <c r="M104" s="2">
        <v>68.599999999999994</v>
      </c>
    </row>
    <row r="105" spans="1:13">
      <c r="A105">
        <v>2000</v>
      </c>
      <c r="B105" s="2">
        <v>47.9</v>
      </c>
      <c r="C105" s="2">
        <v>41.97</v>
      </c>
      <c r="D105" s="2">
        <v>46.04</v>
      </c>
      <c r="E105" s="2">
        <v>105.73</v>
      </c>
      <c r="F105" s="2">
        <v>115.72</v>
      </c>
      <c r="G105" s="2">
        <v>138.38</v>
      </c>
      <c r="H105" s="2">
        <v>113.1</v>
      </c>
      <c r="I105" s="2">
        <v>111.75</v>
      </c>
      <c r="J105" s="2">
        <v>88.58</v>
      </c>
      <c r="K105" s="2">
        <v>68.2</v>
      </c>
      <c r="L105" s="2">
        <v>70.23</v>
      </c>
      <c r="M105" s="2">
        <v>80.61</v>
      </c>
    </row>
    <row r="106" spans="1:13">
      <c r="A106">
        <v>2001</v>
      </c>
      <c r="B106" s="2">
        <v>35.880000000000003</v>
      </c>
      <c r="C106" s="2">
        <v>50.72</v>
      </c>
      <c r="D106" s="2">
        <v>44.33</v>
      </c>
      <c r="E106" s="2">
        <v>65.61</v>
      </c>
      <c r="F106" s="2">
        <v>89.24</v>
      </c>
      <c r="G106" s="2">
        <v>65.45</v>
      </c>
      <c r="H106" s="2">
        <v>30.44</v>
      </c>
      <c r="I106" s="2">
        <v>75.010000000000005</v>
      </c>
      <c r="J106" s="2">
        <v>91.68</v>
      </c>
      <c r="K106" s="2">
        <v>125.37</v>
      </c>
      <c r="L106" s="2">
        <v>67.819999999999993</v>
      </c>
      <c r="M106" s="2">
        <v>77.42</v>
      </c>
    </row>
    <row r="107" spans="1:13">
      <c r="A107">
        <v>2002</v>
      </c>
      <c r="B107" s="2">
        <v>59.72</v>
      </c>
      <c r="C107" s="2">
        <v>52.04</v>
      </c>
      <c r="D107" s="2">
        <v>70.31</v>
      </c>
      <c r="E107" s="2">
        <v>101.84</v>
      </c>
      <c r="F107" s="2">
        <v>112.16</v>
      </c>
      <c r="G107" s="2">
        <v>45.3</v>
      </c>
      <c r="H107" s="2">
        <v>60.88</v>
      </c>
      <c r="I107" s="2">
        <v>27.22</v>
      </c>
      <c r="J107" s="2">
        <v>85.37</v>
      </c>
      <c r="K107" s="2">
        <v>55.78</v>
      </c>
      <c r="L107" s="2">
        <v>80</v>
      </c>
      <c r="M107" s="2">
        <v>64.930000000000007</v>
      </c>
    </row>
    <row r="108" spans="1:13">
      <c r="A108">
        <v>2003</v>
      </c>
      <c r="B108" s="2">
        <v>39.92</v>
      </c>
      <c r="C108" s="2">
        <v>49.02</v>
      </c>
      <c r="D108" s="2">
        <v>51.89</v>
      </c>
      <c r="E108" s="2">
        <v>62.56</v>
      </c>
      <c r="F108" s="2">
        <v>117.63</v>
      </c>
      <c r="G108" s="2">
        <v>65.64</v>
      </c>
      <c r="H108" s="2">
        <v>89.82</v>
      </c>
      <c r="I108" s="2">
        <v>65.48</v>
      </c>
      <c r="J108" s="2">
        <v>148.11000000000001</v>
      </c>
      <c r="K108" s="2">
        <v>75.67</v>
      </c>
      <c r="L108" s="2">
        <v>88.98</v>
      </c>
      <c r="M108" s="2">
        <v>77.95</v>
      </c>
    </row>
    <row r="109" spans="1:13">
      <c r="A109">
        <v>2004</v>
      </c>
      <c r="B109" s="2">
        <v>65.069999999999993</v>
      </c>
      <c r="C109" s="2">
        <v>22.17</v>
      </c>
      <c r="D109" s="2">
        <v>92.89</v>
      </c>
      <c r="E109" s="2">
        <v>73.33</v>
      </c>
      <c r="F109" s="2">
        <v>165.76</v>
      </c>
      <c r="G109" s="2">
        <v>70.19</v>
      </c>
      <c r="H109" s="2">
        <v>118.87</v>
      </c>
      <c r="I109" s="2">
        <v>75.75</v>
      </c>
      <c r="J109" s="2">
        <v>63.23</v>
      </c>
      <c r="K109" s="2">
        <v>65.59</v>
      </c>
      <c r="L109" s="2">
        <v>74.91</v>
      </c>
      <c r="M109" s="2">
        <v>91.21</v>
      </c>
    </row>
    <row r="110" spans="1:13">
      <c r="A110">
        <v>2005</v>
      </c>
      <c r="B110" s="2">
        <v>98.97</v>
      </c>
      <c r="C110" s="2">
        <v>49.46</v>
      </c>
      <c r="D110" s="2">
        <v>26.13</v>
      </c>
      <c r="E110" s="2">
        <v>95.74</v>
      </c>
      <c r="F110" s="2">
        <v>37.42</v>
      </c>
      <c r="G110" s="2">
        <v>59.37</v>
      </c>
      <c r="H110" s="2">
        <v>95.28</v>
      </c>
      <c r="I110" s="2">
        <v>94.21</v>
      </c>
      <c r="J110" s="2">
        <v>97.3</v>
      </c>
      <c r="K110" s="2">
        <v>49.36</v>
      </c>
      <c r="L110" s="2">
        <v>87.33</v>
      </c>
      <c r="M110" s="2">
        <v>50.19</v>
      </c>
    </row>
    <row r="111" spans="1:13">
      <c r="A111" s="21">
        <v>2006</v>
      </c>
      <c r="B111" s="22">
        <v>58.41</v>
      </c>
      <c r="C111" s="22">
        <v>50.14</v>
      </c>
      <c r="D111" s="22">
        <v>53.43</v>
      </c>
      <c r="E111" s="22">
        <v>58.87</v>
      </c>
      <c r="F111" s="22">
        <v>99.41</v>
      </c>
      <c r="G111" s="22">
        <v>88.23</v>
      </c>
      <c r="H111" s="22">
        <v>147.56</v>
      </c>
      <c r="I111" s="22">
        <v>82.69</v>
      </c>
      <c r="J111" s="22">
        <v>127.69</v>
      </c>
      <c r="K111" s="22">
        <v>129.47999999999999</v>
      </c>
      <c r="L111" s="22">
        <v>66.25</v>
      </c>
      <c r="M111" s="22">
        <v>80.91</v>
      </c>
    </row>
    <row r="112" spans="1:13">
      <c r="A112" s="21">
        <v>2007</v>
      </c>
      <c r="B112" s="22">
        <v>95.46</v>
      </c>
      <c r="C112" s="22">
        <v>28.5</v>
      </c>
      <c r="D112" s="22">
        <v>58.04</v>
      </c>
      <c r="E112" s="22">
        <v>65.05</v>
      </c>
      <c r="F112" s="22">
        <v>41.73</v>
      </c>
      <c r="G112" s="22">
        <v>45.44</v>
      </c>
      <c r="H112" s="22">
        <v>73.209999999999994</v>
      </c>
      <c r="I112" s="22">
        <v>126.94</v>
      </c>
      <c r="J112" s="22">
        <v>62.72</v>
      </c>
      <c r="K112" s="22">
        <v>62.75</v>
      </c>
      <c r="L112" s="22">
        <v>96.02</v>
      </c>
      <c r="M112" s="22">
        <v>98.36</v>
      </c>
    </row>
    <row r="113" spans="1:13">
      <c r="A113" s="21">
        <v>2008</v>
      </c>
      <c r="B113" s="22">
        <v>73.47</v>
      </c>
      <c r="C113" s="22">
        <v>105.75</v>
      </c>
      <c r="D113" s="22">
        <v>98.43</v>
      </c>
      <c r="E113" s="22">
        <v>44.93</v>
      </c>
      <c r="F113" s="22">
        <v>76.44</v>
      </c>
      <c r="G113" s="22">
        <v>112.08</v>
      </c>
      <c r="H113" s="22">
        <v>107.41</v>
      </c>
      <c r="I113" s="22">
        <v>69.64</v>
      </c>
      <c r="J113" s="22">
        <v>92.42</v>
      </c>
      <c r="K113" s="22">
        <v>73.86</v>
      </c>
      <c r="L113" s="22">
        <v>101.14</v>
      </c>
      <c r="M113" s="22">
        <v>117.56</v>
      </c>
    </row>
    <row r="114" spans="1:13">
      <c r="A114" s="21">
        <v>2009</v>
      </c>
      <c r="B114" s="22">
        <v>63.36</v>
      </c>
      <c r="C114" s="22">
        <v>59</v>
      </c>
      <c r="D114" s="22">
        <v>103.74</v>
      </c>
      <c r="E114" s="22">
        <v>103.48</v>
      </c>
      <c r="F114" s="22">
        <v>59.57</v>
      </c>
      <c r="G114" s="22">
        <v>94.57</v>
      </c>
      <c r="H114" s="22">
        <v>85.38</v>
      </c>
      <c r="I114" s="22">
        <v>90.65</v>
      </c>
      <c r="J114" s="22">
        <v>68.260000000000005</v>
      </c>
      <c r="K114" s="22">
        <v>93.73</v>
      </c>
      <c r="L114" s="22">
        <v>35.46</v>
      </c>
      <c r="M114" s="22">
        <v>83.58</v>
      </c>
    </row>
    <row r="115" spans="1:13">
      <c r="A115" s="29">
        <v>2010</v>
      </c>
      <c r="B115" s="22">
        <v>71.58</v>
      </c>
      <c r="C115" s="22">
        <v>54.08</v>
      </c>
      <c r="D115" s="22">
        <v>46.44</v>
      </c>
      <c r="E115" s="22">
        <v>67.27</v>
      </c>
      <c r="F115" s="22">
        <v>109.85</v>
      </c>
      <c r="G115" s="22">
        <v>94.09</v>
      </c>
      <c r="H115" s="22">
        <v>109.48</v>
      </c>
      <c r="I115" s="22">
        <v>52.24</v>
      </c>
      <c r="J115" s="22">
        <v>77.83</v>
      </c>
      <c r="K115" s="22">
        <v>93.43</v>
      </c>
      <c r="L115" s="22">
        <v>95.72</v>
      </c>
      <c r="M115" s="22">
        <v>52.23</v>
      </c>
    </row>
    <row r="116" spans="1:13">
      <c r="A116" s="9">
        <v>2011</v>
      </c>
      <c r="B116" s="2">
        <v>52.72</v>
      </c>
      <c r="C116" s="2">
        <v>97.5</v>
      </c>
      <c r="D116" s="2">
        <v>105.26</v>
      </c>
      <c r="E116" s="2">
        <v>168.56</v>
      </c>
      <c r="F116" s="2">
        <v>172.91</v>
      </c>
      <c r="G116" s="2">
        <v>79.33</v>
      </c>
      <c r="H116" s="2">
        <v>95.08</v>
      </c>
      <c r="I116" s="2">
        <v>150.9</v>
      </c>
      <c r="J116" s="2">
        <v>141.86000000000001</v>
      </c>
      <c r="K116" s="2">
        <v>137.19</v>
      </c>
      <c r="L116" s="2">
        <v>122.01</v>
      </c>
      <c r="M116" s="2">
        <v>101.59</v>
      </c>
    </row>
    <row r="117" spans="1:1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6"/>
  <sheetViews>
    <sheetView workbookViewId="0">
      <selection activeCell="A2" sqref="A2"/>
    </sheetView>
  </sheetViews>
  <sheetFormatPr defaultRowHeight="12.75"/>
  <sheetData>
    <row r="1" spans="1:13">
      <c r="A1" t="s">
        <v>46</v>
      </c>
    </row>
    <row r="2" spans="1:13">
      <c r="A2" s="21"/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1882</v>
      </c>
      <c r="B5" s="2">
        <v>25.1</v>
      </c>
      <c r="C5" s="2">
        <v>67.8</v>
      </c>
      <c r="D5" s="2">
        <v>57.2</v>
      </c>
      <c r="E5" s="2">
        <v>48.8</v>
      </c>
      <c r="F5" s="2">
        <v>83.3</v>
      </c>
      <c r="G5" s="2">
        <v>94.7</v>
      </c>
      <c r="H5" s="2">
        <v>83.3</v>
      </c>
      <c r="I5" s="2">
        <v>80.3</v>
      </c>
      <c r="J5" s="2">
        <v>91.4</v>
      </c>
      <c r="K5" s="2">
        <v>104.4</v>
      </c>
      <c r="L5" s="2">
        <v>36.1</v>
      </c>
      <c r="M5" s="2">
        <v>37.299999999999997</v>
      </c>
    </row>
    <row r="6" spans="1:13">
      <c r="A6">
        <v>1883</v>
      </c>
      <c r="B6" s="2">
        <v>37.799999999999997</v>
      </c>
      <c r="C6" s="2">
        <v>25.1</v>
      </c>
      <c r="D6" s="2">
        <v>17.3</v>
      </c>
      <c r="E6" s="2">
        <v>31.8</v>
      </c>
      <c r="F6" s="2">
        <v>63</v>
      </c>
      <c r="G6" s="2">
        <v>109.7</v>
      </c>
      <c r="H6" s="2">
        <v>100.3</v>
      </c>
      <c r="I6" s="2">
        <v>45</v>
      </c>
      <c r="J6" s="2">
        <v>56.6</v>
      </c>
      <c r="K6" s="2">
        <v>69.099999999999994</v>
      </c>
      <c r="L6" s="2">
        <v>74.400000000000006</v>
      </c>
      <c r="M6" s="2">
        <v>53.8</v>
      </c>
    </row>
    <row r="7" spans="1:13">
      <c r="A7">
        <v>1884</v>
      </c>
      <c r="B7" s="2">
        <v>21.1</v>
      </c>
      <c r="C7" s="2">
        <v>44.5</v>
      </c>
      <c r="D7" s="2">
        <v>29</v>
      </c>
      <c r="E7" s="2">
        <v>65.3</v>
      </c>
      <c r="F7" s="2">
        <v>81.8</v>
      </c>
      <c r="G7" s="2">
        <v>30.7</v>
      </c>
      <c r="H7" s="2">
        <v>69.599999999999994</v>
      </c>
      <c r="I7" s="2">
        <v>132.6</v>
      </c>
      <c r="J7" s="2">
        <v>133.4</v>
      </c>
      <c r="K7" s="2">
        <v>114.8</v>
      </c>
      <c r="L7" s="2">
        <v>36.1</v>
      </c>
      <c r="M7" s="2">
        <v>91.9</v>
      </c>
    </row>
    <row r="8" spans="1:13">
      <c r="A8">
        <v>1885</v>
      </c>
      <c r="B8" s="2">
        <v>33.5</v>
      </c>
      <c r="C8" s="2">
        <v>15.5</v>
      </c>
      <c r="D8" s="2">
        <v>34.5</v>
      </c>
      <c r="E8" s="2">
        <v>37.6</v>
      </c>
      <c r="F8" s="2">
        <v>50.3</v>
      </c>
      <c r="G8" s="2">
        <v>89.4</v>
      </c>
      <c r="H8" s="2">
        <v>77.2</v>
      </c>
      <c r="I8" s="2">
        <v>54.9</v>
      </c>
      <c r="J8" s="2">
        <v>51.8</v>
      </c>
      <c r="K8" s="2">
        <v>41.4</v>
      </c>
      <c r="L8" s="2">
        <v>67.3</v>
      </c>
      <c r="M8" s="2">
        <v>48</v>
      </c>
    </row>
    <row r="9" spans="1:13">
      <c r="A9">
        <v>1886</v>
      </c>
      <c r="B9" s="2">
        <v>43.4</v>
      </c>
      <c r="C9" s="2">
        <v>44.5</v>
      </c>
      <c r="D9" s="2">
        <v>32.299999999999997</v>
      </c>
      <c r="E9" s="2">
        <v>44.7</v>
      </c>
      <c r="F9" s="2">
        <v>36.299999999999997</v>
      </c>
      <c r="G9" s="2">
        <v>68.8</v>
      </c>
      <c r="H9" s="2">
        <v>38.1</v>
      </c>
      <c r="I9" s="2">
        <v>52.8</v>
      </c>
      <c r="J9" s="2">
        <v>93</v>
      </c>
      <c r="K9" s="2">
        <v>72.099999999999994</v>
      </c>
      <c r="L9" s="2">
        <v>51.8</v>
      </c>
      <c r="M9" s="2">
        <v>26.7</v>
      </c>
    </row>
    <row r="10" spans="1:13">
      <c r="A10">
        <v>1887</v>
      </c>
      <c r="B10" s="2">
        <v>22.6</v>
      </c>
      <c r="C10" s="2">
        <v>31.5</v>
      </c>
      <c r="D10" s="2">
        <v>12.7</v>
      </c>
      <c r="E10" s="2">
        <v>36.799999999999997</v>
      </c>
      <c r="F10" s="2">
        <v>50.3</v>
      </c>
      <c r="G10" s="2">
        <v>49</v>
      </c>
      <c r="H10" s="2">
        <v>132.1</v>
      </c>
      <c r="I10" s="2">
        <v>25.9</v>
      </c>
      <c r="J10" s="2">
        <v>30</v>
      </c>
      <c r="K10" s="2">
        <v>65.5</v>
      </c>
      <c r="L10" s="2">
        <v>37.799999999999997</v>
      </c>
      <c r="M10" s="2">
        <v>35.799999999999997</v>
      </c>
    </row>
    <row r="11" spans="1:13">
      <c r="A11">
        <v>1888</v>
      </c>
      <c r="B11" s="2">
        <v>47.8</v>
      </c>
      <c r="C11" s="2">
        <v>28.4</v>
      </c>
      <c r="D11" s="2">
        <v>47</v>
      </c>
      <c r="E11" s="2">
        <v>51.1</v>
      </c>
      <c r="F11" s="2">
        <v>67.8</v>
      </c>
      <c r="G11" s="2">
        <v>96.3</v>
      </c>
      <c r="H11" s="2">
        <v>47</v>
      </c>
      <c r="I11" s="2">
        <v>72.099999999999994</v>
      </c>
      <c r="J11" s="2">
        <v>69.099999999999994</v>
      </c>
      <c r="K11" s="2">
        <v>51.6</v>
      </c>
      <c r="L11" s="2">
        <v>50.8</v>
      </c>
      <c r="M11" s="2">
        <v>21.8</v>
      </c>
    </row>
    <row r="12" spans="1:13">
      <c r="A12">
        <v>1889</v>
      </c>
      <c r="B12" s="2">
        <v>47.5</v>
      </c>
      <c r="C12" s="2">
        <v>35.299999999999997</v>
      </c>
      <c r="D12" s="2">
        <v>39.6</v>
      </c>
      <c r="E12" s="2">
        <v>85.1</v>
      </c>
      <c r="F12" s="2">
        <v>56.4</v>
      </c>
      <c r="G12" s="2">
        <v>53.3</v>
      </c>
      <c r="H12" s="2">
        <v>110.5</v>
      </c>
      <c r="I12" s="2">
        <v>95</v>
      </c>
      <c r="J12" s="2">
        <v>91.7</v>
      </c>
      <c r="K12" s="2">
        <v>27.7</v>
      </c>
      <c r="L12" s="2">
        <v>31</v>
      </c>
      <c r="M12" s="2">
        <v>62.7</v>
      </c>
    </row>
    <row r="13" spans="1:13">
      <c r="A13">
        <v>1890</v>
      </c>
      <c r="B13" s="2">
        <v>58.4</v>
      </c>
      <c r="C13" s="2">
        <v>59.4</v>
      </c>
      <c r="D13" s="2">
        <v>25.9</v>
      </c>
      <c r="E13" s="2">
        <v>42.4</v>
      </c>
      <c r="F13" s="2">
        <v>59.9</v>
      </c>
      <c r="G13" s="2">
        <v>78.5</v>
      </c>
      <c r="H13" s="2">
        <v>106.4</v>
      </c>
      <c r="I13" s="2">
        <v>76.7</v>
      </c>
      <c r="J13" s="2">
        <v>62.2</v>
      </c>
      <c r="K13" s="2">
        <v>51.6</v>
      </c>
      <c r="L13" s="2">
        <v>17.5</v>
      </c>
      <c r="M13" s="2">
        <v>21.3</v>
      </c>
    </row>
    <row r="14" spans="1:13">
      <c r="A14">
        <v>1891</v>
      </c>
      <c r="B14" s="2">
        <v>26.2</v>
      </c>
      <c r="C14" s="2">
        <v>41.1</v>
      </c>
      <c r="D14" s="2">
        <v>43.2</v>
      </c>
      <c r="E14" s="2">
        <v>22.1</v>
      </c>
      <c r="F14" s="2">
        <v>14.7</v>
      </c>
      <c r="G14" s="2">
        <v>37.1</v>
      </c>
      <c r="H14" s="2">
        <v>80.5</v>
      </c>
      <c r="I14" s="2">
        <v>79.2</v>
      </c>
      <c r="J14" s="2">
        <v>68.599999999999994</v>
      </c>
      <c r="K14" s="2">
        <v>66.8</v>
      </c>
      <c r="L14" s="2">
        <v>41.4</v>
      </c>
      <c r="M14" s="2">
        <v>51.6</v>
      </c>
    </row>
    <row r="15" spans="1:13">
      <c r="A15">
        <v>1892</v>
      </c>
      <c r="B15" s="2">
        <v>33.799999999999997</v>
      </c>
      <c r="C15" s="2">
        <v>26.2</v>
      </c>
      <c r="D15" s="2">
        <v>28.2</v>
      </c>
      <c r="E15" s="2">
        <v>41.7</v>
      </c>
      <c r="F15" s="2">
        <v>63.2</v>
      </c>
      <c r="G15" s="2">
        <v>46.2</v>
      </c>
      <c r="H15" s="2">
        <v>69.900000000000006</v>
      </c>
      <c r="I15" s="2">
        <v>89.7</v>
      </c>
      <c r="J15" s="2">
        <v>45.5</v>
      </c>
      <c r="K15" s="2">
        <v>55.4</v>
      </c>
      <c r="L15" s="2">
        <v>51.1</v>
      </c>
      <c r="M15" s="2">
        <v>35.299999999999997</v>
      </c>
    </row>
    <row r="16" spans="1:13">
      <c r="A16">
        <v>1893</v>
      </c>
      <c r="B16" s="2">
        <v>40.1</v>
      </c>
      <c r="C16" s="2">
        <v>50.8</v>
      </c>
      <c r="D16" s="2">
        <v>39.4</v>
      </c>
      <c r="E16" s="2">
        <v>67.599999999999994</v>
      </c>
      <c r="F16" s="2">
        <v>54.1</v>
      </c>
      <c r="G16" s="2">
        <v>81.8</v>
      </c>
      <c r="H16" s="2">
        <v>66.5</v>
      </c>
      <c r="I16" s="2">
        <v>69.599999999999994</v>
      </c>
      <c r="J16" s="2">
        <v>65.5</v>
      </c>
      <c r="K16" s="2">
        <v>77</v>
      </c>
      <c r="L16" s="2">
        <v>51.6</v>
      </c>
      <c r="M16" s="2">
        <v>69.599999999999994</v>
      </c>
    </row>
    <row r="17" spans="1:13">
      <c r="A17">
        <v>1894</v>
      </c>
      <c r="B17" s="2">
        <v>43.2</v>
      </c>
      <c r="C17" s="2">
        <v>16.3</v>
      </c>
      <c r="D17" s="2">
        <v>57.9</v>
      </c>
      <c r="E17" s="2">
        <v>52.8</v>
      </c>
      <c r="F17" s="2">
        <v>96</v>
      </c>
      <c r="G17" s="2">
        <v>47.8</v>
      </c>
      <c r="H17" s="2">
        <v>51.3</v>
      </c>
      <c r="I17" s="2">
        <v>52.1</v>
      </c>
      <c r="J17" s="2">
        <v>69.900000000000006</v>
      </c>
      <c r="K17" s="2">
        <v>114.6</v>
      </c>
      <c r="L17" s="2">
        <v>60.7</v>
      </c>
      <c r="M17" s="2">
        <v>41.4</v>
      </c>
    </row>
    <row r="18" spans="1:13">
      <c r="A18">
        <v>1895</v>
      </c>
      <c r="B18" s="2">
        <v>57.7</v>
      </c>
      <c r="C18" s="2">
        <v>26.2</v>
      </c>
      <c r="D18" s="2">
        <v>17</v>
      </c>
      <c r="E18" s="2">
        <v>46.2</v>
      </c>
      <c r="F18" s="2">
        <v>72.900000000000006</v>
      </c>
      <c r="G18" s="2">
        <v>81.5</v>
      </c>
      <c r="H18" s="2">
        <v>56.4</v>
      </c>
      <c r="I18" s="2">
        <v>57.9</v>
      </c>
      <c r="J18" s="2">
        <v>118.9</v>
      </c>
      <c r="K18" s="2">
        <v>46</v>
      </c>
      <c r="L18" s="2">
        <v>41.4</v>
      </c>
      <c r="M18" s="2">
        <v>47.8</v>
      </c>
    </row>
    <row r="19" spans="1:13">
      <c r="A19">
        <v>1896</v>
      </c>
      <c r="B19" s="2">
        <v>44.7</v>
      </c>
      <c r="C19" s="2">
        <v>24.4</v>
      </c>
      <c r="D19" s="2">
        <v>31.2</v>
      </c>
      <c r="E19" s="2">
        <v>85.9</v>
      </c>
      <c r="F19" s="2">
        <v>116.8</v>
      </c>
      <c r="G19" s="2">
        <v>45.2</v>
      </c>
      <c r="H19" s="2">
        <v>41.1</v>
      </c>
      <c r="I19" s="2">
        <v>66.5</v>
      </c>
      <c r="J19" s="2">
        <v>40.4</v>
      </c>
      <c r="K19" s="2">
        <v>78.2</v>
      </c>
      <c r="L19" s="2">
        <v>107.4</v>
      </c>
      <c r="M19" s="2">
        <v>16.8</v>
      </c>
    </row>
    <row r="20" spans="1:13">
      <c r="A20">
        <v>1897</v>
      </c>
      <c r="B20" s="2">
        <v>65.5</v>
      </c>
      <c r="C20" s="2">
        <v>34.299999999999997</v>
      </c>
      <c r="D20" s="2">
        <v>48</v>
      </c>
      <c r="E20" s="2">
        <v>40.6</v>
      </c>
      <c r="F20" s="2">
        <v>63.5</v>
      </c>
      <c r="G20" s="2">
        <v>80.3</v>
      </c>
      <c r="H20" s="2">
        <v>144.30000000000001</v>
      </c>
      <c r="I20" s="2">
        <v>64.8</v>
      </c>
      <c r="J20" s="2">
        <v>51.6</v>
      </c>
      <c r="K20" s="2">
        <v>63.8</v>
      </c>
      <c r="L20" s="2">
        <v>44.2</v>
      </c>
      <c r="M20" s="2">
        <v>40.1</v>
      </c>
    </row>
    <row r="21" spans="1:13">
      <c r="A21">
        <v>1898</v>
      </c>
      <c r="B21" s="2">
        <v>28.7</v>
      </c>
      <c r="C21" s="2">
        <v>45</v>
      </c>
      <c r="D21" s="2">
        <v>39.4</v>
      </c>
      <c r="E21" s="2">
        <v>19.600000000000001</v>
      </c>
      <c r="F21" s="2">
        <v>85.6</v>
      </c>
      <c r="G21" s="2">
        <v>108.7</v>
      </c>
      <c r="H21" s="2">
        <v>61.5</v>
      </c>
      <c r="I21" s="2">
        <v>63</v>
      </c>
      <c r="J21" s="2">
        <v>61.7</v>
      </c>
      <c r="K21" s="2">
        <v>70.099999999999994</v>
      </c>
      <c r="L21" s="2">
        <v>45.7</v>
      </c>
      <c r="M21" s="2">
        <v>27.9</v>
      </c>
    </row>
    <row r="22" spans="1:13">
      <c r="A22">
        <v>1899</v>
      </c>
      <c r="B22" s="2">
        <v>38.1</v>
      </c>
      <c r="C22" s="2">
        <v>33</v>
      </c>
      <c r="D22" s="2">
        <v>43.2</v>
      </c>
      <c r="E22" s="2">
        <v>55.9</v>
      </c>
      <c r="F22" s="2">
        <v>81.3</v>
      </c>
      <c r="G22" s="2">
        <v>94</v>
      </c>
      <c r="H22" s="2">
        <v>55.9</v>
      </c>
      <c r="I22" s="2">
        <v>86.4</v>
      </c>
      <c r="J22" s="2">
        <v>88.9</v>
      </c>
      <c r="K22" s="2">
        <v>61</v>
      </c>
      <c r="L22" s="2">
        <v>12.7</v>
      </c>
      <c r="M22" s="2">
        <v>50.8</v>
      </c>
    </row>
    <row r="23" spans="1:13">
      <c r="A23">
        <v>1900</v>
      </c>
      <c r="B23" s="2">
        <v>47.5</v>
      </c>
      <c r="C23" s="2">
        <v>104.6</v>
      </c>
      <c r="D23" s="2">
        <v>58.7</v>
      </c>
      <c r="E23" s="2">
        <v>49.5</v>
      </c>
      <c r="F23" s="2">
        <v>64</v>
      </c>
      <c r="G23" s="2">
        <v>81</v>
      </c>
      <c r="H23" s="2">
        <v>121.7</v>
      </c>
      <c r="I23" s="2">
        <v>77.7</v>
      </c>
      <c r="J23" s="2">
        <v>46</v>
      </c>
      <c r="K23" s="2">
        <v>61.7</v>
      </c>
      <c r="L23" s="2">
        <v>96</v>
      </c>
      <c r="M23" s="2">
        <v>22.1</v>
      </c>
    </row>
    <row r="24" spans="1:13">
      <c r="A24">
        <v>1901</v>
      </c>
      <c r="B24" s="2">
        <v>47.8</v>
      </c>
      <c r="C24" s="2">
        <v>41.1</v>
      </c>
      <c r="D24" s="2">
        <v>61.7</v>
      </c>
      <c r="E24" s="2">
        <v>63.8</v>
      </c>
      <c r="F24" s="2">
        <v>91.2</v>
      </c>
      <c r="G24" s="2">
        <v>70.900000000000006</v>
      </c>
      <c r="H24" s="2">
        <v>80</v>
      </c>
      <c r="I24" s="2">
        <v>75.900000000000006</v>
      </c>
      <c r="J24" s="2">
        <v>58.2</v>
      </c>
      <c r="K24" s="2">
        <v>40.9</v>
      </c>
      <c r="L24" s="2">
        <v>48.5</v>
      </c>
      <c r="M24" s="2">
        <v>92.2</v>
      </c>
    </row>
    <row r="25" spans="1:13">
      <c r="A25">
        <v>1902</v>
      </c>
      <c r="B25" s="2">
        <v>32.5</v>
      </c>
      <c r="C25" s="2">
        <v>26.2</v>
      </c>
      <c r="D25" s="2">
        <v>68.099999999999994</v>
      </c>
      <c r="E25" s="2">
        <v>44.7</v>
      </c>
      <c r="F25" s="2">
        <v>88.6</v>
      </c>
      <c r="G25" s="2">
        <v>165.4</v>
      </c>
      <c r="H25" s="2">
        <v>153.9</v>
      </c>
      <c r="I25" s="2">
        <v>38.1</v>
      </c>
      <c r="J25" s="2">
        <v>136.69999999999999</v>
      </c>
      <c r="K25" s="2">
        <v>64</v>
      </c>
      <c r="L25" s="2">
        <v>49</v>
      </c>
      <c r="M25" s="2">
        <v>69.599999999999994</v>
      </c>
    </row>
    <row r="26" spans="1:13">
      <c r="A26">
        <v>1903</v>
      </c>
      <c r="B26" s="2">
        <v>47.8</v>
      </c>
      <c r="C26" s="2">
        <v>83.8</v>
      </c>
      <c r="D26" s="2">
        <v>64.8</v>
      </c>
      <c r="E26" s="2">
        <v>103.1</v>
      </c>
      <c r="F26" s="2">
        <v>59.9</v>
      </c>
      <c r="G26" s="2">
        <v>96.8</v>
      </c>
      <c r="H26" s="2">
        <v>118.4</v>
      </c>
      <c r="I26" s="2">
        <v>114</v>
      </c>
      <c r="J26" s="2">
        <v>56.4</v>
      </c>
      <c r="K26" s="2">
        <v>64.8</v>
      </c>
      <c r="L26" s="2">
        <v>49.5</v>
      </c>
      <c r="M26" s="2">
        <v>57.4</v>
      </c>
    </row>
    <row r="27" spans="1:13">
      <c r="A27">
        <v>1904</v>
      </c>
      <c r="B27" s="2">
        <v>103.9</v>
      </c>
      <c r="C27" s="2">
        <v>70.599999999999994</v>
      </c>
      <c r="D27" s="2">
        <v>110.7</v>
      </c>
      <c r="E27" s="2">
        <v>75.7</v>
      </c>
      <c r="F27" s="2">
        <v>86.4</v>
      </c>
      <c r="G27" s="2">
        <v>51.8</v>
      </c>
      <c r="H27" s="2">
        <v>103.1</v>
      </c>
      <c r="I27" s="2">
        <v>86.9</v>
      </c>
      <c r="J27" s="2">
        <v>75.900000000000006</v>
      </c>
      <c r="K27" s="2">
        <v>49</v>
      </c>
      <c r="L27" s="2">
        <v>10.9</v>
      </c>
      <c r="M27" s="2">
        <v>57.9</v>
      </c>
    </row>
    <row r="28" spans="1:13">
      <c r="A28">
        <v>1905</v>
      </c>
      <c r="B28" s="2">
        <v>51.6</v>
      </c>
      <c r="C28" s="2">
        <v>49.3</v>
      </c>
      <c r="D28" s="2">
        <v>37.6</v>
      </c>
      <c r="E28" s="2">
        <v>64.5</v>
      </c>
      <c r="F28" s="2">
        <v>112.5</v>
      </c>
      <c r="G28" s="2">
        <v>115.1</v>
      </c>
      <c r="H28" s="2">
        <v>100.6</v>
      </c>
      <c r="I28" s="2">
        <v>85.3</v>
      </c>
      <c r="J28" s="2">
        <v>70.900000000000006</v>
      </c>
      <c r="K28" s="2">
        <v>70.400000000000006</v>
      </c>
      <c r="L28" s="2">
        <v>71.599999999999994</v>
      </c>
      <c r="M28" s="2">
        <v>47.8</v>
      </c>
    </row>
    <row r="29" spans="1:13">
      <c r="A29">
        <v>1906</v>
      </c>
      <c r="B29" s="2">
        <v>45.2</v>
      </c>
      <c r="C29" s="2">
        <v>25.1</v>
      </c>
      <c r="D29" s="2">
        <v>64.5</v>
      </c>
      <c r="E29" s="2">
        <v>49.5</v>
      </c>
      <c r="F29" s="2">
        <v>63</v>
      </c>
      <c r="G29" s="2">
        <v>91.4</v>
      </c>
      <c r="H29" s="2">
        <v>102.4</v>
      </c>
      <c r="I29" s="2">
        <v>97.3</v>
      </c>
      <c r="J29" s="2">
        <v>58.4</v>
      </c>
      <c r="K29" s="2">
        <v>117.1</v>
      </c>
      <c r="L29" s="2">
        <v>66</v>
      </c>
      <c r="M29" s="2">
        <v>89.4</v>
      </c>
    </row>
    <row r="30" spans="1:13">
      <c r="A30">
        <v>1907</v>
      </c>
      <c r="B30" s="2">
        <v>118.9</v>
      </c>
      <c r="C30" s="2">
        <v>16.5</v>
      </c>
      <c r="D30" s="2">
        <v>85.6</v>
      </c>
      <c r="E30" s="2">
        <v>55.4</v>
      </c>
      <c r="F30" s="2">
        <v>81</v>
      </c>
      <c r="G30" s="2">
        <v>100.1</v>
      </c>
      <c r="H30" s="2">
        <v>86.4</v>
      </c>
      <c r="I30" s="2">
        <v>37.799999999999997</v>
      </c>
      <c r="J30" s="2">
        <v>112.5</v>
      </c>
      <c r="K30" s="2">
        <v>74.400000000000006</v>
      </c>
      <c r="L30" s="2">
        <v>58.7</v>
      </c>
      <c r="M30" s="2">
        <v>97.3</v>
      </c>
    </row>
    <row r="31" spans="1:13">
      <c r="A31">
        <v>1908</v>
      </c>
      <c r="B31" s="2">
        <v>57.2</v>
      </c>
      <c r="C31" s="2">
        <v>108.5</v>
      </c>
      <c r="D31" s="2">
        <v>81.8</v>
      </c>
      <c r="E31" s="2">
        <v>68.8</v>
      </c>
      <c r="F31" s="2">
        <v>111.3</v>
      </c>
      <c r="G31" s="2">
        <v>57.2</v>
      </c>
      <c r="H31" s="2">
        <v>87.9</v>
      </c>
      <c r="I31" s="2">
        <v>88.6</v>
      </c>
      <c r="J31" s="2">
        <v>21.1</v>
      </c>
      <c r="K31" s="2">
        <v>30.7</v>
      </c>
      <c r="L31" s="2">
        <v>33.799999999999997</v>
      </c>
      <c r="M31" s="2">
        <v>53.6</v>
      </c>
    </row>
    <row r="32" spans="1:13">
      <c r="A32">
        <v>1909</v>
      </c>
      <c r="B32" s="2">
        <v>70.400000000000006</v>
      </c>
      <c r="C32" s="2">
        <v>107.2</v>
      </c>
      <c r="D32" s="2">
        <v>63</v>
      </c>
      <c r="E32" s="2">
        <v>107.4</v>
      </c>
      <c r="F32" s="2">
        <v>108</v>
      </c>
      <c r="G32" s="2">
        <v>102.1</v>
      </c>
      <c r="H32" s="2">
        <v>72.900000000000006</v>
      </c>
      <c r="I32" s="2">
        <v>72.599999999999994</v>
      </c>
      <c r="J32" s="2">
        <v>51.8</v>
      </c>
      <c r="K32" s="2">
        <v>51.3</v>
      </c>
      <c r="L32" s="2">
        <v>98</v>
      </c>
      <c r="M32" s="2">
        <v>69.599999999999994</v>
      </c>
    </row>
    <row r="33" spans="1:13">
      <c r="A33">
        <v>1910</v>
      </c>
      <c r="B33" s="2">
        <v>87.6</v>
      </c>
      <c r="C33" s="2">
        <v>73.7</v>
      </c>
      <c r="D33" s="2">
        <v>10.7</v>
      </c>
      <c r="E33" s="2">
        <v>98</v>
      </c>
      <c r="F33" s="2">
        <v>85.6</v>
      </c>
      <c r="G33" s="2">
        <v>41.9</v>
      </c>
      <c r="H33" s="2">
        <v>86.1</v>
      </c>
      <c r="I33" s="2">
        <v>55.4</v>
      </c>
      <c r="J33" s="2">
        <v>92.5</v>
      </c>
      <c r="K33" s="2">
        <v>87.1</v>
      </c>
      <c r="L33" s="2">
        <v>62.7</v>
      </c>
      <c r="M33" s="2">
        <v>58.2</v>
      </c>
    </row>
    <row r="34" spans="1:13">
      <c r="A34">
        <v>1911</v>
      </c>
      <c r="B34" s="2">
        <v>64</v>
      </c>
      <c r="C34" s="2">
        <v>53.8</v>
      </c>
      <c r="D34" s="2">
        <v>47.8</v>
      </c>
      <c r="E34" s="2">
        <v>81.3</v>
      </c>
      <c r="F34" s="2">
        <v>44.2</v>
      </c>
      <c r="G34" s="2">
        <v>89.2</v>
      </c>
      <c r="H34" s="2">
        <v>55.4</v>
      </c>
      <c r="I34" s="2">
        <v>97.8</v>
      </c>
      <c r="J34" s="2">
        <v>94.2</v>
      </c>
      <c r="K34" s="2">
        <v>109.5</v>
      </c>
      <c r="L34" s="2">
        <v>90.2</v>
      </c>
      <c r="M34" s="2">
        <v>68.599999999999994</v>
      </c>
    </row>
    <row r="35" spans="1:13">
      <c r="A35">
        <v>1912</v>
      </c>
      <c r="B35" s="2">
        <v>56.4</v>
      </c>
      <c r="C35" s="2">
        <v>45.7</v>
      </c>
      <c r="D35" s="2">
        <v>61.7</v>
      </c>
      <c r="E35" s="2">
        <v>79.5</v>
      </c>
      <c r="F35" s="2">
        <v>89.4</v>
      </c>
      <c r="G35" s="2">
        <v>57.2</v>
      </c>
      <c r="H35" s="2">
        <v>105.4</v>
      </c>
      <c r="I35" s="2">
        <v>111</v>
      </c>
      <c r="J35" s="2">
        <v>91.2</v>
      </c>
      <c r="K35" s="2">
        <v>72.099999999999994</v>
      </c>
      <c r="L35" s="2">
        <v>53.3</v>
      </c>
      <c r="M35" s="2">
        <v>47</v>
      </c>
    </row>
    <row r="36" spans="1:13">
      <c r="A36">
        <v>1913</v>
      </c>
      <c r="B36" s="2">
        <v>136.69999999999999</v>
      </c>
      <c r="C36" s="2">
        <v>35.799999999999997</v>
      </c>
      <c r="D36" s="2">
        <v>170.7</v>
      </c>
      <c r="E36" s="2">
        <v>81</v>
      </c>
      <c r="F36" s="2">
        <v>87.4</v>
      </c>
      <c r="G36" s="2">
        <v>47.8</v>
      </c>
      <c r="H36" s="2">
        <v>86.1</v>
      </c>
      <c r="I36" s="2">
        <v>80.8</v>
      </c>
      <c r="J36" s="2">
        <v>43.2</v>
      </c>
      <c r="K36" s="2">
        <v>93.7</v>
      </c>
      <c r="L36" s="2">
        <v>71.400000000000006</v>
      </c>
      <c r="M36" s="2">
        <v>22.4</v>
      </c>
    </row>
    <row r="37" spans="1:13">
      <c r="A37">
        <v>1914</v>
      </c>
      <c r="B37" s="2">
        <v>64</v>
      </c>
      <c r="C37" s="2">
        <v>35.1</v>
      </c>
      <c r="D37" s="2">
        <v>55.6</v>
      </c>
      <c r="E37" s="2">
        <v>92.2</v>
      </c>
      <c r="F37" s="2">
        <v>116.1</v>
      </c>
      <c r="G37" s="2">
        <v>72.900000000000006</v>
      </c>
      <c r="H37" s="2">
        <v>47.2</v>
      </c>
      <c r="I37" s="2">
        <v>121.9</v>
      </c>
      <c r="J37" s="2">
        <v>57.4</v>
      </c>
      <c r="K37" s="2">
        <v>58.4</v>
      </c>
      <c r="L37" s="2">
        <v>43.2</v>
      </c>
      <c r="M37" s="2">
        <v>69.3</v>
      </c>
    </row>
    <row r="38" spans="1:13">
      <c r="A38">
        <v>1915</v>
      </c>
      <c r="B38" s="2">
        <v>66.5</v>
      </c>
      <c r="C38" s="2">
        <v>57.2</v>
      </c>
      <c r="D38" s="2">
        <v>27.7</v>
      </c>
      <c r="E38" s="2">
        <v>26.7</v>
      </c>
      <c r="F38" s="2">
        <v>77.7</v>
      </c>
      <c r="G38" s="2">
        <v>78</v>
      </c>
      <c r="H38" s="2">
        <v>158.80000000000001</v>
      </c>
      <c r="I38" s="2">
        <v>124</v>
      </c>
      <c r="J38" s="2">
        <v>109</v>
      </c>
      <c r="K38" s="2">
        <v>51.1</v>
      </c>
      <c r="L38" s="2">
        <v>59.2</v>
      </c>
      <c r="M38" s="2">
        <v>64.8</v>
      </c>
    </row>
    <row r="39" spans="1:13">
      <c r="A39">
        <v>1916</v>
      </c>
      <c r="B39" s="2">
        <v>106.7</v>
      </c>
      <c r="C39" s="2">
        <v>38.1</v>
      </c>
      <c r="D39" s="2">
        <v>82.6</v>
      </c>
      <c r="E39" s="2">
        <v>69.099999999999994</v>
      </c>
      <c r="F39" s="2">
        <v>123.4</v>
      </c>
      <c r="G39" s="2">
        <v>111.3</v>
      </c>
      <c r="H39" s="2">
        <v>31</v>
      </c>
      <c r="I39" s="2">
        <v>57.7</v>
      </c>
      <c r="J39" s="2">
        <v>62.5</v>
      </c>
      <c r="K39" s="2">
        <v>61.5</v>
      </c>
      <c r="L39" s="2">
        <v>50.5</v>
      </c>
      <c r="M39" s="2">
        <v>63</v>
      </c>
    </row>
    <row r="40" spans="1:13">
      <c r="A40">
        <v>1917</v>
      </c>
      <c r="B40" s="2">
        <v>59.9</v>
      </c>
      <c r="C40" s="2">
        <v>34</v>
      </c>
      <c r="D40" s="2">
        <v>71.099999999999994</v>
      </c>
      <c r="E40" s="2">
        <v>90.9</v>
      </c>
      <c r="F40" s="2">
        <v>103.9</v>
      </c>
      <c r="G40" s="2">
        <v>130.6</v>
      </c>
      <c r="H40" s="2">
        <v>83.1</v>
      </c>
      <c r="I40" s="2">
        <v>71.900000000000006</v>
      </c>
      <c r="J40" s="2">
        <v>49.8</v>
      </c>
      <c r="K40" s="2">
        <v>136.1</v>
      </c>
      <c r="L40" s="2">
        <v>20.3</v>
      </c>
      <c r="M40" s="2">
        <v>33.299999999999997</v>
      </c>
    </row>
    <row r="41" spans="1:13">
      <c r="A41">
        <v>1918</v>
      </c>
      <c r="B41" s="2">
        <v>60.5</v>
      </c>
      <c r="C41" s="2">
        <v>64.3</v>
      </c>
      <c r="D41" s="2">
        <v>61</v>
      </c>
      <c r="E41" s="2">
        <v>59.7</v>
      </c>
      <c r="F41" s="2">
        <v>81.5</v>
      </c>
      <c r="G41" s="2">
        <v>58.4</v>
      </c>
      <c r="H41" s="2">
        <v>43.9</v>
      </c>
      <c r="I41" s="2">
        <v>59.4</v>
      </c>
      <c r="J41" s="2">
        <v>115.3</v>
      </c>
      <c r="K41" s="2">
        <v>58.4</v>
      </c>
      <c r="L41" s="2">
        <v>53.3</v>
      </c>
      <c r="M41" s="2">
        <v>79</v>
      </c>
    </row>
    <row r="42" spans="1:13">
      <c r="A42">
        <v>1919</v>
      </c>
      <c r="B42" s="2">
        <v>30.7</v>
      </c>
      <c r="C42" s="2">
        <v>35.799999999999997</v>
      </c>
      <c r="D42" s="2">
        <v>80.8</v>
      </c>
      <c r="E42" s="2">
        <v>97.3</v>
      </c>
      <c r="F42" s="2">
        <v>112.8</v>
      </c>
      <c r="G42" s="2">
        <v>61.7</v>
      </c>
      <c r="H42" s="2">
        <v>46.5</v>
      </c>
      <c r="I42" s="2">
        <v>97</v>
      </c>
      <c r="J42" s="2">
        <v>63.5</v>
      </c>
      <c r="K42" s="2">
        <v>120.4</v>
      </c>
      <c r="L42" s="2">
        <v>57.7</v>
      </c>
      <c r="M42" s="2">
        <v>27.9</v>
      </c>
    </row>
    <row r="43" spans="1:13">
      <c r="A43">
        <v>1920</v>
      </c>
      <c r="B43" s="2">
        <v>45.5</v>
      </c>
      <c r="C43" s="2">
        <v>22.9</v>
      </c>
      <c r="D43" s="2">
        <v>45.7</v>
      </c>
      <c r="E43" s="2">
        <v>106.4</v>
      </c>
      <c r="F43" s="2">
        <v>35.1</v>
      </c>
      <c r="G43" s="2">
        <v>105.9</v>
      </c>
      <c r="H43" s="2">
        <v>96.8</v>
      </c>
      <c r="I43" s="2">
        <v>87.6</v>
      </c>
      <c r="J43" s="2">
        <v>51.1</v>
      </c>
      <c r="K43" s="2">
        <v>67.3</v>
      </c>
      <c r="L43" s="2">
        <v>73.900000000000006</v>
      </c>
      <c r="M43" s="2">
        <v>78</v>
      </c>
    </row>
    <row r="44" spans="1:13">
      <c r="A44">
        <v>1921</v>
      </c>
      <c r="B44" s="2">
        <v>35.1</v>
      </c>
      <c r="C44" s="2">
        <v>44.5</v>
      </c>
      <c r="D44" s="2">
        <v>112.3</v>
      </c>
      <c r="E44" s="2">
        <v>100.6</v>
      </c>
      <c r="F44" s="2">
        <v>65.5</v>
      </c>
      <c r="G44" s="2">
        <v>62.2</v>
      </c>
      <c r="H44" s="2">
        <v>79.2</v>
      </c>
      <c r="I44" s="2">
        <v>85.1</v>
      </c>
      <c r="J44" s="2">
        <v>91.4</v>
      </c>
      <c r="K44" s="2">
        <v>77.5</v>
      </c>
      <c r="L44" s="2">
        <v>92.5</v>
      </c>
      <c r="M44" s="2">
        <v>53.8</v>
      </c>
    </row>
    <row r="45" spans="1:13">
      <c r="A45">
        <v>1922</v>
      </c>
      <c r="B45" s="2">
        <v>41.7</v>
      </c>
      <c r="C45" s="2">
        <v>41.9</v>
      </c>
      <c r="D45" s="2">
        <v>92.2</v>
      </c>
      <c r="E45" s="2">
        <v>91.7</v>
      </c>
      <c r="F45" s="2">
        <v>93.2</v>
      </c>
      <c r="G45" s="2">
        <v>80.3</v>
      </c>
      <c r="H45" s="2">
        <v>87.6</v>
      </c>
      <c r="I45" s="2">
        <v>64.8</v>
      </c>
      <c r="J45" s="2">
        <v>82.6</v>
      </c>
      <c r="K45" s="2">
        <v>46.2</v>
      </c>
      <c r="L45" s="2">
        <v>40.1</v>
      </c>
      <c r="M45" s="2">
        <v>65</v>
      </c>
    </row>
    <row r="46" spans="1:13">
      <c r="A46">
        <v>1923</v>
      </c>
      <c r="B46" s="2">
        <v>68.599999999999994</v>
      </c>
      <c r="C46" s="2">
        <v>36.299999999999997</v>
      </c>
      <c r="D46" s="2">
        <v>67.8</v>
      </c>
      <c r="E46" s="2">
        <v>51.1</v>
      </c>
      <c r="F46" s="2">
        <v>92.2</v>
      </c>
      <c r="G46" s="2">
        <v>65</v>
      </c>
      <c r="H46" s="2">
        <v>78</v>
      </c>
      <c r="I46" s="2">
        <v>71.599999999999994</v>
      </c>
      <c r="J46" s="2">
        <v>90.4</v>
      </c>
      <c r="K46" s="2">
        <v>45.2</v>
      </c>
      <c r="L46" s="2">
        <v>56.4</v>
      </c>
      <c r="M46" s="2">
        <v>111.5</v>
      </c>
    </row>
    <row r="47" spans="1:13">
      <c r="A47">
        <v>1924</v>
      </c>
      <c r="B47" s="2">
        <v>81.3</v>
      </c>
      <c r="C47" s="2">
        <v>47.2</v>
      </c>
      <c r="D47" s="2">
        <v>54.9</v>
      </c>
      <c r="E47" s="2">
        <v>60.2</v>
      </c>
      <c r="F47" s="2">
        <v>94.2</v>
      </c>
      <c r="G47" s="2">
        <v>127</v>
      </c>
      <c r="H47" s="2">
        <v>72.099999999999994</v>
      </c>
      <c r="I47" s="2">
        <v>57.2</v>
      </c>
      <c r="J47" s="2">
        <v>123.4</v>
      </c>
      <c r="K47" s="2">
        <v>11.4</v>
      </c>
      <c r="L47" s="2">
        <v>25.4</v>
      </c>
      <c r="M47" s="2">
        <v>89.7</v>
      </c>
    </row>
    <row r="48" spans="1:13">
      <c r="A48">
        <v>1925</v>
      </c>
      <c r="B48" s="2">
        <v>32.799999999999997</v>
      </c>
      <c r="C48" s="2">
        <v>56.1</v>
      </c>
      <c r="D48" s="2">
        <v>75.7</v>
      </c>
      <c r="E48" s="2">
        <v>37.1</v>
      </c>
      <c r="F48" s="2">
        <v>38.4</v>
      </c>
      <c r="G48" s="2">
        <v>59.4</v>
      </c>
      <c r="H48" s="2">
        <v>94</v>
      </c>
      <c r="I48" s="2">
        <v>59.7</v>
      </c>
      <c r="J48" s="2">
        <v>119.9</v>
      </c>
      <c r="K48" s="2">
        <v>86.4</v>
      </c>
      <c r="L48" s="2">
        <v>88.9</v>
      </c>
      <c r="M48" s="2">
        <v>34.299999999999997</v>
      </c>
    </row>
    <row r="49" spans="1:13">
      <c r="A49">
        <v>1926</v>
      </c>
      <c r="B49" s="2">
        <v>51.1</v>
      </c>
      <c r="C49" s="2">
        <v>65.3</v>
      </c>
      <c r="D49" s="2">
        <v>58.9</v>
      </c>
      <c r="E49" s="2">
        <v>84.6</v>
      </c>
      <c r="F49" s="2">
        <v>43.4</v>
      </c>
      <c r="G49" s="2">
        <v>78.7</v>
      </c>
      <c r="H49" s="2">
        <v>55.4</v>
      </c>
      <c r="I49" s="2">
        <v>144</v>
      </c>
      <c r="J49" s="2">
        <v>175</v>
      </c>
      <c r="K49" s="2">
        <v>113</v>
      </c>
      <c r="L49" s="2">
        <v>69.900000000000006</v>
      </c>
      <c r="M49" s="2">
        <v>45.5</v>
      </c>
    </row>
    <row r="50" spans="1:13">
      <c r="A50">
        <v>1927</v>
      </c>
      <c r="B50" s="2">
        <v>45.7</v>
      </c>
      <c r="C50" s="2">
        <v>50.8</v>
      </c>
      <c r="D50" s="2">
        <v>65.8</v>
      </c>
      <c r="E50" s="2">
        <v>67.8</v>
      </c>
      <c r="F50" s="2">
        <v>108.2</v>
      </c>
      <c r="G50" s="2">
        <v>66.8</v>
      </c>
      <c r="H50" s="2">
        <v>115.1</v>
      </c>
      <c r="I50" s="2">
        <v>38.9</v>
      </c>
      <c r="J50" s="2">
        <v>66.8</v>
      </c>
      <c r="K50" s="2">
        <v>45.7</v>
      </c>
      <c r="L50" s="2">
        <v>151.4</v>
      </c>
      <c r="M50" s="2">
        <v>87.9</v>
      </c>
    </row>
    <row r="51" spans="1:13">
      <c r="A51">
        <v>1928</v>
      </c>
      <c r="B51" s="2">
        <v>47.5</v>
      </c>
      <c r="C51" s="2">
        <v>49.5</v>
      </c>
      <c r="D51" s="2">
        <v>56.6</v>
      </c>
      <c r="E51" s="2">
        <v>55.1</v>
      </c>
      <c r="F51" s="2">
        <v>54.4</v>
      </c>
      <c r="G51" s="2">
        <v>133.1</v>
      </c>
      <c r="H51" s="2">
        <v>100.6</v>
      </c>
      <c r="I51" s="2">
        <v>65.3</v>
      </c>
      <c r="J51" s="2">
        <v>42.4</v>
      </c>
      <c r="K51" s="2">
        <v>69.3</v>
      </c>
      <c r="L51" s="2">
        <v>81.5</v>
      </c>
      <c r="M51" s="2">
        <v>43.9</v>
      </c>
    </row>
    <row r="52" spans="1:13">
      <c r="A52">
        <v>1929</v>
      </c>
      <c r="B52" s="2">
        <v>103.9</v>
      </c>
      <c r="C52" s="2">
        <v>36.6</v>
      </c>
      <c r="D52" s="2">
        <v>75.2</v>
      </c>
      <c r="E52" s="2">
        <v>146.6</v>
      </c>
      <c r="F52" s="2">
        <v>98.3</v>
      </c>
      <c r="G52" s="2">
        <v>78.2</v>
      </c>
      <c r="H52" s="2">
        <v>92.7</v>
      </c>
      <c r="I52" s="2">
        <v>38.1</v>
      </c>
      <c r="J52" s="2">
        <v>54.6</v>
      </c>
      <c r="K52" s="2">
        <v>98.8</v>
      </c>
      <c r="L52" s="2">
        <v>84.6</v>
      </c>
      <c r="M52" s="2">
        <v>88.4</v>
      </c>
    </row>
    <row r="53" spans="1:13">
      <c r="A53">
        <v>1930</v>
      </c>
      <c r="B53" s="2">
        <v>118.9</v>
      </c>
      <c r="C53" s="2">
        <v>51.6</v>
      </c>
      <c r="D53" s="2">
        <v>65</v>
      </c>
      <c r="E53" s="2">
        <v>58.7</v>
      </c>
      <c r="F53" s="2">
        <v>60.5</v>
      </c>
      <c r="G53" s="2">
        <v>80.8</v>
      </c>
      <c r="H53" s="2">
        <v>30</v>
      </c>
      <c r="I53" s="2">
        <v>38.1</v>
      </c>
      <c r="J53" s="2">
        <v>65.8</v>
      </c>
      <c r="K53" s="2">
        <v>45</v>
      </c>
      <c r="L53" s="2">
        <v>45.7</v>
      </c>
      <c r="M53" s="2">
        <v>30.2</v>
      </c>
    </row>
    <row r="54" spans="1:13">
      <c r="A54">
        <v>1931</v>
      </c>
      <c r="B54" s="2">
        <v>38.1</v>
      </c>
      <c r="C54" s="2">
        <v>36.799999999999997</v>
      </c>
      <c r="D54" s="2">
        <v>56.3</v>
      </c>
      <c r="E54" s="2">
        <v>76</v>
      </c>
      <c r="F54" s="2">
        <v>70.7</v>
      </c>
      <c r="G54" s="2">
        <v>93.2</v>
      </c>
      <c r="H54" s="2">
        <v>72.7</v>
      </c>
      <c r="I54" s="2">
        <v>78.599999999999994</v>
      </c>
      <c r="J54" s="2">
        <v>97.9</v>
      </c>
      <c r="K54" s="2">
        <v>58.4</v>
      </c>
      <c r="L54" s="2">
        <v>72</v>
      </c>
      <c r="M54" s="2">
        <v>69.8</v>
      </c>
    </row>
    <row r="55" spans="1:13">
      <c r="A55">
        <v>1932</v>
      </c>
      <c r="B55" s="2">
        <v>119.6</v>
      </c>
      <c r="C55" s="2">
        <v>33.700000000000003</v>
      </c>
      <c r="D55" s="2">
        <v>59.6</v>
      </c>
      <c r="E55" s="2">
        <v>53.8</v>
      </c>
      <c r="F55" s="2">
        <v>79.7</v>
      </c>
      <c r="G55" s="2">
        <v>57.5</v>
      </c>
      <c r="H55" s="2">
        <v>93.9</v>
      </c>
      <c r="I55" s="2">
        <v>56.6</v>
      </c>
      <c r="J55" s="2">
        <v>88.5</v>
      </c>
      <c r="K55" s="2">
        <v>91.7</v>
      </c>
      <c r="L55" s="2">
        <v>71.8</v>
      </c>
      <c r="M55" s="2">
        <v>90.1</v>
      </c>
    </row>
    <row r="56" spans="1:13">
      <c r="A56">
        <v>1933</v>
      </c>
      <c r="B56" s="2">
        <v>36.9</v>
      </c>
      <c r="C56" s="2">
        <v>43.5</v>
      </c>
      <c r="D56" s="2">
        <v>85.7</v>
      </c>
      <c r="E56" s="2">
        <v>77.7</v>
      </c>
      <c r="F56" s="2">
        <v>118.3</v>
      </c>
      <c r="G56" s="2">
        <v>44.6</v>
      </c>
      <c r="H56" s="2">
        <v>52.3</v>
      </c>
      <c r="I56" s="2">
        <v>61.8</v>
      </c>
      <c r="J56" s="2">
        <v>99</v>
      </c>
      <c r="K56" s="2">
        <v>44.2</v>
      </c>
      <c r="L56" s="2">
        <v>56.9</v>
      </c>
      <c r="M56" s="2">
        <v>52.7</v>
      </c>
    </row>
    <row r="57" spans="1:13">
      <c r="A57">
        <v>1934</v>
      </c>
      <c r="B57" s="2">
        <v>44.2</v>
      </c>
      <c r="C57" s="2">
        <v>21</v>
      </c>
      <c r="D57" s="2">
        <v>68.2</v>
      </c>
      <c r="E57" s="2">
        <v>72.7</v>
      </c>
      <c r="F57" s="2">
        <v>17.899999999999999</v>
      </c>
      <c r="G57" s="2">
        <v>63.7</v>
      </c>
      <c r="H57" s="2">
        <v>45.7</v>
      </c>
      <c r="I57" s="2">
        <v>75.400000000000006</v>
      </c>
      <c r="J57" s="2">
        <v>102.1</v>
      </c>
      <c r="K57" s="2">
        <v>31</v>
      </c>
      <c r="L57" s="2">
        <v>60.5</v>
      </c>
      <c r="M57" s="2">
        <v>45.4</v>
      </c>
    </row>
    <row r="58" spans="1:13">
      <c r="A58">
        <v>1935</v>
      </c>
      <c r="B58" s="2">
        <v>61.7</v>
      </c>
      <c r="C58" s="2">
        <v>50.1</v>
      </c>
      <c r="D58" s="2">
        <v>60.9</v>
      </c>
      <c r="E58" s="2">
        <v>41.2</v>
      </c>
      <c r="F58" s="2">
        <v>91</v>
      </c>
      <c r="G58" s="2">
        <v>85</v>
      </c>
      <c r="H58" s="2">
        <v>85.6</v>
      </c>
      <c r="I58" s="2">
        <v>96.1</v>
      </c>
      <c r="J58" s="2">
        <v>57.4</v>
      </c>
      <c r="K58" s="2">
        <v>40.299999999999997</v>
      </c>
      <c r="L58" s="2">
        <v>70.099999999999994</v>
      </c>
      <c r="M58" s="2">
        <v>48.3</v>
      </c>
    </row>
    <row r="59" spans="1:13">
      <c r="A59">
        <v>1936</v>
      </c>
      <c r="B59" s="2">
        <v>38</v>
      </c>
      <c r="C59" s="2">
        <v>63.3</v>
      </c>
      <c r="D59" s="2">
        <v>81.5</v>
      </c>
      <c r="E59" s="2">
        <v>62.9</v>
      </c>
      <c r="F59" s="2">
        <v>41.7</v>
      </c>
      <c r="G59" s="2">
        <v>61.5</v>
      </c>
      <c r="H59" s="2">
        <v>49</v>
      </c>
      <c r="I59" s="2">
        <v>58.8</v>
      </c>
      <c r="J59" s="2">
        <v>100.9</v>
      </c>
      <c r="K59" s="2">
        <v>83.5</v>
      </c>
      <c r="L59" s="2">
        <v>58</v>
      </c>
      <c r="M59" s="2">
        <v>60.1</v>
      </c>
    </row>
    <row r="60" spans="1:13">
      <c r="A60">
        <v>1937</v>
      </c>
      <c r="B60" s="2">
        <v>149.80000000000001</v>
      </c>
      <c r="C60" s="2">
        <v>45.6</v>
      </c>
      <c r="D60" s="2">
        <v>41.3</v>
      </c>
      <c r="E60" s="2">
        <v>133.80000000000001</v>
      </c>
      <c r="F60" s="2">
        <v>85.9</v>
      </c>
      <c r="G60" s="2">
        <v>169.9</v>
      </c>
      <c r="H60" s="2">
        <v>114.4</v>
      </c>
      <c r="I60" s="2">
        <v>86.7</v>
      </c>
      <c r="J60" s="2">
        <v>56.9</v>
      </c>
      <c r="K60" s="2">
        <v>78.8</v>
      </c>
      <c r="L60" s="2">
        <v>37.299999999999997</v>
      </c>
      <c r="M60" s="2">
        <v>53.9</v>
      </c>
    </row>
    <row r="61" spans="1:13">
      <c r="A61">
        <v>1938</v>
      </c>
      <c r="B61" s="2">
        <v>33.299999999999997</v>
      </c>
      <c r="C61" s="2">
        <v>92.3</v>
      </c>
      <c r="D61" s="2">
        <v>105.5</v>
      </c>
      <c r="E61" s="2">
        <v>63.7</v>
      </c>
      <c r="F61" s="2">
        <v>90</v>
      </c>
      <c r="G61" s="2">
        <v>93.9</v>
      </c>
      <c r="H61" s="2">
        <v>97</v>
      </c>
      <c r="I61" s="2">
        <v>72.400000000000006</v>
      </c>
      <c r="J61" s="2">
        <v>86.1</v>
      </c>
      <c r="K61" s="2">
        <v>22.9</v>
      </c>
      <c r="L61" s="2">
        <v>60.8</v>
      </c>
      <c r="M61" s="2">
        <v>46.8</v>
      </c>
    </row>
    <row r="62" spans="1:13">
      <c r="A62">
        <v>1939</v>
      </c>
      <c r="B62" s="2">
        <v>61.5</v>
      </c>
      <c r="C62" s="2">
        <v>95.5</v>
      </c>
      <c r="D62" s="2">
        <v>75.900000000000006</v>
      </c>
      <c r="E62" s="2">
        <v>94</v>
      </c>
      <c r="F62" s="2">
        <v>31.1</v>
      </c>
      <c r="G62" s="2">
        <v>123.8</v>
      </c>
      <c r="H62" s="2">
        <v>85.7</v>
      </c>
      <c r="I62" s="2">
        <v>55.2</v>
      </c>
      <c r="J62" s="2">
        <v>63.2</v>
      </c>
      <c r="K62" s="2">
        <v>71.599999999999994</v>
      </c>
      <c r="L62" s="2">
        <v>22</v>
      </c>
      <c r="M62" s="2">
        <v>34.700000000000003</v>
      </c>
    </row>
    <row r="63" spans="1:13">
      <c r="A63">
        <v>1940</v>
      </c>
      <c r="B63" s="2">
        <v>42.9</v>
      </c>
      <c r="C63" s="2">
        <v>53.1</v>
      </c>
      <c r="D63" s="2">
        <v>59.1</v>
      </c>
      <c r="E63" s="2">
        <v>96.7</v>
      </c>
      <c r="F63" s="2">
        <v>108</v>
      </c>
      <c r="G63" s="2">
        <v>128.69999999999999</v>
      </c>
      <c r="H63" s="2">
        <v>50</v>
      </c>
      <c r="I63" s="2">
        <v>114.9</v>
      </c>
      <c r="J63" s="2">
        <v>49.1</v>
      </c>
      <c r="K63" s="2">
        <v>56.5</v>
      </c>
      <c r="L63" s="2">
        <v>75.5</v>
      </c>
      <c r="M63" s="2">
        <v>84.1</v>
      </c>
    </row>
    <row r="64" spans="1:13">
      <c r="A64">
        <v>1941</v>
      </c>
      <c r="B64" s="2">
        <v>44.4</v>
      </c>
      <c r="C64" s="2">
        <v>22.6</v>
      </c>
      <c r="D64" s="2">
        <v>30.8</v>
      </c>
      <c r="E64" s="2">
        <v>44.8</v>
      </c>
      <c r="F64" s="2">
        <v>67.5</v>
      </c>
      <c r="G64" s="2">
        <v>87.5</v>
      </c>
      <c r="H64" s="2">
        <v>75.099999999999994</v>
      </c>
      <c r="I64" s="2">
        <v>71.2</v>
      </c>
      <c r="J64" s="2">
        <v>39.5</v>
      </c>
      <c r="K64" s="2">
        <v>115.9</v>
      </c>
      <c r="L64" s="2">
        <v>55.9</v>
      </c>
      <c r="M64" s="2">
        <v>42.7</v>
      </c>
    </row>
    <row r="65" spans="1:13">
      <c r="A65">
        <v>1942</v>
      </c>
      <c r="B65" s="2">
        <v>42.1</v>
      </c>
      <c r="C65" s="2">
        <v>67.2</v>
      </c>
      <c r="D65" s="2">
        <v>88.8</v>
      </c>
      <c r="E65" s="2">
        <v>65.2</v>
      </c>
      <c r="F65" s="2">
        <v>106.9</v>
      </c>
      <c r="G65" s="2">
        <v>90.5</v>
      </c>
      <c r="H65" s="2">
        <v>112.4</v>
      </c>
      <c r="I65" s="2">
        <v>92.4</v>
      </c>
      <c r="J65" s="2">
        <v>91.9</v>
      </c>
      <c r="K65" s="2">
        <v>75.3</v>
      </c>
      <c r="L65" s="2">
        <v>92</v>
      </c>
      <c r="M65" s="2">
        <v>75.7</v>
      </c>
    </row>
    <row r="66" spans="1:13">
      <c r="A66">
        <v>1943</v>
      </c>
      <c r="B66" s="2">
        <v>48.4</v>
      </c>
      <c r="C66" s="2">
        <v>40.700000000000003</v>
      </c>
      <c r="D66" s="2">
        <v>69.900000000000006</v>
      </c>
      <c r="E66" s="2">
        <v>85.3</v>
      </c>
      <c r="F66" s="2">
        <v>188.8</v>
      </c>
      <c r="G66" s="2">
        <v>89.4</v>
      </c>
      <c r="H66" s="2">
        <v>134.80000000000001</v>
      </c>
      <c r="I66" s="2">
        <v>71.099999999999994</v>
      </c>
      <c r="J66" s="2">
        <v>69.2</v>
      </c>
      <c r="K66" s="2">
        <v>56.6</v>
      </c>
      <c r="L66" s="2">
        <v>48.5</v>
      </c>
      <c r="M66" s="2">
        <v>18.399999999999999</v>
      </c>
    </row>
    <row r="67" spans="1:13">
      <c r="A67">
        <v>1944</v>
      </c>
      <c r="B67" s="2">
        <v>25.8</v>
      </c>
      <c r="C67" s="2">
        <v>52.9</v>
      </c>
      <c r="D67" s="2">
        <v>87.8</v>
      </c>
      <c r="E67" s="2">
        <v>104.8</v>
      </c>
      <c r="F67" s="2">
        <v>93</v>
      </c>
      <c r="G67" s="2">
        <v>92.4</v>
      </c>
      <c r="H67" s="2">
        <v>45.1</v>
      </c>
      <c r="I67" s="2">
        <v>71.400000000000006</v>
      </c>
      <c r="J67" s="2">
        <v>65.2</v>
      </c>
      <c r="K67" s="2">
        <v>32.5</v>
      </c>
      <c r="L67" s="2">
        <v>55.9</v>
      </c>
      <c r="M67" s="2">
        <v>59.1</v>
      </c>
    </row>
    <row r="68" spans="1:13">
      <c r="A68">
        <v>1945</v>
      </c>
      <c r="B68" s="2">
        <v>33.700000000000003</v>
      </c>
      <c r="C68" s="2">
        <v>48.1</v>
      </c>
      <c r="D68" s="2">
        <v>118.3</v>
      </c>
      <c r="E68" s="2">
        <v>82.7</v>
      </c>
      <c r="F68" s="2">
        <v>127.4</v>
      </c>
      <c r="G68" s="2">
        <v>123</v>
      </c>
      <c r="H68" s="2">
        <v>75.7</v>
      </c>
      <c r="I68" s="2">
        <v>56.1</v>
      </c>
      <c r="J68" s="2">
        <v>141.19999999999999</v>
      </c>
      <c r="K68" s="2">
        <v>105</v>
      </c>
      <c r="L68" s="2">
        <v>55.9</v>
      </c>
      <c r="M68" s="2">
        <v>50.7</v>
      </c>
    </row>
    <row r="69" spans="1:13">
      <c r="A69">
        <v>1946</v>
      </c>
      <c r="B69" s="2">
        <v>30.8</v>
      </c>
      <c r="C69" s="2">
        <v>52.7</v>
      </c>
      <c r="D69" s="2">
        <v>57.5</v>
      </c>
      <c r="E69" s="2">
        <v>23.4</v>
      </c>
      <c r="F69" s="2">
        <v>121.8</v>
      </c>
      <c r="G69" s="2">
        <v>122</v>
      </c>
      <c r="H69" s="2">
        <v>53.2</v>
      </c>
      <c r="I69" s="2">
        <v>50.8</v>
      </c>
      <c r="J69" s="2">
        <v>43</v>
      </c>
      <c r="K69" s="2">
        <v>83.1</v>
      </c>
      <c r="L69" s="2">
        <v>59.8</v>
      </c>
      <c r="M69" s="2">
        <v>66.8</v>
      </c>
    </row>
    <row r="70" spans="1:13">
      <c r="A70">
        <v>1947</v>
      </c>
      <c r="B70" s="2">
        <v>93.2</v>
      </c>
      <c r="C70" s="2">
        <v>22.9</v>
      </c>
      <c r="D70" s="2">
        <v>60.2</v>
      </c>
      <c r="E70" s="2">
        <v>134.4</v>
      </c>
      <c r="F70" s="2">
        <v>138.6</v>
      </c>
      <c r="G70" s="2">
        <v>126.1</v>
      </c>
      <c r="H70" s="2">
        <v>82</v>
      </c>
      <c r="I70" s="2">
        <v>92.5</v>
      </c>
      <c r="J70" s="2">
        <v>87.3</v>
      </c>
      <c r="K70" s="2">
        <v>48.7</v>
      </c>
      <c r="L70" s="2">
        <v>58.4</v>
      </c>
      <c r="M70" s="2">
        <v>52.1</v>
      </c>
    </row>
    <row r="71" spans="1:13">
      <c r="A71">
        <v>1948</v>
      </c>
      <c r="B71" s="2">
        <v>46.04</v>
      </c>
      <c r="C71" s="2">
        <v>65.319999999999993</v>
      </c>
      <c r="D71" s="2">
        <v>115.14</v>
      </c>
      <c r="E71" s="2">
        <v>82.57</v>
      </c>
      <c r="F71" s="2">
        <v>104.59</v>
      </c>
      <c r="G71" s="2">
        <v>106.57</v>
      </c>
      <c r="H71" s="2">
        <v>69.349999999999994</v>
      </c>
      <c r="I71" s="2">
        <v>59.57</v>
      </c>
      <c r="J71" s="2">
        <v>62.53</v>
      </c>
      <c r="K71" s="2">
        <v>60.93</v>
      </c>
      <c r="L71" s="2">
        <v>100.93</v>
      </c>
      <c r="M71" s="2">
        <v>68.3</v>
      </c>
    </row>
    <row r="72" spans="1:13">
      <c r="A72">
        <v>1949</v>
      </c>
      <c r="B72" s="2">
        <v>94.17</v>
      </c>
      <c r="C72" s="2">
        <v>65.25</v>
      </c>
      <c r="D72" s="2">
        <v>62.66</v>
      </c>
      <c r="E72" s="2">
        <v>61.32</v>
      </c>
      <c r="F72" s="2">
        <v>90.92</v>
      </c>
      <c r="G72" s="2">
        <v>73.98</v>
      </c>
      <c r="H72" s="2">
        <v>87.31</v>
      </c>
      <c r="I72" s="2">
        <v>83.29</v>
      </c>
      <c r="J72" s="2">
        <v>78.040000000000006</v>
      </c>
      <c r="K72" s="2">
        <v>65.900000000000006</v>
      </c>
      <c r="L72" s="2">
        <v>44.53</v>
      </c>
      <c r="M72" s="2">
        <v>84.73</v>
      </c>
    </row>
    <row r="73" spans="1:13">
      <c r="A73">
        <v>1950</v>
      </c>
      <c r="B73" s="2">
        <v>166.47</v>
      </c>
      <c r="C73" s="2">
        <v>110.5</v>
      </c>
      <c r="D73" s="2">
        <v>81.680000000000007</v>
      </c>
      <c r="E73" s="2">
        <v>112.57</v>
      </c>
      <c r="F73" s="2">
        <v>42.43</v>
      </c>
      <c r="G73" s="2">
        <v>97.75</v>
      </c>
      <c r="H73" s="2">
        <v>104.05</v>
      </c>
      <c r="I73" s="2">
        <v>74.430000000000007</v>
      </c>
      <c r="J73" s="2">
        <v>105.5</v>
      </c>
      <c r="K73" s="2">
        <v>74.55</v>
      </c>
      <c r="L73" s="2">
        <v>128.06</v>
      </c>
      <c r="M73" s="2">
        <v>61.72</v>
      </c>
    </row>
    <row r="74" spans="1:13">
      <c r="A74">
        <v>1951</v>
      </c>
      <c r="B74" s="2">
        <v>62.69</v>
      </c>
      <c r="C74" s="2">
        <v>71.39</v>
      </c>
      <c r="D74" s="2">
        <v>94.65</v>
      </c>
      <c r="E74" s="2">
        <v>88.38</v>
      </c>
      <c r="F74" s="2">
        <v>81.069999999999993</v>
      </c>
      <c r="G74" s="2">
        <v>108.02</v>
      </c>
      <c r="H74" s="2">
        <v>91.55</v>
      </c>
      <c r="I74" s="2">
        <v>46.33</v>
      </c>
      <c r="J74" s="2">
        <v>66.2</v>
      </c>
      <c r="K74" s="2">
        <v>77.39</v>
      </c>
      <c r="L74" s="2">
        <v>94.9</v>
      </c>
      <c r="M74" s="2">
        <v>107.24</v>
      </c>
    </row>
    <row r="75" spans="1:13">
      <c r="A75">
        <v>1952</v>
      </c>
      <c r="B75" s="2">
        <v>99.48</v>
      </c>
      <c r="C75" s="2">
        <v>50.23</v>
      </c>
      <c r="D75" s="2">
        <v>81.45</v>
      </c>
      <c r="E75" s="2">
        <v>86.23</v>
      </c>
      <c r="F75" s="2">
        <v>98.83</v>
      </c>
      <c r="G75" s="2">
        <v>42.3</v>
      </c>
      <c r="H75" s="2">
        <v>71.64</v>
      </c>
      <c r="I75" s="2">
        <v>70.040000000000006</v>
      </c>
      <c r="J75" s="2">
        <v>73.66</v>
      </c>
      <c r="K75" s="2">
        <v>26.01</v>
      </c>
      <c r="L75" s="2">
        <v>63.35</v>
      </c>
      <c r="M75" s="2">
        <v>58.18</v>
      </c>
    </row>
    <row r="76" spans="1:13">
      <c r="A76">
        <v>1953</v>
      </c>
      <c r="B76" s="2">
        <v>68.34</v>
      </c>
      <c r="C76" s="2">
        <v>32.159999999999997</v>
      </c>
      <c r="D76" s="2">
        <v>73.099999999999994</v>
      </c>
      <c r="E76" s="2">
        <v>71.39</v>
      </c>
      <c r="F76" s="2">
        <v>107.32</v>
      </c>
      <c r="G76" s="2">
        <v>59.93</v>
      </c>
      <c r="H76" s="2">
        <v>75.97</v>
      </c>
      <c r="I76" s="2">
        <v>65.56</v>
      </c>
      <c r="J76" s="2">
        <v>55.48</v>
      </c>
      <c r="K76" s="2">
        <v>19.93</v>
      </c>
      <c r="L76" s="2">
        <v>40.28</v>
      </c>
      <c r="M76" s="2">
        <v>55.09</v>
      </c>
    </row>
    <row r="77" spans="1:13">
      <c r="A77">
        <v>1954</v>
      </c>
      <c r="B77" s="2">
        <v>62.35</v>
      </c>
      <c r="C77" s="2">
        <v>74.540000000000006</v>
      </c>
      <c r="D77" s="2">
        <v>109.28</v>
      </c>
      <c r="E77" s="2">
        <v>108.84</v>
      </c>
      <c r="F77" s="2">
        <v>39.74</v>
      </c>
      <c r="G77" s="2">
        <v>84.71</v>
      </c>
      <c r="H77" s="2">
        <v>63.45</v>
      </c>
      <c r="I77" s="2">
        <v>97.22</v>
      </c>
      <c r="J77" s="2">
        <v>50.88</v>
      </c>
      <c r="K77" s="2">
        <v>188.58</v>
      </c>
      <c r="L77" s="2">
        <v>50.02</v>
      </c>
      <c r="M77" s="2">
        <v>55.16</v>
      </c>
    </row>
    <row r="78" spans="1:13">
      <c r="A78">
        <v>1955</v>
      </c>
      <c r="B78" s="2">
        <v>51.58</v>
      </c>
      <c r="C78" s="2">
        <v>55.13</v>
      </c>
      <c r="D78" s="2">
        <v>94.94</v>
      </c>
      <c r="E78" s="2">
        <v>77.22</v>
      </c>
      <c r="F78" s="2">
        <v>59.28</v>
      </c>
      <c r="G78" s="2">
        <v>51.37</v>
      </c>
      <c r="H78" s="2">
        <v>81.5</v>
      </c>
      <c r="I78" s="2">
        <v>96</v>
      </c>
      <c r="J78" s="2">
        <v>49.25</v>
      </c>
      <c r="K78" s="2">
        <v>131.07</v>
      </c>
      <c r="L78" s="2">
        <v>94.02</v>
      </c>
      <c r="M78" s="2">
        <v>29.46</v>
      </c>
    </row>
    <row r="79" spans="1:13">
      <c r="A79">
        <v>1956</v>
      </c>
      <c r="B79" s="2">
        <v>39.46</v>
      </c>
      <c r="C79" s="2">
        <v>74.22</v>
      </c>
      <c r="D79" s="2">
        <v>92.48</v>
      </c>
      <c r="E79" s="2">
        <v>93.95</v>
      </c>
      <c r="F79" s="2">
        <v>132.28</v>
      </c>
      <c r="G79" s="2">
        <v>78.760000000000005</v>
      </c>
      <c r="H79" s="2">
        <v>97.4</v>
      </c>
      <c r="I79" s="2">
        <v>133.24</v>
      </c>
      <c r="J79" s="2">
        <v>41.68</v>
      </c>
      <c r="K79" s="2">
        <v>18.920000000000002</v>
      </c>
      <c r="L79" s="2">
        <v>54.48</v>
      </c>
      <c r="M79" s="2">
        <v>65.400000000000006</v>
      </c>
    </row>
    <row r="80" spans="1:13">
      <c r="A80">
        <v>1957</v>
      </c>
      <c r="B80" s="2">
        <v>58.91</v>
      </c>
      <c r="C80" s="2">
        <v>48.11</v>
      </c>
      <c r="D80" s="2">
        <v>34.92</v>
      </c>
      <c r="E80" s="2">
        <v>139.33000000000001</v>
      </c>
      <c r="F80" s="2">
        <v>89.12</v>
      </c>
      <c r="G80" s="2">
        <v>136.07</v>
      </c>
      <c r="H80" s="2">
        <v>78.75</v>
      </c>
      <c r="I80" s="2">
        <v>54.84</v>
      </c>
      <c r="J80" s="2">
        <v>99.62</v>
      </c>
      <c r="K80" s="2">
        <v>77.569999999999993</v>
      </c>
      <c r="L80" s="2">
        <v>66.11</v>
      </c>
      <c r="M80" s="2">
        <v>93.91</v>
      </c>
    </row>
    <row r="81" spans="1:13">
      <c r="A81">
        <v>1958</v>
      </c>
      <c r="B81" s="2">
        <v>40.659999999999997</v>
      </c>
      <c r="C81" s="2">
        <v>25.18</v>
      </c>
      <c r="D81" s="2">
        <v>19.71</v>
      </c>
      <c r="E81" s="2">
        <v>69.23</v>
      </c>
      <c r="F81" s="2">
        <v>55.43</v>
      </c>
      <c r="G81" s="2">
        <v>123.76</v>
      </c>
      <c r="H81" s="2">
        <v>140.06</v>
      </c>
      <c r="I81" s="2">
        <v>100.54</v>
      </c>
      <c r="J81" s="2">
        <v>96.56</v>
      </c>
      <c r="K81" s="2">
        <v>39.69</v>
      </c>
      <c r="L81" s="2">
        <v>98.46</v>
      </c>
      <c r="M81" s="2">
        <v>20.149999999999999</v>
      </c>
    </row>
    <row r="82" spans="1:13">
      <c r="A82">
        <v>1959</v>
      </c>
      <c r="B82" s="2">
        <v>105.7</v>
      </c>
      <c r="C82" s="2">
        <v>81.349999999999994</v>
      </c>
      <c r="D82" s="2">
        <v>70.53</v>
      </c>
      <c r="E82" s="2">
        <v>107.65</v>
      </c>
      <c r="F82" s="2">
        <v>85.82</v>
      </c>
      <c r="G82" s="2">
        <v>59.59</v>
      </c>
      <c r="H82" s="2">
        <v>92.75</v>
      </c>
      <c r="I82" s="2">
        <v>77.8</v>
      </c>
      <c r="J82" s="2">
        <v>74.27</v>
      </c>
      <c r="K82" s="2">
        <v>119.63</v>
      </c>
      <c r="L82" s="2">
        <v>86.08</v>
      </c>
      <c r="M82" s="2">
        <v>71.14</v>
      </c>
    </row>
    <row r="83" spans="1:13">
      <c r="A83">
        <v>1960</v>
      </c>
      <c r="B83" s="2">
        <v>76.64</v>
      </c>
      <c r="C83" s="2">
        <v>67.430000000000007</v>
      </c>
      <c r="D83" s="2">
        <v>33.43</v>
      </c>
      <c r="E83" s="2">
        <v>58.66</v>
      </c>
      <c r="F83" s="2">
        <v>96.97</v>
      </c>
      <c r="G83" s="2">
        <v>100.37</v>
      </c>
      <c r="H83" s="2">
        <v>81.73</v>
      </c>
      <c r="I83" s="2">
        <v>69.23</v>
      </c>
      <c r="J83" s="2">
        <v>32.25</v>
      </c>
      <c r="K83" s="2">
        <v>42.56</v>
      </c>
      <c r="L83" s="2">
        <v>48.95</v>
      </c>
      <c r="M83" s="2">
        <v>26.58</v>
      </c>
    </row>
    <row r="84" spans="1:13">
      <c r="A84">
        <v>1961</v>
      </c>
      <c r="B84" s="2">
        <v>12.97</v>
      </c>
      <c r="C84" s="2">
        <v>77.459999999999994</v>
      </c>
      <c r="D84" s="2">
        <v>86.21</v>
      </c>
      <c r="E84" s="2">
        <v>147.76</v>
      </c>
      <c r="F84" s="2">
        <v>56.56</v>
      </c>
      <c r="G84" s="2">
        <v>93</v>
      </c>
      <c r="H84" s="2">
        <v>96.74</v>
      </c>
      <c r="I84" s="2">
        <v>93.62</v>
      </c>
      <c r="J84" s="2">
        <v>90.79</v>
      </c>
      <c r="K84" s="2">
        <v>42.49</v>
      </c>
      <c r="L84" s="2">
        <v>68.23</v>
      </c>
      <c r="M84" s="2">
        <v>47.78</v>
      </c>
    </row>
    <row r="85" spans="1:13">
      <c r="A85">
        <v>1962</v>
      </c>
      <c r="B85" s="2">
        <v>71.05</v>
      </c>
      <c r="C85" s="2">
        <v>55.23</v>
      </c>
      <c r="D85" s="2">
        <v>37.159999999999997</v>
      </c>
      <c r="E85" s="2">
        <v>38.869999999999997</v>
      </c>
      <c r="F85" s="2">
        <v>59.67</v>
      </c>
      <c r="G85" s="2">
        <v>69.599999999999994</v>
      </c>
      <c r="H85" s="2">
        <v>90.49</v>
      </c>
      <c r="I85" s="2">
        <v>64.989999999999995</v>
      </c>
      <c r="J85" s="2">
        <v>86.86</v>
      </c>
      <c r="K85" s="2">
        <v>70.78</v>
      </c>
      <c r="L85" s="2">
        <v>52.72</v>
      </c>
      <c r="M85" s="2">
        <v>52.03</v>
      </c>
    </row>
    <row r="86" spans="1:13">
      <c r="A86">
        <v>1963</v>
      </c>
      <c r="B86" s="2">
        <v>27.51</v>
      </c>
      <c r="C86" s="2">
        <v>21.12</v>
      </c>
      <c r="D86" s="2">
        <v>81.87</v>
      </c>
      <c r="E86" s="2">
        <v>72.47</v>
      </c>
      <c r="F86" s="2">
        <v>63.63</v>
      </c>
      <c r="G86" s="2">
        <v>55.55</v>
      </c>
      <c r="H86" s="2">
        <v>83.17</v>
      </c>
      <c r="I86" s="2">
        <v>58.45</v>
      </c>
      <c r="J86" s="2">
        <v>31.62</v>
      </c>
      <c r="K86" s="2">
        <v>10.91</v>
      </c>
      <c r="L86" s="2">
        <v>64.19</v>
      </c>
      <c r="M86" s="2">
        <v>35.21</v>
      </c>
    </row>
    <row r="87" spans="1:13">
      <c r="A87">
        <v>1964</v>
      </c>
      <c r="B87" s="2">
        <v>48.7</v>
      </c>
      <c r="C87" s="2">
        <v>29.93</v>
      </c>
      <c r="D87" s="2">
        <v>113.33</v>
      </c>
      <c r="E87" s="2">
        <v>124.06</v>
      </c>
      <c r="F87" s="2">
        <v>64.739999999999995</v>
      </c>
      <c r="G87" s="2">
        <v>69.33</v>
      </c>
      <c r="H87" s="2">
        <v>70.260000000000005</v>
      </c>
      <c r="I87" s="2">
        <v>115.47</v>
      </c>
      <c r="J87" s="2">
        <v>42.26</v>
      </c>
      <c r="K87" s="2">
        <v>26.3</v>
      </c>
      <c r="L87" s="2">
        <v>33.64</v>
      </c>
      <c r="M87" s="2">
        <v>71.45</v>
      </c>
    </row>
    <row r="88" spans="1:13">
      <c r="A88">
        <v>1965</v>
      </c>
      <c r="B88" s="2">
        <v>100.03</v>
      </c>
      <c r="C88" s="2">
        <v>74.53</v>
      </c>
      <c r="D88" s="2">
        <v>67.77</v>
      </c>
      <c r="E88" s="2">
        <v>73.040000000000006</v>
      </c>
      <c r="F88" s="2">
        <v>60.97</v>
      </c>
      <c r="G88" s="2">
        <v>58.16</v>
      </c>
      <c r="H88" s="2">
        <v>65.89</v>
      </c>
      <c r="I88" s="2">
        <v>101.67</v>
      </c>
      <c r="J88" s="2">
        <v>81.010000000000005</v>
      </c>
      <c r="K88" s="2">
        <v>99.2</v>
      </c>
      <c r="L88" s="2">
        <v>64.599999999999994</v>
      </c>
      <c r="M88" s="2">
        <v>72.72</v>
      </c>
    </row>
    <row r="89" spans="1:13">
      <c r="A89">
        <v>1966</v>
      </c>
      <c r="B89" s="2">
        <v>41.58</v>
      </c>
      <c r="C89" s="2">
        <v>40.590000000000003</v>
      </c>
      <c r="D89" s="2">
        <v>60.85</v>
      </c>
      <c r="E89" s="2">
        <v>76.36</v>
      </c>
      <c r="F89" s="2">
        <v>64.86</v>
      </c>
      <c r="G89" s="2">
        <v>74.27</v>
      </c>
      <c r="H89" s="2">
        <v>87.17</v>
      </c>
      <c r="I89" s="2">
        <v>92.08</v>
      </c>
      <c r="J89" s="2">
        <v>63.8</v>
      </c>
      <c r="K89" s="2">
        <v>36.090000000000003</v>
      </c>
      <c r="L89" s="2">
        <v>127.41</v>
      </c>
      <c r="M89" s="2">
        <v>108.38</v>
      </c>
    </row>
    <row r="90" spans="1:13">
      <c r="A90">
        <v>1967</v>
      </c>
      <c r="B90" s="2">
        <v>41.84</v>
      </c>
      <c r="C90" s="2">
        <v>48.22</v>
      </c>
      <c r="D90" s="2">
        <v>53.19</v>
      </c>
      <c r="E90" s="2">
        <v>86.42</v>
      </c>
      <c r="F90" s="2">
        <v>84.85</v>
      </c>
      <c r="G90" s="2">
        <v>97.19</v>
      </c>
      <c r="H90" s="2">
        <v>76.92</v>
      </c>
      <c r="I90" s="2">
        <v>65.02</v>
      </c>
      <c r="J90" s="2">
        <v>75.59</v>
      </c>
      <c r="K90" s="2">
        <v>88.49</v>
      </c>
      <c r="L90" s="2">
        <v>79.81</v>
      </c>
      <c r="M90" s="2">
        <v>107.52</v>
      </c>
    </row>
    <row r="91" spans="1:13">
      <c r="A91">
        <v>1968</v>
      </c>
      <c r="B91" s="2">
        <v>68.87</v>
      </c>
      <c r="C91" s="2">
        <v>32.19</v>
      </c>
      <c r="D91" s="2">
        <v>55.26</v>
      </c>
      <c r="E91" s="2">
        <v>57.89</v>
      </c>
      <c r="F91" s="2">
        <v>125.27</v>
      </c>
      <c r="G91" s="2">
        <v>105.18</v>
      </c>
      <c r="H91" s="2">
        <v>84.94</v>
      </c>
      <c r="I91" s="2">
        <v>88.29</v>
      </c>
      <c r="J91" s="2">
        <v>74.290000000000006</v>
      </c>
      <c r="K91" s="2">
        <v>49.46</v>
      </c>
      <c r="L91" s="2">
        <v>102.07</v>
      </c>
      <c r="M91" s="2">
        <v>93.48</v>
      </c>
    </row>
    <row r="92" spans="1:13">
      <c r="A92">
        <v>1969</v>
      </c>
      <c r="B92" s="2">
        <v>85.08</v>
      </c>
      <c r="C92" s="2">
        <v>14.87</v>
      </c>
      <c r="D92" s="2">
        <v>40.1</v>
      </c>
      <c r="E92" s="2">
        <v>113.76</v>
      </c>
      <c r="F92" s="2">
        <v>113.46</v>
      </c>
      <c r="G92" s="2">
        <v>110.46</v>
      </c>
      <c r="H92" s="2">
        <v>135.63999999999999</v>
      </c>
      <c r="I92" s="2">
        <v>34.380000000000003</v>
      </c>
      <c r="J92" s="2">
        <v>81.650000000000006</v>
      </c>
      <c r="K92" s="2">
        <v>62.93</v>
      </c>
      <c r="L92" s="2">
        <v>89.72</v>
      </c>
      <c r="M92" s="2">
        <v>52.28</v>
      </c>
    </row>
    <row r="93" spans="1:13">
      <c r="A93">
        <v>1970</v>
      </c>
      <c r="B93" s="2">
        <v>33.76</v>
      </c>
      <c r="C93" s="2">
        <v>32.869999999999997</v>
      </c>
      <c r="D93" s="2">
        <v>57.93</v>
      </c>
      <c r="E93" s="2">
        <v>96.26</v>
      </c>
      <c r="F93" s="2">
        <v>88.16</v>
      </c>
      <c r="G93" s="2">
        <v>91.94</v>
      </c>
      <c r="H93" s="2">
        <v>122.6</v>
      </c>
      <c r="I93" s="2">
        <v>40.119999999999997</v>
      </c>
      <c r="J93" s="2">
        <v>103.46</v>
      </c>
      <c r="K93" s="2">
        <v>81.88</v>
      </c>
      <c r="L93" s="2">
        <v>79.430000000000007</v>
      </c>
      <c r="M93" s="2">
        <v>61.7</v>
      </c>
    </row>
    <row r="94" spans="1:13">
      <c r="A94">
        <v>1971</v>
      </c>
      <c r="B94" s="2">
        <v>37.04</v>
      </c>
      <c r="C94" s="2">
        <v>79.959999999999994</v>
      </c>
      <c r="D94" s="2">
        <v>42.65</v>
      </c>
      <c r="E94" s="2">
        <v>31.79</v>
      </c>
      <c r="F94" s="2">
        <v>78.05</v>
      </c>
      <c r="G94" s="2">
        <v>77.95</v>
      </c>
      <c r="H94" s="2">
        <v>86.67</v>
      </c>
      <c r="I94" s="2">
        <v>53.32</v>
      </c>
      <c r="J94" s="2">
        <v>82.71</v>
      </c>
      <c r="K94" s="2">
        <v>48.42</v>
      </c>
      <c r="L94" s="2">
        <v>50.75</v>
      </c>
      <c r="M94" s="2">
        <v>104.42</v>
      </c>
    </row>
    <row r="95" spans="1:13">
      <c r="A95">
        <v>1972</v>
      </c>
      <c r="B95" s="2">
        <v>45</v>
      </c>
      <c r="C95" s="2">
        <v>39.06</v>
      </c>
      <c r="D95" s="2">
        <v>82.5</v>
      </c>
      <c r="E95" s="2">
        <v>102.81</v>
      </c>
      <c r="F95" s="2">
        <v>89.24</v>
      </c>
      <c r="G95" s="2">
        <v>105.57</v>
      </c>
      <c r="H95" s="2">
        <v>84.14</v>
      </c>
      <c r="I95" s="2">
        <v>87.91</v>
      </c>
      <c r="J95" s="2">
        <v>145.06</v>
      </c>
      <c r="K95" s="2">
        <v>64.819999999999993</v>
      </c>
      <c r="L95" s="2">
        <v>101.27</v>
      </c>
      <c r="M95" s="2">
        <v>86.04</v>
      </c>
    </row>
    <row r="96" spans="1:13">
      <c r="A96">
        <v>1973</v>
      </c>
      <c r="B96" s="2">
        <v>42.12</v>
      </c>
      <c r="C96" s="2">
        <v>37.74</v>
      </c>
      <c r="D96" s="2">
        <v>117.06</v>
      </c>
      <c r="E96" s="2">
        <v>70.069999999999993</v>
      </c>
      <c r="F96" s="2">
        <v>106.53</v>
      </c>
      <c r="G96" s="2">
        <v>127.96</v>
      </c>
      <c r="H96" s="2">
        <v>94.79</v>
      </c>
      <c r="I96" s="2">
        <v>60.09</v>
      </c>
      <c r="J96" s="2">
        <v>44.44</v>
      </c>
      <c r="K96" s="2">
        <v>83.32</v>
      </c>
      <c r="L96" s="2">
        <v>90.56</v>
      </c>
      <c r="M96" s="2">
        <v>85.98</v>
      </c>
    </row>
    <row r="97" spans="1:13">
      <c r="A97">
        <v>1974</v>
      </c>
      <c r="B97" s="2">
        <v>74.62</v>
      </c>
      <c r="C97" s="2">
        <v>53.24</v>
      </c>
      <c r="D97" s="2">
        <v>96.66</v>
      </c>
      <c r="E97" s="2">
        <v>81.45</v>
      </c>
      <c r="F97" s="2">
        <v>114.53</v>
      </c>
      <c r="G97" s="2">
        <v>85.84</v>
      </c>
      <c r="H97" s="2">
        <v>34.25</v>
      </c>
      <c r="I97" s="2">
        <v>78.989999999999995</v>
      </c>
      <c r="J97" s="2">
        <v>66.930000000000007</v>
      </c>
      <c r="K97" s="2">
        <v>30.85</v>
      </c>
      <c r="L97" s="2">
        <v>102.04</v>
      </c>
      <c r="M97" s="2">
        <v>79.010000000000005</v>
      </c>
    </row>
    <row r="98" spans="1:13">
      <c r="A98">
        <v>1975</v>
      </c>
      <c r="B98" s="2">
        <v>78.489999999999995</v>
      </c>
      <c r="C98" s="2">
        <v>74.790000000000006</v>
      </c>
      <c r="D98" s="2">
        <v>65.760000000000005</v>
      </c>
      <c r="E98" s="2">
        <v>57.73</v>
      </c>
      <c r="F98" s="2">
        <v>78.819999999999993</v>
      </c>
      <c r="G98" s="2">
        <v>115.73</v>
      </c>
      <c r="H98" s="2">
        <v>68.97</v>
      </c>
      <c r="I98" s="2">
        <v>172.45</v>
      </c>
      <c r="J98" s="2">
        <v>86.46</v>
      </c>
      <c r="K98" s="2">
        <v>48.09</v>
      </c>
      <c r="L98" s="2">
        <v>61.55</v>
      </c>
      <c r="M98" s="2">
        <v>90.86</v>
      </c>
    </row>
    <row r="99" spans="1:13">
      <c r="A99">
        <v>1976</v>
      </c>
      <c r="B99" s="2">
        <v>76.14</v>
      </c>
      <c r="C99" s="2">
        <v>80.77</v>
      </c>
      <c r="D99" s="2">
        <v>107.74</v>
      </c>
      <c r="E99" s="2">
        <v>66.260000000000005</v>
      </c>
      <c r="F99" s="2">
        <v>77.38</v>
      </c>
      <c r="G99" s="2">
        <v>94.26</v>
      </c>
      <c r="H99" s="2">
        <v>98.74</v>
      </c>
      <c r="I99" s="2">
        <v>59.07</v>
      </c>
      <c r="J99" s="2">
        <v>95.5</v>
      </c>
      <c r="K99" s="2">
        <v>70.989999999999995</v>
      </c>
      <c r="L99" s="2">
        <v>27.04</v>
      </c>
      <c r="M99" s="2">
        <v>34.61</v>
      </c>
    </row>
    <row r="100" spans="1:13">
      <c r="A100">
        <v>1977</v>
      </c>
      <c r="B100" s="2">
        <v>36.03</v>
      </c>
      <c r="C100" s="2">
        <v>45.08</v>
      </c>
      <c r="D100" s="2">
        <v>101.12</v>
      </c>
      <c r="E100" s="2">
        <v>109.19</v>
      </c>
      <c r="F100" s="2">
        <v>40.450000000000003</v>
      </c>
      <c r="G100" s="2">
        <v>91.53</v>
      </c>
      <c r="H100" s="2">
        <v>109.26</v>
      </c>
      <c r="I100" s="2">
        <v>137.08000000000001</v>
      </c>
      <c r="J100" s="2">
        <v>148.69999999999999</v>
      </c>
      <c r="K100" s="2">
        <v>52.59</v>
      </c>
      <c r="L100" s="2">
        <v>79.89</v>
      </c>
      <c r="M100" s="2">
        <v>108.69</v>
      </c>
    </row>
    <row r="101" spans="1:13">
      <c r="A101">
        <v>1978</v>
      </c>
      <c r="B101" s="2">
        <v>92.1</v>
      </c>
      <c r="C101" s="2">
        <v>14.35</v>
      </c>
      <c r="D101" s="2">
        <v>61.41</v>
      </c>
      <c r="E101" s="2">
        <v>87.44</v>
      </c>
      <c r="F101" s="2">
        <v>82.05</v>
      </c>
      <c r="G101" s="2">
        <v>75.3</v>
      </c>
      <c r="H101" s="2">
        <v>53.68</v>
      </c>
      <c r="I101" s="2">
        <v>73.400000000000006</v>
      </c>
      <c r="J101" s="2">
        <v>75.47</v>
      </c>
      <c r="K101" s="2">
        <v>76.77</v>
      </c>
      <c r="L101" s="2">
        <v>56.2</v>
      </c>
      <c r="M101" s="2">
        <v>78.58</v>
      </c>
    </row>
    <row r="102" spans="1:13">
      <c r="A102">
        <v>1979</v>
      </c>
      <c r="B102" s="2">
        <v>74.599999999999994</v>
      </c>
      <c r="C102" s="2">
        <v>36.590000000000003</v>
      </c>
      <c r="D102" s="2">
        <v>62.81</v>
      </c>
      <c r="E102" s="2">
        <v>105.8</v>
      </c>
      <c r="F102" s="2">
        <v>92.55</v>
      </c>
      <c r="G102" s="2">
        <v>77.98</v>
      </c>
      <c r="H102" s="2">
        <v>85.6</v>
      </c>
      <c r="I102" s="2">
        <v>126.64</v>
      </c>
      <c r="J102" s="2">
        <v>67.73</v>
      </c>
      <c r="K102" s="2">
        <v>67.819999999999993</v>
      </c>
      <c r="L102" s="2">
        <v>108.69</v>
      </c>
      <c r="M102" s="2">
        <v>80.900000000000006</v>
      </c>
    </row>
    <row r="103" spans="1:13">
      <c r="A103">
        <v>1980</v>
      </c>
      <c r="B103" s="2">
        <v>31.17</v>
      </c>
      <c r="C103" s="2">
        <v>32.340000000000003</v>
      </c>
      <c r="D103" s="2">
        <v>101.92</v>
      </c>
      <c r="E103" s="2">
        <v>82.59</v>
      </c>
      <c r="F103" s="2">
        <v>73.23</v>
      </c>
      <c r="G103" s="2">
        <v>110.37</v>
      </c>
      <c r="H103" s="2">
        <v>117.52</v>
      </c>
      <c r="I103" s="2">
        <v>124.35</v>
      </c>
      <c r="J103" s="2">
        <v>81.08</v>
      </c>
      <c r="K103" s="2">
        <v>64.52</v>
      </c>
      <c r="L103" s="2">
        <v>36.79</v>
      </c>
      <c r="M103" s="2">
        <v>59.7</v>
      </c>
    </row>
    <row r="104" spans="1:13">
      <c r="A104">
        <v>1981</v>
      </c>
      <c r="B104" s="2">
        <v>20.74</v>
      </c>
      <c r="C104" s="2">
        <v>78.11</v>
      </c>
      <c r="D104" s="2">
        <v>28.02</v>
      </c>
      <c r="E104" s="2">
        <v>114.24</v>
      </c>
      <c r="F104" s="2">
        <v>82.62</v>
      </c>
      <c r="G104" s="2">
        <v>159.94</v>
      </c>
      <c r="H104" s="2">
        <v>96.1</v>
      </c>
      <c r="I104" s="2">
        <v>88.65</v>
      </c>
      <c r="J104" s="2">
        <v>142.41999999999999</v>
      </c>
      <c r="K104" s="2">
        <v>92.17</v>
      </c>
      <c r="L104" s="2">
        <v>44.92</v>
      </c>
      <c r="M104" s="2">
        <v>68.64</v>
      </c>
    </row>
    <row r="105" spans="1:13">
      <c r="A105">
        <v>1982</v>
      </c>
      <c r="B105" s="2">
        <v>88.63</v>
      </c>
      <c r="C105" s="2">
        <v>44.49</v>
      </c>
      <c r="D105" s="2">
        <v>90.91</v>
      </c>
      <c r="E105" s="2">
        <v>51.04</v>
      </c>
      <c r="F105" s="2">
        <v>95.88</v>
      </c>
      <c r="G105" s="2">
        <v>109.38</v>
      </c>
      <c r="H105" s="2">
        <v>72.86</v>
      </c>
      <c r="I105" s="2">
        <v>59.21</v>
      </c>
      <c r="J105" s="2">
        <v>80.38</v>
      </c>
      <c r="K105" s="2">
        <v>34.9</v>
      </c>
      <c r="L105" s="2">
        <v>157.28</v>
      </c>
      <c r="M105" s="2">
        <v>92.63</v>
      </c>
    </row>
    <row r="106" spans="1:13">
      <c r="A106">
        <v>1983</v>
      </c>
      <c r="B106" s="2">
        <v>28.27</v>
      </c>
      <c r="C106" s="2">
        <v>26.33</v>
      </c>
      <c r="D106" s="2">
        <v>62.02</v>
      </c>
      <c r="E106" s="2">
        <v>102.41</v>
      </c>
      <c r="F106" s="2">
        <v>120.88</v>
      </c>
      <c r="G106" s="2">
        <v>86.56</v>
      </c>
      <c r="H106" s="2">
        <v>91.83</v>
      </c>
      <c r="I106" s="2">
        <v>71.58</v>
      </c>
      <c r="J106" s="2">
        <v>71.67</v>
      </c>
      <c r="K106" s="2">
        <v>99.93</v>
      </c>
      <c r="L106" s="2">
        <v>124.02</v>
      </c>
      <c r="M106" s="2">
        <v>99.09</v>
      </c>
    </row>
    <row r="107" spans="1:13">
      <c r="A107">
        <v>1984</v>
      </c>
      <c r="B107" s="2">
        <v>31.04</v>
      </c>
      <c r="C107" s="2">
        <v>54.34</v>
      </c>
      <c r="D107" s="2">
        <v>74.97</v>
      </c>
      <c r="E107" s="2">
        <v>93.62</v>
      </c>
      <c r="F107" s="2">
        <v>124.61</v>
      </c>
      <c r="G107" s="2">
        <v>68.17</v>
      </c>
      <c r="H107" s="2">
        <v>70.430000000000007</v>
      </c>
      <c r="I107" s="2">
        <v>80.459999999999994</v>
      </c>
      <c r="J107" s="2">
        <v>97.56</v>
      </c>
      <c r="K107" s="2">
        <v>57.15</v>
      </c>
      <c r="L107" s="2">
        <v>82.51</v>
      </c>
      <c r="M107" s="2">
        <v>85.44</v>
      </c>
    </row>
    <row r="108" spans="1:13">
      <c r="A108">
        <v>1985</v>
      </c>
      <c r="B108" s="2">
        <v>56.31</v>
      </c>
      <c r="C108" s="2">
        <v>80.91</v>
      </c>
      <c r="D108" s="2">
        <v>112.05</v>
      </c>
      <c r="E108" s="2">
        <v>46.43</v>
      </c>
      <c r="F108" s="2">
        <v>86.97</v>
      </c>
      <c r="G108" s="2">
        <v>84</v>
      </c>
      <c r="H108" s="2">
        <v>99.22</v>
      </c>
      <c r="I108" s="2">
        <v>127.31</v>
      </c>
      <c r="J108" s="2">
        <v>63.25</v>
      </c>
      <c r="K108" s="2">
        <v>92.3</v>
      </c>
      <c r="L108" s="2">
        <v>178.55</v>
      </c>
      <c r="M108" s="2">
        <v>60.99</v>
      </c>
    </row>
    <row r="109" spans="1:13">
      <c r="A109">
        <v>1986</v>
      </c>
      <c r="B109" s="2">
        <v>33.39</v>
      </c>
      <c r="C109" s="2">
        <v>70.52</v>
      </c>
      <c r="D109" s="2">
        <v>58.27</v>
      </c>
      <c r="E109" s="2">
        <v>74.040000000000006</v>
      </c>
      <c r="F109" s="2">
        <v>87.34</v>
      </c>
      <c r="G109" s="2">
        <v>127.94</v>
      </c>
      <c r="H109" s="2">
        <v>119.47</v>
      </c>
      <c r="I109" s="2">
        <v>91.86</v>
      </c>
      <c r="J109" s="2">
        <v>143.12</v>
      </c>
      <c r="K109" s="2">
        <v>100.94</v>
      </c>
      <c r="L109" s="2">
        <v>58.88</v>
      </c>
      <c r="M109" s="2">
        <v>66.58</v>
      </c>
    </row>
    <row r="110" spans="1:13">
      <c r="A110">
        <v>1987</v>
      </c>
      <c r="B110" s="2">
        <v>51.11</v>
      </c>
      <c r="C110" s="2">
        <v>9.7200000000000006</v>
      </c>
      <c r="D110" s="2">
        <v>60.42</v>
      </c>
      <c r="E110" s="2">
        <v>55.31</v>
      </c>
      <c r="F110" s="2">
        <v>67.62</v>
      </c>
      <c r="G110" s="2">
        <v>123.69</v>
      </c>
      <c r="H110" s="2">
        <v>93.66</v>
      </c>
      <c r="I110" s="2">
        <v>129.74</v>
      </c>
      <c r="J110" s="2">
        <v>66.430000000000007</v>
      </c>
      <c r="K110" s="2">
        <v>68.38</v>
      </c>
      <c r="L110" s="2">
        <v>66.27</v>
      </c>
      <c r="M110" s="2">
        <v>85.06</v>
      </c>
    </row>
    <row r="111" spans="1:13">
      <c r="A111">
        <v>1988</v>
      </c>
      <c r="B111" s="2">
        <v>30.7</v>
      </c>
      <c r="C111" s="2">
        <v>60.61</v>
      </c>
      <c r="D111" s="2">
        <v>47.65</v>
      </c>
      <c r="E111" s="2">
        <v>61.09</v>
      </c>
      <c r="F111" s="2">
        <v>38.090000000000003</v>
      </c>
      <c r="G111" s="2">
        <v>17.39</v>
      </c>
      <c r="H111" s="2">
        <v>99.32</v>
      </c>
      <c r="I111" s="2">
        <v>92.53</v>
      </c>
      <c r="J111" s="2">
        <v>74.8</v>
      </c>
      <c r="K111" s="2">
        <v>100.47</v>
      </c>
      <c r="L111" s="2">
        <v>102.67</v>
      </c>
      <c r="M111" s="2">
        <v>58.08</v>
      </c>
    </row>
    <row r="112" spans="1:13">
      <c r="A112">
        <v>1989</v>
      </c>
      <c r="B112" s="2">
        <v>48.11</v>
      </c>
      <c r="C112" s="2">
        <v>31.42</v>
      </c>
      <c r="D112" s="2">
        <v>59.28</v>
      </c>
      <c r="E112" s="2">
        <v>74.56</v>
      </c>
      <c r="F112" s="2">
        <v>140.51</v>
      </c>
      <c r="G112" s="2">
        <v>124.38</v>
      </c>
      <c r="H112" s="2">
        <v>78.67</v>
      </c>
      <c r="I112" s="2">
        <v>59.11</v>
      </c>
      <c r="J112" s="2">
        <v>92.35</v>
      </c>
      <c r="K112" s="2">
        <v>61.44</v>
      </c>
      <c r="L112" s="2">
        <v>80.78</v>
      </c>
      <c r="M112" s="2">
        <v>43.79</v>
      </c>
    </row>
    <row r="113" spans="1:13">
      <c r="A113">
        <v>1990</v>
      </c>
      <c r="B113" s="2">
        <v>51.18</v>
      </c>
      <c r="C113" s="2">
        <v>119.28</v>
      </c>
      <c r="D113" s="2">
        <v>46.17</v>
      </c>
      <c r="E113" s="2">
        <v>71.58</v>
      </c>
      <c r="F113" s="2">
        <v>129.93</v>
      </c>
      <c r="G113" s="2">
        <v>91.5</v>
      </c>
      <c r="H113" s="2">
        <v>113.25</v>
      </c>
      <c r="I113" s="2">
        <v>110.44</v>
      </c>
      <c r="J113" s="2">
        <v>108.59</v>
      </c>
      <c r="K113" s="2">
        <v>109.7</v>
      </c>
      <c r="L113" s="2">
        <v>67.010000000000005</v>
      </c>
      <c r="M113" s="2">
        <v>159.13</v>
      </c>
    </row>
    <row r="114" spans="1:13">
      <c r="A114">
        <v>1991</v>
      </c>
      <c r="B114" s="2">
        <v>47.09</v>
      </c>
      <c r="C114" s="2">
        <v>35.94</v>
      </c>
      <c r="D114" s="2">
        <v>68.180000000000007</v>
      </c>
      <c r="E114" s="2">
        <v>97.32</v>
      </c>
      <c r="F114" s="2">
        <v>89.52</v>
      </c>
      <c r="G114" s="2">
        <v>33.53</v>
      </c>
      <c r="H114" s="2">
        <v>76.97</v>
      </c>
      <c r="I114" s="2">
        <v>83.24</v>
      </c>
      <c r="J114" s="2">
        <v>50.6</v>
      </c>
      <c r="K114" s="2">
        <v>106.14</v>
      </c>
      <c r="L114" s="2">
        <v>64.08</v>
      </c>
      <c r="M114" s="2">
        <v>50.52</v>
      </c>
    </row>
    <row r="115" spans="1:13">
      <c r="A115">
        <v>1992</v>
      </c>
      <c r="B115" s="2">
        <v>54.1</v>
      </c>
      <c r="C115" s="2">
        <v>42.21</v>
      </c>
      <c r="D115" s="2">
        <v>69.06</v>
      </c>
      <c r="E115" s="2">
        <v>97.37</v>
      </c>
      <c r="F115" s="2">
        <v>65.650000000000006</v>
      </c>
      <c r="G115" s="2">
        <v>63.88</v>
      </c>
      <c r="H115" s="2">
        <v>196.11</v>
      </c>
      <c r="I115" s="2">
        <v>106.65</v>
      </c>
      <c r="J115" s="2">
        <v>131.79</v>
      </c>
      <c r="K115" s="2">
        <v>64.83</v>
      </c>
      <c r="L115" s="2">
        <v>135.44</v>
      </c>
      <c r="M115" s="2">
        <v>69.34</v>
      </c>
    </row>
    <row r="116" spans="1:13">
      <c r="A116">
        <v>1993</v>
      </c>
      <c r="B116" s="2">
        <v>98.63</v>
      </c>
      <c r="C116" s="2">
        <v>44.17</v>
      </c>
      <c r="D116" s="2">
        <v>69.59</v>
      </c>
      <c r="E116" s="2">
        <v>91.41</v>
      </c>
      <c r="F116" s="2">
        <v>46.52</v>
      </c>
      <c r="G116" s="2">
        <v>125.97</v>
      </c>
      <c r="H116" s="2">
        <v>75.3</v>
      </c>
      <c r="I116" s="2">
        <v>46.2</v>
      </c>
      <c r="J116" s="2">
        <v>113.32</v>
      </c>
      <c r="K116" s="2">
        <v>66.209999999999994</v>
      </c>
      <c r="L116" s="2">
        <v>89.73</v>
      </c>
      <c r="M116" s="2">
        <v>44.71</v>
      </c>
    </row>
    <row r="117" spans="1:13">
      <c r="A117">
        <v>1994</v>
      </c>
      <c r="B117" s="2">
        <v>71.400000000000006</v>
      </c>
      <c r="C117" s="2">
        <v>31.9</v>
      </c>
      <c r="D117" s="2">
        <v>48.35</v>
      </c>
      <c r="E117" s="2">
        <v>108.54</v>
      </c>
      <c r="F117" s="2">
        <v>52.59</v>
      </c>
      <c r="G117" s="2">
        <v>113.39</v>
      </c>
      <c r="H117" s="2">
        <v>76.23</v>
      </c>
      <c r="I117" s="2">
        <v>100.22</v>
      </c>
      <c r="J117" s="2">
        <v>46.67</v>
      </c>
      <c r="K117" s="2">
        <v>36.64</v>
      </c>
      <c r="L117" s="2">
        <v>81.27</v>
      </c>
      <c r="M117" s="2">
        <v>65.400000000000006</v>
      </c>
    </row>
    <row r="118" spans="1:13">
      <c r="A118">
        <v>1995</v>
      </c>
      <c r="B118" s="2">
        <v>93.17</v>
      </c>
      <c r="C118" s="2">
        <v>29.22</v>
      </c>
      <c r="D118" s="2">
        <v>44.91</v>
      </c>
      <c r="E118" s="2">
        <v>98.23</v>
      </c>
      <c r="F118" s="2">
        <v>93.78</v>
      </c>
      <c r="G118" s="2">
        <v>78.739999999999995</v>
      </c>
      <c r="H118" s="2">
        <v>81.66</v>
      </c>
      <c r="I118" s="2">
        <v>90.54</v>
      </c>
      <c r="J118" s="2">
        <v>33.880000000000003</v>
      </c>
      <c r="K118" s="2">
        <v>117.36</v>
      </c>
      <c r="L118" s="2">
        <v>97.88</v>
      </c>
      <c r="M118" s="2">
        <v>39.369999999999997</v>
      </c>
    </row>
    <row r="119" spans="1:13">
      <c r="A119">
        <v>1996</v>
      </c>
      <c r="B119" s="2">
        <v>70.09</v>
      </c>
      <c r="C119" s="2">
        <v>41.95</v>
      </c>
      <c r="D119" s="2">
        <v>56.05</v>
      </c>
      <c r="E119" s="2">
        <v>123.83</v>
      </c>
      <c r="F119" s="2">
        <v>106.32</v>
      </c>
      <c r="G119" s="2">
        <v>121.48</v>
      </c>
      <c r="H119" s="2">
        <v>95.39</v>
      </c>
      <c r="I119" s="2">
        <v>41.18</v>
      </c>
      <c r="J119" s="2">
        <v>139.58000000000001</v>
      </c>
      <c r="K119" s="2">
        <v>73.23</v>
      </c>
      <c r="L119" s="2">
        <v>80.260000000000005</v>
      </c>
      <c r="M119" s="2">
        <v>90.6</v>
      </c>
    </row>
    <row r="120" spans="1:13">
      <c r="A120">
        <v>1997</v>
      </c>
      <c r="B120" s="2">
        <v>63.36</v>
      </c>
      <c r="C120" s="2">
        <v>88.94</v>
      </c>
      <c r="D120" s="2">
        <v>92.48</v>
      </c>
      <c r="E120" s="2">
        <v>42.47</v>
      </c>
      <c r="F120" s="2">
        <v>140.03</v>
      </c>
      <c r="G120" s="2">
        <v>106.66</v>
      </c>
      <c r="H120" s="2">
        <v>86.09</v>
      </c>
      <c r="I120" s="2">
        <v>106.3</v>
      </c>
      <c r="J120" s="2">
        <v>90.78</v>
      </c>
      <c r="K120" s="2">
        <v>49.32</v>
      </c>
      <c r="L120" s="2">
        <v>59.85</v>
      </c>
      <c r="M120" s="2">
        <v>55.31</v>
      </c>
    </row>
    <row r="121" spans="1:13">
      <c r="A121">
        <v>1998</v>
      </c>
      <c r="B121" s="2">
        <v>90.49</v>
      </c>
      <c r="C121" s="2">
        <v>55.53</v>
      </c>
      <c r="D121" s="2">
        <v>91.26</v>
      </c>
      <c r="E121" s="2">
        <v>102.62</v>
      </c>
      <c r="F121" s="2">
        <v>48.09</v>
      </c>
      <c r="G121" s="2">
        <v>103.92</v>
      </c>
      <c r="H121" s="2">
        <v>88.89</v>
      </c>
      <c r="I121" s="2">
        <v>126.37</v>
      </c>
      <c r="J121" s="2">
        <v>36.35</v>
      </c>
      <c r="K121" s="2">
        <v>51.84</v>
      </c>
      <c r="L121" s="2">
        <v>41.71</v>
      </c>
      <c r="M121" s="2">
        <v>38.090000000000003</v>
      </c>
    </row>
    <row r="122" spans="1:13">
      <c r="A122">
        <v>1999</v>
      </c>
      <c r="B122" s="2">
        <v>103.41</v>
      </c>
      <c r="C122" s="2">
        <v>47.97</v>
      </c>
      <c r="D122" s="2">
        <v>40.54</v>
      </c>
      <c r="E122" s="2">
        <v>109.49</v>
      </c>
      <c r="F122" s="2">
        <v>65.27</v>
      </c>
      <c r="G122" s="2">
        <v>74.63</v>
      </c>
      <c r="H122" s="2">
        <v>82.65</v>
      </c>
      <c r="I122" s="2">
        <v>66.05</v>
      </c>
      <c r="J122" s="2">
        <v>70.44</v>
      </c>
      <c r="K122" s="2">
        <v>60.89</v>
      </c>
      <c r="L122" s="2">
        <v>61.83</v>
      </c>
      <c r="M122" s="2">
        <v>63.18</v>
      </c>
    </row>
    <row r="123" spans="1:13">
      <c r="A123">
        <v>2000</v>
      </c>
      <c r="B123" s="2">
        <v>46.5</v>
      </c>
      <c r="C123" s="2">
        <v>47.64</v>
      </c>
      <c r="D123" s="2">
        <v>44.93</v>
      </c>
      <c r="E123" s="2">
        <v>87.98</v>
      </c>
      <c r="F123" s="2">
        <v>133.30000000000001</v>
      </c>
      <c r="G123" s="2">
        <v>161.99</v>
      </c>
      <c r="H123" s="2">
        <v>94.29</v>
      </c>
      <c r="I123" s="2">
        <v>99.85</v>
      </c>
      <c r="J123" s="2">
        <v>106.01</v>
      </c>
      <c r="K123" s="2">
        <v>58.54</v>
      </c>
      <c r="L123" s="2">
        <v>54.24</v>
      </c>
      <c r="M123" s="2">
        <v>81.62</v>
      </c>
    </row>
    <row r="124" spans="1:13">
      <c r="A124">
        <v>2001</v>
      </c>
      <c r="B124" s="2">
        <v>29.31</v>
      </c>
      <c r="C124" s="2">
        <v>60.37</v>
      </c>
      <c r="D124" s="2">
        <v>35.74</v>
      </c>
      <c r="E124" s="2">
        <v>77.63</v>
      </c>
      <c r="F124" s="2">
        <v>112.04</v>
      </c>
      <c r="G124" s="2">
        <v>71.56</v>
      </c>
      <c r="H124" s="2">
        <v>50.96</v>
      </c>
      <c r="I124" s="2">
        <v>76.89</v>
      </c>
      <c r="J124" s="2">
        <v>96.39</v>
      </c>
      <c r="K124" s="2">
        <v>151.87</v>
      </c>
      <c r="L124" s="2">
        <v>65.63</v>
      </c>
      <c r="M124" s="2">
        <v>65</v>
      </c>
    </row>
    <row r="125" spans="1:13">
      <c r="A125">
        <v>2002</v>
      </c>
      <c r="B125" s="2">
        <v>59.97</v>
      </c>
      <c r="C125" s="2">
        <v>55.58</v>
      </c>
      <c r="D125" s="2">
        <v>72.56</v>
      </c>
      <c r="E125" s="2">
        <v>104.16</v>
      </c>
      <c r="F125" s="2">
        <v>113.25</v>
      </c>
      <c r="G125" s="2">
        <v>60.01</v>
      </c>
      <c r="H125" s="2">
        <v>73.03</v>
      </c>
      <c r="I125" s="2">
        <v>51.54</v>
      </c>
      <c r="J125" s="2">
        <v>83.48</v>
      </c>
      <c r="K125" s="2">
        <v>49.09</v>
      </c>
      <c r="L125" s="2">
        <v>75.489999999999995</v>
      </c>
      <c r="M125" s="2">
        <v>60.2</v>
      </c>
    </row>
    <row r="126" spans="1:13">
      <c r="A126">
        <v>2003</v>
      </c>
      <c r="B126" s="2">
        <v>37.47</v>
      </c>
      <c r="C126" s="2">
        <v>49.61</v>
      </c>
      <c r="D126" s="2">
        <v>57.99</v>
      </c>
      <c r="E126" s="2">
        <v>64.86</v>
      </c>
      <c r="F126" s="2">
        <v>145.96</v>
      </c>
      <c r="G126" s="2">
        <v>81.66</v>
      </c>
      <c r="H126" s="2">
        <v>140.19999999999999</v>
      </c>
      <c r="I126" s="2">
        <v>95.6</v>
      </c>
      <c r="J126" s="2">
        <v>137.65</v>
      </c>
      <c r="K126" s="2">
        <v>71.03</v>
      </c>
      <c r="L126" s="2">
        <v>87.82</v>
      </c>
      <c r="M126" s="2">
        <v>74.11</v>
      </c>
    </row>
    <row r="127" spans="1:13">
      <c r="A127">
        <v>2004</v>
      </c>
      <c r="B127" s="2">
        <v>63.9</v>
      </c>
      <c r="C127" s="2">
        <v>18.63</v>
      </c>
      <c r="D127" s="2">
        <v>81.12</v>
      </c>
      <c r="E127" s="2">
        <v>50.87</v>
      </c>
      <c r="F127" s="2">
        <v>176.19</v>
      </c>
      <c r="G127" s="2">
        <v>102.58</v>
      </c>
      <c r="H127" s="2">
        <v>114.54</v>
      </c>
      <c r="I127" s="2">
        <v>89.09</v>
      </c>
      <c r="J127" s="2">
        <v>57.35</v>
      </c>
      <c r="K127" s="2">
        <v>61.44</v>
      </c>
      <c r="L127" s="2">
        <v>88.67</v>
      </c>
      <c r="M127" s="2">
        <v>88.26</v>
      </c>
    </row>
    <row r="128" spans="1:13">
      <c r="A128">
        <v>2005</v>
      </c>
      <c r="B128" s="2">
        <v>123.82</v>
      </c>
      <c r="C128" s="2">
        <v>60.46</v>
      </c>
      <c r="D128" s="2">
        <v>35.03</v>
      </c>
      <c r="E128" s="2">
        <v>94.36</v>
      </c>
      <c r="F128" s="2">
        <v>43.94</v>
      </c>
      <c r="G128" s="2">
        <v>50.83</v>
      </c>
      <c r="H128" s="2">
        <v>124.88</v>
      </c>
      <c r="I128" s="2">
        <v>89.42</v>
      </c>
      <c r="J128" s="2">
        <v>105.53</v>
      </c>
      <c r="K128" s="2">
        <v>42.05</v>
      </c>
      <c r="L128" s="2">
        <v>101.53</v>
      </c>
      <c r="M128" s="2">
        <v>60.56</v>
      </c>
    </row>
    <row r="129" spans="1:13">
      <c r="A129">
        <v>2006</v>
      </c>
      <c r="B129" s="2">
        <v>78.08</v>
      </c>
      <c r="C129" s="2">
        <v>60.14</v>
      </c>
      <c r="D129" s="2">
        <v>58.3</v>
      </c>
      <c r="E129" s="2">
        <v>65.31</v>
      </c>
      <c r="F129" s="2">
        <v>122.15</v>
      </c>
      <c r="G129" s="2">
        <v>94.66</v>
      </c>
      <c r="H129" s="2">
        <v>145.09</v>
      </c>
      <c r="I129" s="2">
        <v>77.61</v>
      </c>
      <c r="J129" s="2">
        <v>99.75</v>
      </c>
      <c r="K129" s="2">
        <v>135.19</v>
      </c>
      <c r="L129" s="2">
        <v>65.87</v>
      </c>
      <c r="M129" s="2">
        <v>99.71</v>
      </c>
    </row>
    <row r="130" spans="1:13">
      <c r="A130" s="27">
        <v>2007</v>
      </c>
      <c r="B130" s="28">
        <v>116.27</v>
      </c>
      <c r="C130" s="28">
        <v>36.549999999999997</v>
      </c>
      <c r="D130" s="28">
        <v>75.12</v>
      </c>
      <c r="E130" s="28">
        <v>87.62</v>
      </c>
      <c r="F130" s="28">
        <v>48.44</v>
      </c>
      <c r="G130" s="28">
        <v>53.09</v>
      </c>
      <c r="H130" s="28">
        <v>71.180000000000007</v>
      </c>
      <c r="I130" s="28">
        <v>183.2</v>
      </c>
      <c r="J130" s="28">
        <v>57.57</v>
      </c>
      <c r="K130" s="28">
        <v>63.33</v>
      </c>
      <c r="L130" s="28">
        <v>89.4</v>
      </c>
      <c r="M130" s="28">
        <v>105.99</v>
      </c>
    </row>
    <row r="131" spans="1:13">
      <c r="A131" s="27">
        <v>2008</v>
      </c>
      <c r="B131" s="28">
        <v>73.349999999999994</v>
      </c>
      <c r="C131" s="28">
        <v>126.73</v>
      </c>
      <c r="D131" s="28">
        <v>108.74</v>
      </c>
      <c r="E131" s="28">
        <v>59.83</v>
      </c>
      <c r="F131" s="28">
        <v>90.44</v>
      </c>
      <c r="G131" s="28">
        <v>126.53</v>
      </c>
      <c r="H131" s="28">
        <v>106.61</v>
      </c>
      <c r="I131" s="28">
        <v>51.8</v>
      </c>
      <c r="J131" s="28">
        <v>108.12</v>
      </c>
      <c r="K131" s="28">
        <v>61.87</v>
      </c>
      <c r="L131" s="28">
        <v>79.5</v>
      </c>
      <c r="M131" s="28">
        <v>117.02</v>
      </c>
    </row>
    <row r="132" spans="1:13">
      <c r="A132" s="27">
        <v>2009</v>
      </c>
      <c r="B132" s="28">
        <v>54.09</v>
      </c>
      <c r="C132" s="28">
        <v>68.77</v>
      </c>
      <c r="D132" s="28">
        <v>103.22</v>
      </c>
      <c r="E132" s="28">
        <v>107.49</v>
      </c>
      <c r="F132" s="28">
        <v>82.19</v>
      </c>
      <c r="G132" s="28">
        <v>93.19</v>
      </c>
      <c r="H132" s="28">
        <v>80.349999999999994</v>
      </c>
      <c r="I132" s="28">
        <v>98.18</v>
      </c>
      <c r="J132" s="28">
        <v>50.31</v>
      </c>
      <c r="K132" s="28">
        <v>103.99</v>
      </c>
      <c r="L132" s="28">
        <v>31.38</v>
      </c>
      <c r="M132" s="28">
        <v>75.709999999999994</v>
      </c>
    </row>
    <row r="133" spans="1:13">
      <c r="A133" s="21">
        <v>2010</v>
      </c>
      <c r="B133" s="22">
        <v>34.83</v>
      </c>
      <c r="C133" s="22">
        <v>44.64</v>
      </c>
      <c r="D133" s="22">
        <v>54.98</v>
      </c>
      <c r="E133" s="22">
        <v>73.11</v>
      </c>
      <c r="F133" s="22">
        <v>129.65</v>
      </c>
      <c r="G133" s="22">
        <v>138.77000000000001</v>
      </c>
      <c r="H133" s="22">
        <v>94.82</v>
      </c>
      <c r="I133" s="22">
        <v>52.14</v>
      </c>
      <c r="J133" s="22">
        <v>70.3</v>
      </c>
      <c r="K133" s="22">
        <v>58.11</v>
      </c>
      <c r="L133" s="22">
        <v>95.37</v>
      </c>
      <c r="M133" s="22">
        <v>38.65</v>
      </c>
    </row>
    <row r="134" spans="1:13">
      <c r="A134">
        <v>2011</v>
      </c>
      <c r="B134" s="2">
        <v>42.78</v>
      </c>
      <c r="C134" s="2">
        <v>99.66</v>
      </c>
      <c r="D134" s="2">
        <v>95.78</v>
      </c>
      <c r="E134" s="2">
        <v>157.55000000000001</v>
      </c>
      <c r="F134" s="2">
        <v>180.65</v>
      </c>
      <c r="G134" s="2">
        <v>63.9</v>
      </c>
      <c r="H134" s="2">
        <v>84.75</v>
      </c>
      <c r="I134" s="2">
        <v>114.25</v>
      </c>
      <c r="J134" s="2">
        <v>149.76</v>
      </c>
      <c r="K134" s="2">
        <v>113.79</v>
      </c>
      <c r="L134" s="2">
        <v>136.13999999999999</v>
      </c>
      <c r="M134" s="2">
        <v>97.12</v>
      </c>
    </row>
    <row r="135" spans="1:1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4"/>
  <sheetViews>
    <sheetView workbookViewId="0"/>
  </sheetViews>
  <sheetFormatPr defaultRowHeight="12.75"/>
  <sheetData>
    <row r="1" spans="1:14">
      <c r="A1" t="s">
        <v>47</v>
      </c>
    </row>
    <row r="4" spans="1:14" s="1" customFormat="1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1898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 t="s">
        <v>51</v>
      </c>
      <c r="J5" s="2" t="s">
        <v>51</v>
      </c>
      <c r="K5" s="2" t="s">
        <v>51</v>
      </c>
      <c r="L5" s="2">
        <v>27.02538210116731</v>
      </c>
      <c r="M5" s="2">
        <v>92.167183190661476</v>
      </c>
      <c r="N5" s="2"/>
    </row>
    <row r="6" spans="1:14">
      <c r="A6">
        <v>1899</v>
      </c>
      <c r="B6" s="2">
        <v>118.41550319066148</v>
      </c>
      <c r="C6" s="2">
        <v>62.084014319066149</v>
      </c>
      <c r="D6" s="2">
        <v>211.98024840466925</v>
      </c>
      <c r="E6" s="2">
        <v>67.197347859922175</v>
      </c>
      <c r="F6" s="2">
        <v>21.70858832684825</v>
      </c>
      <c r="G6" s="2">
        <v>11.161736964980545</v>
      </c>
      <c r="H6" s="2">
        <v>3.1119464591439687</v>
      </c>
      <c r="I6" s="2">
        <v>14.86043019455253</v>
      </c>
      <c r="J6" s="2">
        <v>2.7342070038910506</v>
      </c>
      <c r="K6" s="2">
        <v>0.52421603112840465</v>
      </c>
      <c r="L6" s="2">
        <v>5.5349789883268485</v>
      </c>
      <c r="M6" s="2">
        <v>25.336413385214012</v>
      </c>
      <c r="N6" s="2"/>
    </row>
    <row r="7" spans="1:14">
      <c r="A7">
        <v>1900</v>
      </c>
      <c r="B7" s="2">
        <v>55.13126848249027</v>
      </c>
      <c r="C7" s="2">
        <v>78.5035106614786</v>
      </c>
      <c r="D7" s="2">
        <v>170.37229447470818</v>
      </c>
      <c r="E7" s="2">
        <v>86.150213229571989</v>
      </c>
      <c r="F7" s="2">
        <v>10.264420856031128</v>
      </c>
      <c r="G7" s="2">
        <v>36.35355642023346</v>
      </c>
      <c r="H7" s="2">
        <v>22.838310350194547</v>
      </c>
      <c r="I7" s="2">
        <v>6.138434241245136</v>
      </c>
      <c r="J7" s="2">
        <v>0.28340544747081714</v>
      </c>
      <c r="K7" s="2">
        <v>0.44292607003891049</v>
      </c>
      <c r="L7" s="2">
        <v>27.648672373540851</v>
      </c>
      <c r="M7" s="2">
        <v>16.493524669260697</v>
      </c>
      <c r="N7" s="2"/>
    </row>
    <row r="8" spans="1:14">
      <c r="A8">
        <v>1901</v>
      </c>
      <c r="B8" s="2">
        <v>26.068023035019454</v>
      </c>
      <c r="C8" s="2">
        <v>36.621228326848254</v>
      </c>
      <c r="D8" s="2">
        <v>122.30387299610895</v>
      </c>
      <c r="E8" s="2">
        <v>38.493721400778213</v>
      </c>
      <c r="F8" s="2">
        <v>34.337713307393003</v>
      </c>
      <c r="G8" s="2">
        <v>37.952124513618678</v>
      </c>
      <c r="H8" s="2">
        <v>27.317595642023345</v>
      </c>
      <c r="I8" s="2">
        <v>0.52108949416342409</v>
      </c>
      <c r="J8" s="2">
        <v>0.44376653696498053</v>
      </c>
      <c r="K8" s="2">
        <v>2.6846530739299612</v>
      </c>
      <c r="L8" s="2">
        <v>1.0347828793774319</v>
      </c>
      <c r="M8" s="2">
        <v>28.207616498054481</v>
      </c>
      <c r="N8" s="2"/>
    </row>
    <row r="9" spans="1:14">
      <c r="A9">
        <v>1902</v>
      </c>
      <c r="B9" s="2" t="s">
        <v>51</v>
      </c>
      <c r="C9" s="2" t="s">
        <v>51</v>
      </c>
      <c r="D9" s="2" t="s">
        <v>51</v>
      </c>
      <c r="E9" s="2" t="s">
        <v>51</v>
      </c>
      <c r="F9" s="2" t="s">
        <v>51</v>
      </c>
      <c r="G9" s="2" t="s">
        <v>51</v>
      </c>
      <c r="H9" s="2" t="s">
        <v>51</v>
      </c>
      <c r="I9" s="2" t="s">
        <v>51</v>
      </c>
      <c r="J9" s="2" t="s">
        <v>51</v>
      </c>
      <c r="K9" s="2" t="s">
        <v>51</v>
      </c>
      <c r="L9" s="2" t="s">
        <v>51</v>
      </c>
      <c r="M9" s="2" t="s">
        <v>51</v>
      </c>
      <c r="N9" s="2"/>
    </row>
    <row r="10" spans="1:14">
      <c r="A10">
        <v>1903</v>
      </c>
      <c r="B10" s="2" t="s">
        <v>51</v>
      </c>
      <c r="C10" s="2" t="s">
        <v>51</v>
      </c>
      <c r="D10" s="2" t="s">
        <v>51</v>
      </c>
      <c r="E10" s="2" t="s">
        <v>51</v>
      </c>
      <c r="F10" s="2">
        <v>23.143668793774317</v>
      </c>
      <c r="G10" s="2">
        <v>38.620800000000003</v>
      </c>
      <c r="H10" s="2">
        <v>8.7042789105058365</v>
      </c>
      <c r="I10" s="2">
        <v>7.740263346303502</v>
      </c>
      <c r="J10" s="2">
        <v>20.272062256809338</v>
      </c>
      <c r="K10" s="2">
        <v>8.7188694163424127</v>
      </c>
      <c r="L10" s="2">
        <v>7.6620326848249025</v>
      </c>
      <c r="M10" s="2">
        <v>6.9992740856031128</v>
      </c>
      <c r="N10" s="2"/>
    </row>
    <row r="11" spans="1:14">
      <c r="A11">
        <v>1904</v>
      </c>
      <c r="B11" s="2" t="s">
        <v>51</v>
      </c>
      <c r="C11" s="2" t="s">
        <v>51</v>
      </c>
      <c r="D11" s="2">
        <v>315.4227660700389</v>
      </c>
      <c r="E11" s="2">
        <v>195.24517354085603</v>
      </c>
      <c r="F11" s="2">
        <v>34.390864435797667</v>
      </c>
      <c r="G11" s="2">
        <v>25.295701167315176</v>
      </c>
      <c r="H11" s="2">
        <v>41.103539299610894</v>
      </c>
      <c r="I11" s="2">
        <v>9.4973771206225663</v>
      </c>
      <c r="J11" s="2">
        <v>6.8148420233463032</v>
      </c>
      <c r="K11" s="2">
        <v>6.9419542412451358</v>
      </c>
      <c r="L11" s="2">
        <v>3.3090863813229574</v>
      </c>
      <c r="M11" s="2" t="s">
        <v>51</v>
      </c>
      <c r="N11" s="2"/>
    </row>
    <row r="12" spans="1:14">
      <c r="A12">
        <v>1905</v>
      </c>
      <c r="B12" s="2" t="s">
        <v>51</v>
      </c>
      <c r="C12" s="2" t="s">
        <v>51</v>
      </c>
      <c r="D12" s="2">
        <v>115.2097606225681</v>
      </c>
      <c r="E12" s="2">
        <v>72.635505058365766</v>
      </c>
      <c r="F12" s="2">
        <v>139.07253291828795</v>
      </c>
      <c r="G12" s="2">
        <v>79.611716731517504</v>
      </c>
      <c r="H12" s="2">
        <v>16.228811206225682</v>
      </c>
      <c r="I12" s="2">
        <v>8.4989696498054457</v>
      </c>
      <c r="J12" s="2">
        <v>14.921649805447471</v>
      </c>
      <c r="K12" s="2">
        <v>9.3066583657587536</v>
      </c>
      <c r="L12" s="2">
        <v>17.506589883268486</v>
      </c>
      <c r="M12" s="2">
        <v>52.441404513618679</v>
      </c>
      <c r="N12" s="2"/>
    </row>
    <row r="13" spans="1:14">
      <c r="A13">
        <v>1906</v>
      </c>
      <c r="B13" s="2">
        <v>82.842807782101161</v>
      </c>
      <c r="C13" s="2">
        <v>28.303698677042807</v>
      </c>
      <c r="D13" s="2">
        <v>72.973372762645909</v>
      </c>
      <c r="E13" s="2">
        <v>87.385699610894946</v>
      </c>
      <c r="F13" s="2">
        <v>15.995363112840467</v>
      </c>
      <c r="G13" s="2">
        <v>27.324924513618676</v>
      </c>
      <c r="H13" s="2">
        <v>23.882573696498053</v>
      </c>
      <c r="I13" s="2" t="s">
        <v>51</v>
      </c>
      <c r="J13" s="2" t="s">
        <v>51</v>
      </c>
      <c r="K13" s="2" t="s">
        <v>51</v>
      </c>
      <c r="L13" s="2" t="s">
        <v>51</v>
      </c>
      <c r="M13" s="2" t="s">
        <v>51</v>
      </c>
      <c r="N13" s="2"/>
    </row>
    <row r="14" spans="1:14">
      <c r="A14">
        <v>1907</v>
      </c>
      <c r="B14" s="2" t="s">
        <v>51</v>
      </c>
      <c r="C14" s="2" t="s">
        <v>51</v>
      </c>
      <c r="D14" s="2" t="s">
        <v>51</v>
      </c>
      <c r="E14" s="2" t="s">
        <v>51</v>
      </c>
      <c r="F14" s="2" t="s">
        <v>51</v>
      </c>
      <c r="G14" s="2" t="s">
        <v>51</v>
      </c>
      <c r="H14" s="2" t="s">
        <v>51</v>
      </c>
      <c r="I14" s="2" t="s">
        <v>51</v>
      </c>
      <c r="J14" s="2" t="s">
        <v>51</v>
      </c>
      <c r="K14" s="2" t="s">
        <v>51</v>
      </c>
      <c r="L14" s="2" t="s">
        <v>51</v>
      </c>
      <c r="M14" s="2" t="s">
        <v>51</v>
      </c>
      <c r="N14" s="2"/>
    </row>
    <row r="15" spans="1:14">
      <c r="A15">
        <v>1908</v>
      </c>
      <c r="B15" s="2" t="s">
        <v>51</v>
      </c>
      <c r="C15" s="2" t="s">
        <v>51</v>
      </c>
      <c r="D15" s="2" t="s">
        <v>51</v>
      </c>
      <c r="E15" s="2" t="s">
        <v>51</v>
      </c>
      <c r="F15" s="2" t="s">
        <v>51</v>
      </c>
      <c r="G15" s="2" t="s">
        <v>51</v>
      </c>
      <c r="H15" s="2" t="s">
        <v>51</v>
      </c>
      <c r="I15" s="2" t="s">
        <v>51</v>
      </c>
      <c r="J15" s="2" t="s">
        <v>51</v>
      </c>
      <c r="K15" s="2" t="s">
        <v>51</v>
      </c>
      <c r="L15" s="2" t="s">
        <v>51</v>
      </c>
      <c r="M15" s="2" t="s">
        <v>51</v>
      </c>
      <c r="N15" s="2"/>
    </row>
    <row r="16" spans="1:14">
      <c r="A16">
        <v>1909</v>
      </c>
      <c r="B16" s="2" t="s">
        <v>51</v>
      </c>
      <c r="C16" s="2" t="s">
        <v>51</v>
      </c>
      <c r="D16" s="2" t="s">
        <v>51</v>
      </c>
      <c r="E16" s="2" t="s">
        <v>51</v>
      </c>
      <c r="F16" s="2" t="s">
        <v>51</v>
      </c>
      <c r="G16" s="2" t="s">
        <v>51</v>
      </c>
      <c r="H16" s="2" t="s">
        <v>51</v>
      </c>
      <c r="I16" s="2" t="s">
        <v>51</v>
      </c>
      <c r="J16" s="2" t="s">
        <v>51</v>
      </c>
      <c r="K16" s="2" t="s">
        <v>51</v>
      </c>
      <c r="L16" s="2" t="s">
        <v>51</v>
      </c>
      <c r="M16" s="2" t="s">
        <v>51</v>
      </c>
      <c r="N16" s="2"/>
    </row>
    <row r="17" spans="1:14">
      <c r="A17">
        <v>1910</v>
      </c>
      <c r="B17" s="2" t="s">
        <v>51</v>
      </c>
      <c r="C17" s="2" t="s">
        <v>51</v>
      </c>
      <c r="D17" s="2" t="s">
        <v>51</v>
      </c>
      <c r="E17" s="2" t="s">
        <v>51</v>
      </c>
      <c r="F17" s="2" t="s">
        <v>51</v>
      </c>
      <c r="G17" s="2" t="s">
        <v>51</v>
      </c>
      <c r="H17" s="2" t="s">
        <v>51</v>
      </c>
      <c r="I17" s="2" t="s">
        <v>51</v>
      </c>
      <c r="J17" s="2" t="s">
        <v>51</v>
      </c>
      <c r="K17" s="2" t="s">
        <v>51</v>
      </c>
      <c r="L17" s="2" t="s">
        <v>51</v>
      </c>
      <c r="M17" s="2" t="s">
        <v>51</v>
      </c>
      <c r="N17" s="2"/>
    </row>
    <row r="18" spans="1:14">
      <c r="A18">
        <v>1911</v>
      </c>
      <c r="B18" s="2" t="s">
        <v>51</v>
      </c>
      <c r="C18" s="2" t="s">
        <v>51</v>
      </c>
      <c r="D18" s="2" t="s">
        <v>51</v>
      </c>
      <c r="E18" s="2" t="s">
        <v>51</v>
      </c>
      <c r="F18" s="2" t="s">
        <v>51</v>
      </c>
      <c r="G18" s="2" t="s">
        <v>51</v>
      </c>
      <c r="H18" s="2" t="s">
        <v>51</v>
      </c>
      <c r="I18" s="2" t="s">
        <v>51</v>
      </c>
      <c r="J18" s="2" t="s">
        <v>51</v>
      </c>
      <c r="K18" s="2" t="s">
        <v>51</v>
      </c>
      <c r="L18" s="2" t="s">
        <v>51</v>
      </c>
      <c r="M18" s="2" t="s">
        <v>51</v>
      </c>
      <c r="N18" s="2"/>
    </row>
    <row r="19" spans="1:14">
      <c r="A19">
        <v>1912</v>
      </c>
      <c r="B19" s="2" t="s">
        <v>51</v>
      </c>
      <c r="C19" s="2" t="s">
        <v>51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 t="s">
        <v>51</v>
      </c>
      <c r="J19" s="2" t="s">
        <v>51</v>
      </c>
      <c r="K19" s="2" t="s">
        <v>51</v>
      </c>
      <c r="L19" s="2" t="s">
        <v>51</v>
      </c>
      <c r="M19" s="2" t="s">
        <v>51</v>
      </c>
      <c r="N19" s="2"/>
    </row>
    <row r="20" spans="1:14">
      <c r="A20">
        <v>1913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>
        <v>14.444600778210114</v>
      </c>
      <c r="I20" s="2">
        <v>10.449928715953307</v>
      </c>
      <c r="J20" s="2">
        <v>9.597459922178988</v>
      </c>
      <c r="K20" s="2">
        <v>12.683318287937743</v>
      </c>
      <c r="L20" s="2">
        <v>51.357908171206226</v>
      </c>
      <c r="M20" s="2">
        <v>27.654219455252917</v>
      </c>
      <c r="N20" s="2"/>
    </row>
    <row r="21" spans="1:14">
      <c r="A21">
        <v>1914</v>
      </c>
      <c r="B21" s="2">
        <v>31.333111284046694</v>
      </c>
      <c r="C21" s="2">
        <v>41.923700544747085</v>
      </c>
      <c r="D21" s="2">
        <v>146.56788420233462</v>
      </c>
      <c r="E21" s="2">
        <v>90.798667704280149</v>
      </c>
      <c r="F21" s="2">
        <v>59.796061634241248</v>
      </c>
      <c r="G21" s="2">
        <v>20.866104280155643</v>
      </c>
      <c r="H21" s="2">
        <v>16.937492918287937</v>
      </c>
      <c r="I21" s="2">
        <v>12.123668171206226</v>
      </c>
      <c r="J21" s="2">
        <v>19.082969649805449</v>
      </c>
      <c r="K21" s="2">
        <v>16.645682801556422</v>
      </c>
      <c r="L21" s="2">
        <v>23.846399999999999</v>
      </c>
      <c r="M21" s="2">
        <v>28.953816653696499</v>
      </c>
      <c r="N21" s="2"/>
    </row>
    <row r="22" spans="1:14">
      <c r="A22">
        <v>1915</v>
      </c>
      <c r="B22" s="2">
        <v>26.216012451361866</v>
      </c>
      <c r="C22" s="2">
        <v>62.853075175097274</v>
      </c>
      <c r="D22" s="2">
        <v>102.96519968871596</v>
      </c>
      <c r="E22" s="2">
        <v>71.409095719844345</v>
      </c>
      <c r="F22" s="2">
        <v>27.808461945525291</v>
      </c>
      <c r="G22" s="2">
        <v>20.816684824902723</v>
      </c>
      <c r="H22" s="2">
        <v>20.852959377431908</v>
      </c>
      <c r="I22" s="2">
        <v>71.575810739299598</v>
      </c>
      <c r="J22" s="2">
        <v>68.320884046692612</v>
      </c>
      <c r="K22" s="2">
        <v>52.016195486381321</v>
      </c>
      <c r="L22" s="2">
        <v>33.822070038910503</v>
      </c>
      <c r="M22" s="2">
        <v>35.850957198443581</v>
      </c>
      <c r="N22" s="2"/>
    </row>
    <row r="23" spans="1:14">
      <c r="A23">
        <v>1916</v>
      </c>
      <c r="B23" s="2">
        <v>244.34094817120624</v>
      </c>
      <c r="C23" s="2">
        <v>92.758871906614786</v>
      </c>
      <c r="D23" s="2">
        <v>142.08964108949419</v>
      </c>
      <c r="E23" s="2">
        <v>123.56679221789884</v>
      </c>
      <c r="F23" s="2">
        <v>83.607767159533068</v>
      </c>
      <c r="G23" s="2">
        <v>83.341372762645918</v>
      </c>
      <c r="H23" s="2">
        <v>14.565493540856028</v>
      </c>
      <c r="I23" s="2">
        <v>7.3140121400778222</v>
      </c>
      <c r="J23" s="2">
        <v>4.8037727626459148</v>
      </c>
      <c r="K23" s="2">
        <v>8.4624933852140085</v>
      </c>
      <c r="L23" s="2">
        <v>8.7270723735408566</v>
      </c>
      <c r="M23" s="2">
        <v>14.459191284046694</v>
      </c>
      <c r="N23" s="2"/>
    </row>
    <row r="24" spans="1:14">
      <c r="A24">
        <v>1917</v>
      </c>
      <c r="B24" s="2">
        <v>43.824668638132295</v>
      </c>
      <c r="C24" s="2">
        <v>25.575744747081711</v>
      </c>
      <c r="D24" s="2">
        <v>128.70389416342414</v>
      </c>
      <c r="E24" s="2">
        <v>123.52342412451362</v>
      </c>
      <c r="F24" s="2">
        <v>60.813228326848247</v>
      </c>
      <c r="G24" s="2">
        <v>46.962602334630347</v>
      </c>
      <c r="H24" s="2">
        <v>52.962494007782098</v>
      </c>
      <c r="I24" s="2">
        <v>9.7454157198443578</v>
      </c>
      <c r="J24" s="2">
        <v>7.1849836575875479</v>
      </c>
      <c r="K24" s="2">
        <v>24.553736964980544</v>
      </c>
      <c r="L24" s="2">
        <v>27.49032840466926</v>
      </c>
      <c r="M24" s="2">
        <v>17.960912684824901</v>
      </c>
      <c r="N24" s="2"/>
    </row>
    <row r="25" spans="1:14">
      <c r="A25">
        <v>1918</v>
      </c>
      <c r="B25" s="2">
        <v>10.112262723735409</v>
      </c>
      <c r="C25" s="2">
        <v>136.48335688715954</v>
      </c>
      <c r="D25" s="2">
        <v>183.38181478599222</v>
      </c>
      <c r="E25" s="2">
        <v>37.20578988326848</v>
      </c>
      <c r="F25" s="2">
        <v>24.094136031128404</v>
      </c>
      <c r="G25" s="2">
        <v>16.168230350194552</v>
      </c>
      <c r="H25" s="2">
        <v>6.4031477042801557</v>
      </c>
      <c r="I25" s="2">
        <v>5.4589335408560311</v>
      </c>
      <c r="J25" s="2">
        <v>20.08043579766537</v>
      </c>
      <c r="K25" s="2">
        <v>11.185707081712062</v>
      </c>
      <c r="L25" s="2">
        <v>23.098048249027237</v>
      </c>
      <c r="M25" s="2">
        <v>93.203109105058346</v>
      </c>
      <c r="N25" s="2"/>
    </row>
    <row r="26" spans="1:14">
      <c r="A26">
        <v>1919</v>
      </c>
      <c r="B26" s="2">
        <v>42.091524980544747</v>
      </c>
      <c r="C26" s="2">
        <v>20.293981634241248</v>
      </c>
      <c r="D26" s="2">
        <v>186.15192653696499</v>
      </c>
      <c r="E26" s="2">
        <v>77.19016342412452</v>
      </c>
      <c r="F26" s="2">
        <v>81.425444357976659</v>
      </c>
      <c r="G26" s="2">
        <v>18.08449494163424</v>
      </c>
      <c r="H26" s="2">
        <v>9.4588164980544747</v>
      </c>
      <c r="I26" s="2">
        <v>11.197171050583657</v>
      </c>
      <c r="J26" s="2">
        <v>6.5677447470817123</v>
      </c>
      <c r="K26" s="2">
        <v>38.277149883268478</v>
      </c>
      <c r="L26" s="2">
        <v>57.602913618677043</v>
      </c>
      <c r="M26" s="2">
        <v>40.794012140077818</v>
      </c>
      <c r="N26" s="2"/>
    </row>
    <row r="27" spans="1:14">
      <c r="A27">
        <v>1920</v>
      </c>
      <c r="B27" s="2">
        <v>9.7204034241245143</v>
      </c>
      <c r="C27" s="2">
        <v>15.838901789883268</v>
      </c>
      <c r="D27" s="2">
        <v>152.19877727626462</v>
      </c>
      <c r="E27" s="2">
        <v>127.82695097276266</v>
      </c>
      <c r="F27" s="2">
        <v>31.105916264591446</v>
      </c>
      <c r="G27" s="2">
        <v>14.329624902723738</v>
      </c>
      <c r="H27" s="2">
        <v>45.453594396887162</v>
      </c>
      <c r="I27" s="2">
        <v>12.818801556420233</v>
      </c>
      <c r="J27" s="2">
        <v>8.1794241245136181</v>
      </c>
      <c r="K27" s="2">
        <v>9.2243262256809331</v>
      </c>
      <c r="L27" s="2">
        <v>50.117378988326848</v>
      </c>
      <c r="M27" s="2">
        <v>78.374986459143969</v>
      </c>
      <c r="N27" s="2"/>
    </row>
    <row r="28" spans="1:14">
      <c r="A28">
        <v>1921</v>
      </c>
      <c r="B28" s="2">
        <v>64.403534941634234</v>
      </c>
      <c r="C28" s="2">
        <v>73.272578988326842</v>
      </c>
      <c r="D28" s="2">
        <v>201.74396638132296</v>
      </c>
      <c r="E28" s="2">
        <v>109.70715642023346</v>
      </c>
      <c r="F28" s="2">
        <v>75.14840031128405</v>
      </c>
      <c r="G28" s="2">
        <v>18.472790661478598</v>
      </c>
      <c r="H28" s="2">
        <v>13.602520155642026</v>
      </c>
      <c r="I28" s="2">
        <v>7.2400174319066144</v>
      </c>
      <c r="J28" s="2">
        <v>8.456778210116731</v>
      </c>
      <c r="K28" s="2">
        <v>12.914682023346304</v>
      </c>
      <c r="L28" s="2">
        <v>70.692009338521387</v>
      </c>
      <c r="M28" s="2">
        <v>67.097567626459153</v>
      </c>
      <c r="N28" s="2"/>
    </row>
    <row r="29" spans="1:14">
      <c r="A29">
        <v>1922</v>
      </c>
      <c r="B29" s="2">
        <v>36.158399999999993</v>
      </c>
      <c r="C29" s="2">
        <v>56.076491206225683</v>
      </c>
      <c r="D29" s="2">
        <v>150.97942785992217</v>
      </c>
      <c r="E29" s="2">
        <v>236.43578521400778</v>
      </c>
      <c r="F29" s="2">
        <v>96.741306770428011</v>
      </c>
      <c r="G29" s="2">
        <v>23.245298054474709</v>
      </c>
      <c r="H29" s="2">
        <v>12.890711906614786</v>
      </c>
      <c r="I29" s="2">
        <v>6.0081618677042803</v>
      </c>
      <c r="J29" s="2">
        <v>13.650863813229572</v>
      </c>
      <c r="K29" s="2">
        <v>5.2525821011673148</v>
      </c>
      <c r="L29" s="2">
        <v>6.1340638132295719</v>
      </c>
      <c r="M29" s="2">
        <v>16.466428015564201</v>
      </c>
      <c r="N29" s="2"/>
    </row>
    <row r="30" spans="1:14">
      <c r="A30">
        <v>1923</v>
      </c>
      <c r="B30" s="2">
        <v>87.421100077821009</v>
      </c>
      <c r="C30" s="2">
        <v>49.204833618677043</v>
      </c>
      <c r="D30" s="2">
        <v>158.48624311284047</v>
      </c>
      <c r="E30" s="2">
        <v>75.33340389105058</v>
      </c>
      <c r="F30" s="2">
        <v>84.766670194552532</v>
      </c>
      <c r="G30" s="2">
        <v>12.00791906614786</v>
      </c>
      <c r="H30" s="2">
        <v>10.269631750972763</v>
      </c>
      <c r="I30" s="2">
        <v>7.2087520622568091</v>
      </c>
      <c r="J30" s="2">
        <v>9.1466334630350179</v>
      </c>
      <c r="K30" s="2">
        <v>4.6533291828793768</v>
      </c>
      <c r="L30" s="2">
        <v>11.027598443579766</v>
      </c>
      <c r="M30" s="2">
        <v>155.00744964980544</v>
      </c>
      <c r="N30" s="2"/>
    </row>
    <row r="31" spans="1:14">
      <c r="A31">
        <v>1924</v>
      </c>
      <c r="B31" s="2">
        <v>120.92923891050583</v>
      </c>
      <c r="C31" s="2">
        <v>66.317479844357976</v>
      </c>
      <c r="D31" s="2">
        <v>169.48540015564203</v>
      </c>
      <c r="E31" s="2">
        <v>90.985251361867711</v>
      </c>
      <c r="F31" s="2">
        <v>63.735498210116724</v>
      </c>
      <c r="G31" s="2">
        <v>103.01132451361867</v>
      </c>
      <c r="H31" s="2">
        <v>42.919015097276265</v>
      </c>
      <c r="I31" s="2">
        <v>4.7481674708171209</v>
      </c>
      <c r="J31" s="2">
        <v>30.341528404669255</v>
      </c>
      <c r="K31" s="2">
        <v>16.575856809338521</v>
      </c>
      <c r="L31" s="2">
        <v>4.7372077821011667</v>
      </c>
      <c r="M31" s="2">
        <v>66.386801556420238</v>
      </c>
      <c r="N31" s="2"/>
    </row>
    <row r="32" spans="1:14">
      <c r="A32">
        <v>1925</v>
      </c>
      <c r="B32" s="2">
        <v>12.274784124513619</v>
      </c>
      <c r="C32" s="2">
        <v>124.0560112062257</v>
      </c>
      <c r="D32" s="2">
        <v>139.67595455252919</v>
      </c>
      <c r="E32" s="2">
        <v>16.671501945525293</v>
      </c>
      <c r="F32" s="2">
        <v>11.793297431906614</v>
      </c>
      <c r="G32" s="2">
        <v>4.1935937743190657</v>
      </c>
      <c r="H32" s="2">
        <v>10.677123735408561</v>
      </c>
      <c r="I32" s="2">
        <v>5.859130272373541</v>
      </c>
      <c r="J32" s="2">
        <v>18.979087937743191</v>
      </c>
      <c r="K32" s="2">
        <v>38.769058365758752</v>
      </c>
      <c r="L32" s="2">
        <v>101.53378365758755</v>
      </c>
      <c r="M32" s="2">
        <v>35.897855252918283</v>
      </c>
      <c r="N32" s="2"/>
    </row>
    <row r="33" spans="1:14">
      <c r="A33">
        <v>1926</v>
      </c>
      <c r="B33" s="2">
        <v>61.569850272373543</v>
      </c>
      <c r="C33" s="2">
        <v>124.66410583657586</v>
      </c>
      <c r="D33" s="2">
        <v>134.6641157976654</v>
      </c>
      <c r="E33" s="2">
        <v>164.46290428015567</v>
      </c>
      <c r="F33" s="2">
        <v>16.362210116731518</v>
      </c>
      <c r="G33" s="2">
        <v>15.349279377431907</v>
      </c>
      <c r="H33" s="2">
        <v>8.0143564202334634</v>
      </c>
      <c r="I33" s="2">
        <v>24.886192062256811</v>
      </c>
      <c r="J33" s="2">
        <v>148.14944124513622</v>
      </c>
      <c r="K33" s="2">
        <v>142.92129992217897</v>
      </c>
      <c r="L33" s="2">
        <v>80.291486381322954</v>
      </c>
      <c r="M33" s="2">
        <v>45.53384217898833</v>
      </c>
      <c r="N33" s="2"/>
    </row>
    <row r="34" spans="1:14">
      <c r="A34">
        <v>1927</v>
      </c>
      <c r="B34" s="2">
        <v>99.791764669260701</v>
      </c>
      <c r="C34" s="2">
        <v>150.37728373540855</v>
      </c>
      <c r="D34" s="2">
        <v>179.53617431906613</v>
      </c>
      <c r="E34" s="2">
        <v>83.565273151750972</v>
      </c>
      <c r="F34" s="2">
        <v>82.330055719844353</v>
      </c>
      <c r="G34" s="2">
        <v>35.280448249027231</v>
      </c>
      <c r="H34" s="2">
        <v>8.208201712062257</v>
      </c>
      <c r="I34" s="2">
        <v>8.9481487937743189</v>
      </c>
      <c r="J34" s="2">
        <v>4.8552093385214006</v>
      </c>
      <c r="K34" s="2">
        <v>5.4724818677042801</v>
      </c>
      <c r="L34" s="2">
        <v>47.654474708171207</v>
      </c>
      <c r="M34" s="2">
        <v>222.11231252918287</v>
      </c>
      <c r="N34" s="2"/>
    </row>
    <row r="35" spans="1:14">
      <c r="A35">
        <v>1928</v>
      </c>
      <c r="B35" s="2">
        <v>92.279738521400773</v>
      </c>
      <c r="C35" s="2">
        <v>129.2636115175097</v>
      </c>
      <c r="D35" s="2">
        <v>74.010340856031121</v>
      </c>
      <c r="E35" s="2">
        <v>83.999962645914394</v>
      </c>
      <c r="F35" s="2">
        <v>22.587145214007784</v>
      </c>
      <c r="G35" s="2">
        <v>73.251735408560307</v>
      </c>
      <c r="H35" s="2">
        <v>33.830172140077821</v>
      </c>
      <c r="I35" s="2">
        <v>6.8669173540856034</v>
      </c>
      <c r="J35" s="2">
        <v>2.8784311284046691</v>
      </c>
      <c r="K35" s="2">
        <v>4.4573995330739304</v>
      </c>
      <c r="L35" s="2">
        <v>18.087520622568093</v>
      </c>
      <c r="M35" s="2">
        <v>32.969332295719845</v>
      </c>
      <c r="N35" s="2"/>
    </row>
    <row r="36" spans="1:14">
      <c r="A36">
        <v>1929</v>
      </c>
      <c r="B36" s="2">
        <v>134.14198412451364</v>
      </c>
      <c r="C36" s="2">
        <v>69.247482023346294</v>
      </c>
      <c r="D36" s="2">
        <v>160.9822617898833</v>
      </c>
      <c r="E36" s="2">
        <v>171.80018054474712</v>
      </c>
      <c r="F36" s="2">
        <v>112.69185618677042</v>
      </c>
      <c r="G36" s="2">
        <v>15.958449805447469</v>
      </c>
      <c r="H36" s="2">
        <v>50.643645758754865</v>
      </c>
      <c r="I36" s="2">
        <v>10.474941011673153</v>
      </c>
      <c r="J36" s="2">
        <v>4.6403859922178992</v>
      </c>
      <c r="K36" s="2">
        <v>32.5639246692607</v>
      </c>
      <c r="L36" s="2">
        <v>77.611741634241241</v>
      </c>
      <c r="M36" s="2">
        <v>116.47392373540856</v>
      </c>
      <c r="N36" s="2"/>
    </row>
    <row r="37" spans="1:14">
      <c r="A37">
        <v>1930</v>
      </c>
      <c r="B37" s="2">
        <v>317.40707486381325</v>
      </c>
      <c r="C37" s="2">
        <v>107.5329693385214</v>
      </c>
      <c r="D37" s="2">
        <v>103.35393245136187</v>
      </c>
      <c r="E37" s="2">
        <v>86.529431906614789</v>
      </c>
      <c r="F37" s="2">
        <v>15.907820077821009</v>
      </c>
      <c r="G37" s="2">
        <v>10.313537743190663</v>
      </c>
      <c r="H37" s="2">
        <v>3.4162627237354086</v>
      </c>
      <c r="I37" s="2">
        <v>2.1812806225680932</v>
      </c>
      <c r="J37" s="2">
        <v>2.8996108949416342</v>
      </c>
      <c r="K37" s="2">
        <v>3.6611747859922179</v>
      </c>
      <c r="L37" s="2">
        <v>3.9666677042801552</v>
      </c>
      <c r="M37" s="2">
        <v>13.141877042801557</v>
      </c>
      <c r="N37" s="2"/>
    </row>
    <row r="38" spans="1:14">
      <c r="A38">
        <v>1931</v>
      </c>
      <c r="B38" s="2">
        <v>19.476240933852139</v>
      </c>
      <c r="C38" s="2">
        <v>22.981458677042802</v>
      </c>
      <c r="D38" s="2">
        <v>39.962353307392995</v>
      </c>
      <c r="E38" s="2">
        <v>66.865531517509737</v>
      </c>
      <c r="F38" s="2">
        <v>25.787676887159535</v>
      </c>
      <c r="G38" s="2">
        <v>19.01438754863813</v>
      </c>
      <c r="H38" s="2">
        <v>8.3832877821011671</v>
      </c>
      <c r="I38" s="2">
        <v>3.8769058365758755</v>
      </c>
      <c r="J38" s="2">
        <v>6.7694568093385215</v>
      </c>
      <c r="K38" s="2">
        <v>6.6522284824902727</v>
      </c>
      <c r="L38" s="2">
        <v>12.632217898832685</v>
      </c>
      <c r="M38" s="2">
        <v>59.810652140077813</v>
      </c>
      <c r="N38" s="2"/>
    </row>
    <row r="39" spans="1:14">
      <c r="A39">
        <v>1932</v>
      </c>
      <c r="B39" s="2">
        <v>180.10624622568093</v>
      </c>
      <c r="C39" s="2">
        <v>62.021887003891052</v>
      </c>
      <c r="D39" s="2">
        <v>52.861402645914403</v>
      </c>
      <c r="E39" s="2">
        <v>54.901989105058362</v>
      </c>
      <c r="F39" s="2">
        <v>42.950280466926067</v>
      </c>
      <c r="G39" s="2">
        <v>9.5813229571984433</v>
      </c>
      <c r="H39" s="2">
        <v>10.869926848249028</v>
      </c>
      <c r="I39" s="2">
        <v>3.1890677042801556</v>
      </c>
      <c r="J39" s="2">
        <v>5.8607439688715957</v>
      </c>
      <c r="K39" s="2">
        <v>7.0388768871595344</v>
      </c>
      <c r="L39" s="2">
        <v>35.85633618677042</v>
      </c>
      <c r="M39" s="2">
        <v>99.222734941634243</v>
      </c>
      <c r="N39" s="2"/>
    </row>
    <row r="40" spans="1:14">
      <c r="A40">
        <v>1933</v>
      </c>
      <c r="B40" s="2">
        <v>91.855571673151758</v>
      </c>
      <c r="C40" s="2">
        <v>46.949423813229572</v>
      </c>
      <c r="D40" s="2">
        <v>166.81846412451364</v>
      </c>
      <c r="E40" s="2">
        <v>124.04787548638133</v>
      </c>
      <c r="F40" s="2">
        <v>146.64708980544745</v>
      </c>
      <c r="G40" s="2">
        <v>7.2828140077821004</v>
      </c>
      <c r="H40" s="2">
        <v>4.997248249027237</v>
      </c>
      <c r="I40" s="2">
        <v>3.6163610894941636</v>
      </c>
      <c r="J40" s="2">
        <v>8.3498708171206246</v>
      </c>
      <c r="K40" s="2">
        <v>10.38635579766537</v>
      </c>
      <c r="L40" s="2">
        <v>11.969593774319065</v>
      </c>
      <c r="M40" s="2">
        <v>20.574697587548634</v>
      </c>
      <c r="N40" s="2"/>
    </row>
    <row r="41" spans="1:14">
      <c r="A41">
        <v>1934</v>
      </c>
      <c r="B41" s="2">
        <v>32.129336031128403</v>
      </c>
      <c r="C41" s="2">
        <v>6.2682695719844359</v>
      </c>
      <c r="D41" s="2">
        <v>73.374611673151747</v>
      </c>
      <c r="E41" s="2">
        <v>94.645316731517511</v>
      </c>
      <c r="F41" s="2">
        <v>7.4859716731517514</v>
      </c>
      <c r="G41" s="2">
        <v>4.2420046692607007</v>
      </c>
      <c r="H41" s="2">
        <v>3.1567601556420235</v>
      </c>
      <c r="I41" s="2">
        <v>6.1634465369649805</v>
      </c>
      <c r="J41" s="2">
        <v>4.7563704280155639</v>
      </c>
      <c r="K41" s="2">
        <v>3.1828146303501947</v>
      </c>
      <c r="L41" s="2">
        <v>10.859168871595331</v>
      </c>
      <c r="M41" s="2">
        <v>13.333637976653696</v>
      </c>
      <c r="N41" s="2"/>
    </row>
    <row r="42" spans="1:14">
      <c r="A42">
        <v>1935</v>
      </c>
      <c r="B42" s="2">
        <v>45.566149727626467</v>
      </c>
      <c r="C42" s="2">
        <v>43.317799844357978</v>
      </c>
      <c r="D42" s="2">
        <v>80.592743346303493</v>
      </c>
      <c r="E42" s="2">
        <v>18.916557198443581</v>
      </c>
      <c r="F42" s="2">
        <v>80.32177680933853</v>
      </c>
      <c r="G42" s="2">
        <v>10.161245136186771</v>
      </c>
      <c r="H42" s="2">
        <v>17.818134163424123</v>
      </c>
      <c r="I42" s="2">
        <v>28.907960778210118</v>
      </c>
      <c r="J42" s="2">
        <v>3.7992466926070043</v>
      </c>
      <c r="K42" s="2">
        <v>2.9504087159533072</v>
      </c>
      <c r="L42" s="2">
        <v>6.743234241245136</v>
      </c>
      <c r="M42" s="2">
        <v>24.209817898832686</v>
      </c>
      <c r="N42" s="2"/>
    </row>
    <row r="43" spans="1:14">
      <c r="A43">
        <v>1936</v>
      </c>
      <c r="B43" s="2">
        <v>12.616618832684825</v>
      </c>
      <c r="C43" s="2">
        <v>89.146713151750973</v>
      </c>
      <c r="D43" s="2">
        <v>130.34636824902725</v>
      </c>
      <c r="E43" s="2">
        <v>41.437708949416347</v>
      </c>
      <c r="F43" s="2">
        <v>25.540680466926069</v>
      </c>
      <c r="G43" s="2">
        <v>4.3216809338521402</v>
      </c>
      <c r="H43" s="2">
        <v>2.1479308949416343</v>
      </c>
      <c r="I43" s="2">
        <v>1.1912105836575875</v>
      </c>
      <c r="J43" s="2">
        <v>2.4497929961089491</v>
      </c>
      <c r="K43" s="2">
        <v>5.2577929961089493</v>
      </c>
      <c r="L43" s="2">
        <v>11.824361089494163</v>
      </c>
      <c r="M43" s="2">
        <v>8.5927657587548651</v>
      </c>
      <c r="N43" s="2"/>
    </row>
    <row r="44" spans="1:14">
      <c r="A44">
        <v>1937</v>
      </c>
      <c r="B44" s="2">
        <v>241.79594708171203</v>
      </c>
      <c r="C44" s="2">
        <v>92.945287470817121</v>
      </c>
      <c r="D44" s="2">
        <v>47.759936498054472</v>
      </c>
      <c r="E44" s="2">
        <v>121.10691361867703</v>
      </c>
      <c r="F44" s="2">
        <v>43.613106303501944</v>
      </c>
      <c r="G44" s="2">
        <v>86.522371984435793</v>
      </c>
      <c r="H44" s="2">
        <v>64.717230817120623</v>
      </c>
      <c r="I44" s="2">
        <v>20.011920933852139</v>
      </c>
      <c r="J44" s="2">
        <v>9.3786023346303491</v>
      </c>
      <c r="K44" s="2">
        <v>17.8754540077821</v>
      </c>
      <c r="L44" s="2">
        <v>6.8904840466926069</v>
      </c>
      <c r="M44" s="2">
        <v>36.336612607003893</v>
      </c>
      <c r="N44" s="2"/>
    </row>
    <row r="45" spans="1:14">
      <c r="A45">
        <v>1938</v>
      </c>
      <c r="B45" s="2">
        <v>24.62773167315175</v>
      </c>
      <c r="C45" s="2">
        <v>114.53829478599219</v>
      </c>
      <c r="D45" s="2">
        <v>170.82876887159534</v>
      </c>
      <c r="E45" s="2">
        <v>143.06125447470816</v>
      </c>
      <c r="F45" s="2">
        <v>19.335546770428017</v>
      </c>
      <c r="G45" s="2">
        <v>27.323915953307392</v>
      </c>
      <c r="H45" s="2">
        <v>19.869142412451364</v>
      </c>
      <c r="I45" s="2">
        <v>15.150155953307394</v>
      </c>
      <c r="J45" s="2">
        <v>9.4885354085603115</v>
      </c>
      <c r="K45" s="2">
        <v>3.8404295719844366</v>
      </c>
      <c r="L45" s="2">
        <v>9.6902474708171198</v>
      </c>
      <c r="M45" s="2">
        <v>13.983957665369649</v>
      </c>
      <c r="N45" s="2"/>
    </row>
    <row r="46" spans="1:14">
      <c r="A46">
        <v>1939</v>
      </c>
      <c r="B46" s="2">
        <v>19.155249805447472</v>
      </c>
      <c r="C46" s="2">
        <v>131.66848996108951</v>
      </c>
      <c r="D46" s="2">
        <v>190.28103968871596</v>
      </c>
      <c r="E46" s="2">
        <v>123.3106178988327</v>
      </c>
      <c r="F46" s="2">
        <v>17.628457587548642</v>
      </c>
      <c r="G46" s="2">
        <v>26.39099766536965</v>
      </c>
      <c r="H46" s="2">
        <v>11.794339610894941</v>
      </c>
      <c r="I46" s="2">
        <v>6.6782829571984434</v>
      </c>
      <c r="J46" s="2">
        <v>2.9288591439688716</v>
      </c>
      <c r="K46" s="2">
        <v>6.5761494163424121</v>
      </c>
      <c r="L46" s="2">
        <v>7.8405478599221778</v>
      </c>
      <c r="M46" s="2">
        <v>13.185648560311284</v>
      </c>
      <c r="N46" s="2"/>
    </row>
    <row r="47" spans="1:14">
      <c r="A47">
        <v>1940</v>
      </c>
      <c r="B47" s="2">
        <v>15.217897587548638</v>
      </c>
      <c r="C47" s="2">
        <v>46.323376809338519</v>
      </c>
      <c r="D47" s="2">
        <v>125.05209898832685</v>
      </c>
      <c r="E47" s="2">
        <v>176.16724669260699</v>
      </c>
      <c r="F47" s="2">
        <v>37.240181789883266</v>
      </c>
      <c r="G47" s="2">
        <v>59.182319066147862</v>
      </c>
      <c r="H47" s="2">
        <v>16.3538726848249</v>
      </c>
      <c r="I47" s="2">
        <v>7.7558960311284046</v>
      </c>
      <c r="J47" s="2">
        <v>9.3332171206225691</v>
      </c>
      <c r="K47" s="2">
        <v>6.858579922178988</v>
      </c>
      <c r="L47" s="2">
        <v>16.798580544747082</v>
      </c>
      <c r="M47" s="2">
        <v>75.098375719844356</v>
      </c>
      <c r="N47" s="2"/>
    </row>
    <row r="48" spans="1:14">
      <c r="A48">
        <v>1941</v>
      </c>
      <c r="B48" s="2">
        <v>59.218694474708172</v>
      </c>
      <c r="C48" s="2">
        <v>32.501057743190664</v>
      </c>
      <c r="D48" s="2">
        <v>50.003747859922179</v>
      </c>
      <c r="E48" s="2">
        <v>56.005354085603116</v>
      </c>
      <c r="F48" s="2">
        <v>12.473840311284047</v>
      </c>
      <c r="G48" s="2">
        <v>23.813117509727626</v>
      </c>
      <c r="H48" s="2">
        <v>7.6891965758754868</v>
      </c>
      <c r="I48" s="2">
        <v>4.4563573540856032</v>
      </c>
      <c r="J48" s="2">
        <v>3.6590568093385221</v>
      </c>
      <c r="K48" s="2">
        <v>9.4348463813229575</v>
      </c>
      <c r="L48" s="2">
        <v>13.983688715953308</v>
      </c>
      <c r="M48" s="2">
        <v>22.191117198443578</v>
      </c>
      <c r="N48" s="2"/>
    </row>
    <row r="49" spans="1:14">
      <c r="A49">
        <v>1942</v>
      </c>
      <c r="B49" s="2">
        <v>24.23066147859922</v>
      </c>
      <c r="C49" s="2">
        <v>109.98605696498055</v>
      </c>
      <c r="D49" s="2">
        <v>180.76802988326847</v>
      </c>
      <c r="E49" s="2">
        <v>134.7083579766537</v>
      </c>
      <c r="F49" s="2">
        <v>35.213143657587551</v>
      </c>
      <c r="G49" s="2">
        <v>31.346054474708172</v>
      </c>
      <c r="H49" s="2">
        <v>16.06102038910506</v>
      </c>
      <c r="I49" s="2">
        <v>25.588620700389104</v>
      </c>
      <c r="J49" s="2">
        <v>12.48395953307393</v>
      </c>
      <c r="K49" s="2">
        <v>16.316354241245136</v>
      </c>
      <c r="L49" s="2">
        <v>66.616417120622572</v>
      </c>
      <c r="M49" s="2">
        <v>100.45354832684825</v>
      </c>
      <c r="N49" s="2"/>
    </row>
    <row r="50" spans="1:14">
      <c r="A50">
        <v>1943</v>
      </c>
      <c r="B50" s="2">
        <v>90.85716420233463</v>
      </c>
      <c r="C50" s="2">
        <v>98.821025369649803</v>
      </c>
      <c r="D50" s="2">
        <v>134.97155859922179</v>
      </c>
      <c r="E50" s="2">
        <v>62.04562178988327</v>
      </c>
      <c r="F50" s="2">
        <v>258.60420980544745</v>
      </c>
      <c r="G50" s="2">
        <v>86.433618677042801</v>
      </c>
      <c r="H50" s="2">
        <v>78.773098832684838</v>
      </c>
      <c r="I50" s="2">
        <v>19.144828015564201</v>
      </c>
      <c r="J50" s="2">
        <v>16.244880933852137</v>
      </c>
      <c r="K50" s="2">
        <v>10.683376809338521</v>
      </c>
      <c r="L50" s="2">
        <v>22.225643579766537</v>
      </c>
      <c r="M50" s="2">
        <v>12.251856186770429</v>
      </c>
      <c r="N50" s="2"/>
    </row>
    <row r="51" spans="1:14">
      <c r="A51">
        <v>1944</v>
      </c>
      <c r="B51" s="2">
        <v>15.182463501945525</v>
      </c>
      <c r="C51" s="2">
        <v>47.621999066147858</v>
      </c>
      <c r="D51" s="2">
        <v>137.50718007782103</v>
      </c>
      <c r="E51" s="2">
        <v>186.95480778210117</v>
      </c>
      <c r="F51" s="2">
        <v>69.232992373540853</v>
      </c>
      <c r="G51" s="2">
        <v>33.733316731517512</v>
      </c>
      <c r="H51" s="2">
        <v>6.1592778210116732</v>
      </c>
      <c r="I51" s="2">
        <v>4.566828326848249</v>
      </c>
      <c r="J51" s="2">
        <v>4.4921276264591441</v>
      </c>
      <c r="K51" s="2">
        <v>5.0920865369649801</v>
      </c>
      <c r="L51" s="2">
        <v>8.1521929961089494</v>
      </c>
      <c r="M51" s="2">
        <v>10.096630038910504</v>
      </c>
      <c r="N51" s="2"/>
    </row>
    <row r="52" spans="1:14">
      <c r="A52">
        <v>1945</v>
      </c>
      <c r="B52" s="2">
        <v>10.391566692607002</v>
      </c>
      <c r="C52" s="2">
        <v>74.978256186770423</v>
      </c>
      <c r="D52" s="2">
        <v>168.37756389105061</v>
      </c>
      <c r="E52" s="2">
        <v>97.972557198443582</v>
      </c>
      <c r="F52" s="2">
        <v>126.4819685603113</v>
      </c>
      <c r="G52" s="2">
        <v>66.876625680933856</v>
      </c>
      <c r="H52" s="2">
        <v>20.230778521400779</v>
      </c>
      <c r="I52" s="2">
        <v>9.5150941634241235</v>
      </c>
      <c r="J52" s="2">
        <v>14.070424902723733</v>
      </c>
      <c r="K52" s="2">
        <v>72.731587237354091</v>
      </c>
      <c r="L52" s="2">
        <v>36.433232684824908</v>
      </c>
      <c r="M52" s="2">
        <v>51.184536653696497</v>
      </c>
      <c r="N52" s="2"/>
    </row>
    <row r="53" spans="1:14">
      <c r="A53">
        <v>1946</v>
      </c>
      <c r="B53" s="2">
        <v>79.955971984435791</v>
      </c>
      <c r="C53" s="2">
        <v>56.118850739299603</v>
      </c>
      <c r="D53" s="2">
        <v>115.8892613229572</v>
      </c>
      <c r="E53" s="2">
        <v>17.013403891050583</v>
      </c>
      <c r="F53" s="2">
        <v>53.414799688715945</v>
      </c>
      <c r="G53" s="2">
        <v>98.188389105058363</v>
      </c>
      <c r="H53" s="2">
        <v>16.375758443579766</v>
      </c>
      <c r="I53" s="2">
        <v>7.290042023346305</v>
      </c>
      <c r="J53" s="2">
        <v>5.1840000000000002</v>
      </c>
      <c r="K53" s="2">
        <v>7.6068644357976654</v>
      </c>
      <c r="L53" s="2">
        <v>14.409301167315178</v>
      </c>
      <c r="M53" s="2">
        <v>30.518127315175096</v>
      </c>
      <c r="N53" s="2"/>
    </row>
    <row r="54" spans="1:14">
      <c r="A54">
        <v>1947</v>
      </c>
      <c r="B54" s="2">
        <v>104.29814661478599</v>
      </c>
      <c r="C54" s="2">
        <v>48.433890116731519</v>
      </c>
      <c r="D54" s="2">
        <v>92.927973852140084</v>
      </c>
      <c r="E54" s="2">
        <v>218.95844357976654</v>
      </c>
      <c r="F54" s="2">
        <v>158.06624498054475</v>
      </c>
      <c r="G54" s="2">
        <v>150.79186926070039</v>
      </c>
      <c r="H54" s="2">
        <v>24.490164046692605</v>
      </c>
      <c r="I54" s="2">
        <v>15.07824560311284</v>
      </c>
      <c r="J54" s="2">
        <v>23.067791439688715</v>
      </c>
      <c r="K54" s="2">
        <v>12.018408093385212</v>
      </c>
      <c r="L54" s="2">
        <v>22.269011673151752</v>
      </c>
      <c r="M54" s="2">
        <v>43.757969182879378</v>
      </c>
      <c r="N54" s="2"/>
    </row>
    <row r="55" spans="1:14">
      <c r="A55">
        <v>1948</v>
      </c>
      <c r="B55" s="2">
        <v>55.998361400778222</v>
      </c>
      <c r="C55" s="2">
        <v>100.86746147859922</v>
      </c>
      <c r="D55" s="2">
        <v>232.07867019455253</v>
      </c>
      <c r="E55" s="2">
        <v>100.55951439688715</v>
      </c>
      <c r="F55" s="2">
        <v>98.979907237354084</v>
      </c>
      <c r="G55" s="2">
        <v>21.022431128404669</v>
      </c>
      <c r="H55" s="2">
        <v>17.939026926070039</v>
      </c>
      <c r="I55" s="2">
        <v>14.286189571984439</v>
      </c>
      <c r="J55" s="2">
        <v>8.0200715953307391</v>
      </c>
      <c r="K55" s="2">
        <v>10.916824902723736</v>
      </c>
      <c r="L55" s="2">
        <v>33.217942412451364</v>
      </c>
      <c r="M55" s="2">
        <v>57.558503346303489</v>
      </c>
      <c r="N55" s="2"/>
    </row>
    <row r="56" spans="1:14">
      <c r="A56">
        <v>1949</v>
      </c>
      <c r="B56" s="2">
        <v>154.56452357976653</v>
      </c>
      <c r="C56" s="2">
        <v>128.59224653696498</v>
      </c>
      <c r="D56" s="2">
        <v>88.262138521400772</v>
      </c>
      <c r="E56" s="2">
        <v>74.157422568093381</v>
      </c>
      <c r="F56" s="2">
        <v>55.414741167315178</v>
      </c>
      <c r="G56" s="2">
        <v>26.439408560311279</v>
      </c>
      <c r="H56" s="2">
        <v>15.555563579766535</v>
      </c>
      <c r="I56" s="2">
        <v>9.752710972762646</v>
      </c>
      <c r="J56" s="2">
        <v>10.090645914396887</v>
      </c>
      <c r="K56" s="2">
        <v>14.955268482490272</v>
      </c>
      <c r="L56" s="2">
        <v>10.299417898832687</v>
      </c>
      <c r="M56" s="2">
        <v>62.581806070038908</v>
      </c>
      <c r="N56" s="2"/>
    </row>
    <row r="57" spans="1:14">
      <c r="A57">
        <v>1950</v>
      </c>
      <c r="B57" s="2">
        <v>282.31795050583656</v>
      </c>
      <c r="C57" s="2">
        <v>170.09517571984435</v>
      </c>
      <c r="D57" s="2">
        <v>207.33213011673152</v>
      </c>
      <c r="E57" s="2">
        <v>181.01943035019451</v>
      </c>
      <c r="F57" s="2">
        <v>56.373545836575879</v>
      </c>
      <c r="G57" s="2">
        <v>39.767533073929961</v>
      </c>
      <c r="H57" s="2">
        <v>20.721644824902725</v>
      </c>
      <c r="I57" s="2">
        <v>11.437914396887159</v>
      </c>
      <c r="J57" s="2">
        <v>34.998051361867702</v>
      </c>
      <c r="K57" s="2">
        <v>40.458430505836574</v>
      </c>
      <c r="L57" s="2">
        <v>84.701920622568096</v>
      </c>
      <c r="M57" s="2">
        <v>157.2450079377432</v>
      </c>
      <c r="N57" s="2"/>
    </row>
    <row r="58" spans="1:14">
      <c r="A58">
        <v>1951</v>
      </c>
      <c r="B58" s="2">
        <v>148.88256373540855</v>
      </c>
      <c r="C58" s="2">
        <v>174.37537120622568</v>
      </c>
      <c r="D58" s="2">
        <v>176.36169712062258</v>
      </c>
      <c r="E58" s="2">
        <v>140.19593463035017</v>
      </c>
      <c r="F58" s="2">
        <v>76.978466614785987</v>
      </c>
      <c r="G58" s="2">
        <v>39.967228015564203</v>
      </c>
      <c r="H58" s="2">
        <v>33.179852451361867</v>
      </c>
      <c r="I58" s="2">
        <v>10.147696809338523</v>
      </c>
      <c r="J58" s="2">
        <v>8.8723050583657592</v>
      </c>
      <c r="K58" s="2">
        <v>13.377409494163425</v>
      </c>
      <c r="L58" s="2">
        <v>55.824821789883266</v>
      </c>
      <c r="M58" s="2">
        <v>95.88150910505837</v>
      </c>
      <c r="N58" s="2"/>
    </row>
    <row r="59" spans="1:14">
      <c r="A59">
        <v>1952</v>
      </c>
      <c r="B59" s="2">
        <v>256.44898365758758</v>
      </c>
      <c r="C59" s="2">
        <v>107.5682353307393</v>
      </c>
      <c r="D59" s="2">
        <v>166.7319632684825</v>
      </c>
      <c r="E59" s="2">
        <v>130.65293696498057</v>
      </c>
      <c r="F59" s="2">
        <v>66.003279688715963</v>
      </c>
      <c r="G59" s="2">
        <v>16.604936964980546</v>
      </c>
      <c r="H59" s="2">
        <v>10.897023501945526</v>
      </c>
      <c r="I59" s="2">
        <v>8.0320734630350188</v>
      </c>
      <c r="J59" s="2">
        <v>8.0644482490272367</v>
      </c>
      <c r="K59" s="2">
        <v>7.0930701945525287</v>
      </c>
      <c r="L59" s="2">
        <v>12.717945525291828</v>
      </c>
      <c r="M59" s="2">
        <v>29.327958910505842</v>
      </c>
      <c r="N59" s="2"/>
    </row>
    <row r="60" spans="1:14">
      <c r="A60">
        <v>1953</v>
      </c>
      <c r="B60" s="2">
        <v>55.379307081712064</v>
      </c>
      <c r="C60" s="2">
        <v>39.939391750972767</v>
      </c>
      <c r="D60" s="2">
        <v>101.81359190661479</v>
      </c>
      <c r="E60" s="2">
        <v>53.777444357976655</v>
      </c>
      <c r="F60" s="2">
        <v>89.621139922179012</v>
      </c>
      <c r="G60" s="2">
        <v>26.164071595330739</v>
      </c>
      <c r="H60" s="2">
        <v>14.049614941634241</v>
      </c>
      <c r="I60" s="2">
        <v>11.149230817120623</v>
      </c>
      <c r="J60" s="2">
        <v>6.4013322957198442</v>
      </c>
      <c r="K60" s="2">
        <v>5.7080143190661481</v>
      </c>
      <c r="L60" s="2">
        <v>7.5510910505836586</v>
      </c>
      <c r="M60" s="2">
        <v>17.072976186770429</v>
      </c>
      <c r="N60" s="2"/>
    </row>
    <row r="61" spans="1:14">
      <c r="A61">
        <v>1954</v>
      </c>
      <c r="B61" s="2">
        <v>33.676971828793775</v>
      </c>
      <c r="C61" s="2">
        <v>65.376762023346288</v>
      </c>
      <c r="D61" s="2">
        <v>135.68232466926071</v>
      </c>
      <c r="E61" s="2">
        <v>156.43678132295719</v>
      </c>
      <c r="F61" s="2">
        <v>40.844036731517512</v>
      </c>
      <c r="G61" s="2">
        <v>24.574580544747082</v>
      </c>
      <c r="H61" s="2">
        <v>10.29672840466926</v>
      </c>
      <c r="I61" s="2">
        <v>15.509707704280155</v>
      </c>
      <c r="J61" s="2">
        <v>7.6559813229571976</v>
      </c>
      <c r="K61" s="2">
        <v>108.13544964980542</v>
      </c>
      <c r="L61" s="2">
        <v>38.566337743190658</v>
      </c>
      <c r="M61" s="2">
        <v>74.269843424124517</v>
      </c>
      <c r="N61" s="2"/>
    </row>
    <row r="62" spans="1:14">
      <c r="A62">
        <v>1955</v>
      </c>
      <c r="B62" s="2">
        <v>87.340852295719827</v>
      </c>
      <c r="C62" s="2">
        <v>87.200393463035013</v>
      </c>
      <c r="D62" s="2">
        <v>201.98262536964981</v>
      </c>
      <c r="E62" s="2">
        <v>86.506235019455247</v>
      </c>
      <c r="F62" s="2">
        <v>23.118656498054474</v>
      </c>
      <c r="G62" s="2">
        <v>13.975620233463033</v>
      </c>
      <c r="H62" s="2">
        <v>12.269573229571984</v>
      </c>
      <c r="I62" s="2">
        <v>10.635436575875486</v>
      </c>
      <c r="J62" s="2">
        <v>5.1698801556420237</v>
      </c>
      <c r="K62" s="2">
        <v>21.158317821011675</v>
      </c>
      <c r="L62" s="2">
        <v>67.935614007782107</v>
      </c>
      <c r="M62" s="2">
        <v>43.562039533073929</v>
      </c>
      <c r="N62" s="2"/>
    </row>
    <row r="63" spans="1:14">
      <c r="A63">
        <v>1956</v>
      </c>
      <c r="B63" s="2">
        <v>18.96036233463035</v>
      </c>
      <c r="C63" s="2">
        <v>129.1358941634241</v>
      </c>
      <c r="D63" s="2">
        <v>194.80096996108949</v>
      </c>
      <c r="E63" s="2">
        <v>123.27027548638131</v>
      </c>
      <c r="F63" s="2">
        <v>175.52899610894943</v>
      </c>
      <c r="G63" s="2">
        <v>49.981223346303501</v>
      </c>
      <c r="H63" s="2">
        <v>25.271798287937742</v>
      </c>
      <c r="I63" s="2">
        <v>44.684466303501942</v>
      </c>
      <c r="J63" s="2">
        <v>31.340003112840471</v>
      </c>
      <c r="K63" s="2">
        <v>14.206983968871596</v>
      </c>
      <c r="L63" s="2">
        <v>16.61804824902724</v>
      </c>
      <c r="M63" s="2">
        <v>52.216293852140069</v>
      </c>
      <c r="N63" s="2"/>
    </row>
    <row r="64" spans="1:14">
      <c r="A64">
        <v>1957</v>
      </c>
      <c r="B64" s="2">
        <v>70.385642334630347</v>
      </c>
      <c r="C64" s="2">
        <v>73.810074396887174</v>
      </c>
      <c r="D64" s="2">
        <v>66.891216186770421</v>
      </c>
      <c r="E64" s="2">
        <v>234.11811361867703</v>
      </c>
      <c r="F64" s="2">
        <v>65.42070163424124</v>
      </c>
      <c r="G64" s="2">
        <v>54.32307548638132</v>
      </c>
      <c r="H64" s="2">
        <v>55.529380856031139</v>
      </c>
      <c r="I64" s="2">
        <v>10.524965603112841</v>
      </c>
      <c r="J64" s="2">
        <v>16.552491828793777</v>
      </c>
      <c r="K64" s="2">
        <v>20.948839844357977</v>
      </c>
      <c r="L64" s="2">
        <v>41.277347859922173</v>
      </c>
      <c r="M64" s="2">
        <v>132.92471906614787</v>
      </c>
      <c r="N64" s="2"/>
    </row>
    <row r="65" spans="1:14">
      <c r="A65">
        <v>1958</v>
      </c>
      <c r="B65" s="2">
        <v>41.829938054474709</v>
      </c>
      <c r="C65" s="2">
        <v>41.143343813229571</v>
      </c>
      <c r="D65" s="2">
        <v>83.058538832684832</v>
      </c>
      <c r="E65" s="2">
        <v>66.914950972762654</v>
      </c>
      <c r="F65" s="2">
        <v>37.686234396887158</v>
      </c>
      <c r="G65" s="2">
        <v>52.998835797665372</v>
      </c>
      <c r="H65" s="2">
        <v>63.322795330739311</v>
      </c>
      <c r="I65" s="2">
        <v>61.509403891050582</v>
      </c>
      <c r="J65" s="2">
        <v>37.740326848249026</v>
      </c>
      <c r="K65" s="2">
        <v>15.30648280155642</v>
      </c>
      <c r="L65" s="2">
        <v>56.383564202334632</v>
      </c>
      <c r="M65" s="2">
        <v>30.978770428015565</v>
      </c>
      <c r="N65" s="2"/>
    </row>
    <row r="66" spans="1:14">
      <c r="A66">
        <v>1959</v>
      </c>
      <c r="B66" s="2">
        <v>135.19875361867705</v>
      </c>
      <c r="C66" s="2">
        <v>186.06095439688715</v>
      </c>
      <c r="D66" s="2">
        <v>159.39919190661479</v>
      </c>
      <c r="E66" s="2">
        <v>146.01230194552528</v>
      </c>
      <c r="F66" s="2">
        <v>81.099242334630347</v>
      </c>
      <c r="G66" s="2">
        <v>25.119203112840466</v>
      </c>
      <c r="H66" s="2">
        <v>14.816658677042799</v>
      </c>
      <c r="I66" s="2">
        <v>11.188833618677043</v>
      </c>
      <c r="J66" s="2">
        <v>11.213173540856031</v>
      </c>
      <c r="K66" s="2">
        <v>43.228542256809341</v>
      </c>
      <c r="L66" s="2">
        <v>66.752572762645912</v>
      </c>
      <c r="M66" s="2">
        <v>108.52626677042799</v>
      </c>
      <c r="N66" s="2"/>
    </row>
    <row r="67" spans="1:14">
      <c r="A67">
        <v>1960</v>
      </c>
      <c r="B67" s="2">
        <v>122.34556015564202</v>
      </c>
      <c r="C67" s="2">
        <v>108.75376435797665</v>
      </c>
      <c r="D67" s="2">
        <v>81.182616653696499</v>
      </c>
      <c r="E67" s="2">
        <v>137.46677042801556</v>
      </c>
      <c r="F67" s="2">
        <v>68.156421478599228</v>
      </c>
      <c r="G67" s="2">
        <v>57.84194241245136</v>
      </c>
      <c r="H67" s="2">
        <v>19.76700887159533</v>
      </c>
      <c r="I67" s="2">
        <v>13.617110661478598</v>
      </c>
      <c r="J67" s="2">
        <v>9.0911626459143964</v>
      </c>
      <c r="K67" s="2">
        <v>8.8939554863813228</v>
      </c>
      <c r="L67" s="2">
        <v>11.421945525291829</v>
      </c>
      <c r="M67" s="2">
        <v>8.6146515175097278</v>
      </c>
      <c r="N67" s="2"/>
    </row>
    <row r="68" spans="1:14">
      <c r="A68">
        <v>1961</v>
      </c>
      <c r="B68" s="2">
        <v>10.1351906614786</v>
      </c>
      <c r="C68" s="2">
        <v>67.52297836575876</v>
      </c>
      <c r="D68" s="2">
        <v>129.29897836575876</v>
      </c>
      <c r="E68" s="2">
        <v>212.0528311284047</v>
      </c>
      <c r="F68" s="2">
        <v>63.761552684824892</v>
      </c>
      <c r="G68" s="2">
        <v>32.986982101167314</v>
      </c>
      <c r="H68" s="2">
        <v>16.854118599221788</v>
      </c>
      <c r="I68" s="2">
        <v>20.088000000000001</v>
      </c>
      <c r="J68" s="2">
        <v>14.886350194552529</v>
      </c>
      <c r="K68" s="2">
        <v>11.331612140077821</v>
      </c>
      <c r="L68" s="2">
        <v>28.545282490272374</v>
      </c>
      <c r="M68" s="2">
        <v>31.222640311284042</v>
      </c>
      <c r="N68" s="2"/>
    </row>
    <row r="69" spans="1:14">
      <c r="A69">
        <v>1962</v>
      </c>
      <c r="B69" s="2">
        <v>72.369951128404665</v>
      </c>
      <c r="C69" s="2">
        <v>62.808832996108947</v>
      </c>
      <c r="D69" s="2">
        <v>160.34861696498055</v>
      </c>
      <c r="E69" s="2">
        <v>54.820295719844346</v>
      </c>
      <c r="F69" s="2">
        <v>23.974285447470816</v>
      </c>
      <c r="G69" s="2">
        <v>15.63671906614786</v>
      </c>
      <c r="H69" s="2">
        <v>9.0690415564202329</v>
      </c>
      <c r="I69" s="2">
        <v>8.9314739299610899</v>
      </c>
      <c r="J69" s="2">
        <v>8.8279284046692599</v>
      </c>
      <c r="K69" s="2">
        <v>14.022518287937743</v>
      </c>
      <c r="L69" s="2">
        <v>32.939579766536966</v>
      </c>
      <c r="M69" s="2">
        <v>24.279643891050583</v>
      </c>
      <c r="N69" s="2"/>
    </row>
    <row r="70" spans="1:14">
      <c r="A70">
        <v>1963</v>
      </c>
      <c r="B70" s="2">
        <v>20.274550038910505</v>
      </c>
      <c r="C70" s="2">
        <v>13.220880933852138</v>
      </c>
      <c r="D70" s="2">
        <v>206.13258210116732</v>
      </c>
      <c r="E70" s="2">
        <v>66.338054474708173</v>
      </c>
      <c r="F70" s="2">
        <v>28.648458210116733</v>
      </c>
      <c r="G70" s="2">
        <v>19.475299610894943</v>
      </c>
      <c r="H70" s="2">
        <v>10.47910972762646</v>
      </c>
      <c r="I70" s="2">
        <v>9.9809481712062258</v>
      </c>
      <c r="J70" s="2">
        <v>5.9152062256809339</v>
      </c>
      <c r="K70" s="2">
        <v>5.2713413229571984</v>
      </c>
      <c r="L70" s="2">
        <v>10.940862256809339</v>
      </c>
      <c r="M70" s="2">
        <v>13.634827704280157</v>
      </c>
      <c r="N70" s="2"/>
    </row>
    <row r="71" spans="1:14">
      <c r="A71">
        <v>1964</v>
      </c>
      <c r="B71" s="2">
        <v>33.76764140077821</v>
      </c>
      <c r="C71" s="2">
        <v>15.909097587548638</v>
      </c>
      <c r="D71" s="2">
        <v>145.19429229571983</v>
      </c>
      <c r="E71" s="2">
        <v>152.44187392996108</v>
      </c>
      <c r="F71" s="2">
        <v>41.029544591439688</v>
      </c>
      <c r="G71" s="2">
        <v>18.509098832684828</v>
      </c>
      <c r="H71" s="2">
        <v>9.0075529961089504</v>
      </c>
      <c r="I71" s="2">
        <v>14.458149105058366</v>
      </c>
      <c r="J71" s="2">
        <v>7.4966287937743195</v>
      </c>
      <c r="K71" s="2">
        <v>7.4453266926070043</v>
      </c>
      <c r="L71" s="2">
        <v>9.5732544747081718</v>
      </c>
      <c r="M71" s="2">
        <v>31.854200778210117</v>
      </c>
      <c r="N71" s="2"/>
    </row>
    <row r="72" spans="1:14">
      <c r="A72">
        <v>1965</v>
      </c>
      <c r="B72" s="2">
        <v>76.513654785992216</v>
      </c>
      <c r="C72" s="2">
        <v>101.61581322957198</v>
      </c>
      <c r="D72" s="2">
        <v>152.0122272373541</v>
      </c>
      <c r="E72" s="2">
        <v>127.32670505836577</v>
      </c>
      <c r="F72" s="2">
        <v>36.437703968871595</v>
      </c>
      <c r="G72" s="2">
        <v>16.997266926070036</v>
      </c>
      <c r="H72" s="2">
        <v>8.3728659922178981</v>
      </c>
      <c r="I72" s="2">
        <v>8.1352491828793774</v>
      </c>
      <c r="J72" s="2">
        <v>9.2061385214007778</v>
      </c>
      <c r="K72" s="2">
        <v>24.52559813229572</v>
      </c>
      <c r="L72" s="2">
        <v>34.719688715953311</v>
      </c>
      <c r="M72" s="2">
        <v>73.263098521400778</v>
      </c>
      <c r="N72" s="2"/>
    </row>
    <row r="73" spans="1:14">
      <c r="A73">
        <v>1966</v>
      </c>
      <c r="B73" s="2">
        <v>54.233952373540859</v>
      </c>
      <c r="C73" s="2">
        <v>75.195701789883273</v>
      </c>
      <c r="D73" s="2">
        <v>91.733636731517507</v>
      </c>
      <c r="E73" s="2">
        <v>67.763150194552537</v>
      </c>
      <c r="F73" s="2">
        <v>75.735147081712057</v>
      </c>
      <c r="G73" s="2">
        <v>19.183825680933854</v>
      </c>
      <c r="H73" s="2">
        <v>31.658271128404664</v>
      </c>
      <c r="I73" s="2">
        <v>11.713049649805447</v>
      </c>
      <c r="J73" s="2">
        <v>8.0523455252918303</v>
      </c>
      <c r="K73" s="2">
        <v>8.0279047470817115</v>
      </c>
      <c r="L73" s="2">
        <v>57.611990661478607</v>
      </c>
      <c r="M73" s="2">
        <v>175.89480093385214</v>
      </c>
      <c r="N73" s="2"/>
    </row>
    <row r="74" spans="1:14">
      <c r="A74">
        <v>1967</v>
      </c>
      <c r="B74" s="2">
        <v>45.632849182879376</v>
      </c>
      <c r="C74" s="2">
        <v>77.75610023346303</v>
      </c>
      <c r="D74" s="2">
        <v>159.12614101167313</v>
      </c>
      <c r="E74" s="2">
        <v>111.0071906614786</v>
      </c>
      <c r="F74" s="2">
        <v>101.5071912840467</v>
      </c>
      <c r="G74" s="2">
        <v>27.890726848249031</v>
      </c>
      <c r="H74" s="2">
        <v>25.756411517509722</v>
      </c>
      <c r="I74" s="2">
        <v>17.015656342412452</v>
      </c>
      <c r="J74" s="2">
        <v>16.395156420233462</v>
      </c>
      <c r="K74" s="2">
        <v>33.954191439688721</v>
      </c>
      <c r="L74" s="2">
        <v>67.294169649805454</v>
      </c>
      <c r="M74" s="2">
        <v>144.52833992217899</v>
      </c>
      <c r="N74" s="2"/>
    </row>
    <row r="75" spans="1:14">
      <c r="A75">
        <v>1968</v>
      </c>
      <c r="B75" s="2">
        <v>89.593001089494166</v>
      </c>
      <c r="C75" s="2">
        <v>125.6563274708171</v>
      </c>
      <c r="D75" s="2">
        <v>118.30920093385214</v>
      </c>
      <c r="E75" s="2">
        <v>65.971947081712059</v>
      </c>
      <c r="F75" s="2">
        <v>83.890197665369655</v>
      </c>
      <c r="G75" s="2">
        <v>57.605939299610888</v>
      </c>
      <c r="H75" s="2">
        <v>33.15484015564202</v>
      </c>
      <c r="I75" s="2">
        <v>26.172240933852141</v>
      </c>
      <c r="J75" s="2">
        <v>16.818751750972762</v>
      </c>
      <c r="K75" s="2">
        <v>19.00726038910506</v>
      </c>
      <c r="L75" s="2">
        <v>57.480877821011667</v>
      </c>
      <c r="M75" s="2">
        <v>113.16708980544745</v>
      </c>
      <c r="N75" s="2"/>
    </row>
    <row r="76" spans="1:14">
      <c r="A76">
        <v>1969</v>
      </c>
      <c r="B76" s="2">
        <v>161.14171517509729</v>
      </c>
      <c r="C76" s="2">
        <v>90.014949105058363</v>
      </c>
      <c r="D76" s="2">
        <v>64.986112996108943</v>
      </c>
      <c r="E76" s="2">
        <v>176.42745525291829</v>
      </c>
      <c r="F76" s="2">
        <v>130.66631719844358</v>
      </c>
      <c r="G76" s="2">
        <v>43.099816342412453</v>
      </c>
      <c r="H76" s="2">
        <v>85.658775408560317</v>
      </c>
      <c r="I76" s="2">
        <v>14.96360591439689</v>
      </c>
      <c r="J76" s="2">
        <v>11.885883268482491</v>
      </c>
      <c r="K76" s="2">
        <v>15.307524980544747</v>
      </c>
      <c r="L76" s="2">
        <v>61.635137743190654</v>
      </c>
      <c r="M76" s="2">
        <v>45.76207937743191</v>
      </c>
      <c r="N76" s="2"/>
    </row>
    <row r="77" spans="1:14">
      <c r="A77">
        <v>1970</v>
      </c>
      <c r="B77" s="2">
        <v>42.595939610894952</v>
      </c>
      <c r="C77" s="2">
        <v>83.547119066147857</v>
      </c>
      <c r="D77" s="2">
        <v>111.54233276264591</v>
      </c>
      <c r="E77" s="2">
        <v>138.32707237354086</v>
      </c>
      <c r="F77" s="2">
        <v>72.04791782101168</v>
      </c>
      <c r="G77" s="2">
        <v>32.979922178988325</v>
      </c>
      <c r="H77" s="2">
        <v>26.941369027237354</v>
      </c>
      <c r="I77" s="2">
        <v>14.896906459143969</v>
      </c>
      <c r="J77" s="2">
        <v>20.956874708171206</v>
      </c>
      <c r="K77" s="2">
        <v>34.03548140077821</v>
      </c>
      <c r="L77" s="2">
        <v>65.21451828793775</v>
      </c>
      <c r="M77" s="2">
        <v>77.453700233463039</v>
      </c>
      <c r="N77" s="2"/>
    </row>
    <row r="78" spans="1:14">
      <c r="A78">
        <v>1971</v>
      </c>
      <c r="B78" s="2">
        <v>33.108984280155639</v>
      </c>
      <c r="C78" s="2">
        <v>151.15481649805449</v>
      </c>
      <c r="D78" s="2">
        <v>120.84169587548638</v>
      </c>
      <c r="E78" s="2">
        <v>65.996152529182879</v>
      </c>
      <c r="F78" s="2">
        <v>51.784831750972764</v>
      </c>
      <c r="G78" s="2">
        <v>32.355623346303496</v>
      </c>
      <c r="H78" s="2">
        <v>13.410759221789885</v>
      </c>
      <c r="I78" s="2">
        <v>8.9200099610894945</v>
      </c>
      <c r="J78" s="2">
        <v>11.706359533073931</v>
      </c>
      <c r="K78" s="2">
        <v>12.122625992217896</v>
      </c>
      <c r="L78" s="2">
        <v>16.896410894941631</v>
      </c>
      <c r="M78" s="2">
        <v>73.01922863813229</v>
      </c>
      <c r="N78" s="2"/>
    </row>
    <row r="79" spans="1:14">
      <c r="A79">
        <v>1972</v>
      </c>
      <c r="B79" s="2">
        <v>58.547531206225678</v>
      </c>
      <c r="C79" s="2">
        <v>32.993974785992215</v>
      </c>
      <c r="D79" s="2">
        <v>163.07808373540857</v>
      </c>
      <c r="E79" s="2">
        <v>168.74121712062257</v>
      </c>
      <c r="F79" s="2">
        <v>62.857983501945526</v>
      </c>
      <c r="G79" s="2">
        <v>60.215084824902718</v>
      </c>
      <c r="H79" s="2">
        <v>42.241598754863816</v>
      </c>
      <c r="I79" s="2">
        <v>20.397527159533073</v>
      </c>
      <c r="J79" s="2">
        <v>56.592336186770417</v>
      </c>
      <c r="K79" s="2">
        <v>51.125132451361871</v>
      </c>
      <c r="L79" s="2">
        <v>155.68943813229572</v>
      </c>
      <c r="M79" s="2">
        <v>140.20746583657586</v>
      </c>
      <c r="N79" s="2"/>
    </row>
    <row r="80" spans="1:14">
      <c r="A80">
        <v>1973</v>
      </c>
      <c r="B80" s="2">
        <v>86.580061634241247</v>
      </c>
      <c r="C80" s="2">
        <v>60.191013852140067</v>
      </c>
      <c r="D80" s="2">
        <v>239.76995112840464</v>
      </c>
      <c r="E80" s="2">
        <v>108.61791128404671</v>
      </c>
      <c r="F80" s="2">
        <v>82.175813229571986</v>
      </c>
      <c r="G80" s="2">
        <v>90.172351750972766</v>
      </c>
      <c r="H80" s="2">
        <v>40.470936653696498</v>
      </c>
      <c r="I80" s="2">
        <v>22.48501167315175</v>
      </c>
      <c r="J80" s="2">
        <v>9.9373447470817116</v>
      </c>
      <c r="K80" s="2">
        <v>15.558690116731517</v>
      </c>
      <c r="L80" s="2">
        <v>47.878375097276262</v>
      </c>
      <c r="M80" s="2">
        <v>90.036969338521402</v>
      </c>
      <c r="N80" s="2"/>
    </row>
    <row r="81" spans="1:14">
      <c r="A81">
        <v>1974</v>
      </c>
      <c r="B81" s="2">
        <v>172.08042583657587</v>
      </c>
      <c r="C81" s="2">
        <v>91.478706303501951</v>
      </c>
      <c r="D81" s="2">
        <v>189.0283405447471</v>
      </c>
      <c r="E81" s="2">
        <v>131.94288560311284</v>
      </c>
      <c r="F81" s="2">
        <v>102.74842645914397</v>
      </c>
      <c r="G81" s="2">
        <v>31.300669260700388</v>
      </c>
      <c r="H81" s="2">
        <v>20.786259922178989</v>
      </c>
      <c r="I81" s="2">
        <v>13.328427081712062</v>
      </c>
      <c r="J81" s="2">
        <v>12.491019455252918</v>
      </c>
      <c r="K81" s="2">
        <v>12.820885914396888</v>
      </c>
      <c r="L81" s="2">
        <v>51.664510505836574</v>
      </c>
      <c r="M81" s="2">
        <v>87.217875175097276</v>
      </c>
      <c r="N81" s="2"/>
    </row>
    <row r="82" spans="1:14">
      <c r="A82">
        <v>1975</v>
      </c>
      <c r="B82" s="2">
        <v>122.16213665369649</v>
      </c>
      <c r="C82" s="2">
        <v>139.50029696498058</v>
      </c>
      <c r="D82" s="2">
        <v>129.24270070038909</v>
      </c>
      <c r="E82" s="2">
        <v>82.004021789883282</v>
      </c>
      <c r="F82" s="2">
        <v>61.545880155642024</v>
      </c>
      <c r="G82" s="2">
        <v>66.328977431906608</v>
      </c>
      <c r="H82" s="2">
        <v>18.549743813229576</v>
      </c>
      <c r="I82" s="2">
        <v>33.524813696498057</v>
      </c>
      <c r="J82" s="2">
        <v>52.530863813229573</v>
      </c>
      <c r="K82" s="2">
        <v>26.258741789883267</v>
      </c>
      <c r="L82" s="2">
        <v>29.82514552529183</v>
      </c>
      <c r="M82" s="2">
        <v>98.845466147859923</v>
      </c>
      <c r="N82" s="2"/>
    </row>
    <row r="83" spans="1:14">
      <c r="A83">
        <v>1976</v>
      </c>
      <c r="B83" s="2">
        <v>87.670180856031124</v>
      </c>
      <c r="C83" s="2">
        <v>259.44464311284048</v>
      </c>
      <c r="D83" s="2">
        <v>189.66511190661478</v>
      </c>
      <c r="E83" s="2">
        <v>66.577083268482482</v>
      </c>
      <c r="F83" s="2">
        <v>57.537659766536962</v>
      </c>
      <c r="G83" s="2">
        <v>25.863520622568092</v>
      </c>
      <c r="H83" s="2">
        <v>37.704993618677044</v>
      </c>
      <c r="I83" s="2">
        <v>19.522096809338521</v>
      </c>
      <c r="J83" s="2">
        <v>20.465705836575872</v>
      </c>
      <c r="K83" s="2">
        <v>28.116946926070039</v>
      </c>
      <c r="L83" s="2">
        <v>26.573547081712061</v>
      </c>
      <c r="M83" s="2">
        <v>24.378650894941636</v>
      </c>
      <c r="N83" s="2"/>
    </row>
    <row r="84" spans="1:14">
      <c r="A84">
        <v>1977</v>
      </c>
      <c r="B84" s="2">
        <v>12.931356887159533</v>
      </c>
      <c r="C84" s="2">
        <v>59.599863035019453</v>
      </c>
      <c r="D84" s="2">
        <v>197.35222412451361</v>
      </c>
      <c r="E84" s="2">
        <v>132.65593774319066</v>
      </c>
      <c r="F84" s="2">
        <v>43.603726692607005</v>
      </c>
      <c r="G84" s="2">
        <v>15.759763424124511</v>
      </c>
      <c r="H84" s="2">
        <v>37.138048249027236</v>
      </c>
      <c r="I84" s="2">
        <v>39.116103968871599</v>
      </c>
      <c r="J84" s="2">
        <v>76.512410894941638</v>
      </c>
      <c r="K84" s="2">
        <v>46.815722334630351</v>
      </c>
      <c r="L84" s="2">
        <v>61.829789883268482</v>
      </c>
      <c r="M84" s="2">
        <v>215.09844793774315</v>
      </c>
      <c r="N84" s="2"/>
    </row>
    <row r="85" spans="1:14">
      <c r="A85">
        <v>1978</v>
      </c>
      <c r="B85" s="2">
        <v>58.894576809338524</v>
      </c>
      <c r="C85" s="2">
        <v>28.629396420233462</v>
      </c>
      <c r="D85" s="2">
        <v>290.01756887159536</v>
      </c>
      <c r="E85" s="2">
        <v>184.60486225680933</v>
      </c>
      <c r="F85" s="2">
        <v>67.00898241245136</v>
      </c>
      <c r="G85" s="2">
        <v>28.076301945525291</v>
      </c>
      <c r="H85" s="2">
        <v>21.556430194552529</v>
      </c>
      <c r="I85" s="2">
        <v>11.79850832684825</v>
      </c>
      <c r="J85" s="2">
        <v>12.644320622568095</v>
      </c>
      <c r="K85" s="2">
        <v>17.661807315175096</v>
      </c>
      <c r="L85" s="2">
        <v>16.635193774319067</v>
      </c>
      <c r="M85" s="2">
        <v>41.382843268482489</v>
      </c>
      <c r="N85" s="2"/>
    </row>
    <row r="86" spans="1:14">
      <c r="A86">
        <v>1979</v>
      </c>
      <c r="B86" s="2">
        <v>66.440994863813231</v>
      </c>
      <c r="C86" s="2">
        <v>48.849013540856042</v>
      </c>
      <c r="D86" s="2">
        <v>211.69886007782102</v>
      </c>
      <c r="E86" s="2">
        <v>177.3371766536965</v>
      </c>
      <c r="F86" s="2">
        <v>69.510211984435799</v>
      </c>
      <c r="G86" s="2">
        <v>27.684980544747081</v>
      </c>
      <c r="H86" s="2">
        <v>29.892819922178987</v>
      </c>
      <c r="I86" s="2">
        <v>41.315101634241245</v>
      </c>
      <c r="J86" s="2">
        <v>44.135607782101168</v>
      </c>
      <c r="K86" s="2">
        <v>34.139699299610896</v>
      </c>
      <c r="L86" s="2">
        <v>71.738894941634243</v>
      </c>
      <c r="M86" s="2">
        <v>135.53433525291828</v>
      </c>
      <c r="N86" s="2"/>
    </row>
    <row r="87" spans="1:14">
      <c r="A87">
        <v>1980</v>
      </c>
      <c r="B87" s="2">
        <v>62.474461634241251</v>
      </c>
      <c r="C87" s="2">
        <v>39.104908949416348</v>
      </c>
      <c r="D87" s="2">
        <v>181.99154801556421</v>
      </c>
      <c r="E87" s="2">
        <v>138.94834552529184</v>
      </c>
      <c r="F87" s="2">
        <v>47.630706303501938</v>
      </c>
      <c r="G87" s="2">
        <v>76.660669260700388</v>
      </c>
      <c r="H87" s="2">
        <v>36.348076575875481</v>
      </c>
      <c r="I87" s="2">
        <v>51.966170894941634</v>
      </c>
      <c r="J87" s="2">
        <v>26.748028015564199</v>
      </c>
      <c r="K87" s="2">
        <v>27.364493696498055</v>
      </c>
      <c r="L87" s="2">
        <v>25.044569649805446</v>
      </c>
      <c r="M87" s="2">
        <v>46.776119533073931</v>
      </c>
      <c r="N87" s="2"/>
    </row>
    <row r="88" spans="1:14">
      <c r="A88">
        <v>1981</v>
      </c>
      <c r="B88" s="2">
        <v>25.808520466926065</v>
      </c>
      <c r="C88" s="2">
        <v>182.29942785992219</v>
      </c>
      <c r="D88" s="2">
        <v>54.939507548638133</v>
      </c>
      <c r="E88" s="2">
        <v>100.72693540856031</v>
      </c>
      <c r="F88" s="2">
        <v>75.504825525291835</v>
      </c>
      <c r="G88" s="2">
        <v>151.68041089494164</v>
      </c>
      <c r="H88" s="2">
        <v>34.269971673151751</v>
      </c>
      <c r="I88" s="2">
        <v>24.718401245136185</v>
      </c>
      <c r="J88" s="2">
        <v>85.693335408560316</v>
      </c>
      <c r="K88" s="2">
        <v>84.053819766536961</v>
      </c>
      <c r="L88" s="2">
        <v>56.693192217898826</v>
      </c>
      <c r="M88" s="2">
        <v>72.895209338521397</v>
      </c>
      <c r="N88" s="2"/>
    </row>
    <row r="89" spans="1:14">
      <c r="A89">
        <v>1982</v>
      </c>
      <c r="B89" s="2">
        <v>88.793649805447473</v>
      </c>
      <c r="C89" s="2">
        <v>106.53516700389105</v>
      </c>
      <c r="D89" s="2">
        <v>315.41755517509728</v>
      </c>
      <c r="E89" s="2">
        <v>138.44910817120621</v>
      </c>
      <c r="F89" s="2">
        <v>51.109499766536963</v>
      </c>
      <c r="G89" s="2">
        <v>57.99826926070039</v>
      </c>
      <c r="H89" s="2">
        <v>36.727429727626465</v>
      </c>
      <c r="I89" s="2">
        <v>14.116314396887159</v>
      </c>
      <c r="J89" s="2">
        <v>16.431464591439685</v>
      </c>
      <c r="K89" s="2">
        <v>15.416953774319067</v>
      </c>
      <c r="L89" s="2">
        <v>93.13751906614786</v>
      </c>
      <c r="M89" s="2">
        <v>163.94830319066151</v>
      </c>
      <c r="N89" s="2"/>
    </row>
    <row r="90" spans="1:14">
      <c r="A90">
        <v>1983</v>
      </c>
      <c r="B90" s="2">
        <v>47.236762645914396</v>
      </c>
      <c r="C90" s="2">
        <v>58.250947237354097</v>
      </c>
      <c r="D90" s="2">
        <v>72.67114085603113</v>
      </c>
      <c r="E90" s="2">
        <v>133.75425992217902</v>
      </c>
      <c r="F90" s="2">
        <v>136.79016093385215</v>
      </c>
      <c r="G90" s="2">
        <v>37.644513618677045</v>
      </c>
      <c r="H90" s="2">
        <v>37.546582412451357</v>
      </c>
      <c r="I90" s="2">
        <v>25.648024902723737</v>
      </c>
      <c r="J90" s="2">
        <v>16.336659922178985</v>
      </c>
      <c r="K90" s="2">
        <v>28.194068171206222</v>
      </c>
      <c r="L90" s="2">
        <v>113.13424435797664</v>
      </c>
      <c r="M90" s="2">
        <v>143.76754926070038</v>
      </c>
      <c r="N90" s="2"/>
    </row>
    <row r="91" spans="1:14">
      <c r="A91">
        <v>1984</v>
      </c>
      <c r="B91" s="2">
        <v>34.108433929961087</v>
      </c>
      <c r="C91" s="2">
        <v>172.37455564202335</v>
      </c>
      <c r="D91" s="2">
        <v>183.38806785992219</v>
      </c>
      <c r="E91" s="2">
        <v>153.06213852140078</v>
      </c>
      <c r="F91" s="2">
        <v>112.72937463035021</v>
      </c>
      <c r="G91" s="2">
        <v>46.931336964980545</v>
      </c>
      <c r="H91" s="2">
        <v>21.28859019455253</v>
      </c>
      <c r="I91" s="2">
        <v>18.10369120622568</v>
      </c>
      <c r="J91" s="2">
        <v>20.835847470817122</v>
      </c>
      <c r="K91" s="2">
        <v>19.545024747081712</v>
      </c>
      <c r="L91" s="2">
        <v>52.891928404669251</v>
      </c>
      <c r="M91" s="2">
        <v>91.65859984435798</v>
      </c>
      <c r="N91" s="2"/>
    </row>
    <row r="92" spans="1:14">
      <c r="A92">
        <v>1985</v>
      </c>
      <c r="B92" s="2">
        <v>78.635531206225679</v>
      </c>
      <c r="C92" s="2">
        <v>165.13063844357976</v>
      </c>
      <c r="D92" s="2">
        <v>196.77902568093384</v>
      </c>
      <c r="E92" s="2">
        <v>134.58027081712063</v>
      </c>
      <c r="F92" s="2">
        <v>28.91421385214008</v>
      </c>
      <c r="G92" s="2">
        <v>32.565403891050579</v>
      </c>
      <c r="H92" s="2">
        <v>20.915490116731519</v>
      </c>
      <c r="I92" s="2">
        <v>18.564334319066148</v>
      </c>
      <c r="J92" s="2">
        <v>21.125304280155643</v>
      </c>
      <c r="K92" s="2">
        <v>32.593105680933853</v>
      </c>
      <c r="L92" s="2">
        <v>183.56604513618674</v>
      </c>
      <c r="M92" s="2">
        <v>104.28355610894941</v>
      </c>
      <c r="N92" s="2"/>
    </row>
    <row r="93" spans="1:14">
      <c r="A93">
        <v>1986</v>
      </c>
      <c r="B93" s="2">
        <v>74.286518287937739</v>
      </c>
      <c r="C93" s="2">
        <v>126.48838972762645</v>
      </c>
      <c r="D93" s="2">
        <v>170.87566692607004</v>
      </c>
      <c r="E93" s="2">
        <v>65.718798443579772</v>
      </c>
      <c r="F93" s="2">
        <v>50.856250272373543</v>
      </c>
      <c r="G93" s="2">
        <v>82.040329961089498</v>
      </c>
      <c r="H93" s="2">
        <v>59.63660824902724</v>
      </c>
      <c r="I93" s="2">
        <v>25.256165603112841</v>
      </c>
      <c r="J93" s="2">
        <v>55.393157976653704</v>
      </c>
      <c r="K93" s="2">
        <v>110.29797105058366</v>
      </c>
      <c r="L93" s="2">
        <v>62.861547081712054</v>
      </c>
      <c r="M93" s="2">
        <v>108.59713494163424</v>
      </c>
      <c r="N93" s="2"/>
    </row>
    <row r="94" spans="1:14">
      <c r="A94">
        <v>1987</v>
      </c>
      <c r="B94" s="2">
        <v>47.68906832684825</v>
      </c>
      <c r="C94" s="2">
        <v>39.127971361867701</v>
      </c>
      <c r="D94" s="2">
        <v>89.880642490272379</v>
      </c>
      <c r="E94" s="2">
        <v>109.30373229571984</v>
      </c>
      <c r="F94" s="2">
        <v>32.328392217898831</v>
      </c>
      <c r="G94" s="2">
        <v>40.042870038910507</v>
      </c>
      <c r="H94" s="2">
        <v>60.037847159533072</v>
      </c>
      <c r="I94" s="2">
        <v>23.380243424124515</v>
      </c>
      <c r="J94" s="2">
        <v>24.922533852140077</v>
      </c>
      <c r="K94" s="2">
        <v>29.211234863813228</v>
      </c>
      <c r="L94" s="2">
        <v>33.610272373540859</v>
      </c>
      <c r="M94" s="2">
        <v>107.39862910505836</v>
      </c>
      <c r="N94" s="2"/>
    </row>
    <row r="95" spans="1:14">
      <c r="A95">
        <v>1988</v>
      </c>
      <c r="B95" s="2">
        <v>45.81001961089494</v>
      </c>
      <c r="C95" s="2">
        <v>87.965083891050583</v>
      </c>
      <c r="D95" s="2">
        <v>93.671047470817115</v>
      </c>
      <c r="E95" s="2">
        <v>74.105985992217896</v>
      </c>
      <c r="F95" s="2">
        <v>27.331143968871594</v>
      </c>
      <c r="G95" s="2">
        <v>8.4971206225680938</v>
      </c>
      <c r="H95" s="2">
        <v>10.404072840466926</v>
      </c>
      <c r="I95" s="2">
        <v>12.814632840466926</v>
      </c>
      <c r="J95" s="2">
        <v>13.338210116731517</v>
      </c>
      <c r="K95" s="2">
        <v>27.329059610894948</v>
      </c>
      <c r="L95" s="2">
        <v>72.678873151750963</v>
      </c>
      <c r="M95" s="2">
        <v>48.476955642023349</v>
      </c>
      <c r="N95" s="2"/>
    </row>
    <row r="96" spans="1:14">
      <c r="A96">
        <v>1989</v>
      </c>
      <c r="B96" s="2">
        <v>87.744175564202337</v>
      </c>
      <c r="C96" s="2">
        <v>41.381498521400779</v>
      </c>
      <c r="D96" s="2">
        <v>68.058456653696481</v>
      </c>
      <c r="E96" s="2">
        <v>109.13025992217896</v>
      </c>
      <c r="F96" s="2">
        <v>107.43614754863813</v>
      </c>
      <c r="G96" s="2">
        <v>128.9736840466926</v>
      </c>
      <c r="H96" s="2">
        <v>40.434460389105062</v>
      </c>
      <c r="I96" s="2">
        <v>13.494133540856028</v>
      </c>
      <c r="J96" s="2">
        <v>21.345170428015564</v>
      </c>
      <c r="K96" s="2">
        <v>18.452821167315175</v>
      </c>
      <c r="L96" s="2">
        <v>47.468899610894944</v>
      </c>
      <c r="M96" s="2">
        <v>20.87171859922179</v>
      </c>
      <c r="N96" s="2"/>
    </row>
    <row r="97" spans="1:14">
      <c r="A97">
        <v>1990</v>
      </c>
      <c r="B97" s="2">
        <v>116.37491673151752</v>
      </c>
      <c r="C97" s="2">
        <v>199.53505120622569</v>
      </c>
      <c r="D97" s="2">
        <v>99.693799844357983</v>
      </c>
      <c r="E97" s="2">
        <v>103.48333073929962</v>
      </c>
      <c r="F97" s="2">
        <v>106.90359408560312</v>
      </c>
      <c r="G97" s="2">
        <v>42.092264591439687</v>
      </c>
      <c r="H97" s="2">
        <v>58.352643735408563</v>
      </c>
      <c r="I97" s="2">
        <v>36.827478910505839</v>
      </c>
      <c r="J97" s="2">
        <v>63.408186770428017</v>
      </c>
      <c r="K97" s="2">
        <v>94.28801743190661</v>
      </c>
      <c r="L97" s="2">
        <v>62.734468482490264</v>
      </c>
      <c r="M97" s="2">
        <v>230.0766443579767</v>
      </c>
      <c r="N97" s="2"/>
    </row>
    <row r="98" spans="1:14">
      <c r="A98">
        <v>1991</v>
      </c>
      <c r="B98" s="2">
        <v>140.46488404669259</v>
      </c>
      <c r="C98" s="2">
        <v>103.46268887159532</v>
      </c>
      <c r="D98" s="2">
        <v>114.66157447470817</v>
      </c>
      <c r="E98" s="2">
        <v>120.58145369649803</v>
      </c>
      <c r="F98" s="2">
        <v>40.960760778210116</v>
      </c>
      <c r="G98" s="2">
        <v>34.414094941634239</v>
      </c>
      <c r="H98" s="2">
        <v>12.681233929961092</v>
      </c>
      <c r="I98" s="2">
        <v>12.905302412451363</v>
      </c>
      <c r="J98" s="2">
        <v>9.1607533073929961</v>
      </c>
      <c r="K98" s="2">
        <v>23.285405136186771</v>
      </c>
      <c r="L98" s="2">
        <v>28.134798443579761</v>
      </c>
      <c r="M98" s="2">
        <v>38.92851175097276</v>
      </c>
      <c r="N98" s="2"/>
    </row>
    <row r="99" spans="1:14">
      <c r="A99">
        <v>1992</v>
      </c>
      <c r="B99" s="2">
        <v>55.688834241245146</v>
      </c>
      <c r="C99" s="2">
        <v>81.383252918287937</v>
      </c>
      <c r="D99" s="2">
        <v>101.35815968871593</v>
      </c>
      <c r="E99" s="2">
        <v>126.83351906614786</v>
      </c>
      <c r="F99" s="2">
        <v>43.500550972762646</v>
      </c>
      <c r="G99" s="2">
        <v>31.96127626459144</v>
      </c>
      <c r="H99" s="2">
        <v>110.44074957198444</v>
      </c>
      <c r="I99" s="2">
        <v>60.679829416342415</v>
      </c>
      <c r="J99" s="2">
        <v>104.4777712062257</v>
      </c>
      <c r="K99" s="2">
        <v>50.936498054474711</v>
      </c>
      <c r="L99" s="2">
        <v>209.93687159533079</v>
      </c>
      <c r="M99" s="2">
        <v>88.268391595330741</v>
      </c>
      <c r="N99" s="2"/>
    </row>
    <row r="100" spans="1:14">
      <c r="A100">
        <v>1993</v>
      </c>
      <c r="B100" s="2">
        <v>228.26846381322957</v>
      </c>
      <c r="C100" s="2">
        <v>37.490069416342415</v>
      </c>
      <c r="D100" s="2">
        <v>218.96805852140079</v>
      </c>
      <c r="E100" s="2">
        <v>153.31125291828795</v>
      </c>
      <c r="F100" s="2">
        <v>34.950514552529185</v>
      </c>
      <c r="G100" s="2">
        <v>63.515094163424124</v>
      </c>
      <c r="H100" s="2">
        <v>37.968664902723738</v>
      </c>
      <c r="I100" s="2">
        <v>10.810522645914396</v>
      </c>
      <c r="J100" s="2">
        <v>18.315455252918287</v>
      </c>
      <c r="K100" s="2">
        <v>21.939952062256808</v>
      </c>
      <c r="L100" s="2">
        <v>62.971480155642013</v>
      </c>
      <c r="M100" s="2">
        <v>57.539744124513618</v>
      </c>
      <c r="N100" s="2"/>
    </row>
    <row r="101" spans="1:14">
      <c r="A101">
        <v>1994</v>
      </c>
      <c r="B101" s="2">
        <v>53.830629105058364</v>
      </c>
      <c r="C101" s="2">
        <v>90.467725447470841</v>
      </c>
      <c r="D101" s="2">
        <v>119.55564700389107</v>
      </c>
      <c r="E101" s="2">
        <v>155.9950319066148</v>
      </c>
      <c r="F101" s="2">
        <v>42.579264747081709</v>
      </c>
      <c r="G101" s="2">
        <v>33.749453696498051</v>
      </c>
      <c r="H101" s="2">
        <v>30.230485914396887</v>
      </c>
      <c r="I101" s="2">
        <v>28.506721867704275</v>
      </c>
      <c r="J101" s="2">
        <v>11.302935408560311</v>
      </c>
      <c r="K101" s="2">
        <v>13.37219859922179</v>
      </c>
      <c r="L101" s="2">
        <v>26.562452918287939</v>
      </c>
      <c r="M101" s="2">
        <v>48.583257898832684</v>
      </c>
      <c r="N101" s="2"/>
    </row>
    <row r="102" spans="1:14">
      <c r="A102">
        <v>1995</v>
      </c>
      <c r="B102" s="2">
        <v>110.20834365758755</v>
      </c>
      <c r="C102" s="2">
        <v>33.819851206225678</v>
      </c>
      <c r="D102" s="2">
        <v>107.14537961089492</v>
      </c>
      <c r="E102" s="2">
        <v>111.96431439688718</v>
      </c>
      <c r="F102" s="2">
        <v>54.181843424124516</v>
      </c>
      <c r="G102" s="2">
        <v>41.117995330739305</v>
      </c>
      <c r="H102" s="2">
        <v>29.88760902723735</v>
      </c>
      <c r="I102" s="2">
        <v>28.251388015564203</v>
      </c>
      <c r="J102" s="2">
        <v>8.2278350194552523</v>
      </c>
      <c r="K102" s="2">
        <v>21.736727159533075</v>
      </c>
      <c r="L102" s="2">
        <v>79.782163424124519</v>
      </c>
      <c r="M102" s="2">
        <v>36.070856964980543</v>
      </c>
      <c r="N102" s="2"/>
    </row>
    <row r="103" spans="1:14">
      <c r="A103">
        <v>1996</v>
      </c>
      <c r="B103" s="2">
        <v>131.34790225680933</v>
      </c>
      <c r="C103" s="2">
        <v>80.256220389105067</v>
      </c>
      <c r="D103" s="2">
        <v>114.51566941634242</v>
      </c>
      <c r="E103" s="2">
        <v>144.07485758754865</v>
      </c>
      <c r="F103" s="2">
        <v>163.72215035019454</v>
      </c>
      <c r="G103" s="2">
        <v>96.968031128404675</v>
      </c>
      <c r="H103" s="2">
        <v>28.007518132295719</v>
      </c>
      <c r="I103" s="2">
        <v>17.884833618677046</v>
      </c>
      <c r="J103" s="2">
        <v>41.146235019455254</v>
      </c>
      <c r="K103" s="2">
        <v>46.613539610894939</v>
      </c>
      <c r="L103" s="2">
        <v>76.305656031128407</v>
      </c>
      <c r="M103" s="2">
        <v>148.61472373540855</v>
      </c>
      <c r="N103" s="2"/>
    </row>
    <row r="104" spans="1:14">
      <c r="A104">
        <v>1997</v>
      </c>
      <c r="B104" s="2">
        <v>83.703647626459144</v>
      </c>
      <c r="C104" s="2">
        <v>163.91633182879374</v>
      </c>
      <c r="D104" s="2">
        <v>195.36062007782101</v>
      </c>
      <c r="E104" s="2">
        <v>66.846368871595317</v>
      </c>
      <c r="F104" s="2">
        <v>116.27695190661478</v>
      </c>
      <c r="G104" s="2">
        <v>127.61918754863811</v>
      </c>
      <c r="H104" s="2">
        <v>44.514591128404668</v>
      </c>
      <c r="I104" s="2">
        <v>30.623387392996104</v>
      </c>
      <c r="J104" s="2">
        <v>33.686922957198441</v>
      </c>
      <c r="K104" s="2">
        <v>20.155741634241249</v>
      </c>
      <c r="L104" s="2">
        <v>40.596569649805446</v>
      </c>
      <c r="M104" s="2">
        <v>83.743250428015571</v>
      </c>
      <c r="N104" s="2"/>
    </row>
    <row r="105" spans="1:14">
      <c r="A105">
        <v>1998</v>
      </c>
      <c r="B105" s="2">
        <v>163.93683922178988</v>
      </c>
      <c r="C105" s="2">
        <v>112.15392373540855</v>
      </c>
      <c r="D105" s="2">
        <v>155.16586085603112</v>
      </c>
      <c r="E105" s="2">
        <v>132.01751906614786</v>
      </c>
      <c r="F105" s="2">
        <v>57.738800311284045</v>
      </c>
      <c r="G105" s="2">
        <v>41.028233463035022</v>
      </c>
      <c r="H105" s="2">
        <v>38.370945992217898</v>
      </c>
      <c r="I105" s="2">
        <v>68.056372295719839</v>
      </c>
      <c r="J105" s="2">
        <v>12.083561089494163</v>
      </c>
      <c r="K105" s="2">
        <v>12.113246381322957</v>
      </c>
      <c r="L105" s="2">
        <v>12.974119844357977</v>
      </c>
      <c r="M105" s="2">
        <v>16.180870972762644</v>
      </c>
      <c r="N105" s="2"/>
    </row>
    <row r="106" spans="1:14">
      <c r="A106">
        <v>1999</v>
      </c>
      <c r="B106" s="2">
        <v>114.5542300389105</v>
      </c>
      <c r="C106" s="2">
        <v>59.824839221789887</v>
      </c>
      <c r="D106" s="2">
        <v>94.817444357976655</v>
      </c>
      <c r="E106" s="2">
        <v>124.56728404669261</v>
      </c>
      <c r="F106" s="2">
        <v>31.627005758754869</v>
      </c>
      <c r="G106" s="2">
        <v>29.117136186770427</v>
      </c>
      <c r="H106" s="2">
        <v>14.813532140077818</v>
      </c>
      <c r="I106" s="2">
        <v>9.7829341634241249</v>
      </c>
      <c r="J106" s="2">
        <v>11.021547081712063</v>
      </c>
      <c r="K106" s="2">
        <v>14.918792217898835</v>
      </c>
      <c r="L106" s="2">
        <v>33.618340856031125</v>
      </c>
      <c r="M106" s="2">
        <v>42.826261167315174</v>
      </c>
      <c r="N106" s="2"/>
    </row>
    <row r="107" spans="1:14">
      <c r="A107">
        <v>2000</v>
      </c>
      <c r="B107" s="2">
        <v>37.033830350194556</v>
      </c>
      <c r="C107" s="2">
        <v>72.169079533073926</v>
      </c>
      <c r="D107" s="2">
        <v>50.979227392996108</v>
      </c>
      <c r="E107" s="2">
        <v>104.41423190661479</v>
      </c>
      <c r="F107" s="2">
        <v>90.399647626459142</v>
      </c>
      <c r="G107" s="2">
        <v>118.0499673151751</v>
      </c>
      <c r="H107" s="2">
        <v>43.489087003891051</v>
      </c>
      <c r="I107" s="2">
        <v>45.736024902723734</v>
      </c>
      <c r="J107" s="2">
        <v>37.939013229571984</v>
      </c>
      <c r="K107" s="2">
        <v>32.65042552529183</v>
      </c>
      <c r="L107" s="2">
        <v>33.029341634241248</v>
      </c>
      <c r="M107" s="2">
        <v>67.447739766536955</v>
      </c>
      <c r="N107" s="2"/>
    </row>
    <row r="108" spans="1:14">
      <c r="A108">
        <v>2001</v>
      </c>
      <c r="B108" s="2">
        <v>35.896813073929962</v>
      </c>
      <c r="C108" s="2">
        <v>157.0136105836576</v>
      </c>
      <c r="D108" s="2">
        <v>74.111432217898837</v>
      </c>
      <c r="E108" s="2">
        <v>101.17271906614786</v>
      </c>
      <c r="F108" s="2">
        <v>67.36853416342413</v>
      </c>
      <c r="G108" s="2">
        <v>42.056964980544748</v>
      </c>
      <c r="H108" s="2">
        <v>12.327935252918287</v>
      </c>
      <c r="I108" s="2">
        <v>11.801634863813229</v>
      </c>
      <c r="J108" s="2">
        <v>14.624124513618677</v>
      </c>
      <c r="K108" s="2">
        <v>87.867152684824902</v>
      </c>
      <c r="L108" s="2">
        <v>32.36470038910506</v>
      </c>
      <c r="M108" s="2">
        <v>108.50959190661479</v>
      </c>
      <c r="N108" s="2"/>
    </row>
    <row r="109" spans="1:14">
      <c r="A109" s="10">
        <v>2002</v>
      </c>
      <c r="B109" s="2">
        <v>46.69795610894942</v>
      </c>
      <c r="C109" s="2">
        <v>122.38798692607004</v>
      </c>
      <c r="D109" s="2">
        <v>114.62092949416342</v>
      </c>
      <c r="E109" s="2">
        <v>159.39993151750971</v>
      </c>
      <c r="F109" s="2">
        <v>121.36591190661478</v>
      </c>
      <c r="G109" s="2">
        <v>34.74389416342413</v>
      </c>
      <c r="H109" s="2">
        <v>14.19552</v>
      </c>
      <c r="I109" s="2">
        <v>11.896473151750973</v>
      </c>
      <c r="J109" s="2">
        <v>11.022555642023347</v>
      </c>
      <c r="K109" s="2">
        <v>11.081489182879377</v>
      </c>
      <c r="L109" s="2">
        <v>26.808541634241244</v>
      </c>
      <c r="M109" s="2">
        <v>47.695321400778212</v>
      </c>
      <c r="N109" s="2"/>
    </row>
    <row r="110" spans="1:14">
      <c r="A110" s="10">
        <v>2003</v>
      </c>
      <c r="B110" s="2">
        <v>44.595881089494164</v>
      </c>
      <c r="C110" s="2">
        <v>32.201717042801555</v>
      </c>
      <c r="D110" s="2">
        <v>144.74511315175096</v>
      </c>
      <c r="E110" s="2">
        <v>95.001338521400783</v>
      </c>
      <c r="F110" s="2">
        <v>136.2096672373541</v>
      </c>
      <c r="G110" s="2">
        <v>64.174692607003891</v>
      </c>
      <c r="H110" s="2">
        <v>84.145531517509724</v>
      </c>
      <c r="I110" s="2">
        <v>44.542729961089492</v>
      </c>
      <c r="J110" s="2">
        <v>51.513226459143972</v>
      </c>
      <c r="K110" s="2">
        <v>49.33466894941634</v>
      </c>
      <c r="L110" s="2">
        <v>83.595529961089497</v>
      </c>
      <c r="M110" s="2">
        <v>130.71008871595333</v>
      </c>
      <c r="N110" s="2"/>
    </row>
    <row r="111" spans="1:14">
      <c r="A111" s="10">
        <v>2004</v>
      </c>
      <c r="B111" s="2">
        <v>77.801788015564199</v>
      </c>
      <c r="C111" s="2">
        <v>58.282985836575868</v>
      </c>
      <c r="D111" s="2">
        <v>161.54816498054475</v>
      </c>
      <c r="E111" s="2">
        <v>87.201133073929967</v>
      </c>
      <c r="F111" s="2">
        <v>156.95215564202334</v>
      </c>
      <c r="G111" s="2">
        <v>113.32587081712065</v>
      </c>
      <c r="H111" s="2">
        <v>32.82446941634241</v>
      </c>
      <c r="I111" s="2">
        <v>42.162393151750976</v>
      </c>
      <c r="J111" s="2">
        <v>47.729108171206228</v>
      </c>
      <c r="K111" s="2">
        <v>18.776938832684824</v>
      </c>
      <c r="L111" s="2">
        <v>60.349223346303489</v>
      </c>
      <c r="M111" s="2">
        <v>107.96140575875488</v>
      </c>
      <c r="N111" s="2"/>
    </row>
    <row r="112" spans="1:14">
      <c r="A112">
        <v>2005</v>
      </c>
      <c r="B112" s="2">
        <v>292.61676326848243</v>
      </c>
      <c r="C112" s="2">
        <v>142.49558661478596</v>
      </c>
      <c r="D112" s="2">
        <v>93.705439377431901</v>
      </c>
      <c r="E112" s="2">
        <v>152.10904902723735</v>
      </c>
      <c r="F112" s="2">
        <v>41.240064747081711</v>
      </c>
      <c r="G112" s="2">
        <v>19.286698832684824</v>
      </c>
      <c r="H112" s="2">
        <v>24.688178054474704</v>
      </c>
      <c r="I112" s="2">
        <v>16.44350007782101</v>
      </c>
      <c r="J112" s="2">
        <v>30.649139299610891</v>
      </c>
      <c r="K112" s="2">
        <v>29.404037976653697</v>
      </c>
      <c r="L112" s="2">
        <v>57.569631128404666</v>
      </c>
      <c r="M112" s="2">
        <v>82.223753463035024</v>
      </c>
      <c r="N112" s="2"/>
    </row>
    <row r="113" spans="1:14">
      <c r="A113">
        <v>2006</v>
      </c>
      <c r="B113" s="2">
        <v>152.35301976653696</v>
      </c>
      <c r="C113" s="2">
        <v>114.8621098832685</v>
      </c>
      <c r="D113" s="2">
        <v>98.047157042801558</v>
      </c>
      <c r="E113" s="2">
        <v>61.223645136186761</v>
      </c>
      <c r="F113" s="2">
        <v>101.4415340077821</v>
      </c>
      <c r="G113" s="2">
        <v>64.018365758754868</v>
      </c>
      <c r="H113" s="2">
        <v>68.072004980544747</v>
      </c>
      <c r="I113" s="2">
        <v>23.53031719844358</v>
      </c>
      <c r="J113" s="2">
        <v>33.82610428015564</v>
      </c>
      <c r="K113" s="2">
        <v>120.48943937743192</v>
      </c>
      <c r="L113" s="2">
        <v>89.546035797665368</v>
      </c>
      <c r="M113" s="2">
        <v>180.07081214007783</v>
      </c>
      <c r="N113" s="2"/>
    </row>
    <row r="114" spans="1:14">
      <c r="A114">
        <v>2007</v>
      </c>
      <c r="B114" s="2">
        <v>236.29428420233464</v>
      </c>
      <c r="C114" s="2">
        <v>28.933443735408559</v>
      </c>
      <c r="D114" s="2">
        <v>218.51054194552529</v>
      </c>
      <c r="E114" s="2">
        <v>104.58165291828794</v>
      </c>
      <c r="F114" s="2">
        <v>47.777653540856029</v>
      </c>
      <c r="G114" s="2">
        <v>18.871171984435797</v>
      </c>
      <c r="H114" s="2">
        <v>11.803719221789883</v>
      </c>
      <c r="I114" s="2">
        <v>87.16576622568094</v>
      </c>
      <c r="J114" s="2">
        <v>20.947797665369649</v>
      </c>
      <c r="K114" s="2">
        <v>14.866683268482493</v>
      </c>
      <c r="L114" s="2">
        <v>61.013864591439699</v>
      </c>
      <c r="M114" s="2">
        <v>156.43002396887161</v>
      </c>
      <c r="N114" s="3"/>
    </row>
    <row r="115" spans="1:14">
      <c r="A115">
        <v>2008</v>
      </c>
      <c r="B115" s="2">
        <v>133.28948171206227</v>
      </c>
      <c r="C115" s="2">
        <v>213.68575750972764</v>
      </c>
      <c r="D115" s="2">
        <v>258.08833120622569</v>
      </c>
      <c r="E115" s="2">
        <v>129.2338926070039</v>
      </c>
      <c r="F115" s="2">
        <v>64.89440124513618</v>
      </c>
      <c r="G115" s="2">
        <v>66.018340856031145</v>
      </c>
      <c r="H115" s="2">
        <v>66.428488715953293</v>
      </c>
      <c r="I115" s="2">
        <v>21.16248653696498</v>
      </c>
      <c r="J115" s="2">
        <v>29.689998443579768</v>
      </c>
      <c r="K115" s="2">
        <v>22.764315642023345</v>
      </c>
      <c r="L115" s="2">
        <v>53.350823346303514</v>
      </c>
      <c r="M115" s="2">
        <v>159.33978770428016</v>
      </c>
      <c r="N115" s="3"/>
    </row>
    <row r="116" spans="1:14">
      <c r="A116">
        <v>2009</v>
      </c>
      <c r="B116" s="3">
        <v>47.605694007782098</v>
      </c>
      <c r="C116" s="3">
        <v>176.4811106614786</v>
      </c>
      <c r="D116" s="3">
        <v>202.29423688715954</v>
      </c>
      <c r="E116" s="3">
        <v>125.35799533073931</v>
      </c>
      <c r="F116" s="3">
        <v>69.946884980544752</v>
      </c>
      <c r="G116" s="3">
        <v>49.702860700389103</v>
      </c>
      <c r="H116" s="3">
        <v>26.373381478599221</v>
      </c>
      <c r="I116" s="3">
        <v>30.752617587548638</v>
      </c>
      <c r="J116" s="3">
        <v>16.036108949416342</v>
      </c>
      <c r="K116" s="3">
        <v>34.182428638132293</v>
      </c>
      <c r="L116" s="3">
        <v>28.786328404669259</v>
      </c>
      <c r="M116" s="3">
        <v>69.305944902723738</v>
      </c>
      <c r="N116" s="3"/>
    </row>
    <row r="117" spans="1:14">
      <c r="A117">
        <v>2010</v>
      </c>
      <c r="B117" s="3">
        <v>61.83769027237355</v>
      </c>
      <c r="C117" s="3">
        <v>27.42167906614786</v>
      </c>
      <c r="D117" s="3">
        <v>160.74151844357974</v>
      </c>
      <c r="E117" s="3">
        <v>73.722733073929973</v>
      </c>
      <c r="F117" s="3">
        <v>115.30876762645916</v>
      </c>
      <c r="G117" s="3">
        <v>91.559122178988332</v>
      </c>
      <c r="H117" s="3">
        <v>31.534251828793774</v>
      </c>
      <c r="I117" s="3">
        <v>15.518045136186773</v>
      </c>
      <c r="J117" s="3">
        <v>12.474882490272373</v>
      </c>
      <c r="K117" s="3">
        <v>19.744080933852139</v>
      </c>
      <c r="L117" s="3">
        <v>38.284949416342414</v>
      </c>
      <c r="M117" s="3">
        <v>51.759819455252916</v>
      </c>
      <c r="N117" s="3"/>
    </row>
    <row r="118" spans="1:14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9"/>
  <sheetViews>
    <sheetView workbookViewId="0"/>
  </sheetViews>
  <sheetFormatPr defaultRowHeight="12.75"/>
  <sheetData>
    <row r="1" spans="1:15">
      <c r="A1" t="s">
        <v>48</v>
      </c>
    </row>
    <row r="2" spans="1:15">
      <c r="A2" t="s">
        <v>14</v>
      </c>
    </row>
    <row r="3" spans="1:15">
      <c r="A3" s="21"/>
      <c r="N3" s="1"/>
    </row>
    <row r="4" spans="1: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96</v>
      </c>
      <c r="O4" s="1"/>
    </row>
    <row r="5" spans="1:15">
      <c r="A5">
        <v>1948</v>
      </c>
      <c r="B5" s="3">
        <v>49.14</v>
      </c>
      <c r="C5" s="3">
        <v>9.42</v>
      </c>
      <c r="D5" s="3">
        <v>9.19</v>
      </c>
      <c r="E5" s="3">
        <v>1.08</v>
      </c>
      <c r="F5" s="3">
        <v>17.190000000000001</v>
      </c>
      <c r="G5" s="3">
        <v>26.58</v>
      </c>
      <c r="H5" s="3">
        <v>75.13</v>
      </c>
      <c r="I5" s="3">
        <v>110.34</v>
      </c>
      <c r="J5" s="3">
        <v>166.96</v>
      </c>
      <c r="K5" s="3">
        <v>200.25</v>
      </c>
      <c r="L5" s="3">
        <v>129.66999999999999</v>
      </c>
      <c r="M5" s="3">
        <v>110.08</v>
      </c>
      <c r="N5" s="3">
        <f>SUM(B5:M5)</f>
        <v>905.03</v>
      </c>
    </row>
    <row r="6" spans="1:15">
      <c r="A6">
        <v>1949</v>
      </c>
      <c r="B6" s="3">
        <v>41.11</v>
      </c>
      <c r="C6" s="3">
        <v>29.91</v>
      </c>
      <c r="D6" s="3">
        <v>31.46</v>
      </c>
      <c r="E6" s="3">
        <v>15.53</v>
      </c>
      <c r="F6" s="3">
        <v>41.54</v>
      </c>
      <c r="G6" s="3">
        <v>24.53</v>
      </c>
      <c r="H6" s="3">
        <v>89.86</v>
      </c>
      <c r="I6" s="3">
        <v>149.44</v>
      </c>
      <c r="J6" s="3">
        <v>220.48</v>
      </c>
      <c r="K6" s="3">
        <v>141.13</v>
      </c>
      <c r="L6" s="3">
        <v>167.58</v>
      </c>
      <c r="M6" s="3">
        <v>87.4</v>
      </c>
      <c r="N6" s="3">
        <f t="shared" ref="N6:N63" si="0">SUM(B6:M6)</f>
        <v>1039.97</v>
      </c>
    </row>
    <row r="7" spans="1:15">
      <c r="A7">
        <v>1950</v>
      </c>
      <c r="B7" s="3">
        <v>41.64</v>
      </c>
      <c r="C7" s="3">
        <v>40.18</v>
      </c>
      <c r="D7" s="3">
        <v>27.42</v>
      </c>
      <c r="E7" s="3">
        <v>13.53</v>
      </c>
      <c r="F7" s="3">
        <v>4.1399999999999997</v>
      </c>
      <c r="G7" s="3">
        <v>41</v>
      </c>
      <c r="H7" s="3">
        <v>68.62</v>
      </c>
      <c r="I7" s="3">
        <v>107.79</v>
      </c>
      <c r="J7" s="3">
        <v>153.66999999999999</v>
      </c>
      <c r="K7" s="3">
        <v>134.76</v>
      </c>
      <c r="L7" s="3">
        <v>193.79</v>
      </c>
      <c r="M7" s="3">
        <v>92.78</v>
      </c>
      <c r="N7" s="3">
        <f t="shared" si="0"/>
        <v>919.31999999999994</v>
      </c>
    </row>
    <row r="8" spans="1:15">
      <c r="A8">
        <v>1951</v>
      </c>
      <c r="B8" s="3">
        <v>31.96</v>
      </c>
      <c r="C8" s="3">
        <v>10.33</v>
      </c>
      <c r="D8" s="3">
        <v>15.36</v>
      </c>
      <c r="E8" s="3">
        <v>4.75</v>
      </c>
      <c r="F8" s="3">
        <v>14.76</v>
      </c>
      <c r="G8" s="3">
        <v>31.47</v>
      </c>
      <c r="H8" s="3">
        <v>75.19</v>
      </c>
      <c r="I8" s="3">
        <v>125.01</v>
      </c>
      <c r="J8" s="3">
        <v>179.93</v>
      </c>
      <c r="K8" s="3">
        <v>165.15</v>
      </c>
      <c r="L8" s="3">
        <v>170.42</v>
      </c>
      <c r="M8" s="3">
        <v>84.33</v>
      </c>
      <c r="N8" s="3">
        <f t="shared" si="0"/>
        <v>908.66</v>
      </c>
    </row>
    <row r="9" spans="1:15">
      <c r="A9">
        <v>1952</v>
      </c>
      <c r="B9" s="3">
        <v>32.6</v>
      </c>
      <c r="C9" s="3">
        <v>21.22</v>
      </c>
      <c r="D9" s="3">
        <v>17.62</v>
      </c>
      <c r="E9" s="3">
        <v>5.35</v>
      </c>
      <c r="F9" s="3">
        <v>25.62</v>
      </c>
      <c r="G9" s="3">
        <v>29.14</v>
      </c>
      <c r="H9" s="3">
        <v>94.82</v>
      </c>
      <c r="I9" s="3">
        <v>119.42</v>
      </c>
      <c r="J9" s="3">
        <v>176.18</v>
      </c>
      <c r="K9" s="3">
        <v>241.07</v>
      </c>
      <c r="L9" s="3">
        <v>115.46</v>
      </c>
      <c r="M9" s="3">
        <v>77.86</v>
      </c>
      <c r="N9" s="3">
        <f t="shared" si="0"/>
        <v>956.36</v>
      </c>
    </row>
    <row r="10" spans="1:15">
      <c r="A10">
        <v>1953</v>
      </c>
      <c r="B10" s="3">
        <v>35.89</v>
      </c>
      <c r="C10" s="3">
        <v>34.08</v>
      </c>
      <c r="D10" s="3">
        <v>20.61</v>
      </c>
      <c r="E10" s="3">
        <v>21.79</v>
      </c>
      <c r="F10" s="3">
        <v>14.58</v>
      </c>
      <c r="G10" s="3">
        <v>28.16</v>
      </c>
      <c r="H10" s="3">
        <v>90.75</v>
      </c>
      <c r="I10" s="3">
        <v>115.88</v>
      </c>
      <c r="J10" s="3">
        <v>193.85</v>
      </c>
      <c r="K10" s="3">
        <v>154.06</v>
      </c>
      <c r="L10" s="3">
        <v>152.03</v>
      </c>
      <c r="M10" s="3">
        <v>121.82</v>
      </c>
      <c r="N10" s="3">
        <f t="shared" si="0"/>
        <v>983.5</v>
      </c>
    </row>
    <row r="11" spans="1:15">
      <c r="A11">
        <v>1954</v>
      </c>
      <c r="B11" s="3">
        <v>49.96</v>
      </c>
      <c r="C11" s="3">
        <v>14.12</v>
      </c>
      <c r="D11" s="3">
        <v>31.28</v>
      </c>
      <c r="E11" s="3">
        <v>6.62</v>
      </c>
      <c r="F11" s="3">
        <v>28.28</v>
      </c>
      <c r="G11" s="3">
        <v>28.68</v>
      </c>
      <c r="H11" s="3">
        <v>79.78</v>
      </c>
      <c r="I11" s="3">
        <v>128.80000000000001</v>
      </c>
      <c r="J11" s="3">
        <v>144.32</v>
      </c>
      <c r="K11" s="3">
        <v>170.28</v>
      </c>
      <c r="L11" s="3">
        <v>140.59</v>
      </c>
      <c r="M11" s="3">
        <v>100.1</v>
      </c>
      <c r="N11" s="3">
        <f t="shared" si="0"/>
        <v>922.81000000000006</v>
      </c>
    </row>
    <row r="12" spans="1:15">
      <c r="A12">
        <v>1955</v>
      </c>
      <c r="B12" s="3">
        <v>56.44</v>
      </c>
      <c r="C12" s="3">
        <v>13.09</v>
      </c>
      <c r="D12" s="3">
        <v>22.54</v>
      </c>
      <c r="E12" s="3">
        <v>0.92</v>
      </c>
      <c r="F12" s="3">
        <v>23.61</v>
      </c>
      <c r="G12" s="3">
        <v>45.54</v>
      </c>
      <c r="H12" s="3">
        <v>72.33</v>
      </c>
      <c r="I12" s="3">
        <v>140.01</v>
      </c>
      <c r="J12" s="3">
        <v>181.41</v>
      </c>
      <c r="K12" s="3">
        <v>200.46</v>
      </c>
      <c r="L12" s="3">
        <v>179.03</v>
      </c>
      <c r="M12" s="3">
        <v>86.99</v>
      </c>
      <c r="N12" s="3">
        <f t="shared" si="0"/>
        <v>1022.37</v>
      </c>
    </row>
    <row r="13" spans="1:15">
      <c r="A13">
        <v>1956</v>
      </c>
      <c r="B13" s="3">
        <v>30.54</v>
      </c>
      <c r="C13" s="3">
        <v>19.32</v>
      </c>
      <c r="D13" s="3">
        <v>23.14</v>
      </c>
      <c r="E13" s="3">
        <v>10.029999999999999</v>
      </c>
      <c r="F13" s="3">
        <v>18.68</v>
      </c>
      <c r="G13" s="3">
        <v>26.68</v>
      </c>
      <c r="H13" s="3">
        <v>66.650000000000006</v>
      </c>
      <c r="I13" s="3">
        <v>102.22</v>
      </c>
      <c r="J13" s="3">
        <v>175.87</v>
      </c>
      <c r="K13" s="3">
        <v>145.02000000000001</v>
      </c>
      <c r="L13" s="3">
        <v>178.07</v>
      </c>
      <c r="M13" s="3">
        <v>71.69</v>
      </c>
      <c r="N13" s="3">
        <f t="shared" si="0"/>
        <v>867.91000000000008</v>
      </c>
    </row>
    <row r="14" spans="1:15">
      <c r="A14">
        <v>1957</v>
      </c>
      <c r="B14" s="3">
        <v>52.11</v>
      </c>
      <c r="C14" s="3">
        <v>12.97</v>
      </c>
      <c r="D14" s="3">
        <v>14.41</v>
      </c>
      <c r="E14" s="3">
        <v>9.68</v>
      </c>
      <c r="F14" s="3">
        <v>28.18</v>
      </c>
      <c r="G14" s="3">
        <v>27.66</v>
      </c>
      <c r="H14" s="3">
        <v>80.02</v>
      </c>
      <c r="I14" s="3">
        <v>137.88999999999999</v>
      </c>
      <c r="J14" s="3">
        <v>162.68</v>
      </c>
      <c r="K14" s="3">
        <v>194.99</v>
      </c>
      <c r="L14" s="3">
        <v>143.46</v>
      </c>
      <c r="M14" s="3">
        <v>80.430000000000007</v>
      </c>
      <c r="N14" s="3">
        <f t="shared" si="0"/>
        <v>944.48</v>
      </c>
    </row>
    <row r="15" spans="1:15">
      <c r="A15">
        <v>1958</v>
      </c>
      <c r="B15" s="3">
        <v>51.13</v>
      </c>
      <c r="C15" s="3">
        <v>28.85</v>
      </c>
      <c r="D15" s="3">
        <v>8.43</v>
      </c>
      <c r="E15" s="3">
        <v>4.5999999999999996</v>
      </c>
      <c r="F15" s="3">
        <v>24.89</v>
      </c>
      <c r="G15" s="3">
        <v>45.55</v>
      </c>
      <c r="H15" s="3">
        <v>50.3</v>
      </c>
      <c r="I15" s="3">
        <v>119.56</v>
      </c>
      <c r="J15" s="3">
        <v>141.32</v>
      </c>
      <c r="K15" s="3">
        <v>184.38</v>
      </c>
      <c r="L15" s="3">
        <v>154.51</v>
      </c>
      <c r="M15" s="3">
        <v>102.14</v>
      </c>
      <c r="N15" s="3">
        <f t="shared" si="0"/>
        <v>915.66</v>
      </c>
    </row>
    <row r="16" spans="1:15">
      <c r="A16">
        <v>1959</v>
      </c>
      <c r="B16" s="3">
        <v>28.75</v>
      </c>
      <c r="C16" s="3">
        <v>10.67</v>
      </c>
      <c r="D16" s="3">
        <v>13.74</v>
      </c>
      <c r="E16" s="3">
        <v>0.18</v>
      </c>
      <c r="F16" s="3">
        <v>2.68</v>
      </c>
      <c r="G16" s="3">
        <v>35.369999999999997</v>
      </c>
      <c r="H16" s="3">
        <v>65.77</v>
      </c>
      <c r="I16" s="3">
        <v>86.58</v>
      </c>
      <c r="J16" s="3">
        <v>167.26</v>
      </c>
      <c r="K16" s="3">
        <v>197.84</v>
      </c>
      <c r="L16" s="3">
        <v>159.79</v>
      </c>
      <c r="M16" s="3">
        <v>69.83</v>
      </c>
      <c r="N16" s="3">
        <f t="shared" si="0"/>
        <v>838.46</v>
      </c>
    </row>
    <row r="17" spans="1:14">
      <c r="A17">
        <v>1960</v>
      </c>
      <c r="B17" s="3">
        <v>46.91</v>
      </c>
      <c r="C17" s="3">
        <v>41.78</v>
      </c>
      <c r="D17" s="3">
        <v>31.5</v>
      </c>
      <c r="E17" s="3">
        <v>0.39</v>
      </c>
      <c r="F17" s="3">
        <v>4.71</v>
      </c>
      <c r="G17" s="3">
        <v>32.200000000000003</v>
      </c>
      <c r="H17" s="3">
        <v>80.010000000000005</v>
      </c>
      <c r="I17" s="3">
        <v>98.61</v>
      </c>
      <c r="J17" s="3">
        <v>140.5</v>
      </c>
      <c r="K17" s="3">
        <v>211.67</v>
      </c>
      <c r="L17" s="3">
        <v>137.32</v>
      </c>
      <c r="M17" s="3">
        <v>124.6</v>
      </c>
      <c r="N17" s="3">
        <f t="shared" si="0"/>
        <v>950.19999999999993</v>
      </c>
    </row>
    <row r="18" spans="1:14">
      <c r="A18">
        <v>1961</v>
      </c>
      <c r="B18" s="3">
        <v>23.08</v>
      </c>
      <c r="C18" s="3">
        <v>4.1900000000000004</v>
      </c>
      <c r="D18" s="3">
        <v>9.9</v>
      </c>
      <c r="E18" s="3">
        <v>5.83</v>
      </c>
      <c r="F18" s="3">
        <v>25.01</v>
      </c>
      <c r="G18" s="3">
        <v>33.299999999999997</v>
      </c>
      <c r="H18" s="3">
        <v>45.3</v>
      </c>
      <c r="I18" s="3">
        <v>104.79</v>
      </c>
      <c r="J18" s="3">
        <v>159.46</v>
      </c>
      <c r="K18" s="3">
        <v>193.51</v>
      </c>
      <c r="L18" s="3">
        <v>158.09</v>
      </c>
      <c r="M18" s="3">
        <v>116.23</v>
      </c>
      <c r="N18" s="3">
        <f t="shared" si="0"/>
        <v>878.69</v>
      </c>
    </row>
    <row r="19" spans="1:14">
      <c r="A19">
        <v>1962</v>
      </c>
      <c r="B19" s="3">
        <v>37.64</v>
      </c>
      <c r="C19" s="3">
        <v>10.15</v>
      </c>
      <c r="D19" s="3">
        <v>8.61</v>
      </c>
      <c r="E19" s="3">
        <v>3.62</v>
      </c>
      <c r="F19" s="3">
        <v>2.82</v>
      </c>
      <c r="G19" s="3">
        <v>28.32</v>
      </c>
      <c r="H19" s="3">
        <v>92.94</v>
      </c>
      <c r="I19" s="3">
        <v>100.9</v>
      </c>
      <c r="J19" s="3">
        <v>179.4</v>
      </c>
      <c r="K19" s="3">
        <v>163.16</v>
      </c>
      <c r="L19" s="3">
        <v>121.9</v>
      </c>
      <c r="M19" s="3">
        <v>112.77</v>
      </c>
      <c r="N19" s="3">
        <f t="shared" si="0"/>
        <v>862.2299999999999</v>
      </c>
    </row>
    <row r="20" spans="1:14">
      <c r="A20">
        <v>1963</v>
      </c>
      <c r="B20" s="3">
        <v>20.43</v>
      </c>
      <c r="C20" s="3">
        <v>10.14</v>
      </c>
      <c r="D20" s="3">
        <v>7.56</v>
      </c>
      <c r="E20" s="3">
        <v>1.19</v>
      </c>
      <c r="F20" s="3">
        <v>9.2200000000000006</v>
      </c>
      <c r="G20" s="3">
        <v>28.67</v>
      </c>
      <c r="H20" s="3">
        <v>70.62</v>
      </c>
      <c r="I20" s="3">
        <v>129.34</v>
      </c>
      <c r="J20" s="3">
        <v>152.88999999999999</v>
      </c>
      <c r="K20" s="3">
        <v>130.35</v>
      </c>
      <c r="L20" s="3">
        <v>153.71</v>
      </c>
      <c r="M20" s="3">
        <v>123.07</v>
      </c>
      <c r="N20" s="3">
        <f t="shared" si="0"/>
        <v>837.19</v>
      </c>
    </row>
    <row r="21" spans="1:14">
      <c r="A21">
        <v>1964</v>
      </c>
      <c r="B21" s="3">
        <v>29.46</v>
      </c>
      <c r="C21" s="3">
        <v>19.91</v>
      </c>
      <c r="D21" s="3">
        <v>15.46</v>
      </c>
      <c r="E21" s="3">
        <v>3.79</v>
      </c>
      <c r="F21" s="3">
        <v>18.86</v>
      </c>
      <c r="G21" s="3">
        <v>30.93</v>
      </c>
      <c r="H21" s="3">
        <v>79.319999999999993</v>
      </c>
      <c r="I21" s="3">
        <v>131.59</v>
      </c>
      <c r="J21" s="3">
        <v>164.18</v>
      </c>
      <c r="K21" s="3">
        <v>175.1</v>
      </c>
      <c r="L21" s="3">
        <v>122.76</v>
      </c>
      <c r="M21" s="3">
        <v>86.52</v>
      </c>
      <c r="N21" s="3">
        <f t="shared" si="0"/>
        <v>877.88</v>
      </c>
    </row>
    <row r="22" spans="1:14">
      <c r="A22">
        <v>1965</v>
      </c>
      <c r="B22" s="3">
        <v>49.36</v>
      </c>
      <c r="C22" s="3">
        <v>15.81</v>
      </c>
      <c r="D22" s="3">
        <v>17.48</v>
      </c>
      <c r="E22" s="3">
        <v>3.06</v>
      </c>
      <c r="F22" s="3">
        <v>6.82</v>
      </c>
      <c r="G22" s="3">
        <v>36.729999999999997</v>
      </c>
      <c r="H22" s="3">
        <v>83.39</v>
      </c>
      <c r="I22" s="3">
        <v>111.8</v>
      </c>
      <c r="J22" s="3">
        <v>113.43</v>
      </c>
      <c r="K22" s="3">
        <v>200.06</v>
      </c>
      <c r="L22" s="3">
        <v>130.72</v>
      </c>
      <c r="M22" s="3">
        <v>72.7</v>
      </c>
      <c r="N22" s="3">
        <f t="shared" si="0"/>
        <v>841.36000000000013</v>
      </c>
    </row>
    <row r="23" spans="1:14">
      <c r="A23">
        <v>1966</v>
      </c>
      <c r="B23" s="3">
        <v>61.48</v>
      </c>
      <c r="C23" s="3">
        <v>9.7899999999999991</v>
      </c>
      <c r="D23" s="3">
        <v>13.28</v>
      </c>
      <c r="E23" s="3">
        <v>4.96</v>
      </c>
      <c r="F23" s="3">
        <v>26.73</v>
      </c>
      <c r="G23" s="3">
        <v>20.23</v>
      </c>
      <c r="H23" s="3">
        <v>94.73</v>
      </c>
      <c r="I23" s="3">
        <v>111.48</v>
      </c>
      <c r="J23" s="3">
        <v>184.33</v>
      </c>
      <c r="K23" s="3">
        <v>182.54</v>
      </c>
      <c r="L23" s="3">
        <v>108.67</v>
      </c>
      <c r="M23" s="3">
        <v>95.35</v>
      </c>
      <c r="N23" s="3">
        <f t="shared" si="0"/>
        <v>913.56999999999994</v>
      </c>
    </row>
    <row r="24" spans="1:14">
      <c r="A24">
        <v>1967</v>
      </c>
      <c r="B24" s="3">
        <v>42.46</v>
      </c>
      <c r="C24" s="3">
        <v>33.200000000000003</v>
      </c>
      <c r="D24" s="3">
        <v>10.46</v>
      </c>
      <c r="E24" s="3">
        <v>4.53</v>
      </c>
      <c r="F24" s="3">
        <v>19.61</v>
      </c>
      <c r="G24" s="3">
        <v>22.69</v>
      </c>
      <c r="H24" s="3">
        <v>66.760000000000005</v>
      </c>
      <c r="I24" s="3">
        <v>122.48</v>
      </c>
      <c r="J24" s="3">
        <v>160.94999999999999</v>
      </c>
      <c r="K24" s="3">
        <v>162.51</v>
      </c>
      <c r="L24" s="3">
        <v>148.69</v>
      </c>
      <c r="M24" s="3">
        <v>73.11</v>
      </c>
      <c r="N24" s="3">
        <f t="shared" si="0"/>
        <v>867.45000000000016</v>
      </c>
    </row>
    <row r="25" spans="1:14">
      <c r="A25">
        <v>1968</v>
      </c>
      <c r="B25" s="3">
        <v>29.9</v>
      </c>
      <c r="C25" s="3">
        <v>16.09</v>
      </c>
      <c r="D25" s="3">
        <v>10.53</v>
      </c>
      <c r="E25" s="3">
        <v>2.12</v>
      </c>
      <c r="F25" s="3">
        <v>10.23</v>
      </c>
      <c r="G25" s="3">
        <v>26.57</v>
      </c>
      <c r="H25" s="3">
        <v>63.98</v>
      </c>
      <c r="I25" s="3">
        <v>108.99</v>
      </c>
      <c r="J25" s="3">
        <v>119.88</v>
      </c>
      <c r="K25" s="3">
        <v>191.95</v>
      </c>
      <c r="L25" s="3">
        <v>141.54</v>
      </c>
      <c r="M25" s="3">
        <v>117.64</v>
      </c>
      <c r="N25" s="3">
        <f t="shared" si="0"/>
        <v>839.42</v>
      </c>
    </row>
    <row r="26" spans="1:14">
      <c r="A26">
        <v>1969</v>
      </c>
      <c r="B26" s="3">
        <v>27.88</v>
      </c>
      <c r="C26" s="3">
        <v>16.260000000000002</v>
      </c>
      <c r="D26" s="3">
        <v>19.93</v>
      </c>
      <c r="E26" s="3">
        <v>-0.09</v>
      </c>
      <c r="F26" s="3">
        <v>8.76</v>
      </c>
      <c r="G26" s="3">
        <v>25.34</v>
      </c>
      <c r="H26" s="3">
        <v>47.84</v>
      </c>
      <c r="I26" s="3">
        <v>105.6</v>
      </c>
      <c r="J26" s="3">
        <v>160.91</v>
      </c>
      <c r="K26" s="3">
        <v>194.5</v>
      </c>
      <c r="L26" s="3">
        <v>129.07</v>
      </c>
      <c r="M26" s="3">
        <v>95.53</v>
      </c>
      <c r="N26" s="3">
        <f t="shared" si="0"/>
        <v>831.53</v>
      </c>
    </row>
    <row r="27" spans="1:14">
      <c r="A27">
        <v>1970</v>
      </c>
      <c r="B27" s="3">
        <v>22.41</v>
      </c>
      <c r="C27" s="3">
        <v>13.98</v>
      </c>
      <c r="D27" s="3">
        <v>12.83</v>
      </c>
      <c r="E27" s="3">
        <v>1.88</v>
      </c>
      <c r="F27" s="3">
        <v>-0.54</v>
      </c>
      <c r="G27" s="3">
        <v>29.11</v>
      </c>
      <c r="H27" s="3">
        <v>44.54</v>
      </c>
      <c r="I27" s="3">
        <v>113.57</v>
      </c>
      <c r="J27" s="3">
        <v>135.54</v>
      </c>
      <c r="K27" s="3">
        <v>156.16999999999999</v>
      </c>
      <c r="L27" s="3">
        <v>163.77000000000001</v>
      </c>
      <c r="M27" s="3">
        <v>101.93</v>
      </c>
      <c r="N27" s="3">
        <f t="shared" si="0"/>
        <v>795.19</v>
      </c>
    </row>
    <row r="28" spans="1:14">
      <c r="A28">
        <v>1971</v>
      </c>
      <c r="B28" s="3">
        <v>39.270000000000003</v>
      </c>
      <c r="C28" s="3">
        <v>10.47</v>
      </c>
      <c r="D28" s="3">
        <v>20.18</v>
      </c>
      <c r="E28" s="3">
        <v>7.94</v>
      </c>
      <c r="F28" s="3">
        <v>6.79</v>
      </c>
      <c r="G28" s="3">
        <v>11.17</v>
      </c>
      <c r="H28" s="3">
        <v>86.58</v>
      </c>
      <c r="I28" s="3">
        <v>102.59</v>
      </c>
      <c r="J28" s="3">
        <v>110.2</v>
      </c>
      <c r="K28" s="3">
        <v>127.5</v>
      </c>
      <c r="L28" s="3">
        <v>191.69</v>
      </c>
      <c r="M28" s="3">
        <v>89.97</v>
      </c>
      <c r="N28" s="3">
        <f t="shared" si="0"/>
        <v>804.35000000000014</v>
      </c>
    </row>
    <row r="29" spans="1:14">
      <c r="A29">
        <v>1972</v>
      </c>
      <c r="B29" s="3">
        <v>68.7</v>
      </c>
      <c r="C29" s="3">
        <v>18.239999999999998</v>
      </c>
      <c r="D29" s="3">
        <v>14.41</v>
      </c>
      <c r="E29" s="3">
        <v>8.02</v>
      </c>
      <c r="F29" s="3">
        <v>2.2599999999999998</v>
      </c>
      <c r="G29" s="3">
        <v>39.06</v>
      </c>
      <c r="H29" s="3">
        <v>48.3</v>
      </c>
      <c r="I29" s="3">
        <v>92.31</v>
      </c>
      <c r="J29" s="3">
        <v>134.56</v>
      </c>
      <c r="K29" s="3">
        <v>189.29</v>
      </c>
      <c r="L29" s="3">
        <v>121.1</v>
      </c>
      <c r="M29" s="3">
        <v>72.099999999999994</v>
      </c>
      <c r="N29" s="3">
        <f t="shared" si="0"/>
        <v>808.35</v>
      </c>
    </row>
    <row r="30" spans="1:14">
      <c r="A30">
        <v>1973</v>
      </c>
      <c r="B30" s="3">
        <v>49.58</v>
      </c>
      <c r="C30" s="3">
        <v>29.55</v>
      </c>
      <c r="D30" s="3">
        <v>5</v>
      </c>
      <c r="E30" s="3">
        <v>11.87</v>
      </c>
      <c r="F30" s="3">
        <v>17.760000000000002</v>
      </c>
      <c r="G30" s="3">
        <v>21.97</v>
      </c>
      <c r="H30" s="3">
        <v>72.94</v>
      </c>
      <c r="I30" s="3">
        <v>96.37</v>
      </c>
      <c r="J30" s="3">
        <v>181.96</v>
      </c>
      <c r="K30" s="3">
        <v>166.1</v>
      </c>
      <c r="L30" s="3">
        <v>156.43</v>
      </c>
      <c r="M30" s="3">
        <v>111.13</v>
      </c>
      <c r="N30" s="3">
        <f t="shared" si="0"/>
        <v>920.66</v>
      </c>
    </row>
    <row r="31" spans="1:14">
      <c r="A31">
        <v>1974</v>
      </c>
      <c r="B31" s="3">
        <v>33.08</v>
      </c>
      <c r="C31" s="3">
        <v>33.270000000000003</v>
      </c>
      <c r="D31" s="3">
        <v>21.73</v>
      </c>
      <c r="E31" s="3">
        <v>5.92</v>
      </c>
      <c r="F31" s="3">
        <v>18.64</v>
      </c>
      <c r="G31" s="3">
        <v>34.33</v>
      </c>
      <c r="H31" s="3">
        <v>73.739999999999995</v>
      </c>
      <c r="I31" s="3">
        <v>96.74</v>
      </c>
      <c r="J31" s="3">
        <v>179.51</v>
      </c>
      <c r="K31" s="3">
        <v>163.53</v>
      </c>
      <c r="L31" s="3">
        <v>122.43</v>
      </c>
      <c r="M31" s="3">
        <v>81.040000000000006</v>
      </c>
      <c r="N31" s="3">
        <f t="shared" si="0"/>
        <v>863.96</v>
      </c>
    </row>
    <row r="32" spans="1:14">
      <c r="A32">
        <v>1975</v>
      </c>
      <c r="B32" s="3">
        <v>44.98</v>
      </c>
      <c r="C32" s="3">
        <v>28.93</v>
      </c>
      <c r="D32" s="3">
        <v>26.15</v>
      </c>
      <c r="E32" s="3">
        <v>19.14</v>
      </c>
      <c r="F32" s="3">
        <v>-1.07</v>
      </c>
      <c r="G32" s="3">
        <v>16.23</v>
      </c>
      <c r="H32" s="3">
        <v>81.349999999999994</v>
      </c>
      <c r="I32" s="3">
        <v>106.57</v>
      </c>
      <c r="J32" s="3">
        <v>179.75</v>
      </c>
      <c r="K32" s="3">
        <v>159.66</v>
      </c>
      <c r="L32" s="3">
        <v>121.74</v>
      </c>
      <c r="M32" s="3">
        <v>112.56</v>
      </c>
      <c r="N32" s="3">
        <f t="shared" si="0"/>
        <v>895.99</v>
      </c>
    </row>
    <row r="33" spans="1:14">
      <c r="A33">
        <v>1976</v>
      </c>
      <c r="B33" s="3">
        <v>46.14</v>
      </c>
      <c r="C33" s="3">
        <v>6.84</v>
      </c>
      <c r="D33" s="3">
        <v>12.6</v>
      </c>
      <c r="E33" s="3">
        <v>15.62</v>
      </c>
      <c r="F33" s="3">
        <v>28.53</v>
      </c>
      <c r="G33" s="3">
        <v>22.5</v>
      </c>
      <c r="H33" s="3">
        <v>71.89</v>
      </c>
      <c r="I33" s="3">
        <v>125.49</v>
      </c>
      <c r="J33" s="3">
        <v>170.25</v>
      </c>
      <c r="K33" s="3">
        <v>206.52</v>
      </c>
      <c r="L33" s="3">
        <v>144.01</v>
      </c>
      <c r="M33" s="3">
        <v>74.709999999999994</v>
      </c>
      <c r="N33" s="3">
        <f t="shared" si="0"/>
        <v>925.1</v>
      </c>
    </row>
    <row r="34" spans="1:14">
      <c r="A34">
        <v>1977</v>
      </c>
      <c r="B34" s="3">
        <v>13.33</v>
      </c>
      <c r="C34" s="3">
        <v>11.9</v>
      </c>
      <c r="D34" s="3">
        <v>9.0500000000000007</v>
      </c>
      <c r="E34" s="3">
        <v>1.91</v>
      </c>
      <c r="F34" s="3">
        <v>6.83</v>
      </c>
      <c r="G34" s="3">
        <v>39.79</v>
      </c>
      <c r="H34" s="3">
        <v>74.95</v>
      </c>
      <c r="I34" s="3">
        <v>120.06</v>
      </c>
      <c r="J34" s="3">
        <v>145.5</v>
      </c>
      <c r="K34" s="3">
        <v>210.65</v>
      </c>
      <c r="L34" s="3">
        <v>141.94</v>
      </c>
      <c r="M34" s="3">
        <v>100.16</v>
      </c>
      <c r="N34" s="3">
        <f t="shared" si="0"/>
        <v>876.07</v>
      </c>
    </row>
    <row r="35" spans="1:14">
      <c r="A35">
        <v>1978</v>
      </c>
      <c r="B35" s="3">
        <v>26.48</v>
      </c>
      <c r="C35" s="3">
        <v>8.1</v>
      </c>
      <c r="D35" s="3">
        <v>12.08</v>
      </c>
      <c r="E35" s="3">
        <v>3.11</v>
      </c>
      <c r="F35" s="3">
        <v>-2.36</v>
      </c>
      <c r="G35" s="3">
        <v>17.43</v>
      </c>
      <c r="H35" s="3">
        <v>65.78</v>
      </c>
      <c r="I35" s="3">
        <v>86.5</v>
      </c>
      <c r="J35" s="3">
        <v>148.91999999999999</v>
      </c>
      <c r="K35" s="3">
        <v>191.38</v>
      </c>
      <c r="L35" s="3">
        <v>129.55000000000001</v>
      </c>
      <c r="M35" s="3">
        <v>99.21</v>
      </c>
      <c r="N35" s="3">
        <f t="shared" si="0"/>
        <v>786.18000000000006</v>
      </c>
    </row>
    <row r="36" spans="1:14">
      <c r="A36">
        <v>1979</v>
      </c>
      <c r="B36" s="3">
        <v>37.86</v>
      </c>
      <c r="C36" s="3">
        <v>10.62</v>
      </c>
      <c r="D36" s="3">
        <v>10.95</v>
      </c>
      <c r="E36" s="3">
        <v>3.3</v>
      </c>
      <c r="F36" s="3">
        <v>9.94</v>
      </c>
      <c r="G36" s="3">
        <v>33.979999999999997</v>
      </c>
      <c r="H36" s="3">
        <v>50.53</v>
      </c>
      <c r="I36" s="3">
        <v>120.79</v>
      </c>
      <c r="J36" s="3">
        <v>147.97999999999999</v>
      </c>
      <c r="K36" s="3">
        <v>196.3</v>
      </c>
      <c r="L36" s="3">
        <v>124.96</v>
      </c>
      <c r="M36" s="3">
        <v>94.73</v>
      </c>
      <c r="N36" s="3">
        <f t="shared" si="0"/>
        <v>841.94</v>
      </c>
    </row>
    <row r="37" spans="1:14">
      <c r="A37">
        <v>1980</v>
      </c>
      <c r="B37" s="3">
        <v>57.75</v>
      </c>
      <c r="C37" s="3">
        <v>24.2</v>
      </c>
      <c r="D37" s="3">
        <v>12.6</v>
      </c>
      <c r="E37" s="3">
        <v>1.46</v>
      </c>
      <c r="F37" s="3">
        <v>6.45</v>
      </c>
      <c r="G37" s="3">
        <v>42.72</v>
      </c>
      <c r="H37" s="3">
        <v>54.19</v>
      </c>
      <c r="I37" s="3">
        <v>85.9</v>
      </c>
      <c r="J37" s="3">
        <v>183.31</v>
      </c>
      <c r="K37" s="3">
        <v>245.47</v>
      </c>
      <c r="L37" s="3">
        <v>142.83000000000001</v>
      </c>
      <c r="M37" s="3">
        <v>92.72</v>
      </c>
      <c r="N37" s="3">
        <f t="shared" si="0"/>
        <v>949.6</v>
      </c>
    </row>
    <row r="38" spans="1:14">
      <c r="A38">
        <v>1981</v>
      </c>
      <c r="B38" s="3">
        <v>24.55</v>
      </c>
      <c r="C38" s="3">
        <v>11.63</v>
      </c>
      <c r="D38" s="3">
        <v>15.9</v>
      </c>
      <c r="E38" s="3">
        <v>1.9</v>
      </c>
      <c r="F38" s="3">
        <v>15.48</v>
      </c>
      <c r="G38" s="3">
        <v>30.81</v>
      </c>
      <c r="H38" s="3">
        <v>77.5</v>
      </c>
      <c r="I38" s="3">
        <v>105.78</v>
      </c>
      <c r="J38" s="3">
        <v>193.3</v>
      </c>
      <c r="K38" s="3">
        <v>195.6</v>
      </c>
      <c r="L38" s="3">
        <v>131.93</v>
      </c>
      <c r="M38" s="3">
        <v>100.15</v>
      </c>
      <c r="N38" s="3">
        <f t="shared" si="0"/>
        <v>904.52999999999986</v>
      </c>
    </row>
    <row r="39" spans="1:14">
      <c r="A39">
        <v>1982</v>
      </c>
      <c r="B39" s="3">
        <v>46.26</v>
      </c>
      <c r="C39" s="3">
        <v>12.44</v>
      </c>
      <c r="D39" s="3">
        <v>13.4</v>
      </c>
      <c r="E39" s="3">
        <v>13.79</v>
      </c>
      <c r="F39" s="3">
        <v>-2.2999999999999998</v>
      </c>
      <c r="G39" s="3">
        <v>31.98</v>
      </c>
      <c r="H39" s="3">
        <v>55.87</v>
      </c>
      <c r="I39" s="3">
        <v>137.18</v>
      </c>
      <c r="J39" s="3">
        <v>128.30000000000001</v>
      </c>
      <c r="K39" s="3">
        <v>173.5</v>
      </c>
      <c r="L39" s="3">
        <v>148.75</v>
      </c>
      <c r="M39" s="3">
        <v>94.95</v>
      </c>
      <c r="N39" s="3">
        <f t="shared" si="0"/>
        <v>854.12000000000012</v>
      </c>
    </row>
    <row r="40" spans="1:14">
      <c r="A40">
        <v>1983</v>
      </c>
      <c r="B40" s="3">
        <v>68.52</v>
      </c>
      <c r="C40" s="3">
        <v>32.17</v>
      </c>
      <c r="D40" s="3">
        <v>27.96</v>
      </c>
      <c r="E40" s="3">
        <v>22.71</v>
      </c>
      <c r="F40" s="3">
        <v>32.74</v>
      </c>
      <c r="G40" s="3">
        <v>33.04</v>
      </c>
      <c r="H40" s="3">
        <v>79.83</v>
      </c>
      <c r="I40" s="3">
        <v>122.2</v>
      </c>
      <c r="J40" s="3">
        <v>209.14</v>
      </c>
      <c r="K40" s="3">
        <v>206.71</v>
      </c>
      <c r="L40" s="3">
        <v>137.52000000000001</v>
      </c>
      <c r="M40" s="3">
        <v>136.87</v>
      </c>
      <c r="N40" s="3">
        <f t="shared" si="0"/>
        <v>1109.4099999999999</v>
      </c>
    </row>
    <row r="41" spans="1:14">
      <c r="A41">
        <v>1984</v>
      </c>
      <c r="B41" s="3">
        <v>29.77</v>
      </c>
      <c r="C41" s="3">
        <v>13.35</v>
      </c>
      <c r="D41" s="3">
        <v>28.02</v>
      </c>
      <c r="E41" s="3">
        <v>6.87</v>
      </c>
      <c r="F41" s="3">
        <v>32.15</v>
      </c>
      <c r="G41" s="3">
        <v>31.69</v>
      </c>
      <c r="H41" s="3">
        <v>83.8</v>
      </c>
      <c r="I41" s="3">
        <v>117.16</v>
      </c>
      <c r="J41" s="3">
        <v>169.88</v>
      </c>
      <c r="K41" s="3">
        <v>127.09</v>
      </c>
      <c r="L41" s="3">
        <v>183.48</v>
      </c>
      <c r="M41" s="3">
        <v>89.19</v>
      </c>
      <c r="N41" s="3">
        <f t="shared" si="0"/>
        <v>912.45</v>
      </c>
    </row>
    <row r="42" spans="1:14">
      <c r="A42">
        <v>1985</v>
      </c>
      <c r="B42" s="3">
        <v>71.010000000000005</v>
      </c>
      <c r="C42" s="3">
        <v>11.21</v>
      </c>
      <c r="D42" s="3">
        <v>10.02</v>
      </c>
      <c r="E42" s="3">
        <v>6.83</v>
      </c>
      <c r="F42" s="3">
        <v>19.23</v>
      </c>
      <c r="G42" s="3">
        <v>51.34</v>
      </c>
      <c r="H42" s="3">
        <v>73.180000000000007</v>
      </c>
      <c r="I42" s="3">
        <v>117.49</v>
      </c>
      <c r="J42" s="3">
        <v>156.76</v>
      </c>
      <c r="K42" s="3">
        <v>184.75</v>
      </c>
      <c r="L42" s="3">
        <v>131.38</v>
      </c>
      <c r="M42" s="3">
        <v>153.25</v>
      </c>
      <c r="N42" s="3">
        <f t="shared" si="0"/>
        <v>986.44999999999993</v>
      </c>
    </row>
    <row r="43" spans="1:14">
      <c r="A43">
        <v>1986</v>
      </c>
      <c r="B43" s="3">
        <v>23.94</v>
      </c>
      <c r="C43" s="3">
        <v>12.36</v>
      </c>
      <c r="D43" s="3">
        <v>10.75</v>
      </c>
      <c r="E43" s="3">
        <v>2.13</v>
      </c>
      <c r="F43" s="3">
        <v>4.3899999999999997</v>
      </c>
      <c r="G43" s="3">
        <v>42.59</v>
      </c>
      <c r="H43" s="3">
        <v>54.37</v>
      </c>
      <c r="I43" s="3">
        <v>152.21</v>
      </c>
      <c r="J43" s="3">
        <v>110.63</v>
      </c>
      <c r="K43" s="3">
        <v>189.48</v>
      </c>
      <c r="L43" s="3">
        <v>165.63</v>
      </c>
      <c r="M43" s="3">
        <v>89.65</v>
      </c>
      <c r="N43" s="3">
        <f t="shared" si="0"/>
        <v>858.13</v>
      </c>
    </row>
    <row r="44" spans="1:14">
      <c r="A44">
        <v>1987</v>
      </c>
      <c r="B44" s="3">
        <v>53.97</v>
      </c>
      <c r="C44" s="3">
        <v>23.86</v>
      </c>
      <c r="D44" s="3">
        <v>20.059999999999999</v>
      </c>
      <c r="E44" s="3">
        <v>7.24</v>
      </c>
      <c r="F44" s="3">
        <v>13.28</v>
      </c>
      <c r="G44" s="3">
        <v>48.03</v>
      </c>
      <c r="H44" s="3">
        <v>67.67</v>
      </c>
      <c r="I44" s="3">
        <v>160.93</v>
      </c>
      <c r="J44" s="3">
        <v>135.88</v>
      </c>
      <c r="K44" s="3">
        <v>223.47</v>
      </c>
      <c r="L44" s="3">
        <v>126.04</v>
      </c>
      <c r="M44" s="3">
        <v>95.21</v>
      </c>
      <c r="N44" s="3">
        <f t="shared" si="0"/>
        <v>975.6400000000001</v>
      </c>
    </row>
    <row r="45" spans="1:14">
      <c r="A45">
        <v>1988</v>
      </c>
      <c r="B45" s="3">
        <v>50.46</v>
      </c>
      <c r="C45" s="3">
        <v>20.63</v>
      </c>
      <c r="D45" s="3">
        <v>18.399999999999999</v>
      </c>
      <c r="E45" s="3">
        <v>3.91</v>
      </c>
      <c r="F45" s="3">
        <v>9.44</v>
      </c>
      <c r="G45" s="3">
        <v>53.38</v>
      </c>
      <c r="H45" s="3">
        <v>46.5</v>
      </c>
      <c r="I45" s="3">
        <v>136.19</v>
      </c>
      <c r="J45" s="3">
        <v>162.69</v>
      </c>
      <c r="K45" s="3">
        <v>239.71</v>
      </c>
      <c r="L45" s="3">
        <v>111.25</v>
      </c>
      <c r="M45" s="3">
        <v>98.85</v>
      </c>
      <c r="N45" s="3">
        <f t="shared" si="0"/>
        <v>951.41</v>
      </c>
    </row>
    <row r="46" spans="1:14">
      <c r="A46">
        <v>1989</v>
      </c>
      <c r="B46" s="3">
        <v>34.700000000000003</v>
      </c>
      <c r="C46" s="3">
        <v>34.950000000000003</v>
      </c>
      <c r="D46" s="3">
        <v>15.01</v>
      </c>
      <c r="E46" s="3">
        <v>6.22</v>
      </c>
      <c r="F46" s="3">
        <v>5.9</v>
      </c>
      <c r="G46" s="3">
        <v>23.64</v>
      </c>
      <c r="H46" s="3">
        <v>62.66</v>
      </c>
      <c r="I46" s="3">
        <v>109.66</v>
      </c>
      <c r="J46" s="3">
        <v>172.55</v>
      </c>
      <c r="K46" s="3">
        <v>176.85</v>
      </c>
      <c r="L46" s="3">
        <v>178.69</v>
      </c>
      <c r="M46" s="3">
        <v>88.58</v>
      </c>
      <c r="N46" s="3">
        <f t="shared" si="0"/>
        <v>909.41</v>
      </c>
    </row>
    <row r="47" spans="1:14">
      <c r="A47">
        <v>1990</v>
      </c>
      <c r="B47" s="3">
        <v>15.76</v>
      </c>
      <c r="C47" s="3">
        <v>16.690000000000001</v>
      </c>
      <c r="D47" s="3">
        <v>13.53</v>
      </c>
      <c r="E47" s="3">
        <v>7.85</v>
      </c>
      <c r="F47" s="3">
        <v>20.48</v>
      </c>
      <c r="G47" s="3">
        <v>30.47</v>
      </c>
      <c r="H47" s="3">
        <v>66.58</v>
      </c>
      <c r="I47" s="3">
        <v>101.3</v>
      </c>
      <c r="J47" s="3">
        <v>187</v>
      </c>
      <c r="K47" s="3">
        <v>193.59</v>
      </c>
      <c r="L47" s="3">
        <v>126.67</v>
      </c>
      <c r="M47" s="3">
        <v>102.12</v>
      </c>
      <c r="N47" s="3">
        <f t="shared" si="0"/>
        <v>882.04</v>
      </c>
    </row>
    <row r="48" spans="1:14">
      <c r="A48">
        <v>1991</v>
      </c>
      <c r="B48" s="3">
        <v>60.97</v>
      </c>
      <c r="C48" s="3">
        <v>22.97</v>
      </c>
      <c r="D48" s="3">
        <v>14.97</v>
      </c>
      <c r="E48" s="3">
        <v>6.44</v>
      </c>
      <c r="F48" s="3">
        <v>14.98</v>
      </c>
      <c r="G48" s="3">
        <v>55.52</v>
      </c>
      <c r="H48" s="3">
        <v>109.24</v>
      </c>
      <c r="I48" s="3">
        <v>119.83</v>
      </c>
      <c r="J48" s="3">
        <v>233.51</v>
      </c>
      <c r="K48" s="3">
        <v>175.49</v>
      </c>
      <c r="L48" s="3">
        <v>159.05000000000001</v>
      </c>
      <c r="M48" s="3">
        <v>90.92</v>
      </c>
      <c r="N48" s="3">
        <f t="shared" si="0"/>
        <v>1063.8900000000001</v>
      </c>
    </row>
    <row r="49" spans="1:15">
      <c r="A49">
        <v>1992</v>
      </c>
      <c r="B49" s="3">
        <v>46.1</v>
      </c>
      <c r="C49" s="3">
        <v>18.02</v>
      </c>
      <c r="D49" s="3">
        <v>29.57</v>
      </c>
      <c r="E49" s="3">
        <v>7.15</v>
      </c>
      <c r="F49" s="3">
        <v>25.75</v>
      </c>
      <c r="G49" s="3">
        <v>49.93</v>
      </c>
      <c r="H49" s="3">
        <v>69.349999999999994</v>
      </c>
      <c r="I49" s="3">
        <v>113.42</v>
      </c>
      <c r="J49" s="3">
        <v>160.41999999999999</v>
      </c>
      <c r="K49" s="3">
        <v>197.97</v>
      </c>
      <c r="L49" s="3">
        <v>134.62</v>
      </c>
      <c r="M49" s="3">
        <v>101.48</v>
      </c>
      <c r="N49" s="3">
        <f t="shared" si="0"/>
        <v>953.78000000000009</v>
      </c>
    </row>
    <row r="50" spans="1:15">
      <c r="A50">
        <v>1993</v>
      </c>
      <c r="B50" s="3">
        <v>47.3</v>
      </c>
      <c r="C50" s="3">
        <v>33.520000000000003</v>
      </c>
      <c r="D50" s="3">
        <v>17.010000000000002</v>
      </c>
      <c r="E50" s="3">
        <v>1.27</v>
      </c>
      <c r="F50" s="3">
        <v>11.52</v>
      </c>
      <c r="G50" s="3">
        <v>23.33</v>
      </c>
      <c r="H50" s="3">
        <v>67.84</v>
      </c>
      <c r="I50" s="3">
        <v>95.66</v>
      </c>
      <c r="J50" s="3">
        <v>240.45</v>
      </c>
      <c r="K50" s="3">
        <v>196.41</v>
      </c>
      <c r="L50" s="3">
        <v>127.94</v>
      </c>
      <c r="M50" s="3">
        <v>97.86</v>
      </c>
      <c r="N50" s="3">
        <f t="shared" si="0"/>
        <v>960.11</v>
      </c>
    </row>
    <row r="51" spans="1:15">
      <c r="A51">
        <v>1994</v>
      </c>
      <c r="B51" s="3">
        <v>33.409999999999997</v>
      </c>
      <c r="C51" s="3">
        <v>12.4</v>
      </c>
      <c r="D51" s="3">
        <v>10.91</v>
      </c>
      <c r="E51" s="3">
        <v>0.52</v>
      </c>
      <c r="F51" s="3">
        <v>7.13</v>
      </c>
      <c r="G51" s="3">
        <v>21.41</v>
      </c>
      <c r="H51" s="3">
        <v>53.6</v>
      </c>
      <c r="I51" s="3">
        <v>112.7</v>
      </c>
      <c r="J51" s="3">
        <v>148.78</v>
      </c>
      <c r="K51" s="3">
        <v>180.25</v>
      </c>
      <c r="L51" s="3">
        <v>172.31</v>
      </c>
      <c r="M51" s="3">
        <v>82.75</v>
      </c>
      <c r="N51" s="3">
        <f t="shared" si="0"/>
        <v>836.17000000000007</v>
      </c>
    </row>
    <row r="52" spans="1:15">
      <c r="A52">
        <v>1995</v>
      </c>
      <c r="B52" s="3">
        <v>69.86</v>
      </c>
      <c r="C52" s="3">
        <v>34.020000000000003</v>
      </c>
      <c r="D52" s="3">
        <v>7.66</v>
      </c>
      <c r="E52" s="3">
        <v>12.69</v>
      </c>
      <c r="F52" s="3">
        <v>10.66</v>
      </c>
      <c r="G52" s="3">
        <v>19.47</v>
      </c>
      <c r="H52" s="3">
        <v>65.790000000000006</v>
      </c>
      <c r="I52" s="3">
        <v>119.37</v>
      </c>
      <c r="J52" s="3">
        <v>204.04</v>
      </c>
      <c r="K52" s="3">
        <v>205.22</v>
      </c>
      <c r="L52" s="3">
        <v>173.01</v>
      </c>
      <c r="M52" s="3">
        <v>94.49</v>
      </c>
      <c r="N52" s="3">
        <f t="shared" si="0"/>
        <v>1016.28</v>
      </c>
    </row>
    <row r="53" spans="1:15">
      <c r="A53">
        <v>1996</v>
      </c>
      <c r="B53" s="3">
        <v>27.89</v>
      </c>
      <c r="C53" s="3">
        <v>7.41</v>
      </c>
      <c r="D53" s="3">
        <v>17.43</v>
      </c>
      <c r="E53" s="3">
        <v>1.55</v>
      </c>
      <c r="F53" s="3">
        <v>1.8</v>
      </c>
      <c r="G53" s="3">
        <v>4.58</v>
      </c>
      <c r="H53" s="3">
        <v>78.22</v>
      </c>
      <c r="I53" s="3">
        <v>97.26</v>
      </c>
      <c r="J53" s="3">
        <v>182.27</v>
      </c>
      <c r="K53" s="3">
        <v>181.99</v>
      </c>
      <c r="L53" s="3">
        <v>165.4</v>
      </c>
      <c r="M53" s="3">
        <v>77.739999999999995</v>
      </c>
      <c r="N53" s="3">
        <f t="shared" si="0"/>
        <v>843.54</v>
      </c>
    </row>
    <row r="54" spans="1:15">
      <c r="A54">
        <v>1997</v>
      </c>
      <c r="B54" s="3">
        <v>50.2</v>
      </c>
      <c r="C54" s="3">
        <v>12.14</v>
      </c>
      <c r="D54" s="3">
        <v>17.97</v>
      </c>
      <c r="E54" s="3">
        <v>11.58</v>
      </c>
      <c r="F54" s="3">
        <v>23.4</v>
      </c>
      <c r="G54" s="3">
        <v>9.98</v>
      </c>
      <c r="H54" s="3">
        <v>79.81</v>
      </c>
      <c r="I54" s="3">
        <v>120.17</v>
      </c>
      <c r="J54" s="3">
        <v>157.78</v>
      </c>
      <c r="K54" s="3">
        <v>198.68</v>
      </c>
      <c r="L54" s="3">
        <v>143.74</v>
      </c>
      <c r="M54" s="3">
        <v>75.23</v>
      </c>
      <c r="N54" s="3">
        <f t="shared" si="0"/>
        <v>900.68000000000006</v>
      </c>
    </row>
    <row r="55" spans="1:15">
      <c r="A55">
        <v>1998</v>
      </c>
      <c r="B55" s="3">
        <v>36.32</v>
      </c>
      <c r="C55" s="3">
        <v>17.82</v>
      </c>
      <c r="D55" s="3">
        <v>33.54</v>
      </c>
      <c r="E55" s="3">
        <v>20.52</v>
      </c>
      <c r="F55" s="3">
        <v>20.5</v>
      </c>
      <c r="G55" s="3">
        <v>53.85</v>
      </c>
      <c r="H55" s="3">
        <v>117.28</v>
      </c>
      <c r="I55" s="3">
        <v>123.88</v>
      </c>
      <c r="J55" s="3">
        <v>178.27</v>
      </c>
      <c r="K55" s="3">
        <v>217.13</v>
      </c>
      <c r="L55" s="3">
        <v>156.97</v>
      </c>
      <c r="M55" s="3">
        <v>120.8</v>
      </c>
      <c r="N55" s="3">
        <f t="shared" si="0"/>
        <v>1096.8800000000001</v>
      </c>
    </row>
    <row r="56" spans="1:15">
      <c r="A56">
        <v>1999</v>
      </c>
      <c r="B56" s="3">
        <v>52.73</v>
      </c>
      <c r="C56" s="3">
        <v>17.97</v>
      </c>
      <c r="D56" s="3">
        <v>25.12</v>
      </c>
      <c r="E56" s="3">
        <v>11.35</v>
      </c>
      <c r="F56" s="3">
        <v>33.69</v>
      </c>
      <c r="G56" s="3">
        <v>52.81</v>
      </c>
      <c r="H56" s="3">
        <v>83.36</v>
      </c>
      <c r="I56" s="3">
        <v>174.31</v>
      </c>
      <c r="J56" s="3">
        <v>192.63</v>
      </c>
      <c r="K56" s="3">
        <v>219.58</v>
      </c>
      <c r="L56" s="3">
        <v>135.05000000000001</v>
      </c>
      <c r="M56" s="3">
        <v>116.5</v>
      </c>
      <c r="N56" s="3">
        <f t="shared" si="0"/>
        <v>1115.1000000000001</v>
      </c>
    </row>
    <row r="57" spans="1:15">
      <c r="A57">
        <v>2000</v>
      </c>
      <c r="B57" s="3">
        <v>51.53</v>
      </c>
      <c r="C57" s="3">
        <v>13.44</v>
      </c>
      <c r="D57" s="3">
        <v>10.34</v>
      </c>
      <c r="E57" s="3">
        <v>17.59</v>
      </c>
      <c r="F57" s="3">
        <v>27.17</v>
      </c>
      <c r="G57" s="3">
        <v>42.84</v>
      </c>
      <c r="H57" s="3">
        <v>96.78</v>
      </c>
      <c r="I57" s="3">
        <v>122.35</v>
      </c>
      <c r="J57" s="3">
        <v>215.86</v>
      </c>
      <c r="K57" s="3">
        <v>149.93</v>
      </c>
      <c r="L57" s="3">
        <v>184.56</v>
      </c>
      <c r="M57" s="3">
        <v>108.93</v>
      </c>
      <c r="N57" s="3">
        <f t="shared" si="0"/>
        <v>1041.3200000000002</v>
      </c>
    </row>
    <row r="58" spans="1:15">
      <c r="A58">
        <v>2001</v>
      </c>
      <c r="B58" s="18">
        <v>15.8</v>
      </c>
      <c r="C58" s="18">
        <v>17.04</v>
      </c>
      <c r="D58" s="18">
        <v>13.75</v>
      </c>
      <c r="E58" s="18">
        <v>-0.92</v>
      </c>
      <c r="F58" s="18">
        <v>13.63</v>
      </c>
      <c r="G58" s="18">
        <v>23.26</v>
      </c>
      <c r="H58" s="18">
        <v>102.09</v>
      </c>
      <c r="I58" s="18">
        <v>128.99</v>
      </c>
      <c r="J58" s="18">
        <v>191.66</v>
      </c>
      <c r="K58" s="18">
        <v>203.4</v>
      </c>
      <c r="L58" s="18">
        <v>90.49</v>
      </c>
      <c r="M58" s="18">
        <v>119.79</v>
      </c>
      <c r="N58" s="3">
        <f t="shared" si="0"/>
        <v>918.9799999999999</v>
      </c>
    </row>
    <row r="59" spans="1:15">
      <c r="A59">
        <v>2002</v>
      </c>
      <c r="B59" s="18">
        <v>49.06</v>
      </c>
      <c r="C59" s="18">
        <v>43.96</v>
      </c>
      <c r="D59" s="18">
        <v>39.840000000000003</v>
      </c>
      <c r="E59" s="18">
        <v>22.4</v>
      </c>
      <c r="F59" s="18">
        <v>40.6</v>
      </c>
      <c r="G59" s="18">
        <v>31.96</v>
      </c>
      <c r="H59" s="18">
        <v>107.29</v>
      </c>
      <c r="I59" s="18">
        <v>140.58000000000001</v>
      </c>
      <c r="J59" s="18">
        <v>162.55000000000001</v>
      </c>
      <c r="K59" s="18">
        <v>237.66</v>
      </c>
      <c r="L59" s="18">
        <v>153.85</v>
      </c>
      <c r="M59" s="18">
        <v>99.46</v>
      </c>
      <c r="N59" s="3">
        <f t="shared" si="0"/>
        <v>1129.21</v>
      </c>
    </row>
    <row r="60" spans="1:15">
      <c r="A60">
        <v>2003</v>
      </c>
      <c r="B60" s="18">
        <v>21.17</v>
      </c>
      <c r="C60" s="18">
        <v>9.17</v>
      </c>
      <c r="D60" s="18">
        <v>6.09</v>
      </c>
      <c r="E60" s="18">
        <v>2.15</v>
      </c>
      <c r="F60" s="18">
        <v>2.38</v>
      </c>
      <c r="G60" s="18">
        <v>24.04</v>
      </c>
      <c r="H60" s="18">
        <v>72.56</v>
      </c>
      <c r="I60" s="18">
        <v>107.38</v>
      </c>
      <c r="J60" s="18">
        <v>183.55</v>
      </c>
      <c r="K60" s="18">
        <v>192.35</v>
      </c>
      <c r="L60" s="18">
        <v>128.36000000000001</v>
      </c>
      <c r="M60" s="18">
        <v>101.41</v>
      </c>
      <c r="N60" s="3">
        <f t="shared" si="0"/>
        <v>850.61</v>
      </c>
    </row>
    <row r="61" spans="1:15">
      <c r="A61">
        <v>2004</v>
      </c>
      <c r="B61" s="18">
        <v>53.62</v>
      </c>
      <c r="C61" s="18">
        <v>11.19</v>
      </c>
      <c r="D61" s="18">
        <v>8.6</v>
      </c>
      <c r="E61" s="18">
        <v>6.78</v>
      </c>
      <c r="F61" s="18">
        <v>14.7</v>
      </c>
      <c r="G61" s="18">
        <v>58.72</v>
      </c>
      <c r="H61" s="18">
        <v>81.260000000000005</v>
      </c>
      <c r="I61" s="18">
        <v>121.44</v>
      </c>
      <c r="J61" s="18">
        <v>197.68</v>
      </c>
      <c r="K61" s="18">
        <v>168.3</v>
      </c>
      <c r="L61" s="18">
        <v>103.8</v>
      </c>
      <c r="M61" s="18">
        <v>106.24</v>
      </c>
      <c r="N61" s="3">
        <f t="shared" si="0"/>
        <v>932.32999999999993</v>
      </c>
    </row>
    <row r="62" spans="1:15">
      <c r="A62">
        <v>2005</v>
      </c>
      <c r="B62" s="18">
        <v>42.03</v>
      </c>
      <c r="C62" s="18">
        <v>13.23</v>
      </c>
      <c r="D62" s="18">
        <v>13.28</v>
      </c>
      <c r="E62" s="18">
        <v>5.28</v>
      </c>
      <c r="F62" s="18">
        <v>23.08</v>
      </c>
      <c r="G62" s="18">
        <v>32.19</v>
      </c>
      <c r="H62" s="18">
        <v>91.16</v>
      </c>
      <c r="I62" s="18">
        <v>133.16</v>
      </c>
      <c r="J62" s="18">
        <v>167.75</v>
      </c>
      <c r="K62" s="18">
        <v>213.88</v>
      </c>
      <c r="L62" s="18">
        <v>175.74</v>
      </c>
      <c r="M62" s="18">
        <v>97.28</v>
      </c>
      <c r="N62" s="3">
        <f t="shared" si="0"/>
        <v>1008.06</v>
      </c>
    </row>
    <row r="63" spans="1:15">
      <c r="A63" s="23">
        <v>2006</v>
      </c>
      <c r="B63" s="19">
        <v>24.35</v>
      </c>
      <c r="C63" s="19">
        <v>43.92</v>
      </c>
      <c r="D63" s="19">
        <v>20.76</v>
      </c>
      <c r="E63" s="19">
        <v>15.2</v>
      </c>
      <c r="F63" s="19">
        <v>30.82</v>
      </c>
      <c r="G63" s="19">
        <v>48.46</v>
      </c>
      <c r="H63" s="19">
        <v>85.28</v>
      </c>
      <c r="I63" s="19">
        <v>163.66999999999999</v>
      </c>
      <c r="J63" s="19">
        <v>185.89</v>
      </c>
      <c r="K63" s="19">
        <v>211.14</v>
      </c>
      <c r="L63" s="19">
        <v>83.13</v>
      </c>
      <c r="M63" s="19">
        <v>99.61</v>
      </c>
      <c r="N63" s="24">
        <f t="shared" si="0"/>
        <v>1012.23</v>
      </c>
      <c r="O63" s="23"/>
    </row>
    <row r="64" spans="1:15">
      <c r="A64" s="21">
        <v>2007</v>
      </c>
      <c r="B64" s="26">
        <v>67.2</v>
      </c>
      <c r="C64" s="26">
        <v>25.61</v>
      </c>
      <c r="D64" s="26">
        <v>13.14</v>
      </c>
      <c r="E64" s="26">
        <v>10.210000000000001</v>
      </c>
      <c r="F64" s="26">
        <v>20.14</v>
      </c>
      <c r="G64" s="26">
        <v>59.96</v>
      </c>
      <c r="H64" s="26">
        <v>92.37</v>
      </c>
      <c r="I64" s="26">
        <v>124.17</v>
      </c>
      <c r="J64" s="26">
        <v>152.43</v>
      </c>
      <c r="K64" s="26">
        <v>188.34</v>
      </c>
      <c r="L64" s="26">
        <v>180.15</v>
      </c>
      <c r="M64" s="26">
        <v>95.6</v>
      </c>
      <c r="N64" s="25">
        <f>SUM(B64:M64)</f>
        <v>1029.32</v>
      </c>
      <c r="O64" s="21"/>
    </row>
    <row r="65" spans="1:15">
      <c r="A65" s="21">
        <v>2008</v>
      </c>
      <c r="B65" s="26">
        <v>52.17</v>
      </c>
      <c r="C65" s="26">
        <v>18.43</v>
      </c>
      <c r="D65" s="26">
        <v>16.649999999999999</v>
      </c>
      <c r="E65" s="26">
        <v>1.68</v>
      </c>
      <c r="F65" s="26">
        <v>23.34</v>
      </c>
      <c r="G65" s="26">
        <v>33.99</v>
      </c>
      <c r="H65" s="26">
        <v>76.37</v>
      </c>
      <c r="I65" s="26">
        <v>135.97</v>
      </c>
      <c r="J65" s="26">
        <v>150.22</v>
      </c>
      <c r="K65" s="26">
        <v>225.53</v>
      </c>
      <c r="L65" s="26">
        <v>141.05000000000001</v>
      </c>
      <c r="M65" s="26">
        <v>92.98</v>
      </c>
      <c r="N65" s="25">
        <f t="shared" ref="N65:N68" si="1">SUM(B65:M65)</f>
        <v>968.38000000000011</v>
      </c>
      <c r="O65" s="20"/>
    </row>
    <row r="66" spans="1:15">
      <c r="A66" s="21">
        <v>2009</v>
      </c>
      <c r="B66" s="26">
        <v>33.81</v>
      </c>
      <c r="C66" s="26">
        <v>12.97</v>
      </c>
      <c r="D66" s="26">
        <v>10.73</v>
      </c>
      <c r="E66" s="26">
        <v>3.33</v>
      </c>
      <c r="F66" s="26">
        <v>18.79</v>
      </c>
      <c r="G66" s="26">
        <v>40.25</v>
      </c>
      <c r="H66" s="26">
        <v>84.8</v>
      </c>
      <c r="I66" s="26">
        <v>125.21</v>
      </c>
      <c r="J66" s="26">
        <v>164.38</v>
      </c>
      <c r="K66" s="26">
        <v>188.78</v>
      </c>
      <c r="L66" s="26">
        <v>109.01</v>
      </c>
      <c r="M66" s="26">
        <v>124.29</v>
      </c>
      <c r="N66" s="25">
        <f t="shared" si="1"/>
        <v>916.34999999999991</v>
      </c>
      <c r="O66" s="20"/>
    </row>
    <row r="67" spans="1:15">
      <c r="A67" s="17">
        <v>2010</v>
      </c>
      <c r="B67" s="18">
        <v>37.01</v>
      </c>
      <c r="C67" s="18">
        <v>11.82</v>
      </c>
      <c r="D67" s="18">
        <v>6.66</v>
      </c>
      <c r="E67" s="18">
        <v>7.53</v>
      </c>
      <c r="F67" s="18">
        <v>20.56</v>
      </c>
      <c r="G67" s="18">
        <v>59.92</v>
      </c>
      <c r="H67" s="18">
        <v>95.71</v>
      </c>
      <c r="I67" s="18">
        <v>124.21</v>
      </c>
      <c r="J67" s="18">
        <v>180.76</v>
      </c>
      <c r="K67" s="18">
        <v>190.06</v>
      </c>
      <c r="L67" s="18">
        <v>134.71</v>
      </c>
      <c r="M67" s="18">
        <v>100.36</v>
      </c>
      <c r="N67" s="25">
        <f t="shared" si="1"/>
        <v>969.31000000000006</v>
      </c>
      <c r="O67" s="17"/>
    </row>
    <row r="68" spans="1:15">
      <c r="A68" s="17">
        <v>2011</v>
      </c>
      <c r="B68" s="18">
        <v>39.630000000000003</v>
      </c>
      <c r="C68" s="18">
        <v>14.68</v>
      </c>
      <c r="D68" s="18">
        <v>13.99</v>
      </c>
      <c r="E68" s="18">
        <v>1.37</v>
      </c>
      <c r="F68" s="18">
        <v>2.41</v>
      </c>
      <c r="G68" s="18">
        <v>44.3</v>
      </c>
      <c r="H68" s="18">
        <v>64.260000000000005</v>
      </c>
      <c r="I68" s="18">
        <v>167.37</v>
      </c>
      <c r="J68" s="18">
        <v>158.57</v>
      </c>
      <c r="K68" s="18">
        <v>212.87</v>
      </c>
      <c r="L68" s="18">
        <v>144.11000000000001</v>
      </c>
      <c r="M68" s="18">
        <v>92.05</v>
      </c>
      <c r="N68" s="25">
        <f t="shared" si="1"/>
        <v>955.61</v>
      </c>
      <c r="O68" s="17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2013-02-08T19:18:03Z</dcterms:modified>
</cp:coreProperties>
</file>