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5" yWindow="300" windowWidth="15165" windowHeight="9090"/>
  </bookViews>
  <sheets>
    <sheet name="Metadata" sheetId="16" r:id="rId1"/>
    <sheet name="NBS_comp_mm _LakePrc" sheetId="1" r:id="rId2"/>
    <sheet name="NBS_comp_mm_LandPrc" sheetId="2" r:id="rId3"/>
    <sheet name="NBS_comp_cms_LakePrc" sheetId="3" r:id="rId4"/>
    <sheet name="NBS_comp_cms_LandPrc" sheetId="4" r:id="rId5"/>
    <sheet name="PrcLk" sheetId="6" r:id="rId6"/>
    <sheet name="PrcLd" sheetId="8" r:id="rId7"/>
    <sheet name="Run" sheetId="10" r:id="rId8"/>
    <sheet name="Evp" sheetId="9" r:id="rId9"/>
    <sheet name="Area" sheetId="14" r:id="rId10"/>
    <sheet name="Days" sheetId="15" r:id="rId11"/>
  </sheets>
  <calcPr calcId="125725"/>
</workbook>
</file>

<file path=xl/calcChain.xml><?xml version="1.0" encoding="utf-8"?>
<calcChain xmlns="http://schemas.openxmlformats.org/spreadsheetml/2006/main">
  <c r="N6" i="3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N6" i="4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M70"/>
  <c r="N70"/>
  <c r="M71"/>
  <c r="N71"/>
  <c r="M72"/>
  <c r="N72"/>
  <c r="M70" i="3"/>
  <c r="N70"/>
  <c r="M71"/>
  <c r="N71"/>
  <c r="M72"/>
  <c r="N72"/>
  <c r="M70" i="2"/>
  <c r="N70"/>
  <c r="M71"/>
  <c r="N71"/>
  <c r="M72"/>
  <c r="N72"/>
  <c r="M70" i="1"/>
  <c r="N70"/>
  <c r="M71"/>
  <c r="N71"/>
  <c r="M72"/>
  <c r="N7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N6" i="2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B63" i="4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1" i="3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1" i="2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3" i="1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N66" i="9" l="1"/>
  <c r="N67"/>
  <c r="N68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D13" i="2"/>
  <c r="N13" i="9"/>
  <c r="N12"/>
  <c r="D11" i="2"/>
  <c r="D11" i="4" s="1"/>
  <c r="N11" i="9"/>
  <c r="N10"/>
  <c r="D9" i="2"/>
  <c r="N9" i="9"/>
  <c r="N8"/>
  <c r="D7" i="2"/>
  <c r="D7" i="4" s="1"/>
  <c r="N7" i="9"/>
  <c r="N6"/>
  <c r="N5"/>
  <c r="B62" i="4"/>
  <c r="C62"/>
  <c r="D62"/>
  <c r="E62"/>
  <c r="F62"/>
  <c r="G62"/>
  <c r="H62"/>
  <c r="I62"/>
  <c r="J62"/>
  <c r="K62"/>
  <c r="L62"/>
  <c r="M62"/>
  <c r="B62" i="1"/>
  <c r="C62"/>
  <c r="D62"/>
  <c r="E62"/>
  <c r="F62"/>
  <c r="G62"/>
  <c r="H62"/>
  <c r="I62"/>
  <c r="J62"/>
  <c r="K62"/>
  <c r="L62"/>
  <c r="M62"/>
  <c r="B60" i="2"/>
  <c r="B60" i="4" s="1"/>
  <c r="C60" i="2"/>
  <c r="C60" i="4" s="1"/>
  <c r="D60" i="2"/>
  <c r="D60" i="4" s="1"/>
  <c r="E60" i="2"/>
  <c r="E60" i="4" s="1"/>
  <c r="F60" i="2"/>
  <c r="F60" i="4" s="1"/>
  <c r="G60" i="2"/>
  <c r="G60" i="4" s="1"/>
  <c r="H60" i="2"/>
  <c r="H60" i="4" s="1"/>
  <c r="I60" i="2"/>
  <c r="I60" i="4" s="1"/>
  <c r="J60" i="2"/>
  <c r="J60" i="4" s="1"/>
  <c r="K60" i="2"/>
  <c r="K60" i="4" s="1"/>
  <c r="L60" i="2"/>
  <c r="L60" i="4" s="1"/>
  <c r="M60" i="2"/>
  <c r="M60" i="4" s="1"/>
  <c r="B61"/>
  <c r="C61"/>
  <c r="D61"/>
  <c r="E61"/>
  <c r="F61"/>
  <c r="G61"/>
  <c r="H61"/>
  <c r="I61"/>
  <c r="J61"/>
  <c r="K61"/>
  <c r="L61"/>
  <c r="M61"/>
  <c r="B60" i="1"/>
  <c r="B60" i="3" s="1"/>
  <c r="C60" i="1"/>
  <c r="C60" i="3" s="1"/>
  <c r="D60" i="1"/>
  <c r="D60" i="3" s="1"/>
  <c r="E60" i="1"/>
  <c r="E60" i="3" s="1"/>
  <c r="F60" i="1"/>
  <c r="F60" i="3" s="1"/>
  <c r="G60" i="1"/>
  <c r="G60" i="3" s="1"/>
  <c r="H60" i="1"/>
  <c r="H60" i="3" s="1"/>
  <c r="I60" i="1"/>
  <c r="I60" i="3" s="1"/>
  <c r="J60" i="1"/>
  <c r="J60" i="3" s="1"/>
  <c r="K60" i="1"/>
  <c r="K60" i="3" s="1"/>
  <c r="L60" i="1"/>
  <c r="L60" i="3" s="1"/>
  <c r="M60" i="1"/>
  <c r="M60" i="3" s="1"/>
  <c r="B61" i="1"/>
  <c r="C61"/>
  <c r="D61"/>
  <c r="E61"/>
  <c r="F61"/>
  <c r="G61"/>
  <c r="H61"/>
  <c r="I61"/>
  <c r="J61"/>
  <c r="K61"/>
  <c r="L61"/>
  <c r="M61"/>
  <c r="B59" i="2"/>
  <c r="B59" i="4" s="1"/>
  <c r="C59" i="2"/>
  <c r="C59" i="4" s="1"/>
  <c r="D59" i="2"/>
  <c r="D59" i="4" s="1"/>
  <c r="E59" i="2"/>
  <c r="E59" i="4" s="1"/>
  <c r="F59" i="2"/>
  <c r="F59" i="4" s="1"/>
  <c r="G59" i="2"/>
  <c r="G59" i="4" s="1"/>
  <c r="H59" i="2"/>
  <c r="H59" i="4" s="1"/>
  <c r="I59" i="2"/>
  <c r="I59" i="4" s="1"/>
  <c r="J59" i="2"/>
  <c r="J59" i="4" s="1"/>
  <c r="K59" i="2"/>
  <c r="K59" i="4" s="1"/>
  <c r="L59" i="2"/>
  <c r="L59" i="4" s="1"/>
  <c r="M59" i="2"/>
  <c r="M59" i="4" s="1"/>
  <c r="B58" i="1"/>
  <c r="B58" i="3" s="1"/>
  <c r="C58" i="1"/>
  <c r="C58" i="3" s="1"/>
  <c r="D58" i="1"/>
  <c r="D58" i="3" s="1"/>
  <c r="E58" i="1"/>
  <c r="E58" i="3" s="1"/>
  <c r="F58" i="1"/>
  <c r="F58" i="3" s="1"/>
  <c r="G58" i="1"/>
  <c r="G58" i="3" s="1"/>
  <c r="H58" i="1"/>
  <c r="H58" i="3" s="1"/>
  <c r="I58" i="1"/>
  <c r="I58" i="3" s="1"/>
  <c r="J58" i="1"/>
  <c r="J58" i="3" s="1"/>
  <c r="K58" i="1"/>
  <c r="K58" i="3" s="1"/>
  <c r="L58" i="1"/>
  <c r="L58" i="3" s="1"/>
  <c r="M58" i="1"/>
  <c r="M58" i="3" s="1"/>
  <c r="B59" i="1"/>
  <c r="B59" i="3" s="1"/>
  <c r="C59" i="1"/>
  <c r="C59" i="3" s="1"/>
  <c r="D59" i="1"/>
  <c r="D59" i="3" s="1"/>
  <c r="E59" i="1"/>
  <c r="E59" i="3" s="1"/>
  <c r="F59" i="1"/>
  <c r="F59" i="3" s="1"/>
  <c r="G59" i="1"/>
  <c r="G59" i="3" s="1"/>
  <c r="H59" i="1"/>
  <c r="H59" i="3" s="1"/>
  <c r="I59" i="1"/>
  <c r="I59" i="3" s="1"/>
  <c r="J59" i="1"/>
  <c r="J59" i="3" s="1"/>
  <c r="K59" i="1"/>
  <c r="K59" i="3" s="1"/>
  <c r="L59" i="1"/>
  <c r="L59" i="3" s="1"/>
  <c r="M59" i="1"/>
  <c r="M59" i="3" s="1"/>
  <c r="B58" i="2"/>
  <c r="C58"/>
  <c r="D58"/>
  <c r="E58"/>
  <c r="F58"/>
  <c r="G58"/>
  <c r="H58"/>
  <c r="I58"/>
  <c r="J58"/>
  <c r="K58"/>
  <c r="L58"/>
  <c r="M58"/>
  <c r="B58" i="4"/>
  <c r="C58"/>
  <c r="D58"/>
  <c r="E58"/>
  <c r="F58"/>
  <c r="G58"/>
  <c r="H58"/>
  <c r="I58"/>
  <c r="J58"/>
  <c r="K58"/>
  <c r="L58"/>
  <c r="M58"/>
  <c r="C5" i="2"/>
  <c r="C5" i="4" s="1"/>
  <c r="C6" i="2"/>
  <c r="C6" i="4" s="1"/>
  <c r="C7" i="2"/>
  <c r="C7" i="4" s="1"/>
  <c r="C8" i="2"/>
  <c r="C8" i="4" s="1"/>
  <c r="C9" i="2"/>
  <c r="C9" i="4" s="1"/>
  <c r="C10" i="2"/>
  <c r="C10" i="4" s="1"/>
  <c r="C11" i="2"/>
  <c r="C11" i="4" s="1"/>
  <c r="C12" i="2"/>
  <c r="C12" i="4" s="1"/>
  <c r="C13" i="2"/>
  <c r="C13" i="4" s="1"/>
  <c r="C14" i="2"/>
  <c r="C14" i="4" s="1"/>
  <c r="C15" i="2"/>
  <c r="C15" i="4" s="1"/>
  <c r="C16" i="2"/>
  <c r="C16" i="4" s="1"/>
  <c r="C17" i="2"/>
  <c r="C17" i="4" s="1"/>
  <c r="C18" i="2"/>
  <c r="C18" i="4" s="1"/>
  <c r="C19" i="2"/>
  <c r="C19" i="4" s="1"/>
  <c r="C20" i="2"/>
  <c r="C20" i="4" s="1"/>
  <c r="C21" i="2"/>
  <c r="C21" i="4" s="1"/>
  <c r="C22" i="2"/>
  <c r="C22" i="4" s="1"/>
  <c r="C23" i="2"/>
  <c r="C23" i="4" s="1"/>
  <c r="C24" i="2"/>
  <c r="C24" i="4" s="1"/>
  <c r="C25" i="2"/>
  <c r="C25" i="4" s="1"/>
  <c r="C26" i="2"/>
  <c r="C26" i="4" s="1"/>
  <c r="C27" i="2"/>
  <c r="C27" i="4" s="1"/>
  <c r="C28" i="2"/>
  <c r="C28" i="4" s="1"/>
  <c r="C29" i="2"/>
  <c r="C29" i="4" s="1"/>
  <c r="C30" i="2"/>
  <c r="C30" i="4" s="1"/>
  <c r="C31" i="2"/>
  <c r="C31" i="4" s="1"/>
  <c r="C32" i="2"/>
  <c r="C32" i="4" s="1"/>
  <c r="C33" i="2"/>
  <c r="C33" i="4" s="1"/>
  <c r="C34" i="2"/>
  <c r="C34" i="4" s="1"/>
  <c r="C35" i="2"/>
  <c r="C35" i="4" s="1"/>
  <c r="C36" i="2"/>
  <c r="C36" i="4" s="1"/>
  <c r="C37" i="2"/>
  <c r="C37" i="4" s="1"/>
  <c r="C38" i="2"/>
  <c r="C38" i="4" s="1"/>
  <c r="C39" i="2"/>
  <c r="C39" i="4" s="1"/>
  <c r="C40" i="2"/>
  <c r="C40" i="4" s="1"/>
  <c r="C41" i="2"/>
  <c r="C41" i="4" s="1"/>
  <c r="C42" i="2"/>
  <c r="C42" i="4" s="1"/>
  <c r="C43" i="2"/>
  <c r="C43" i="4" s="1"/>
  <c r="C44" i="2"/>
  <c r="C44" i="4" s="1"/>
  <c r="C45" i="2"/>
  <c r="C45" i="4" s="1"/>
  <c r="C46" i="2"/>
  <c r="C46" i="4" s="1"/>
  <c r="C47" i="2"/>
  <c r="C47" i="4" s="1"/>
  <c r="C48" i="2"/>
  <c r="C48" i="4" s="1"/>
  <c r="C49" i="2"/>
  <c r="C49" i="4" s="1"/>
  <c r="C50" i="2"/>
  <c r="C50" i="4" s="1"/>
  <c r="C51" i="2"/>
  <c r="C51" i="4" s="1"/>
  <c r="C52" i="2"/>
  <c r="C52" i="4" s="1"/>
  <c r="C53" i="2"/>
  <c r="C53" i="4" s="1"/>
  <c r="C54" i="2"/>
  <c r="C54" i="4" s="1"/>
  <c r="C55" i="2"/>
  <c r="C55" i="4" s="1"/>
  <c r="C56" i="2"/>
  <c r="C56" i="4" s="1"/>
  <c r="C57" i="2"/>
  <c r="C57" i="4" s="1"/>
  <c r="D5" i="2"/>
  <c r="D5" i="4" s="1"/>
  <c r="D6" i="2"/>
  <c r="D6" i="4" s="1"/>
  <c r="D8" i="2"/>
  <c r="D8" i="4" s="1"/>
  <c r="D9"/>
  <c r="D10" i="2"/>
  <c r="D10" i="4" s="1"/>
  <c r="D12" i="2"/>
  <c r="D12" i="4" s="1"/>
  <c r="D13"/>
  <c r="D14" i="2"/>
  <c r="D14" i="4" s="1"/>
  <c r="D15" i="2"/>
  <c r="D15" i="4" s="1"/>
  <c r="D16" i="2"/>
  <c r="D16" i="4" s="1"/>
  <c r="D17" i="2"/>
  <c r="D17" i="4" s="1"/>
  <c r="D18" i="2"/>
  <c r="D18" i="4" s="1"/>
  <c r="D19" i="2"/>
  <c r="D19" i="4" s="1"/>
  <c r="D20" i="2"/>
  <c r="D20" i="4" s="1"/>
  <c r="D21" i="2"/>
  <c r="D21" i="4" s="1"/>
  <c r="D22" i="2"/>
  <c r="D22" i="4" s="1"/>
  <c r="D23" i="2"/>
  <c r="D23" i="4" s="1"/>
  <c r="D24" i="2"/>
  <c r="D24" i="4" s="1"/>
  <c r="D25" i="2"/>
  <c r="D25" i="4" s="1"/>
  <c r="D26" i="2"/>
  <c r="D26" i="4" s="1"/>
  <c r="D27" i="2"/>
  <c r="D27" i="4" s="1"/>
  <c r="D28" i="2"/>
  <c r="D28" i="4" s="1"/>
  <c r="D29" i="2"/>
  <c r="D29" i="4" s="1"/>
  <c r="D30" i="2"/>
  <c r="D30" i="4" s="1"/>
  <c r="D31" i="2"/>
  <c r="D31" i="4" s="1"/>
  <c r="D32" i="2"/>
  <c r="D32" i="4" s="1"/>
  <c r="D33" i="2"/>
  <c r="D33" i="4" s="1"/>
  <c r="D34" i="2"/>
  <c r="D34" i="4" s="1"/>
  <c r="D35" i="2"/>
  <c r="D35" i="4" s="1"/>
  <c r="D36" i="2"/>
  <c r="D36" i="4" s="1"/>
  <c r="D37" i="2"/>
  <c r="D37" i="4" s="1"/>
  <c r="D38" i="2"/>
  <c r="D38" i="4" s="1"/>
  <c r="D39" i="2"/>
  <c r="D39" i="4" s="1"/>
  <c r="D40" i="2"/>
  <c r="D40" i="4" s="1"/>
  <c r="D41" i="2"/>
  <c r="D41" i="4" s="1"/>
  <c r="D42" i="2"/>
  <c r="D42" i="4" s="1"/>
  <c r="D43" i="2"/>
  <c r="D43" i="4" s="1"/>
  <c r="D44" i="2"/>
  <c r="D44" i="4" s="1"/>
  <c r="D45" i="2"/>
  <c r="D45" i="4" s="1"/>
  <c r="D46" i="2"/>
  <c r="D46" i="4" s="1"/>
  <c r="D47" i="2"/>
  <c r="D47" i="4" s="1"/>
  <c r="D48" i="2"/>
  <c r="D48" i="4" s="1"/>
  <c r="D49" i="2"/>
  <c r="D49" i="4" s="1"/>
  <c r="D50" i="2"/>
  <c r="D50" i="4" s="1"/>
  <c r="D51" i="2"/>
  <c r="D51" i="4" s="1"/>
  <c r="D52" i="2"/>
  <c r="D52" i="4" s="1"/>
  <c r="D53" i="2"/>
  <c r="D53" i="4" s="1"/>
  <c r="D54" i="2"/>
  <c r="D54" i="4" s="1"/>
  <c r="D55" i="2"/>
  <c r="D55" i="4" s="1"/>
  <c r="D56" i="2"/>
  <c r="D56" i="4" s="1"/>
  <c r="D57" i="2"/>
  <c r="D57" i="4" s="1"/>
  <c r="E5" i="2"/>
  <c r="E5" i="4" s="1"/>
  <c r="E6" i="2"/>
  <c r="E6" i="4" s="1"/>
  <c r="E7" i="2"/>
  <c r="E7" i="4" s="1"/>
  <c r="E8" i="2"/>
  <c r="E8" i="4" s="1"/>
  <c r="E9" i="2"/>
  <c r="E9" i="4" s="1"/>
  <c r="E10" i="2"/>
  <c r="E10" i="4" s="1"/>
  <c r="E11" i="2"/>
  <c r="E11" i="4" s="1"/>
  <c r="E12" i="2"/>
  <c r="E12" i="4" s="1"/>
  <c r="E13" i="2"/>
  <c r="E13" i="4" s="1"/>
  <c r="E14" i="2"/>
  <c r="E14" i="4" s="1"/>
  <c r="E15" i="2"/>
  <c r="E15" i="4" s="1"/>
  <c r="E16" i="2"/>
  <c r="E16" i="4" s="1"/>
  <c r="E17" i="2"/>
  <c r="E17" i="4" s="1"/>
  <c r="E18" i="2"/>
  <c r="E18" i="4" s="1"/>
  <c r="E19" i="2"/>
  <c r="E19" i="4" s="1"/>
  <c r="E20" i="2"/>
  <c r="E20" i="4" s="1"/>
  <c r="E21" i="2"/>
  <c r="E21" i="4" s="1"/>
  <c r="E22" i="2"/>
  <c r="E22" i="4" s="1"/>
  <c r="E23" i="2"/>
  <c r="E23" i="4" s="1"/>
  <c r="E24" i="2"/>
  <c r="E24" i="4" s="1"/>
  <c r="E25" i="2"/>
  <c r="E25" i="4" s="1"/>
  <c r="E26" i="2"/>
  <c r="E26" i="4" s="1"/>
  <c r="E27" i="2"/>
  <c r="E27" i="4" s="1"/>
  <c r="E28" i="2"/>
  <c r="E28" i="4" s="1"/>
  <c r="E29" i="2"/>
  <c r="E29" i="4" s="1"/>
  <c r="E30" i="2"/>
  <c r="E30" i="4" s="1"/>
  <c r="E31" i="2"/>
  <c r="E31" i="4" s="1"/>
  <c r="E32" i="2"/>
  <c r="E32" i="4" s="1"/>
  <c r="E33" i="2"/>
  <c r="E33" i="4" s="1"/>
  <c r="E34" i="2"/>
  <c r="E34" i="4" s="1"/>
  <c r="E35" i="2"/>
  <c r="E35" i="4" s="1"/>
  <c r="E36" i="2"/>
  <c r="E36" i="4" s="1"/>
  <c r="E37" i="2"/>
  <c r="E37" i="4" s="1"/>
  <c r="E38" i="2"/>
  <c r="E38" i="4" s="1"/>
  <c r="E39" i="2"/>
  <c r="E39" i="4" s="1"/>
  <c r="E40" i="2"/>
  <c r="E40" i="4" s="1"/>
  <c r="E41" i="2"/>
  <c r="E41" i="4" s="1"/>
  <c r="E42" i="2"/>
  <c r="E42" i="4" s="1"/>
  <c r="E43" i="2"/>
  <c r="E43" i="4" s="1"/>
  <c r="E44" i="2"/>
  <c r="E44" i="4" s="1"/>
  <c r="E45" i="2"/>
  <c r="E45" i="4" s="1"/>
  <c r="E46" i="2"/>
  <c r="E46" i="4" s="1"/>
  <c r="E47" i="2"/>
  <c r="E47" i="4" s="1"/>
  <c r="E48" i="2"/>
  <c r="E48" i="4" s="1"/>
  <c r="E49" i="2"/>
  <c r="E49" i="4" s="1"/>
  <c r="E50" i="2"/>
  <c r="E50" i="4" s="1"/>
  <c r="E51" i="2"/>
  <c r="E51" i="4" s="1"/>
  <c r="E52" i="2"/>
  <c r="E52" i="4" s="1"/>
  <c r="E53" i="2"/>
  <c r="E53" i="4" s="1"/>
  <c r="E54" i="2"/>
  <c r="E54" i="4" s="1"/>
  <c r="E55" i="2"/>
  <c r="E55" i="4" s="1"/>
  <c r="E56" i="2"/>
  <c r="E56" i="4" s="1"/>
  <c r="E57" i="2"/>
  <c r="E57" i="4" s="1"/>
  <c r="F5" i="2"/>
  <c r="F5" i="4" s="1"/>
  <c r="F6" i="2"/>
  <c r="F6" i="4" s="1"/>
  <c r="F7" i="2"/>
  <c r="F7" i="4" s="1"/>
  <c r="F8" i="2"/>
  <c r="F8" i="4" s="1"/>
  <c r="F9" i="2"/>
  <c r="F9" i="4" s="1"/>
  <c r="F10" i="2"/>
  <c r="F10" i="4" s="1"/>
  <c r="F11" i="2"/>
  <c r="F11" i="4" s="1"/>
  <c r="F12" i="2"/>
  <c r="F12" i="4" s="1"/>
  <c r="F13" i="2"/>
  <c r="F13" i="4" s="1"/>
  <c r="F14" i="2"/>
  <c r="F14" i="4" s="1"/>
  <c r="F15" i="2"/>
  <c r="F15" i="4" s="1"/>
  <c r="F16" i="2"/>
  <c r="F16" i="4" s="1"/>
  <c r="F17" i="2"/>
  <c r="F17" i="4" s="1"/>
  <c r="F18" i="2"/>
  <c r="F18" i="4" s="1"/>
  <c r="F19" i="2"/>
  <c r="F19" i="4" s="1"/>
  <c r="F20" i="2"/>
  <c r="F20" i="4" s="1"/>
  <c r="F21" i="2"/>
  <c r="F21" i="4" s="1"/>
  <c r="F22" i="2"/>
  <c r="F22" i="4" s="1"/>
  <c r="F23" i="2"/>
  <c r="F23" i="4" s="1"/>
  <c r="F24" i="2"/>
  <c r="F24" i="4" s="1"/>
  <c r="F25" i="2"/>
  <c r="F25" i="4" s="1"/>
  <c r="F26" i="2"/>
  <c r="F26" i="4" s="1"/>
  <c r="F27" i="2"/>
  <c r="F27" i="4" s="1"/>
  <c r="F28" i="2"/>
  <c r="F28" i="4" s="1"/>
  <c r="F29" i="2"/>
  <c r="F29" i="4" s="1"/>
  <c r="F30" i="2"/>
  <c r="F30" i="4" s="1"/>
  <c r="F31" i="2"/>
  <c r="F31" i="4" s="1"/>
  <c r="F32" i="2"/>
  <c r="F32" i="4" s="1"/>
  <c r="F33" i="2"/>
  <c r="F33" i="4" s="1"/>
  <c r="F34" i="2"/>
  <c r="F34" i="4" s="1"/>
  <c r="F35" i="2"/>
  <c r="F35" i="4" s="1"/>
  <c r="F36" i="2"/>
  <c r="F36" i="4" s="1"/>
  <c r="F37" i="2"/>
  <c r="F37" i="4" s="1"/>
  <c r="F38" i="2"/>
  <c r="F38" i="4" s="1"/>
  <c r="F39" i="2"/>
  <c r="F39" i="4" s="1"/>
  <c r="F40" i="2"/>
  <c r="F40" i="4" s="1"/>
  <c r="F41" i="2"/>
  <c r="F41" i="4" s="1"/>
  <c r="F42" i="2"/>
  <c r="F42" i="4" s="1"/>
  <c r="F43" i="2"/>
  <c r="F43" i="4" s="1"/>
  <c r="F44" i="2"/>
  <c r="F44" i="4" s="1"/>
  <c r="F45" i="2"/>
  <c r="F45" i="4" s="1"/>
  <c r="F46" i="2"/>
  <c r="F46" i="4" s="1"/>
  <c r="F47" i="2"/>
  <c r="F47" i="4" s="1"/>
  <c r="F48" i="2"/>
  <c r="F48" i="4" s="1"/>
  <c r="F49" i="2"/>
  <c r="F49" i="4" s="1"/>
  <c r="F50" i="2"/>
  <c r="F50" i="4" s="1"/>
  <c r="F51" i="2"/>
  <c r="F51" i="4" s="1"/>
  <c r="F52" i="2"/>
  <c r="F52" i="4" s="1"/>
  <c r="F53" i="2"/>
  <c r="F53" i="4" s="1"/>
  <c r="F54" i="2"/>
  <c r="F54" i="4" s="1"/>
  <c r="F55" i="2"/>
  <c r="F55" i="4" s="1"/>
  <c r="F56" i="2"/>
  <c r="F56" i="4" s="1"/>
  <c r="F57" i="2"/>
  <c r="F57" i="4" s="1"/>
  <c r="G5" i="2"/>
  <c r="G5" i="4" s="1"/>
  <c r="G6" i="2"/>
  <c r="G6" i="4" s="1"/>
  <c r="G7" i="2"/>
  <c r="G7" i="4" s="1"/>
  <c r="G8" i="2"/>
  <c r="G8" i="4" s="1"/>
  <c r="G9" i="2"/>
  <c r="G9" i="4" s="1"/>
  <c r="G10" i="2"/>
  <c r="G10" i="4" s="1"/>
  <c r="G11" i="2"/>
  <c r="G11" i="4" s="1"/>
  <c r="G12" i="2"/>
  <c r="G12" i="4" s="1"/>
  <c r="G13" i="2"/>
  <c r="G13" i="4" s="1"/>
  <c r="G14" i="2"/>
  <c r="G14" i="4" s="1"/>
  <c r="G15" i="2"/>
  <c r="G15" i="4" s="1"/>
  <c r="G16" i="2"/>
  <c r="G16" i="4" s="1"/>
  <c r="G17" i="2"/>
  <c r="G17" i="4" s="1"/>
  <c r="G18" i="2"/>
  <c r="G18" i="4" s="1"/>
  <c r="G19" i="2"/>
  <c r="G19" i="4" s="1"/>
  <c r="G20" i="2"/>
  <c r="G20" i="4" s="1"/>
  <c r="G21" i="2"/>
  <c r="G21" i="4" s="1"/>
  <c r="G22" i="2"/>
  <c r="G22" i="4" s="1"/>
  <c r="G23" i="2"/>
  <c r="G23" i="4" s="1"/>
  <c r="G24" i="2"/>
  <c r="G24" i="4" s="1"/>
  <c r="G25" i="2"/>
  <c r="G25" i="4" s="1"/>
  <c r="G26" i="2"/>
  <c r="G26" i="4" s="1"/>
  <c r="G27" i="2"/>
  <c r="G27" i="4" s="1"/>
  <c r="G28" i="2"/>
  <c r="G28" i="4" s="1"/>
  <c r="G29" i="2"/>
  <c r="G29" i="4" s="1"/>
  <c r="G30" i="2"/>
  <c r="G30" i="4" s="1"/>
  <c r="G31" i="2"/>
  <c r="G31" i="4" s="1"/>
  <c r="G32" i="2"/>
  <c r="G32" i="4" s="1"/>
  <c r="G33" i="2"/>
  <c r="G33" i="4" s="1"/>
  <c r="G34" i="2"/>
  <c r="G34" i="4" s="1"/>
  <c r="G35" i="2"/>
  <c r="G35" i="4" s="1"/>
  <c r="G36" i="2"/>
  <c r="G36" i="4" s="1"/>
  <c r="G37" i="2"/>
  <c r="G37" i="4" s="1"/>
  <c r="G38" i="2"/>
  <c r="G38" i="4" s="1"/>
  <c r="G39" i="2"/>
  <c r="G39" i="4" s="1"/>
  <c r="G40" i="2"/>
  <c r="G40" i="4" s="1"/>
  <c r="G41" i="2"/>
  <c r="G41" i="4" s="1"/>
  <c r="G42" i="2"/>
  <c r="G42" i="4" s="1"/>
  <c r="G43" i="2"/>
  <c r="G43" i="4" s="1"/>
  <c r="G44" i="2"/>
  <c r="G44" i="4" s="1"/>
  <c r="G45" i="2"/>
  <c r="G45" i="4" s="1"/>
  <c r="G46" i="2"/>
  <c r="G46" i="4" s="1"/>
  <c r="G47" i="2"/>
  <c r="G47" i="4" s="1"/>
  <c r="G48" i="2"/>
  <c r="G48" i="4" s="1"/>
  <c r="G49" i="2"/>
  <c r="G49" i="4" s="1"/>
  <c r="G50" i="2"/>
  <c r="G50" i="4" s="1"/>
  <c r="G51" i="2"/>
  <c r="G51" i="4" s="1"/>
  <c r="G52" i="2"/>
  <c r="G52" i="4" s="1"/>
  <c r="G53" i="2"/>
  <c r="G53" i="4" s="1"/>
  <c r="G54" i="2"/>
  <c r="G54" i="4"/>
  <c r="G55" i="2"/>
  <c r="G55" i="4"/>
  <c r="G56" i="2"/>
  <c r="G56" i="4"/>
  <c r="G57" i="2"/>
  <c r="G57" i="4"/>
  <c r="H5" i="2"/>
  <c r="H5" i="4"/>
  <c r="H6" i="2"/>
  <c r="H6" i="4"/>
  <c r="H7" i="2"/>
  <c r="H7" i="4"/>
  <c r="H8" i="2"/>
  <c r="H8" i="4"/>
  <c r="H9" i="2"/>
  <c r="H9" i="4"/>
  <c r="H10" i="2"/>
  <c r="H10" i="4"/>
  <c r="H11" i="2"/>
  <c r="H11" i="4"/>
  <c r="H12" i="2"/>
  <c r="H12" i="4"/>
  <c r="H13" i="2"/>
  <c r="H13" i="4"/>
  <c r="H14" i="2"/>
  <c r="H14" i="4"/>
  <c r="H15" i="2"/>
  <c r="H15" i="4"/>
  <c r="H16" i="2"/>
  <c r="H16" i="4"/>
  <c r="H17" i="2"/>
  <c r="H17" i="4"/>
  <c r="H18" i="2"/>
  <c r="H18" i="4"/>
  <c r="H19" i="2"/>
  <c r="H19" i="4"/>
  <c r="H20" i="2"/>
  <c r="H20" i="4"/>
  <c r="H21" i="2"/>
  <c r="H21" i="4"/>
  <c r="H22" i="2"/>
  <c r="H22" i="4"/>
  <c r="H23" i="2"/>
  <c r="H23" i="4"/>
  <c r="H24" i="2"/>
  <c r="H24" i="4"/>
  <c r="H25" i="2"/>
  <c r="H25" i="4"/>
  <c r="H26" i="2"/>
  <c r="H26" i="4"/>
  <c r="H27" i="2"/>
  <c r="H27" i="4"/>
  <c r="H28" i="2"/>
  <c r="H28" i="4"/>
  <c r="H29" i="2"/>
  <c r="H29" i="4"/>
  <c r="H30" i="2"/>
  <c r="H30" i="4"/>
  <c r="H31" i="2"/>
  <c r="H31" i="4"/>
  <c r="H32" i="2"/>
  <c r="H32" i="4"/>
  <c r="H33" i="2"/>
  <c r="H33" i="4"/>
  <c r="H34" i="2"/>
  <c r="H34" i="4"/>
  <c r="H35" i="2"/>
  <c r="H35" i="4"/>
  <c r="H36" i="2"/>
  <c r="H36" i="4"/>
  <c r="H37" i="2"/>
  <c r="H37" i="4"/>
  <c r="H38" i="2"/>
  <c r="H38" i="4"/>
  <c r="H39" i="2"/>
  <c r="H39" i="4"/>
  <c r="H40" i="2"/>
  <c r="H40" i="4"/>
  <c r="H41" i="2"/>
  <c r="H41" i="4"/>
  <c r="H42" i="2"/>
  <c r="H42" i="4"/>
  <c r="H43" i="2"/>
  <c r="H43" i="4"/>
  <c r="H44" i="2"/>
  <c r="H44" i="4"/>
  <c r="H45" i="2"/>
  <c r="H45" i="4"/>
  <c r="H46" i="2"/>
  <c r="H46" i="4"/>
  <c r="H47" i="2"/>
  <c r="H47" i="4"/>
  <c r="H48" i="2"/>
  <c r="H48" i="4"/>
  <c r="H49" i="2"/>
  <c r="H49" i="4"/>
  <c r="H50" i="2"/>
  <c r="H50" i="4"/>
  <c r="H51" i="2"/>
  <c r="H51" i="4"/>
  <c r="H52" i="2"/>
  <c r="H52" i="4"/>
  <c r="H53" i="2"/>
  <c r="H53" i="4"/>
  <c r="H54" i="2"/>
  <c r="H54" i="4"/>
  <c r="H55" i="2"/>
  <c r="H55" i="4"/>
  <c r="H56" i="2"/>
  <c r="H56" i="4"/>
  <c r="H57" i="2"/>
  <c r="H57" i="4"/>
  <c r="I5" i="2"/>
  <c r="I5" i="4"/>
  <c r="I6" i="2"/>
  <c r="I6" i="4"/>
  <c r="I7" i="2"/>
  <c r="I7" i="4"/>
  <c r="I8" i="2"/>
  <c r="I8" i="4"/>
  <c r="I9" i="2"/>
  <c r="I9" i="4"/>
  <c r="I10" i="2"/>
  <c r="I10" i="4"/>
  <c r="I11" i="2"/>
  <c r="I11" i="4"/>
  <c r="I12" i="2"/>
  <c r="I12" i="4"/>
  <c r="I13" i="2"/>
  <c r="I13" i="4"/>
  <c r="I14" i="2"/>
  <c r="I14" i="4"/>
  <c r="I15" i="2"/>
  <c r="I15" i="4" s="1"/>
  <c r="I16" i="2"/>
  <c r="I16" i="4" s="1"/>
  <c r="I17" i="2"/>
  <c r="I17" i="4" s="1"/>
  <c r="I18" i="2"/>
  <c r="I18" i="4" s="1"/>
  <c r="I19" i="2"/>
  <c r="I19" i="4" s="1"/>
  <c r="I20" i="2"/>
  <c r="I20" i="4" s="1"/>
  <c r="I21" i="2"/>
  <c r="I21" i="4" s="1"/>
  <c r="I22" i="2"/>
  <c r="I22" i="4" s="1"/>
  <c r="I23" i="2"/>
  <c r="I23" i="4" s="1"/>
  <c r="I24" i="2"/>
  <c r="I24" i="4" s="1"/>
  <c r="I25" i="2"/>
  <c r="I25" i="4" s="1"/>
  <c r="I26" i="2"/>
  <c r="I26" i="4" s="1"/>
  <c r="I27" i="2"/>
  <c r="I27" i="4" s="1"/>
  <c r="I28" i="2"/>
  <c r="I28" i="4" s="1"/>
  <c r="I29" i="2"/>
  <c r="I29" i="4" s="1"/>
  <c r="I30" i="2"/>
  <c r="I30" i="4" s="1"/>
  <c r="I31" i="2"/>
  <c r="I31" i="4" s="1"/>
  <c r="I32" i="2"/>
  <c r="I32" i="4" s="1"/>
  <c r="I33" i="2"/>
  <c r="I33" i="4" s="1"/>
  <c r="I34" i="2"/>
  <c r="I34" i="4" s="1"/>
  <c r="I35" i="2"/>
  <c r="I35" i="4" s="1"/>
  <c r="I36" i="2"/>
  <c r="I36" i="4" s="1"/>
  <c r="I37" i="2"/>
  <c r="I37" i="4" s="1"/>
  <c r="I38" i="2"/>
  <c r="I38" i="4" s="1"/>
  <c r="I39" i="2"/>
  <c r="I39" i="4" s="1"/>
  <c r="I40" i="2"/>
  <c r="I40" i="4" s="1"/>
  <c r="I41" i="2"/>
  <c r="I41" i="4" s="1"/>
  <c r="I42" i="2"/>
  <c r="I42" i="4" s="1"/>
  <c r="I43" i="2"/>
  <c r="I43" i="4" s="1"/>
  <c r="I44" i="2"/>
  <c r="I44" i="4" s="1"/>
  <c r="I45" i="2"/>
  <c r="I45" i="4" s="1"/>
  <c r="I46" i="2"/>
  <c r="I46" i="4" s="1"/>
  <c r="I47" i="2"/>
  <c r="I47" i="4" s="1"/>
  <c r="I48" i="2"/>
  <c r="I48" i="4" s="1"/>
  <c r="I49" i="2"/>
  <c r="I49" i="4" s="1"/>
  <c r="I50" i="2"/>
  <c r="I50" i="4" s="1"/>
  <c r="I51" i="2"/>
  <c r="I51" i="4" s="1"/>
  <c r="I52" i="2"/>
  <c r="I52" i="4" s="1"/>
  <c r="I53" i="2"/>
  <c r="I53" i="4" s="1"/>
  <c r="I54" i="2"/>
  <c r="I54" i="4" s="1"/>
  <c r="I55" i="2"/>
  <c r="I55" i="4" s="1"/>
  <c r="I56" i="2"/>
  <c r="I56" i="4" s="1"/>
  <c r="I57" i="2"/>
  <c r="I57" i="4" s="1"/>
  <c r="J5" i="2"/>
  <c r="J5" i="4" s="1"/>
  <c r="J6" i="2"/>
  <c r="J6" i="4"/>
  <c r="J7" i="2"/>
  <c r="J7" i="4"/>
  <c r="J8" i="2"/>
  <c r="J8" i="4"/>
  <c r="J9" i="2"/>
  <c r="J9" i="4"/>
  <c r="J10" i="2"/>
  <c r="J10" i="4"/>
  <c r="J11" i="2"/>
  <c r="J11" i="4"/>
  <c r="J12" i="2"/>
  <c r="J12" i="4"/>
  <c r="J13" i="2"/>
  <c r="J13" i="4"/>
  <c r="J14" i="2"/>
  <c r="J14" i="4"/>
  <c r="J15" i="2"/>
  <c r="J15" i="4"/>
  <c r="J16" i="2"/>
  <c r="J16" i="4"/>
  <c r="J17" i="2"/>
  <c r="J17" i="4"/>
  <c r="J18" i="2"/>
  <c r="J18" i="4"/>
  <c r="J19" i="2"/>
  <c r="J19" i="4"/>
  <c r="J20" i="2"/>
  <c r="J20" i="4"/>
  <c r="J21" i="2"/>
  <c r="J21" i="4"/>
  <c r="J22" i="2"/>
  <c r="J22" i="4"/>
  <c r="J23" i="2"/>
  <c r="J23" i="4"/>
  <c r="J24" i="2"/>
  <c r="J24" i="4"/>
  <c r="J25" i="2"/>
  <c r="J25" i="4"/>
  <c r="J26" i="2"/>
  <c r="J26" i="4"/>
  <c r="J27" i="2"/>
  <c r="J27" i="4"/>
  <c r="J28" i="2"/>
  <c r="J28" i="4"/>
  <c r="J29" i="2"/>
  <c r="J29" i="4"/>
  <c r="J30" i="2"/>
  <c r="J30" i="4"/>
  <c r="J31" i="2"/>
  <c r="J31" i="4"/>
  <c r="J32" i="2"/>
  <c r="J32" i="4"/>
  <c r="J33" i="2"/>
  <c r="J33" i="4"/>
  <c r="J34" i="2"/>
  <c r="J34" i="4"/>
  <c r="J35" i="2"/>
  <c r="J35" i="4"/>
  <c r="J36" i="2"/>
  <c r="J36" i="4"/>
  <c r="J37" i="2"/>
  <c r="J37" i="4"/>
  <c r="J38" i="2"/>
  <c r="J38" i="4"/>
  <c r="J39" i="2"/>
  <c r="J39" i="4"/>
  <c r="J40" i="2"/>
  <c r="J40" i="4"/>
  <c r="J41" i="2"/>
  <c r="J41" i="4"/>
  <c r="J42" i="2"/>
  <c r="J42" i="4"/>
  <c r="J43" i="2"/>
  <c r="J43" i="4"/>
  <c r="J44" i="2"/>
  <c r="J44" i="4"/>
  <c r="J45" i="2"/>
  <c r="J45" i="4"/>
  <c r="J46" i="2"/>
  <c r="J46" i="4"/>
  <c r="J47" i="2"/>
  <c r="J47" i="4"/>
  <c r="J48" i="2"/>
  <c r="J48" i="4"/>
  <c r="J49" i="2"/>
  <c r="J49" i="4"/>
  <c r="J50" i="2"/>
  <c r="J50" i="4"/>
  <c r="J51" i="2"/>
  <c r="J51" i="4"/>
  <c r="J52" i="2"/>
  <c r="J52" i="4"/>
  <c r="J53" i="2"/>
  <c r="J53" i="4"/>
  <c r="J54" i="2"/>
  <c r="J54" i="4"/>
  <c r="J55" i="2"/>
  <c r="J55" i="4"/>
  <c r="J56" i="2"/>
  <c r="J56" i="4"/>
  <c r="J57" i="2"/>
  <c r="J57" i="4"/>
  <c r="K5" i="2"/>
  <c r="K5" i="4"/>
  <c r="K6" i="2"/>
  <c r="K6" i="4" s="1"/>
  <c r="K7" i="2"/>
  <c r="K7" i="4" s="1"/>
  <c r="K8" i="2"/>
  <c r="K8" i="4" s="1"/>
  <c r="K9" i="2"/>
  <c r="K9" i="4" s="1"/>
  <c r="K10" i="2"/>
  <c r="K10" i="4" s="1"/>
  <c r="K11" i="2"/>
  <c r="K11" i="4" s="1"/>
  <c r="K12" i="2"/>
  <c r="K12" i="4" s="1"/>
  <c r="K13" i="2"/>
  <c r="K13" i="4" s="1"/>
  <c r="K14" i="2"/>
  <c r="K14" i="4" s="1"/>
  <c r="K15" i="2"/>
  <c r="K15" i="4" s="1"/>
  <c r="K16" i="2"/>
  <c r="K16" i="4" s="1"/>
  <c r="K17" i="2"/>
  <c r="K17" i="4" s="1"/>
  <c r="K18" i="2"/>
  <c r="K18" i="4" s="1"/>
  <c r="K19" i="2"/>
  <c r="K19" i="4" s="1"/>
  <c r="K20" i="2"/>
  <c r="K20" i="4" s="1"/>
  <c r="K21" i="2"/>
  <c r="K21" i="4" s="1"/>
  <c r="K22" i="2"/>
  <c r="K22" i="4" s="1"/>
  <c r="K23" i="2"/>
  <c r="K23" i="4" s="1"/>
  <c r="K24" i="2"/>
  <c r="K24" i="4" s="1"/>
  <c r="K25" i="2"/>
  <c r="K25" i="4" s="1"/>
  <c r="K26" i="2"/>
  <c r="K26" i="4" s="1"/>
  <c r="K27" i="2"/>
  <c r="K27" i="4" s="1"/>
  <c r="K28" i="2"/>
  <c r="K28" i="4" s="1"/>
  <c r="K29" i="2"/>
  <c r="K29" i="4" s="1"/>
  <c r="K30" i="2"/>
  <c r="K30" i="4" s="1"/>
  <c r="K31" i="2"/>
  <c r="K31" i="4" s="1"/>
  <c r="K32" i="2"/>
  <c r="K32" i="4" s="1"/>
  <c r="K33" i="2"/>
  <c r="K33" i="4" s="1"/>
  <c r="K34" i="2"/>
  <c r="K34" i="4" s="1"/>
  <c r="K35" i="2"/>
  <c r="K35" i="4" s="1"/>
  <c r="K36" i="2"/>
  <c r="K36" i="4" s="1"/>
  <c r="K37" i="2"/>
  <c r="K37" i="4" s="1"/>
  <c r="K38" i="2"/>
  <c r="K38" i="4" s="1"/>
  <c r="K39" i="2"/>
  <c r="K39" i="4" s="1"/>
  <c r="K40" i="2"/>
  <c r="K40" i="4" s="1"/>
  <c r="K41" i="2"/>
  <c r="K41" i="4" s="1"/>
  <c r="K42" i="2"/>
  <c r="K42" i="4" s="1"/>
  <c r="K43" i="2"/>
  <c r="K43" i="4" s="1"/>
  <c r="K44" i="2"/>
  <c r="K44" i="4" s="1"/>
  <c r="K45" i="2"/>
  <c r="K45" i="4" s="1"/>
  <c r="K46" i="2"/>
  <c r="K46" i="4" s="1"/>
  <c r="K47" i="2"/>
  <c r="K47" i="4" s="1"/>
  <c r="K48" i="2"/>
  <c r="K48" i="4" s="1"/>
  <c r="K49" i="2"/>
  <c r="K49" i="4" s="1"/>
  <c r="K50" i="2"/>
  <c r="K50" i="4" s="1"/>
  <c r="K51" i="2"/>
  <c r="K51" i="4" s="1"/>
  <c r="K52" i="2"/>
  <c r="K52" i="4" s="1"/>
  <c r="K53" i="2"/>
  <c r="K53" i="4" s="1"/>
  <c r="K54" i="2"/>
  <c r="K54" i="4" s="1"/>
  <c r="K55" i="2"/>
  <c r="K55" i="4" s="1"/>
  <c r="K56" i="2"/>
  <c r="K56" i="4" s="1"/>
  <c r="K57" i="2"/>
  <c r="K57" i="4" s="1"/>
  <c r="L5" i="2"/>
  <c r="L5" i="4" s="1"/>
  <c r="L6" i="2"/>
  <c r="L6" i="4" s="1"/>
  <c r="L7" i="2"/>
  <c r="L7" i="4" s="1"/>
  <c r="L8" i="2"/>
  <c r="L8" i="4" s="1"/>
  <c r="L9" i="2"/>
  <c r="L9" i="4" s="1"/>
  <c r="L10" i="2"/>
  <c r="L10" i="4" s="1"/>
  <c r="L11" i="2"/>
  <c r="L11" i="4" s="1"/>
  <c r="L12" i="2"/>
  <c r="L12" i="4" s="1"/>
  <c r="L13" i="2"/>
  <c r="L13" i="4" s="1"/>
  <c r="L14" i="2"/>
  <c r="L14" i="4" s="1"/>
  <c r="L15" i="2"/>
  <c r="L15" i="4" s="1"/>
  <c r="L16" i="2"/>
  <c r="L16" i="4" s="1"/>
  <c r="L17" i="2"/>
  <c r="L17" i="4" s="1"/>
  <c r="L18" i="2"/>
  <c r="L18" i="4" s="1"/>
  <c r="L19" i="2"/>
  <c r="L19" i="4" s="1"/>
  <c r="L20" i="2"/>
  <c r="L20" i="4" s="1"/>
  <c r="L21" i="2"/>
  <c r="L21" i="4" s="1"/>
  <c r="L22" i="2"/>
  <c r="L22" i="4" s="1"/>
  <c r="L23" i="2"/>
  <c r="L23" i="4" s="1"/>
  <c r="L24" i="2"/>
  <c r="L24" i="4" s="1"/>
  <c r="L25" i="2"/>
  <c r="L25" i="4" s="1"/>
  <c r="L26" i="2"/>
  <c r="L26" i="4" s="1"/>
  <c r="L27" i="2"/>
  <c r="L27" i="4" s="1"/>
  <c r="L28" i="2"/>
  <c r="L28" i="4" s="1"/>
  <c r="L29" i="2"/>
  <c r="L29" i="4" s="1"/>
  <c r="L30" i="2"/>
  <c r="L30" i="4" s="1"/>
  <c r="L31" i="2"/>
  <c r="L31" i="4" s="1"/>
  <c r="L32" i="2"/>
  <c r="L32" i="4" s="1"/>
  <c r="L33" i="2"/>
  <c r="L33" i="4" s="1"/>
  <c r="L34" i="2"/>
  <c r="L34" i="4" s="1"/>
  <c r="L35" i="2"/>
  <c r="L35" i="4" s="1"/>
  <c r="L36" i="2"/>
  <c r="L36" i="4" s="1"/>
  <c r="L37" i="2"/>
  <c r="L37" i="4" s="1"/>
  <c r="L38" i="2"/>
  <c r="L38" i="4" s="1"/>
  <c r="L39" i="2"/>
  <c r="L39" i="4" s="1"/>
  <c r="L40" i="2"/>
  <c r="L40" i="4" s="1"/>
  <c r="L41" i="2"/>
  <c r="L41" i="4" s="1"/>
  <c r="L42" i="2"/>
  <c r="L42" i="4" s="1"/>
  <c r="L43" i="2"/>
  <c r="L43" i="4" s="1"/>
  <c r="L44" i="2"/>
  <c r="L44" i="4" s="1"/>
  <c r="L45" i="2"/>
  <c r="L45" i="4" s="1"/>
  <c r="L46" i="2"/>
  <c r="L46" i="4" s="1"/>
  <c r="L47" i="2"/>
  <c r="L47" i="4" s="1"/>
  <c r="L48" i="2"/>
  <c r="L48" i="4" s="1"/>
  <c r="L49" i="2"/>
  <c r="L49" i="4" s="1"/>
  <c r="L50" i="2"/>
  <c r="L50" i="4" s="1"/>
  <c r="L51" i="2"/>
  <c r="L51" i="4" s="1"/>
  <c r="L52" i="2"/>
  <c r="L52" i="4" s="1"/>
  <c r="L53" i="2"/>
  <c r="L53" i="4" s="1"/>
  <c r="L54" i="2"/>
  <c r="L54" i="4" s="1"/>
  <c r="L55" i="2"/>
  <c r="L55" i="4" s="1"/>
  <c r="L56" i="2"/>
  <c r="L56" i="4" s="1"/>
  <c r="L57" i="2"/>
  <c r="L57" i="4" s="1"/>
  <c r="M5" i="2"/>
  <c r="M5" i="4" s="1"/>
  <c r="M6" i="2"/>
  <c r="M6" i="4" s="1"/>
  <c r="M7" i="2"/>
  <c r="M7" i="4" s="1"/>
  <c r="M8" i="2"/>
  <c r="M8" i="4" s="1"/>
  <c r="M9" i="2"/>
  <c r="M9" i="4" s="1"/>
  <c r="M10" i="2"/>
  <c r="M10" i="4" s="1"/>
  <c r="M11" i="2"/>
  <c r="M11" i="4" s="1"/>
  <c r="M12" i="2"/>
  <c r="M12" i="4" s="1"/>
  <c r="M13" i="2"/>
  <c r="M13" i="4" s="1"/>
  <c r="M14" i="2"/>
  <c r="M14" i="4" s="1"/>
  <c r="M15" i="2"/>
  <c r="M15" i="4" s="1"/>
  <c r="M16" i="2"/>
  <c r="M16" i="4" s="1"/>
  <c r="M17" i="2"/>
  <c r="M17" i="4" s="1"/>
  <c r="M18" i="2"/>
  <c r="M18" i="4" s="1"/>
  <c r="M19" i="2"/>
  <c r="M19" i="4" s="1"/>
  <c r="M20" i="2"/>
  <c r="M20" i="4" s="1"/>
  <c r="M21" i="2"/>
  <c r="M21" i="4" s="1"/>
  <c r="M22" i="2"/>
  <c r="M22" i="4" s="1"/>
  <c r="M23" i="2"/>
  <c r="M23" i="4" s="1"/>
  <c r="M24" i="2"/>
  <c r="M24" i="4" s="1"/>
  <c r="M25" i="2"/>
  <c r="M25" i="4" s="1"/>
  <c r="M26" i="2"/>
  <c r="M26" i="4" s="1"/>
  <c r="M27" i="2"/>
  <c r="M27" i="4" s="1"/>
  <c r="M28" i="2"/>
  <c r="M28" i="4" s="1"/>
  <c r="M29" i="2"/>
  <c r="M29" i="4" s="1"/>
  <c r="M30" i="2"/>
  <c r="M30" i="4" s="1"/>
  <c r="M31" i="2"/>
  <c r="M31" i="4" s="1"/>
  <c r="M32" i="2"/>
  <c r="M32" i="4" s="1"/>
  <c r="M33" i="2"/>
  <c r="M33" i="4" s="1"/>
  <c r="M34" i="2"/>
  <c r="M34" i="4" s="1"/>
  <c r="M35" i="2"/>
  <c r="M35" i="4" s="1"/>
  <c r="M36" i="2"/>
  <c r="M36" i="4" s="1"/>
  <c r="M37" i="2"/>
  <c r="M37" i="4" s="1"/>
  <c r="M38" i="2"/>
  <c r="M38" i="4" s="1"/>
  <c r="M39" i="2"/>
  <c r="M39" i="4" s="1"/>
  <c r="M40" i="2"/>
  <c r="M40" i="4" s="1"/>
  <c r="M41" i="2"/>
  <c r="M41" i="4" s="1"/>
  <c r="M42" i="2"/>
  <c r="M42" i="4" s="1"/>
  <c r="M43" i="2"/>
  <c r="M43" i="4" s="1"/>
  <c r="M44" i="2"/>
  <c r="M44" i="4" s="1"/>
  <c r="M45" i="2"/>
  <c r="M45" i="4" s="1"/>
  <c r="M46" i="2"/>
  <c r="M46" i="4" s="1"/>
  <c r="M47" i="2"/>
  <c r="M47" i="4" s="1"/>
  <c r="M48" i="2"/>
  <c r="M48" i="4" s="1"/>
  <c r="M49" i="2"/>
  <c r="M49" i="4" s="1"/>
  <c r="M50" i="2"/>
  <c r="M50" i="4" s="1"/>
  <c r="M51" i="2"/>
  <c r="M51" i="4" s="1"/>
  <c r="M52" i="2"/>
  <c r="M52" i="4" s="1"/>
  <c r="M53" i="2"/>
  <c r="M53" i="4" s="1"/>
  <c r="M54" i="2"/>
  <c r="M54" i="4" s="1"/>
  <c r="M55" i="2"/>
  <c r="M55" i="4" s="1"/>
  <c r="M56" i="2"/>
  <c r="M56" i="4" s="1"/>
  <c r="M57" i="2"/>
  <c r="M57" i="4" s="1"/>
  <c r="B5" i="2"/>
  <c r="B5" i="4" s="1"/>
  <c r="B6" i="2"/>
  <c r="B6" i="4" s="1"/>
  <c r="B7" i="2"/>
  <c r="B7" i="4" s="1"/>
  <c r="B8" i="2"/>
  <c r="B8" i="4" s="1"/>
  <c r="B9" i="2"/>
  <c r="B9" i="4" s="1"/>
  <c r="B10" i="2"/>
  <c r="B10" i="4" s="1"/>
  <c r="B11" i="2"/>
  <c r="B11" i="4" s="1"/>
  <c r="B12" i="2"/>
  <c r="B12" i="4" s="1"/>
  <c r="B13" i="2"/>
  <c r="B13" i="4" s="1"/>
  <c r="B14" i="2"/>
  <c r="B14" i="4" s="1"/>
  <c r="B15" i="2"/>
  <c r="B15" i="4" s="1"/>
  <c r="B16" i="2"/>
  <c r="B16" i="4" s="1"/>
  <c r="B17" i="2"/>
  <c r="B17" i="4" s="1"/>
  <c r="B18" i="2"/>
  <c r="B18" i="4" s="1"/>
  <c r="B19" i="2"/>
  <c r="B19" i="4" s="1"/>
  <c r="B20" i="2"/>
  <c r="B20" i="4" s="1"/>
  <c r="B21" i="2"/>
  <c r="B21" i="4" s="1"/>
  <c r="B22" i="2"/>
  <c r="B22" i="4" s="1"/>
  <c r="B23" i="2"/>
  <c r="B23" i="4" s="1"/>
  <c r="B24" i="2"/>
  <c r="B24" i="4" s="1"/>
  <c r="B25" i="2"/>
  <c r="B25" i="4" s="1"/>
  <c r="B26" i="2"/>
  <c r="B26" i="4" s="1"/>
  <c r="B27" i="2"/>
  <c r="B27" i="4" s="1"/>
  <c r="B28" i="2"/>
  <c r="B28" i="4" s="1"/>
  <c r="B29" i="2"/>
  <c r="B29" i="4" s="1"/>
  <c r="B30" i="2"/>
  <c r="B30" i="4" s="1"/>
  <c r="B31" i="2"/>
  <c r="B31" i="4" s="1"/>
  <c r="B32" i="2"/>
  <c r="B32" i="4" s="1"/>
  <c r="B33" i="2"/>
  <c r="B33" i="4" s="1"/>
  <c r="B34" i="2"/>
  <c r="B34" i="4" s="1"/>
  <c r="B35" i="2"/>
  <c r="B35" i="4" s="1"/>
  <c r="B36" i="2"/>
  <c r="B36" i="4" s="1"/>
  <c r="B37" i="2"/>
  <c r="B37" i="4" s="1"/>
  <c r="B38" i="2"/>
  <c r="B38" i="4" s="1"/>
  <c r="B39" i="2"/>
  <c r="B39" i="4" s="1"/>
  <c r="B40" i="2"/>
  <c r="B40" i="4" s="1"/>
  <c r="B41" i="2"/>
  <c r="B41" i="4" s="1"/>
  <c r="B42" i="2"/>
  <c r="B42" i="4" s="1"/>
  <c r="B43" i="2"/>
  <c r="B43" i="4" s="1"/>
  <c r="B44" i="2"/>
  <c r="B44" i="4" s="1"/>
  <c r="B45" i="2"/>
  <c r="B45" i="4" s="1"/>
  <c r="B46" i="2"/>
  <c r="B46" i="4" s="1"/>
  <c r="B47" i="2"/>
  <c r="B47" i="4" s="1"/>
  <c r="B48" i="2"/>
  <c r="B48" i="4" s="1"/>
  <c r="B49" i="2"/>
  <c r="B49" i="4" s="1"/>
  <c r="B50" i="2"/>
  <c r="B50" i="4" s="1"/>
  <c r="B51" i="2"/>
  <c r="B51" i="4" s="1"/>
  <c r="B52" i="2"/>
  <c r="B52" i="4" s="1"/>
  <c r="B53" i="2"/>
  <c r="B53" i="4" s="1"/>
  <c r="B54" i="2"/>
  <c r="B54" i="4" s="1"/>
  <c r="B55" i="2"/>
  <c r="B55" i="4" s="1"/>
  <c r="B56" i="2"/>
  <c r="B56" i="4" s="1"/>
  <c r="B57" i="2"/>
  <c r="B57" i="4" s="1"/>
  <c r="C5" i="1"/>
  <c r="C5" i="3" s="1"/>
  <c r="C6" i="1"/>
  <c r="C6" i="3" s="1"/>
  <c r="C7" i="1"/>
  <c r="C7" i="3" s="1"/>
  <c r="C8" i="1"/>
  <c r="C8" i="3" s="1"/>
  <c r="C9" i="1"/>
  <c r="C9" i="3" s="1"/>
  <c r="C10" i="1"/>
  <c r="C10" i="3" s="1"/>
  <c r="C11" i="1"/>
  <c r="C11" i="3" s="1"/>
  <c r="C12" i="1"/>
  <c r="C12" i="3" s="1"/>
  <c r="C13" i="1"/>
  <c r="C13" i="3" s="1"/>
  <c r="C14" i="1"/>
  <c r="C14" i="3" s="1"/>
  <c r="C15" i="1"/>
  <c r="C15" i="3" s="1"/>
  <c r="C16" i="1"/>
  <c r="C16" i="3" s="1"/>
  <c r="C17" i="1"/>
  <c r="C17" i="3" s="1"/>
  <c r="C18" i="1"/>
  <c r="C18" i="3" s="1"/>
  <c r="C19" i="1"/>
  <c r="C19" i="3" s="1"/>
  <c r="C20" i="1"/>
  <c r="C20" i="3" s="1"/>
  <c r="C21" i="1"/>
  <c r="C21" i="3" s="1"/>
  <c r="C22" i="1"/>
  <c r="C22" i="3" s="1"/>
  <c r="C23" i="1"/>
  <c r="C23" i="3" s="1"/>
  <c r="C24" i="1"/>
  <c r="C24" i="3" s="1"/>
  <c r="C25" i="1"/>
  <c r="C25" i="3" s="1"/>
  <c r="C26" i="1"/>
  <c r="C26" i="3" s="1"/>
  <c r="C27" i="1"/>
  <c r="C27" i="3" s="1"/>
  <c r="C28" i="1"/>
  <c r="C28" i="3" s="1"/>
  <c r="C29" i="1"/>
  <c r="C29" i="3" s="1"/>
  <c r="C30" i="1"/>
  <c r="C30" i="3" s="1"/>
  <c r="C31" i="1"/>
  <c r="C31" i="3" s="1"/>
  <c r="C32" i="1"/>
  <c r="C32" i="3" s="1"/>
  <c r="C33" i="1"/>
  <c r="C33" i="3" s="1"/>
  <c r="C34" i="1"/>
  <c r="C34" i="3" s="1"/>
  <c r="C35" i="1"/>
  <c r="C35" i="3" s="1"/>
  <c r="C36" i="1"/>
  <c r="C36" i="3" s="1"/>
  <c r="C37" i="1"/>
  <c r="C37" i="3" s="1"/>
  <c r="C38" i="1"/>
  <c r="C38" i="3" s="1"/>
  <c r="C39" i="1"/>
  <c r="C39" i="3" s="1"/>
  <c r="C40" i="1"/>
  <c r="C40" i="3" s="1"/>
  <c r="C41" i="1"/>
  <c r="C41" i="3" s="1"/>
  <c r="C42" i="1"/>
  <c r="C42" i="3" s="1"/>
  <c r="C43" i="1"/>
  <c r="C43" i="3" s="1"/>
  <c r="C44" i="1"/>
  <c r="C44" i="3" s="1"/>
  <c r="C45" i="1"/>
  <c r="C45" i="3" s="1"/>
  <c r="C46" i="1"/>
  <c r="C46" i="3" s="1"/>
  <c r="C47" i="1"/>
  <c r="C47" i="3" s="1"/>
  <c r="C48" i="1"/>
  <c r="C48" i="3" s="1"/>
  <c r="C49" i="1"/>
  <c r="C49" i="3" s="1"/>
  <c r="C50" i="1"/>
  <c r="C50" i="3" s="1"/>
  <c r="C51" i="1"/>
  <c r="C51" i="3" s="1"/>
  <c r="C52" i="1"/>
  <c r="C52" i="3" s="1"/>
  <c r="C53" i="1"/>
  <c r="C53" i="3" s="1"/>
  <c r="C54" i="1"/>
  <c r="C54" i="3" s="1"/>
  <c r="C55" i="1"/>
  <c r="C55" i="3" s="1"/>
  <c r="C56" i="1"/>
  <c r="C56" i="3" s="1"/>
  <c r="C57" i="1"/>
  <c r="C57" i="3" s="1"/>
  <c r="D5" i="1"/>
  <c r="D5" i="3" s="1"/>
  <c r="D6" i="1"/>
  <c r="D6" i="3" s="1"/>
  <c r="D7" i="1"/>
  <c r="D7" i="3" s="1"/>
  <c r="D8" i="1"/>
  <c r="D8" i="3" s="1"/>
  <c r="D9" i="1"/>
  <c r="D9" i="3" s="1"/>
  <c r="D10" i="1"/>
  <c r="D10" i="3" s="1"/>
  <c r="D11" i="1"/>
  <c r="D11" i="3" s="1"/>
  <c r="D12" i="1"/>
  <c r="D12" i="3" s="1"/>
  <c r="D13" i="1"/>
  <c r="D13" i="3" s="1"/>
  <c r="D14" i="1"/>
  <c r="D14" i="3" s="1"/>
  <c r="D15" i="1"/>
  <c r="D15" i="3" s="1"/>
  <c r="D16" i="1"/>
  <c r="D16" i="3" s="1"/>
  <c r="D17" i="1"/>
  <c r="D17" i="3" s="1"/>
  <c r="D18" i="1"/>
  <c r="D18" i="3" s="1"/>
  <c r="D19" i="1"/>
  <c r="D19" i="3" s="1"/>
  <c r="D20" i="1"/>
  <c r="D20" i="3" s="1"/>
  <c r="D21" i="1"/>
  <c r="D21" i="3" s="1"/>
  <c r="D22" i="1"/>
  <c r="D22" i="3" s="1"/>
  <c r="D23" i="1"/>
  <c r="D23" i="3" s="1"/>
  <c r="D24" i="1"/>
  <c r="D24" i="3" s="1"/>
  <c r="D25" i="1"/>
  <c r="D25" i="3" s="1"/>
  <c r="D26" i="1"/>
  <c r="D26" i="3" s="1"/>
  <c r="D27" i="1"/>
  <c r="D27" i="3" s="1"/>
  <c r="D28" i="1"/>
  <c r="D28" i="3" s="1"/>
  <c r="D29" i="1"/>
  <c r="D29" i="3" s="1"/>
  <c r="D30" i="1"/>
  <c r="D30" i="3" s="1"/>
  <c r="D31" i="1"/>
  <c r="D31" i="3" s="1"/>
  <c r="D32" i="1"/>
  <c r="D32" i="3" s="1"/>
  <c r="D33" i="1"/>
  <c r="D33" i="3" s="1"/>
  <c r="D34" i="1"/>
  <c r="D34" i="3" s="1"/>
  <c r="D35" i="1"/>
  <c r="D35" i="3" s="1"/>
  <c r="D36" i="1"/>
  <c r="D36" i="3" s="1"/>
  <c r="D37" i="1"/>
  <c r="D37" i="3" s="1"/>
  <c r="D38" i="1"/>
  <c r="D38" i="3" s="1"/>
  <c r="D39" i="1"/>
  <c r="D39" i="3" s="1"/>
  <c r="D40" i="1"/>
  <c r="D40" i="3" s="1"/>
  <c r="D41" i="1"/>
  <c r="D41" i="3" s="1"/>
  <c r="D42" i="1"/>
  <c r="D42" i="3" s="1"/>
  <c r="D43" i="1"/>
  <c r="D43" i="3" s="1"/>
  <c r="D44" i="1"/>
  <c r="D44" i="3" s="1"/>
  <c r="D45" i="1"/>
  <c r="D45" i="3" s="1"/>
  <c r="D46" i="1"/>
  <c r="D46" i="3" s="1"/>
  <c r="D47" i="1"/>
  <c r="D47" i="3" s="1"/>
  <c r="D48" i="1"/>
  <c r="D48" i="3" s="1"/>
  <c r="D49" i="1"/>
  <c r="D49" i="3" s="1"/>
  <c r="D50" i="1"/>
  <c r="D50" i="3" s="1"/>
  <c r="D51" i="1"/>
  <c r="D51" i="3" s="1"/>
  <c r="D52" i="1"/>
  <c r="D52" i="3" s="1"/>
  <c r="D53" i="1"/>
  <c r="D53" i="3" s="1"/>
  <c r="D54" i="1"/>
  <c r="D54" i="3" s="1"/>
  <c r="D55" i="1"/>
  <c r="D55" i="3" s="1"/>
  <c r="D56" i="1"/>
  <c r="D56" i="3" s="1"/>
  <c r="D57" i="1"/>
  <c r="D57" i="3" s="1"/>
  <c r="E5" i="1"/>
  <c r="E5" i="3" s="1"/>
  <c r="E6" i="1"/>
  <c r="E6" i="3" s="1"/>
  <c r="E7" i="1"/>
  <c r="E7" i="3" s="1"/>
  <c r="E8" i="1"/>
  <c r="E8" i="3" s="1"/>
  <c r="E9" i="1"/>
  <c r="E9" i="3" s="1"/>
  <c r="E10" i="1"/>
  <c r="E10" i="3" s="1"/>
  <c r="E11" i="1"/>
  <c r="E11" i="3" s="1"/>
  <c r="E12" i="1"/>
  <c r="E12" i="3" s="1"/>
  <c r="E13" i="1"/>
  <c r="E13" i="3" s="1"/>
  <c r="E14" i="1"/>
  <c r="E14" i="3" s="1"/>
  <c r="E15" i="1"/>
  <c r="E15" i="3" s="1"/>
  <c r="E16" i="1"/>
  <c r="E16" i="3" s="1"/>
  <c r="E17" i="1"/>
  <c r="E17" i="3" s="1"/>
  <c r="E18" i="1"/>
  <c r="E18" i="3" s="1"/>
  <c r="E19" i="1"/>
  <c r="E19" i="3" s="1"/>
  <c r="E20" i="1"/>
  <c r="E20" i="3" s="1"/>
  <c r="E21" i="1"/>
  <c r="E21" i="3" s="1"/>
  <c r="E22" i="1"/>
  <c r="E22" i="3" s="1"/>
  <c r="E23" i="1"/>
  <c r="E23" i="3" s="1"/>
  <c r="E24" i="1"/>
  <c r="E24" i="3" s="1"/>
  <c r="E25" i="1"/>
  <c r="E25" i="3" s="1"/>
  <c r="E26" i="1"/>
  <c r="E26" i="3" s="1"/>
  <c r="E27" i="1"/>
  <c r="E27" i="3" s="1"/>
  <c r="E28" i="1"/>
  <c r="E28" i="3" s="1"/>
  <c r="E29" i="1"/>
  <c r="E29" i="3" s="1"/>
  <c r="E30" i="1"/>
  <c r="E30" i="3" s="1"/>
  <c r="E31" i="1"/>
  <c r="E31" i="3" s="1"/>
  <c r="E32" i="1"/>
  <c r="E32" i="3" s="1"/>
  <c r="E33" i="1"/>
  <c r="E33" i="3" s="1"/>
  <c r="E34" i="1"/>
  <c r="E34" i="3" s="1"/>
  <c r="E35" i="1"/>
  <c r="E35" i="3" s="1"/>
  <c r="E36" i="1"/>
  <c r="E36" i="3" s="1"/>
  <c r="E37" i="1"/>
  <c r="E37" i="3" s="1"/>
  <c r="E38" i="1"/>
  <c r="E38" i="3" s="1"/>
  <c r="E39" i="1"/>
  <c r="E39" i="3" s="1"/>
  <c r="E40" i="1"/>
  <c r="E40" i="3" s="1"/>
  <c r="E41" i="1"/>
  <c r="E41" i="3" s="1"/>
  <c r="E42" i="1"/>
  <c r="E42" i="3" s="1"/>
  <c r="E43" i="1"/>
  <c r="E43" i="3" s="1"/>
  <c r="E44" i="1"/>
  <c r="E44" i="3" s="1"/>
  <c r="E45" i="1"/>
  <c r="E45" i="3" s="1"/>
  <c r="E46" i="1"/>
  <c r="E46" i="3" s="1"/>
  <c r="E47" i="1"/>
  <c r="E47" i="3" s="1"/>
  <c r="E48" i="1"/>
  <c r="E48" i="3" s="1"/>
  <c r="E49" i="1"/>
  <c r="E49" i="3" s="1"/>
  <c r="E50" i="1"/>
  <c r="E50" i="3" s="1"/>
  <c r="E51" i="1"/>
  <c r="E51" i="3" s="1"/>
  <c r="E52" i="1"/>
  <c r="E52" i="3" s="1"/>
  <c r="E53" i="1"/>
  <c r="E53" i="3" s="1"/>
  <c r="E54" i="1"/>
  <c r="E54" i="3" s="1"/>
  <c r="E55" i="1"/>
  <c r="E55" i="3" s="1"/>
  <c r="E56" i="1"/>
  <c r="E56" i="3" s="1"/>
  <c r="E57" i="1"/>
  <c r="E57" i="3" s="1"/>
  <c r="F5" i="1"/>
  <c r="F5" i="3" s="1"/>
  <c r="F6" i="1"/>
  <c r="F6" i="3" s="1"/>
  <c r="F7" i="1"/>
  <c r="F7" i="3" s="1"/>
  <c r="F8" i="1"/>
  <c r="F8" i="3" s="1"/>
  <c r="F9" i="1"/>
  <c r="F9" i="3" s="1"/>
  <c r="F10" i="1"/>
  <c r="F10" i="3" s="1"/>
  <c r="F11" i="1"/>
  <c r="F11" i="3" s="1"/>
  <c r="F12" i="1"/>
  <c r="F12" i="3" s="1"/>
  <c r="F13" i="1"/>
  <c r="F13" i="3" s="1"/>
  <c r="F14" i="1"/>
  <c r="F14" i="3" s="1"/>
  <c r="F15" i="1"/>
  <c r="F15" i="3" s="1"/>
  <c r="F16" i="1"/>
  <c r="F16" i="3" s="1"/>
  <c r="F17" i="1"/>
  <c r="F17" i="3" s="1"/>
  <c r="F18" i="1"/>
  <c r="F18" i="3" s="1"/>
  <c r="F19" i="1"/>
  <c r="F19" i="3" s="1"/>
  <c r="F20" i="1"/>
  <c r="F20" i="3" s="1"/>
  <c r="F21" i="1"/>
  <c r="F21" i="3" s="1"/>
  <c r="F22" i="1"/>
  <c r="F22" i="3" s="1"/>
  <c r="F23" i="1"/>
  <c r="F23" i="3" s="1"/>
  <c r="F24" i="1"/>
  <c r="F24" i="3" s="1"/>
  <c r="F25" i="1"/>
  <c r="F25" i="3" s="1"/>
  <c r="F26" i="1"/>
  <c r="F26" i="3" s="1"/>
  <c r="F27" i="1"/>
  <c r="F27" i="3" s="1"/>
  <c r="F28" i="1"/>
  <c r="F28" i="3" s="1"/>
  <c r="F29" i="1"/>
  <c r="F29" i="3" s="1"/>
  <c r="F30" i="1"/>
  <c r="F30" i="3" s="1"/>
  <c r="F31" i="1"/>
  <c r="F31" i="3" s="1"/>
  <c r="F32" i="1"/>
  <c r="F32" i="3" s="1"/>
  <c r="F33" i="1"/>
  <c r="F33" i="3" s="1"/>
  <c r="F34" i="1"/>
  <c r="F34" i="3" s="1"/>
  <c r="F35" i="1"/>
  <c r="F35" i="3" s="1"/>
  <c r="F36" i="1"/>
  <c r="F36" i="3" s="1"/>
  <c r="F37" i="1"/>
  <c r="F37" i="3" s="1"/>
  <c r="F38" i="1"/>
  <c r="F38" i="3" s="1"/>
  <c r="F39" i="1"/>
  <c r="F39" i="3" s="1"/>
  <c r="F40" i="1"/>
  <c r="F40" i="3" s="1"/>
  <c r="F41" i="1"/>
  <c r="F41" i="3" s="1"/>
  <c r="F42" i="1"/>
  <c r="F42" i="3" s="1"/>
  <c r="F43" i="1"/>
  <c r="F43" i="3" s="1"/>
  <c r="F44" i="1"/>
  <c r="F44" i="3" s="1"/>
  <c r="F45" i="1"/>
  <c r="F45" i="3" s="1"/>
  <c r="F46" i="1"/>
  <c r="F46" i="3" s="1"/>
  <c r="F47" i="1"/>
  <c r="F47" i="3" s="1"/>
  <c r="F48" i="1"/>
  <c r="F48" i="3" s="1"/>
  <c r="F49" i="1"/>
  <c r="F49" i="3" s="1"/>
  <c r="F50" i="1"/>
  <c r="F50" i="3" s="1"/>
  <c r="F51" i="1"/>
  <c r="F51" i="3" s="1"/>
  <c r="F52" i="1"/>
  <c r="F52" i="3" s="1"/>
  <c r="F53" i="1"/>
  <c r="F53" i="3" s="1"/>
  <c r="F54" i="1"/>
  <c r="F54" i="3" s="1"/>
  <c r="F55" i="1"/>
  <c r="F55" i="3" s="1"/>
  <c r="F56" i="1"/>
  <c r="F56" i="3" s="1"/>
  <c r="F57" i="1"/>
  <c r="F57" i="3" s="1"/>
  <c r="G5" i="1"/>
  <c r="G5" i="3" s="1"/>
  <c r="G6" i="1"/>
  <c r="G6" i="3" s="1"/>
  <c r="G7" i="1"/>
  <c r="G7" i="3" s="1"/>
  <c r="G8" i="1"/>
  <c r="G8" i="3" s="1"/>
  <c r="G9" i="1"/>
  <c r="G9" i="3" s="1"/>
  <c r="G10" i="1"/>
  <c r="G10" i="3" s="1"/>
  <c r="G11" i="1"/>
  <c r="G11" i="3" s="1"/>
  <c r="G12" i="1"/>
  <c r="G12" i="3" s="1"/>
  <c r="G13" i="1"/>
  <c r="G13" i="3" s="1"/>
  <c r="G14" i="1"/>
  <c r="G14" i="3" s="1"/>
  <c r="G15" i="1"/>
  <c r="G15" i="3" s="1"/>
  <c r="G16" i="1"/>
  <c r="G16" i="3" s="1"/>
  <c r="G17" i="1"/>
  <c r="G17" i="3" s="1"/>
  <c r="G18" i="1"/>
  <c r="G18" i="3" s="1"/>
  <c r="G19" i="1"/>
  <c r="G19" i="3" s="1"/>
  <c r="G20" i="1"/>
  <c r="G20" i="3" s="1"/>
  <c r="G21" i="1"/>
  <c r="G21" i="3" s="1"/>
  <c r="G22" i="1"/>
  <c r="G22" i="3" s="1"/>
  <c r="G23" i="1"/>
  <c r="G23" i="3" s="1"/>
  <c r="G24" i="1"/>
  <c r="G24" i="3" s="1"/>
  <c r="G25" i="1"/>
  <c r="G25" i="3" s="1"/>
  <c r="G26" i="1"/>
  <c r="G26" i="3" s="1"/>
  <c r="G27" i="1"/>
  <c r="G27" i="3" s="1"/>
  <c r="G28" i="1"/>
  <c r="G28" i="3" s="1"/>
  <c r="G29" i="1"/>
  <c r="G29" i="3" s="1"/>
  <c r="G30" i="1"/>
  <c r="G30" i="3" s="1"/>
  <c r="G31" i="1"/>
  <c r="G31" i="3" s="1"/>
  <c r="G32" i="1"/>
  <c r="G32" i="3" s="1"/>
  <c r="G33" i="1"/>
  <c r="G33" i="3" s="1"/>
  <c r="G34" i="1"/>
  <c r="G34" i="3" s="1"/>
  <c r="G35" i="1"/>
  <c r="G35" i="3" s="1"/>
  <c r="G36" i="1"/>
  <c r="G36" i="3" s="1"/>
  <c r="G37" i="1"/>
  <c r="G37" i="3" s="1"/>
  <c r="G38" i="1"/>
  <c r="G38" i="3" s="1"/>
  <c r="G39" i="1"/>
  <c r="G39" i="3" s="1"/>
  <c r="G40" i="1"/>
  <c r="G40" i="3" s="1"/>
  <c r="G41" i="1"/>
  <c r="G41" i="3" s="1"/>
  <c r="G42" i="1"/>
  <c r="G42" i="3" s="1"/>
  <c r="G43" i="1"/>
  <c r="G43" i="3" s="1"/>
  <c r="G44" i="1"/>
  <c r="G44" i="3" s="1"/>
  <c r="G45" i="1"/>
  <c r="G45" i="3" s="1"/>
  <c r="G46" i="1"/>
  <c r="G46" i="3" s="1"/>
  <c r="G47" i="1"/>
  <c r="G47" i="3" s="1"/>
  <c r="G48" i="1"/>
  <c r="G48" i="3" s="1"/>
  <c r="G49" i="1"/>
  <c r="G49" i="3" s="1"/>
  <c r="G50" i="1"/>
  <c r="G50" i="3" s="1"/>
  <c r="G51" i="1"/>
  <c r="G51" i="3" s="1"/>
  <c r="G52" i="1"/>
  <c r="G52" i="3" s="1"/>
  <c r="G53" i="1"/>
  <c r="G53" i="3" s="1"/>
  <c r="G54" i="1"/>
  <c r="G54" i="3" s="1"/>
  <c r="G55" i="1"/>
  <c r="G55" i="3" s="1"/>
  <c r="G56" i="1"/>
  <c r="G56" i="3" s="1"/>
  <c r="G57" i="1"/>
  <c r="G57" i="3" s="1"/>
  <c r="H5" i="1"/>
  <c r="H5" i="3" s="1"/>
  <c r="H6" i="1"/>
  <c r="H6" i="3" s="1"/>
  <c r="H7" i="1"/>
  <c r="H7" i="3" s="1"/>
  <c r="H8" i="1"/>
  <c r="H8" i="3" s="1"/>
  <c r="H9" i="1"/>
  <c r="H9" i="3" s="1"/>
  <c r="H10" i="1"/>
  <c r="H10" i="3" s="1"/>
  <c r="H11" i="1"/>
  <c r="H11" i="3" s="1"/>
  <c r="H12" i="1"/>
  <c r="H12" i="3" s="1"/>
  <c r="H13" i="1"/>
  <c r="H13" i="3" s="1"/>
  <c r="H14" i="1"/>
  <c r="H14" i="3" s="1"/>
  <c r="H15" i="1"/>
  <c r="H15" i="3" s="1"/>
  <c r="H16" i="1"/>
  <c r="H16" i="3" s="1"/>
  <c r="H17" i="1"/>
  <c r="H17" i="3" s="1"/>
  <c r="H18" i="1"/>
  <c r="H18" i="3" s="1"/>
  <c r="H19" i="1"/>
  <c r="H19" i="3" s="1"/>
  <c r="H20" i="1"/>
  <c r="H20" i="3" s="1"/>
  <c r="H21" i="1"/>
  <c r="H21" i="3" s="1"/>
  <c r="H22" i="1"/>
  <c r="H22" i="3" s="1"/>
  <c r="H23" i="1"/>
  <c r="H23" i="3" s="1"/>
  <c r="H24" i="1"/>
  <c r="H24" i="3" s="1"/>
  <c r="H25" i="1"/>
  <c r="H25" i="3" s="1"/>
  <c r="H26" i="1"/>
  <c r="H26" i="3" s="1"/>
  <c r="H27" i="1"/>
  <c r="H27" i="3" s="1"/>
  <c r="H28" i="1"/>
  <c r="H28" i="3" s="1"/>
  <c r="H29" i="1"/>
  <c r="H29" i="3" s="1"/>
  <c r="H30" i="1"/>
  <c r="H30" i="3" s="1"/>
  <c r="H31" i="1"/>
  <c r="H31" i="3" s="1"/>
  <c r="H32" i="1"/>
  <c r="H32" i="3" s="1"/>
  <c r="H33" i="1"/>
  <c r="H33" i="3" s="1"/>
  <c r="H34" i="1"/>
  <c r="H34" i="3" s="1"/>
  <c r="H35" i="1"/>
  <c r="H35" i="3" s="1"/>
  <c r="H36" i="1"/>
  <c r="H36" i="3" s="1"/>
  <c r="H37" i="1"/>
  <c r="H37" i="3" s="1"/>
  <c r="H38" i="1"/>
  <c r="H38" i="3" s="1"/>
  <c r="H39" i="1"/>
  <c r="H39" i="3" s="1"/>
  <c r="H40" i="1"/>
  <c r="H40" i="3" s="1"/>
  <c r="H41" i="1"/>
  <c r="H41" i="3" s="1"/>
  <c r="H42" i="1"/>
  <c r="H42" i="3" s="1"/>
  <c r="H43" i="1"/>
  <c r="H43" i="3" s="1"/>
  <c r="H44" i="1"/>
  <c r="H44" i="3" s="1"/>
  <c r="H45" i="1"/>
  <c r="H45" i="3" s="1"/>
  <c r="H46" i="1"/>
  <c r="H46" i="3" s="1"/>
  <c r="H47" i="1"/>
  <c r="H47" i="3" s="1"/>
  <c r="H48" i="1"/>
  <c r="H48" i="3" s="1"/>
  <c r="H49" i="1"/>
  <c r="H49" i="3" s="1"/>
  <c r="H50" i="1"/>
  <c r="H50" i="3" s="1"/>
  <c r="H51" i="1"/>
  <c r="H51" i="3" s="1"/>
  <c r="H52" i="1"/>
  <c r="H52" i="3" s="1"/>
  <c r="H53" i="1"/>
  <c r="H53" i="3" s="1"/>
  <c r="H54" i="1"/>
  <c r="H54" i="3" s="1"/>
  <c r="H55" i="1"/>
  <c r="H55" i="3" s="1"/>
  <c r="H56" i="1"/>
  <c r="H56" i="3" s="1"/>
  <c r="H57" i="1"/>
  <c r="H57" i="3" s="1"/>
  <c r="I5" i="1"/>
  <c r="I5" i="3" s="1"/>
  <c r="I6" i="1"/>
  <c r="I6" i="3" s="1"/>
  <c r="I7" i="1"/>
  <c r="I7" i="3" s="1"/>
  <c r="I8" i="1"/>
  <c r="I8" i="3" s="1"/>
  <c r="I9" i="1"/>
  <c r="I9" i="3" s="1"/>
  <c r="I10" i="1"/>
  <c r="I10" i="3" s="1"/>
  <c r="I11" i="1"/>
  <c r="I11" i="3" s="1"/>
  <c r="I12" i="1"/>
  <c r="I12" i="3" s="1"/>
  <c r="I13" i="1"/>
  <c r="I13" i="3" s="1"/>
  <c r="I14" i="1"/>
  <c r="I14" i="3" s="1"/>
  <c r="I15" i="1"/>
  <c r="I15" i="3" s="1"/>
  <c r="I16" i="1"/>
  <c r="I16" i="3" s="1"/>
  <c r="I17" i="1"/>
  <c r="I17" i="3" s="1"/>
  <c r="I18" i="1"/>
  <c r="I18" i="3" s="1"/>
  <c r="I19" i="1"/>
  <c r="I19" i="3" s="1"/>
  <c r="I20" i="1"/>
  <c r="I20" i="3" s="1"/>
  <c r="I21" i="1"/>
  <c r="I21" i="3" s="1"/>
  <c r="I22" i="1"/>
  <c r="I22" i="3" s="1"/>
  <c r="I23" i="1"/>
  <c r="I23" i="3" s="1"/>
  <c r="I24" i="1"/>
  <c r="I24" i="3" s="1"/>
  <c r="I25" i="1"/>
  <c r="I25" i="3" s="1"/>
  <c r="I26" i="1"/>
  <c r="I26" i="3" s="1"/>
  <c r="I27" i="1"/>
  <c r="I27" i="3" s="1"/>
  <c r="I28" i="1"/>
  <c r="I28" i="3" s="1"/>
  <c r="I29" i="1"/>
  <c r="I29" i="3" s="1"/>
  <c r="I30" i="1"/>
  <c r="I30" i="3" s="1"/>
  <c r="I31" i="1"/>
  <c r="I31" i="3" s="1"/>
  <c r="I32" i="1"/>
  <c r="I32" i="3" s="1"/>
  <c r="I33" i="1"/>
  <c r="I33" i="3" s="1"/>
  <c r="I34" i="1"/>
  <c r="I34" i="3" s="1"/>
  <c r="I35" i="1"/>
  <c r="I35" i="3" s="1"/>
  <c r="I36" i="1"/>
  <c r="I36" i="3" s="1"/>
  <c r="I37" i="1"/>
  <c r="I37" i="3" s="1"/>
  <c r="I38" i="1"/>
  <c r="I38" i="3" s="1"/>
  <c r="I39" i="1"/>
  <c r="I39" i="3" s="1"/>
  <c r="I40" i="1"/>
  <c r="I40" i="3" s="1"/>
  <c r="I41" i="1"/>
  <c r="I41" i="3" s="1"/>
  <c r="I42" i="1"/>
  <c r="I42" i="3" s="1"/>
  <c r="I43" i="1"/>
  <c r="I43" i="3" s="1"/>
  <c r="I44" i="1"/>
  <c r="I44" i="3" s="1"/>
  <c r="I45" i="1"/>
  <c r="I45" i="3" s="1"/>
  <c r="I46" i="1"/>
  <c r="I46" i="3" s="1"/>
  <c r="I47" i="1"/>
  <c r="I47" i="3" s="1"/>
  <c r="I48" i="1"/>
  <c r="I48" i="3" s="1"/>
  <c r="I49" i="1"/>
  <c r="I49" i="3" s="1"/>
  <c r="I50" i="1"/>
  <c r="I50" i="3" s="1"/>
  <c r="I51" i="1"/>
  <c r="I51" i="3" s="1"/>
  <c r="I52" i="1"/>
  <c r="I52" i="3" s="1"/>
  <c r="I53" i="1"/>
  <c r="I53" i="3" s="1"/>
  <c r="I54" i="1"/>
  <c r="I54" i="3" s="1"/>
  <c r="I55" i="1"/>
  <c r="I55" i="3" s="1"/>
  <c r="I56" i="1"/>
  <c r="I56" i="3" s="1"/>
  <c r="I57" i="1"/>
  <c r="I57" i="3" s="1"/>
  <c r="J5" i="1"/>
  <c r="J5" i="3" s="1"/>
  <c r="J6" i="1"/>
  <c r="J6" i="3" s="1"/>
  <c r="J7" i="1"/>
  <c r="J7" i="3" s="1"/>
  <c r="J8" i="1"/>
  <c r="J8" i="3" s="1"/>
  <c r="J9" i="1"/>
  <c r="J9" i="3" s="1"/>
  <c r="J10" i="1"/>
  <c r="J10" i="3" s="1"/>
  <c r="J11" i="1"/>
  <c r="J11" i="3" s="1"/>
  <c r="J12" i="1"/>
  <c r="J12" i="3" s="1"/>
  <c r="J13" i="1"/>
  <c r="J13" i="3" s="1"/>
  <c r="J14" i="1"/>
  <c r="J14" i="3" s="1"/>
  <c r="J15" i="1"/>
  <c r="J15" i="3" s="1"/>
  <c r="J16" i="1"/>
  <c r="J16" i="3" s="1"/>
  <c r="J17" i="1"/>
  <c r="J17" i="3" s="1"/>
  <c r="J18" i="1"/>
  <c r="J18" i="3" s="1"/>
  <c r="J19" i="1"/>
  <c r="J19" i="3" s="1"/>
  <c r="J20" i="1"/>
  <c r="J20" i="3" s="1"/>
  <c r="J21" i="1"/>
  <c r="J21" i="3" s="1"/>
  <c r="J22" i="1"/>
  <c r="J22" i="3" s="1"/>
  <c r="J23" i="1"/>
  <c r="J23" i="3" s="1"/>
  <c r="J24" i="1"/>
  <c r="J24" i="3" s="1"/>
  <c r="J25" i="1"/>
  <c r="J25" i="3" s="1"/>
  <c r="J26" i="1"/>
  <c r="J26" i="3" s="1"/>
  <c r="J27" i="1"/>
  <c r="J27" i="3" s="1"/>
  <c r="J28" i="1"/>
  <c r="J28" i="3" s="1"/>
  <c r="J29" i="1"/>
  <c r="J29" i="3" s="1"/>
  <c r="J30" i="1"/>
  <c r="J30" i="3" s="1"/>
  <c r="J31" i="1"/>
  <c r="J31" i="3" s="1"/>
  <c r="J32" i="1"/>
  <c r="J32" i="3" s="1"/>
  <c r="J33" i="1"/>
  <c r="J33" i="3" s="1"/>
  <c r="J34" i="1"/>
  <c r="J34" i="3" s="1"/>
  <c r="J35" i="1"/>
  <c r="J35" i="3" s="1"/>
  <c r="J36" i="1"/>
  <c r="J36" i="3" s="1"/>
  <c r="J37" i="1"/>
  <c r="J37" i="3" s="1"/>
  <c r="J38" i="1"/>
  <c r="J38" i="3" s="1"/>
  <c r="J39" i="1"/>
  <c r="J39" i="3" s="1"/>
  <c r="J40" i="1"/>
  <c r="J40" i="3" s="1"/>
  <c r="J41" i="1"/>
  <c r="J41" i="3" s="1"/>
  <c r="J42" i="1"/>
  <c r="J42" i="3" s="1"/>
  <c r="J43" i="1"/>
  <c r="J43" i="3" s="1"/>
  <c r="J44" i="1"/>
  <c r="J44" i="3" s="1"/>
  <c r="J45" i="1"/>
  <c r="J45" i="3" s="1"/>
  <c r="J46" i="1"/>
  <c r="J46" i="3" s="1"/>
  <c r="J47" i="1"/>
  <c r="J47" i="3" s="1"/>
  <c r="J48" i="1"/>
  <c r="J48" i="3" s="1"/>
  <c r="J49" i="1"/>
  <c r="J49" i="3" s="1"/>
  <c r="J50" i="1"/>
  <c r="J50" i="3" s="1"/>
  <c r="J51" i="1"/>
  <c r="J51" i="3" s="1"/>
  <c r="J52" i="1"/>
  <c r="J52" i="3" s="1"/>
  <c r="J53" i="1"/>
  <c r="J53" i="3" s="1"/>
  <c r="J54" i="1"/>
  <c r="J54" i="3" s="1"/>
  <c r="J55" i="1"/>
  <c r="J55" i="3" s="1"/>
  <c r="J56" i="1"/>
  <c r="J56" i="3" s="1"/>
  <c r="J57" i="1"/>
  <c r="J57" i="3" s="1"/>
  <c r="K5" i="1"/>
  <c r="K5" i="3" s="1"/>
  <c r="K6" i="1"/>
  <c r="K6" i="3" s="1"/>
  <c r="K7" i="1"/>
  <c r="K7" i="3" s="1"/>
  <c r="K8" i="1"/>
  <c r="K8" i="3" s="1"/>
  <c r="K9" i="1"/>
  <c r="K9" i="3" s="1"/>
  <c r="K10" i="1"/>
  <c r="K10" i="3" s="1"/>
  <c r="K11" i="1"/>
  <c r="K11" i="3" s="1"/>
  <c r="K12" i="1"/>
  <c r="K12" i="3" s="1"/>
  <c r="K13" i="1"/>
  <c r="K13" i="3" s="1"/>
  <c r="K14" i="1"/>
  <c r="K14" i="3" s="1"/>
  <c r="K15" i="1"/>
  <c r="K15" i="3" s="1"/>
  <c r="K16" i="1"/>
  <c r="K16" i="3" s="1"/>
  <c r="K17" i="1"/>
  <c r="K17" i="3" s="1"/>
  <c r="K18" i="1"/>
  <c r="K18" i="3" s="1"/>
  <c r="K19" i="1"/>
  <c r="K19" i="3" s="1"/>
  <c r="K20" i="1"/>
  <c r="K20" i="3" s="1"/>
  <c r="K21" i="1"/>
  <c r="K21" i="3" s="1"/>
  <c r="K22" i="1"/>
  <c r="K22" i="3" s="1"/>
  <c r="K23" i="1"/>
  <c r="K23" i="3" s="1"/>
  <c r="K24" i="1"/>
  <c r="K24" i="3" s="1"/>
  <c r="K25" i="1"/>
  <c r="K25" i="3" s="1"/>
  <c r="K26" i="1"/>
  <c r="K26" i="3" s="1"/>
  <c r="K27" i="1"/>
  <c r="K27" i="3" s="1"/>
  <c r="K28" i="1"/>
  <c r="K28" i="3" s="1"/>
  <c r="K29" i="1"/>
  <c r="K29" i="3" s="1"/>
  <c r="K30" i="1"/>
  <c r="K30" i="3" s="1"/>
  <c r="K31" i="1"/>
  <c r="K31" i="3" s="1"/>
  <c r="K32" i="1"/>
  <c r="K32" i="3" s="1"/>
  <c r="K33" i="1"/>
  <c r="K33" i="3" s="1"/>
  <c r="K34" i="1"/>
  <c r="K34" i="3" s="1"/>
  <c r="K35" i="1"/>
  <c r="K35" i="3" s="1"/>
  <c r="K36" i="1"/>
  <c r="K36" i="3" s="1"/>
  <c r="K37" i="1"/>
  <c r="K37" i="3" s="1"/>
  <c r="K38" i="1"/>
  <c r="K38" i="3" s="1"/>
  <c r="K39" i="1"/>
  <c r="K39" i="3" s="1"/>
  <c r="K40" i="1"/>
  <c r="K40" i="3" s="1"/>
  <c r="K41" i="1"/>
  <c r="K41" i="3" s="1"/>
  <c r="K42" i="1"/>
  <c r="K42" i="3" s="1"/>
  <c r="K43" i="1"/>
  <c r="K43" i="3" s="1"/>
  <c r="K44" i="1"/>
  <c r="K44" i="3" s="1"/>
  <c r="K45" i="1"/>
  <c r="K45" i="3" s="1"/>
  <c r="K46" i="1"/>
  <c r="K46" i="3" s="1"/>
  <c r="K47" i="1"/>
  <c r="K47" i="3" s="1"/>
  <c r="K48" i="1"/>
  <c r="K48" i="3" s="1"/>
  <c r="K49" i="1"/>
  <c r="K49" i="3" s="1"/>
  <c r="K50" i="1"/>
  <c r="K50" i="3" s="1"/>
  <c r="K51" i="1"/>
  <c r="K51" i="3" s="1"/>
  <c r="K52" i="1"/>
  <c r="K52" i="3" s="1"/>
  <c r="K53" i="1"/>
  <c r="K53" i="3" s="1"/>
  <c r="K54" i="1"/>
  <c r="K54" i="3" s="1"/>
  <c r="K55" i="1"/>
  <c r="K55" i="3" s="1"/>
  <c r="K56" i="1"/>
  <c r="K56" i="3" s="1"/>
  <c r="K57" i="1"/>
  <c r="K57" i="3" s="1"/>
  <c r="L5" i="1"/>
  <c r="L5" i="3" s="1"/>
  <c r="L6" i="1"/>
  <c r="L6" i="3" s="1"/>
  <c r="L7" i="1"/>
  <c r="L7" i="3" s="1"/>
  <c r="L8" i="1"/>
  <c r="L8" i="3" s="1"/>
  <c r="L9" i="1"/>
  <c r="L9" i="3" s="1"/>
  <c r="L10" i="1"/>
  <c r="L10" i="3" s="1"/>
  <c r="L11" i="1"/>
  <c r="L11" i="3" s="1"/>
  <c r="L12" i="1"/>
  <c r="L12" i="3" s="1"/>
  <c r="L13" i="1"/>
  <c r="L13" i="3" s="1"/>
  <c r="L14" i="1"/>
  <c r="L14" i="3" s="1"/>
  <c r="L15" i="1"/>
  <c r="L15" i="3" s="1"/>
  <c r="L16" i="1"/>
  <c r="L16" i="3" s="1"/>
  <c r="L17" i="1"/>
  <c r="L17" i="3" s="1"/>
  <c r="L18" i="1"/>
  <c r="L18" i="3" s="1"/>
  <c r="L19" i="1"/>
  <c r="L19" i="3" s="1"/>
  <c r="L20" i="1"/>
  <c r="L20" i="3" s="1"/>
  <c r="L21" i="1"/>
  <c r="L21" i="3" s="1"/>
  <c r="L22" i="1"/>
  <c r="L22" i="3" s="1"/>
  <c r="L23" i="1"/>
  <c r="L23" i="3" s="1"/>
  <c r="L24" i="1"/>
  <c r="L24" i="3" s="1"/>
  <c r="L25" i="1"/>
  <c r="L25" i="3" s="1"/>
  <c r="L26" i="1"/>
  <c r="L26" i="3" s="1"/>
  <c r="L27" i="1"/>
  <c r="L27" i="3" s="1"/>
  <c r="L28" i="1"/>
  <c r="L28" i="3" s="1"/>
  <c r="L29" i="1"/>
  <c r="L29" i="3" s="1"/>
  <c r="L30" i="1"/>
  <c r="L30" i="3" s="1"/>
  <c r="L31" i="1"/>
  <c r="L31" i="3" s="1"/>
  <c r="L32" i="1"/>
  <c r="L32" i="3" s="1"/>
  <c r="L33" i="1"/>
  <c r="L33" i="3" s="1"/>
  <c r="L34" i="1"/>
  <c r="L34" i="3" s="1"/>
  <c r="L35" i="1"/>
  <c r="L35" i="3" s="1"/>
  <c r="L36" i="1"/>
  <c r="L36" i="3" s="1"/>
  <c r="L37" i="1"/>
  <c r="L37" i="3" s="1"/>
  <c r="L38" i="1"/>
  <c r="L38" i="3" s="1"/>
  <c r="L39" i="1"/>
  <c r="L39" i="3" s="1"/>
  <c r="L40" i="1"/>
  <c r="L40" i="3" s="1"/>
  <c r="L41" i="1"/>
  <c r="L41" i="3" s="1"/>
  <c r="L42" i="1"/>
  <c r="L42" i="3" s="1"/>
  <c r="L43" i="1"/>
  <c r="L43" i="3" s="1"/>
  <c r="L44" i="1"/>
  <c r="L44" i="3" s="1"/>
  <c r="L45" i="1"/>
  <c r="L45" i="3" s="1"/>
  <c r="L46" i="1"/>
  <c r="L46" i="3" s="1"/>
  <c r="L47" i="1"/>
  <c r="L47" i="3" s="1"/>
  <c r="L48" i="1"/>
  <c r="L48" i="3" s="1"/>
  <c r="L49" i="1"/>
  <c r="L49" i="3" s="1"/>
  <c r="L50" i="1"/>
  <c r="L50" i="3" s="1"/>
  <c r="L51" i="1"/>
  <c r="L51" i="3" s="1"/>
  <c r="L52" i="1"/>
  <c r="L52" i="3" s="1"/>
  <c r="L53" i="1"/>
  <c r="L53" i="3" s="1"/>
  <c r="L54" i="1"/>
  <c r="L54" i="3" s="1"/>
  <c r="L55" i="1"/>
  <c r="L55" i="3" s="1"/>
  <c r="L56" i="1"/>
  <c r="L56" i="3" s="1"/>
  <c r="L57" i="1"/>
  <c r="L57" i="3" s="1"/>
  <c r="M5" i="1"/>
  <c r="M5" i="3" s="1"/>
  <c r="M6" i="1"/>
  <c r="M6" i="3" s="1"/>
  <c r="M7" i="1"/>
  <c r="M7" i="3" s="1"/>
  <c r="M8" i="1"/>
  <c r="M8" i="3" s="1"/>
  <c r="M9" i="1"/>
  <c r="M9" i="3" s="1"/>
  <c r="M10" i="1"/>
  <c r="M10" i="3" s="1"/>
  <c r="M11" i="1"/>
  <c r="M11" i="3" s="1"/>
  <c r="M12" i="1"/>
  <c r="M12" i="3" s="1"/>
  <c r="M13" i="1"/>
  <c r="M13" i="3" s="1"/>
  <c r="M14" i="1"/>
  <c r="M14" i="3" s="1"/>
  <c r="M15" i="1"/>
  <c r="M15" i="3" s="1"/>
  <c r="M16" i="1"/>
  <c r="M16" i="3" s="1"/>
  <c r="M17" i="1"/>
  <c r="M17" i="3" s="1"/>
  <c r="M18" i="1"/>
  <c r="M18" i="3" s="1"/>
  <c r="M19" i="1"/>
  <c r="M19" i="3" s="1"/>
  <c r="M20" i="1"/>
  <c r="M20" i="3" s="1"/>
  <c r="M21" i="1"/>
  <c r="M21" i="3" s="1"/>
  <c r="M22" i="1"/>
  <c r="M22" i="3" s="1"/>
  <c r="M23" i="1"/>
  <c r="M23" i="3" s="1"/>
  <c r="M24" i="1"/>
  <c r="M24" i="3" s="1"/>
  <c r="M25" i="1"/>
  <c r="M25" i="3" s="1"/>
  <c r="M26" i="1"/>
  <c r="M26" i="3" s="1"/>
  <c r="M27" i="1"/>
  <c r="M27" i="3" s="1"/>
  <c r="M28" i="1"/>
  <c r="M28" i="3" s="1"/>
  <c r="M29" i="1"/>
  <c r="M29" i="3" s="1"/>
  <c r="M30" i="1"/>
  <c r="M30" i="3" s="1"/>
  <c r="M31" i="1"/>
  <c r="M31" i="3" s="1"/>
  <c r="M32" i="1"/>
  <c r="M32" i="3" s="1"/>
  <c r="M33" i="1"/>
  <c r="M33" i="3" s="1"/>
  <c r="M34" i="1"/>
  <c r="M34" i="3" s="1"/>
  <c r="M35" i="1"/>
  <c r="M35" i="3" s="1"/>
  <c r="M36" i="1"/>
  <c r="M36" i="3" s="1"/>
  <c r="M37" i="1"/>
  <c r="M37" i="3" s="1"/>
  <c r="M38" i="1"/>
  <c r="M38" i="3" s="1"/>
  <c r="M39" i="1"/>
  <c r="M39" i="3" s="1"/>
  <c r="M40" i="1"/>
  <c r="M40" i="3" s="1"/>
  <c r="M41" i="1"/>
  <c r="M41" i="3" s="1"/>
  <c r="M42" i="1"/>
  <c r="M42" i="3" s="1"/>
  <c r="M43" i="1"/>
  <c r="M43" i="3" s="1"/>
  <c r="M44" i="1"/>
  <c r="M44" i="3" s="1"/>
  <c r="M45" i="1"/>
  <c r="M45" i="3" s="1"/>
  <c r="M46" i="1"/>
  <c r="M46" i="3" s="1"/>
  <c r="M47" i="1"/>
  <c r="M47" i="3" s="1"/>
  <c r="M48" i="1"/>
  <c r="M48" i="3" s="1"/>
  <c r="M49" i="1"/>
  <c r="M49" i="3" s="1"/>
  <c r="M50" i="1"/>
  <c r="M50" i="3" s="1"/>
  <c r="M51" i="1"/>
  <c r="M51" i="3" s="1"/>
  <c r="M52" i="1"/>
  <c r="M52" i="3" s="1"/>
  <c r="M53" i="1"/>
  <c r="M53" i="3" s="1"/>
  <c r="M54" i="1"/>
  <c r="M54" i="3" s="1"/>
  <c r="M55" i="1"/>
  <c r="M55" i="3" s="1"/>
  <c r="M56" i="1"/>
  <c r="M56" i="3" s="1"/>
  <c r="M57" i="1"/>
  <c r="M57" i="3" s="1"/>
  <c r="B5" i="1"/>
  <c r="B5" i="3" s="1"/>
  <c r="B6" i="1"/>
  <c r="B6" i="3" s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B34" i="1"/>
  <c r="B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B42" i="1"/>
  <c r="B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B50" i="1"/>
  <c r="B50" i="3" s="1"/>
  <c r="B51" i="1"/>
  <c r="B51" i="3" s="1"/>
  <c r="B52" i="1"/>
  <c r="B52" i="3" s="1"/>
  <c r="B53" i="1"/>
  <c r="B53" i="3" s="1"/>
  <c r="B54" i="1"/>
  <c r="B54" i="3" s="1"/>
  <c r="B55" i="1"/>
  <c r="B55" i="3" s="1"/>
  <c r="B56" i="1"/>
  <c r="B56" i="3" s="1"/>
  <c r="B57" i="1"/>
  <c r="B57" i="3" s="1"/>
  <c r="E70" i="2"/>
  <c r="H71"/>
  <c r="C72"/>
  <c r="K72"/>
  <c r="C70" i="1"/>
  <c r="H70"/>
  <c r="D71"/>
  <c r="K71"/>
  <c r="G72"/>
  <c r="D14" i="14"/>
  <c r="D13"/>
  <c r="D12"/>
  <c r="C9"/>
  <c r="I11"/>
  <c r="B9"/>
  <c r="H11"/>
  <c r="G11"/>
  <c r="D11"/>
  <c r="H10"/>
  <c r="D10"/>
  <c r="D8"/>
  <c r="I7"/>
  <c r="H7"/>
  <c r="G7"/>
  <c r="F7"/>
  <c r="D6"/>
  <c r="C7"/>
  <c r="G10"/>
  <c r="F11"/>
  <c r="I10"/>
  <c r="B7"/>
  <c r="D7"/>
  <c r="D9"/>
  <c r="F10"/>
  <c r="B72" i="2"/>
  <c r="H72"/>
  <c r="E71"/>
  <c r="H70"/>
  <c r="L71" i="1"/>
  <c r="J72"/>
  <c r="F71"/>
  <c r="K70"/>
  <c r="I70"/>
  <c r="H72"/>
  <c r="E72"/>
  <c r="I71"/>
  <c r="C71"/>
  <c r="F70"/>
  <c r="B70"/>
  <c r="B72"/>
  <c r="B71" l="1"/>
  <c r="D70"/>
  <c r="J70"/>
  <c r="E71"/>
  <c r="C72"/>
  <c r="I72"/>
  <c r="H71"/>
  <c r="G70"/>
  <c r="J71"/>
  <c r="F72"/>
  <c r="L72"/>
  <c r="D70" i="2"/>
  <c r="L70"/>
  <c r="I71"/>
  <c r="F72"/>
  <c r="J72"/>
  <c r="K72" i="1"/>
  <c r="D72"/>
  <c r="G71"/>
  <c r="L70"/>
  <c r="E70"/>
  <c r="B71" i="2"/>
  <c r="G72"/>
  <c r="J71"/>
  <c r="F71"/>
  <c r="I70"/>
  <c r="F72" i="3"/>
  <c r="F70"/>
  <c r="F71"/>
  <c r="D71"/>
  <c r="D70"/>
  <c r="D72"/>
  <c r="E72"/>
  <c r="E71"/>
  <c r="E70"/>
  <c r="C71"/>
  <c r="C72"/>
  <c r="C70"/>
  <c r="H72" i="4"/>
  <c r="G70"/>
  <c r="C72"/>
  <c r="C70"/>
  <c r="F72"/>
  <c r="F71"/>
  <c r="E72"/>
  <c r="E71"/>
  <c r="D72"/>
  <c r="H71"/>
  <c r="G72"/>
  <c r="F70"/>
  <c r="E70"/>
  <c r="D70"/>
  <c r="B70" i="3"/>
  <c r="B72"/>
  <c r="B71"/>
  <c r="L70"/>
  <c r="L71"/>
  <c r="J70"/>
  <c r="J71"/>
  <c r="J72"/>
  <c r="H71"/>
  <c r="H72"/>
  <c r="H70"/>
  <c r="K71"/>
  <c r="K70"/>
  <c r="K72"/>
  <c r="I72"/>
  <c r="I71"/>
  <c r="I70"/>
  <c r="G71"/>
  <c r="G72"/>
  <c r="G70"/>
  <c r="D71" i="4"/>
  <c r="F70" i="2"/>
  <c r="J70"/>
  <c r="C71"/>
  <c r="G71"/>
  <c r="K71"/>
  <c r="D72"/>
  <c r="L72"/>
  <c r="B70"/>
  <c r="H70" i="4"/>
  <c r="G71"/>
  <c r="I72" i="2"/>
  <c r="E72"/>
  <c r="L71"/>
  <c r="D71"/>
  <c r="K70"/>
  <c r="G70"/>
  <c r="C70"/>
  <c r="B71" i="4"/>
  <c r="B70"/>
  <c r="B72"/>
  <c r="J70"/>
  <c r="J72"/>
  <c r="J71"/>
  <c r="K71"/>
  <c r="I70"/>
  <c r="L71"/>
  <c r="L72"/>
  <c r="L70"/>
  <c r="K70"/>
  <c r="K72"/>
  <c r="I71"/>
  <c r="I72"/>
  <c r="C71"/>
  <c r="L72" i="3"/>
</calcChain>
</file>

<file path=xl/sharedStrings.xml><?xml version="1.0" encoding="utf-8"?>
<sst xmlns="http://schemas.openxmlformats.org/spreadsheetml/2006/main" count="435" uniqueCount="103">
  <si>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</si>
  <si>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</si>
  <si>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</si>
  <si>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</si>
  <si>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</si>
  <si>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</si>
  <si>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</si>
  <si>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</si>
  <si>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</si>
  <si>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</si>
  <si>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</si>
  <si>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</si>
  <si>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</si>
  <si>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</si>
  <si>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 xml:space="preserve"> Monthly Evaporation (mm over lake) from GLERL Lake Evaporation Model</t>
  </si>
  <si>
    <t>Component Method using overlake precipitation depth  (precip + runoff - evaporation)</t>
  </si>
  <si>
    <t>Component Method using overland precipitation depth  (precip + runoff - evaporation)</t>
  </si>
  <si>
    <t>Lake areas in square meters for each lake basin (digital and coordinated)</t>
  </si>
  <si>
    <t>Just the lake itself w/o the</t>
  </si>
  <si>
    <t xml:space="preserve">Lake and upstream </t>
  </si>
  <si>
    <t>upstream channel</t>
  </si>
  <si>
    <t>Channels combined</t>
  </si>
  <si>
    <t>Lake Name</t>
  </si>
  <si>
    <t>Digital Land</t>
  </si>
  <si>
    <t>Digital Lake</t>
  </si>
  <si>
    <t>Digital Basin</t>
  </si>
  <si>
    <t>Coord Land</t>
  </si>
  <si>
    <t>Coord Lake</t>
  </si>
  <si>
    <t>Superior</t>
  </si>
  <si>
    <t>Michigan-Huron</t>
  </si>
  <si>
    <t>Michigan</t>
  </si>
  <si>
    <t>Huron</t>
  </si>
  <si>
    <t>Huron w/o Georgian Bay</t>
  </si>
  <si>
    <t>Georgian Bay</t>
  </si>
  <si>
    <t>St. Clair</t>
  </si>
  <si>
    <t>Erie</t>
  </si>
  <si>
    <t>Ontario</t>
  </si>
  <si>
    <t>Note that "Huron w/o Georgian Bay" and "Georgian Bay" are</t>
  </si>
  <si>
    <t xml:space="preserve">not truly coordinated values but rather the combination pro-rated </t>
  </si>
  <si>
    <t>based on our digital map areas.</t>
  </si>
  <si>
    <t>Days in each month</t>
  </si>
  <si>
    <t>Used for converting volumes to rates</t>
  </si>
  <si>
    <t>Mean</t>
  </si>
  <si>
    <t>Max</t>
  </si>
  <si>
    <t>Min</t>
  </si>
  <si>
    <t>Lake Huron (with Georgian Bay) Net Basin Supply (expressed as millimeters over lake surface)</t>
  </si>
  <si>
    <t>Lake Huron (with Georgian Bay) Net Basin Supply (expressed as cubic meters per second)</t>
  </si>
  <si>
    <t>Lake Huron (with Georgian Bay) Overlake Precipitation (millimeters)</t>
  </si>
  <si>
    <t>Lake Huron (with Georgian Bay) Overland Precipitation (millimeters)</t>
  </si>
  <si>
    <t>Monthly runoff to Lake Huron (with Georgian Bay) from land surface expressed as millimeters over the lake surface</t>
  </si>
  <si>
    <t xml:space="preserve"> Lake Huron (with Georgian Bay) </t>
  </si>
  <si>
    <t/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</si>
  <si>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</si>
  <si>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</si>
  <si>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</si>
  <si>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</si>
  <si>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</si>
  <si>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</si>
  <si>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Component NBS values are computed simply as:</t>
  </si>
  <si>
    <t>NBS = Precipitation + Runoff - Evaporation</t>
  </si>
  <si>
    <t>Residual NBS values are computed simply as:</t>
  </si>
  <si>
    <t>NBS = ChangeInStorage - Inflow + Outflow</t>
  </si>
  <si>
    <t>Inflows and outflows are comprised of the appropriate channels and diversions.</t>
  </si>
  <si>
    <t>The precipitation data is computed from station data using a Thiessen-weighting technique, employing</t>
  </si>
  <si>
    <t>stations only within 50 km of the lake's watershed basin boundary.</t>
  </si>
  <si>
    <t>For more detailed reference on the methodology employed for computing the precipitation, see the report at:</t>
  </si>
  <si>
    <t>http://www.glerl.noaa.gov/data/arc/hydro/mnth-hydro.html</t>
  </si>
  <si>
    <t>The runoff is computed from streamflow site data using a simple interpolation method developed</t>
  </si>
  <si>
    <t>at GLERL.  For more information on that method, see the report at:</t>
  </si>
  <si>
    <t>The evaporation is computed using GLERL's Large Lake Thermodynamics Model.</t>
  </si>
  <si>
    <t>For more detailed information on this model, see:</t>
  </si>
  <si>
    <t>http://www.glerl.noaa.gov/pubs/fulltext/2005/20050015.pdf</t>
  </si>
  <si>
    <t>Change-in-Storage is computed from Beginning-of-month lake level estimates by GLERL.</t>
  </si>
  <si>
    <t>Again, the methodology is detailed in the report available at:</t>
  </si>
  <si>
    <t>Connecting Channel flows were obtained from the coordinating committee members.</t>
  </si>
  <si>
    <t>History of changes since Jan 1, 2008:</t>
  </si>
  <si>
    <t>February 2008</t>
  </si>
  <si>
    <t>An error was found in the program that produced the runoff estimates.  The program was</t>
  </si>
  <si>
    <t>fixed and the revised estimates were included here.</t>
  </si>
  <si>
    <t>Updated runoff estimates were generated and incorporated here.</t>
  </si>
  <si>
    <t>4840 South State Road</t>
  </si>
  <si>
    <t>Ann Arbor, MI  48108</t>
  </si>
  <si>
    <t>Updated evaporation estimates were generated and incorporated.</t>
  </si>
  <si>
    <t>Updated precipitation estimates were incorporated</t>
  </si>
  <si>
    <t>Updated precipitation estimates were incorporated.</t>
  </si>
  <si>
    <t>2008 should still be considered provisional.</t>
  </si>
  <si>
    <t>Updated runoff estimates were incorporated.</t>
  </si>
  <si>
    <t>Typographical error in coordinated land area of Lake Huron was corrected.</t>
  </si>
  <si>
    <t>Precipitation sheets updated through 2009</t>
  </si>
  <si>
    <t>Ann</t>
  </si>
  <si>
    <t>Monthly evaporation updated due to annual update of meteorology data.</t>
  </si>
  <si>
    <t>Note that a number of new stations are added, which affected older data.</t>
  </si>
  <si>
    <t>Meteorology data for 2008 is considered to be pretty complete/final.</t>
  </si>
  <si>
    <t>Meteorology data for 2009 is decent, but not completely final.</t>
  </si>
  <si>
    <t>Updated the runoff through 2009.  Values have changed because ice-affected</t>
  </si>
  <si>
    <t>streamflow measurements are now included on the Canadian side on the</t>
  </si>
  <si>
    <t>advice of Canadian Hydrographic Service personnel.</t>
  </si>
  <si>
    <t>Updated precipitation estimates through 2010.</t>
  </si>
  <si>
    <t>Updated all components through 2010 (runoff, evaporation, both precipitation estimates)</t>
  </si>
  <si>
    <t>Annual</t>
  </si>
  <si>
    <t>Totals</t>
  </si>
  <si>
    <t>Added Annual column to NBS sheets</t>
  </si>
  <si>
    <t>Average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</si>
</sst>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0E+00"/>
  </numFmts>
  <fonts count="5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  <xf numFmtId="0" fontId="1" fillId="0" borderId="0" xfId="1" applyAlignment="1" applyProtection="1"/>
    <xf numFmtId="49" fontId="0" fillId="0" borderId="0" xfId="0" applyNumberFormat="1"/>
    <xf numFmtId="15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4" fillId="0" borderId="0" xfId="0" applyNumberFormat="1" applyFont="1"/>
    <xf numFmtId="2" fontId="4" fillId="0" borderId="0" xfId="0" applyNumberFormat="1" applyFont="1"/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lerl.noaa.gov/pubs/fulltext/2005/20050015.pdf" TargetMode="External"/><Relationship Id="rId1" Type="http://schemas.openxmlformats.org/officeDocument/2006/relationships/hyperlink" Target="mailto:tim.hunter@noaa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90"/>
  <sheetViews>
    <sheetView tabSelected="1" topLeftCell="A58" workbookViewId="0">
      <selection activeCell="A88" sqref="A88"/>
    </sheetView>
  </sheetViews>
  <sheetFormatPr defaultRowHeight="12.75"/>
  <sheetData>
    <row r="1" spans="1:1">
      <c r="A1" t="s">
        <v>52</v>
      </c>
    </row>
    <row r="3" spans="1:1">
      <c r="A3" t="s">
        <v>53</v>
      </c>
    </row>
    <row r="4" spans="1:1">
      <c r="A4" t="s">
        <v>54</v>
      </c>
    </row>
    <row r="5" spans="1:1">
      <c r="A5" t="s">
        <v>55</v>
      </c>
    </row>
    <row r="6" spans="1:1">
      <c r="A6" t="s">
        <v>56</v>
      </c>
    </row>
    <row r="7" spans="1:1">
      <c r="A7" t="s">
        <v>80</v>
      </c>
    </row>
    <row r="8" spans="1:1">
      <c r="A8" t="s">
        <v>81</v>
      </c>
    </row>
    <row r="9" spans="1:1">
      <c r="A9" s="12" t="s">
        <v>57</v>
      </c>
    </row>
    <row r="10" spans="1:1">
      <c r="A10" s="12"/>
    </row>
    <row r="12" spans="1:1">
      <c r="A12" t="s">
        <v>58</v>
      </c>
    </row>
    <row r="13" spans="1:1">
      <c r="A13" t="s">
        <v>59</v>
      </c>
    </row>
    <row r="16" spans="1:1">
      <c r="A16" t="s">
        <v>60</v>
      </c>
    </row>
    <row r="17" spans="1:1">
      <c r="A17" t="s">
        <v>61</v>
      </c>
    </row>
    <row r="18" spans="1:1">
      <c r="A18" t="s">
        <v>62</v>
      </c>
    </row>
    <row r="21" spans="1:1">
      <c r="A21" t="s">
        <v>63</v>
      </c>
    </row>
    <row r="22" spans="1:1">
      <c r="A22" t="s">
        <v>64</v>
      </c>
    </row>
    <row r="23" spans="1:1">
      <c r="A23" t="s">
        <v>65</v>
      </c>
    </row>
    <row r="24" spans="1:1">
      <c r="A24" t="s">
        <v>66</v>
      </c>
    </row>
    <row r="27" spans="1:1">
      <c r="A27" t="s">
        <v>67</v>
      </c>
    </row>
    <row r="28" spans="1:1">
      <c r="A28" t="s">
        <v>68</v>
      </c>
    </row>
    <row r="29" spans="1:1">
      <c r="A29" t="s">
        <v>66</v>
      </c>
    </row>
    <row r="32" spans="1:1">
      <c r="A32" t="s">
        <v>69</v>
      </c>
    </row>
    <row r="33" spans="1:1">
      <c r="A33" t="s">
        <v>70</v>
      </c>
    </row>
    <row r="34" spans="1:1">
      <c r="A34" s="12" t="s">
        <v>71</v>
      </c>
    </row>
    <row r="37" spans="1:1">
      <c r="A37" t="s">
        <v>72</v>
      </c>
    </row>
    <row r="38" spans="1:1">
      <c r="A38" t="s">
        <v>73</v>
      </c>
    </row>
    <row r="39" spans="1:1">
      <c r="A39" t="s">
        <v>66</v>
      </c>
    </row>
    <row r="42" spans="1:1">
      <c r="A42" t="s">
        <v>74</v>
      </c>
    </row>
    <row r="43" spans="1:1">
      <c r="A43" t="s">
        <v>66</v>
      </c>
    </row>
    <row r="46" spans="1:1">
      <c r="A46" t="s">
        <v>75</v>
      </c>
    </row>
    <row r="48" spans="1:1">
      <c r="A48" s="13" t="s">
        <v>76</v>
      </c>
    </row>
    <row r="49" spans="1:1">
      <c r="A49" t="s">
        <v>77</v>
      </c>
    </row>
    <row r="50" spans="1:1">
      <c r="A50" t="s">
        <v>78</v>
      </c>
    </row>
    <row r="52" spans="1:1">
      <c r="A52" s="14">
        <v>39745</v>
      </c>
    </row>
    <row r="53" spans="1:1">
      <c r="A53" t="s">
        <v>79</v>
      </c>
    </row>
    <row r="55" spans="1:1">
      <c r="A55" s="14">
        <v>39903</v>
      </c>
    </row>
    <row r="56" spans="1:1">
      <c r="A56" t="s">
        <v>82</v>
      </c>
    </row>
    <row r="57" spans="1:1">
      <c r="A57" t="s">
        <v>83</v>
      </c>
    </row>
    <row r="59" spans="1:1">
      <c r="A59" s="14">
        <v>40107</v>
      </c>
    </row>
    <row r="60" spans="1:1">
      <c r="A60" t="s">
        <v>84</v>
      </c>
    </row>
    <row r="61" spans="1:1">
      <c r="A61" t="s">
        <v>85</v>
      </c>
    </row>
    <row r="63" spans="1:1">
      <c r="A63" s="14">
        <v>40232</v>
      </c>
    </row>
    <row r="64" spans="1:1">
      <c r="A64" s="18" t="s">
        <v>86</v>
      </c>
    </row>
    <row r="66" spans="1:1">
      <c r="A66" s="14">
        <v>40284</v>
      </c>
    </row>
    <row r="67" spans="1:1">
      <c r="A67" t="s">
        <v>87</v>
      </c>
    </row>
    <row r="69" spans="1:1">
      <c r="A69" s="14">
        <v>40454</v>
      </c>
    </row>
    <row r="70" spans="1:1">
      <c r="A70" s="18" t="s">
        <v>88</v>
      </c>
    </row>
    <row r="72" spans="1:1">
      <c r="A72" s="14">
        <v>40479</v>
      </c>
    </row>
    <row r="73" spans="1:1">
      <c r="A73" t="s">
        <v>90</v>
      </c>
    </row>
    <row r="74" spans="1:1">
      <c r="A74" s="18" t="s">
        <v>91</v>
      </c>
    </row>
    <row r="75" spans="1:1">
      <c r="A75" t="s">
        <v>92</v>
      </c>
    </row>
    <row r="76" spans="1:1">
      <c r="A76" t="s">
        <v>93</v>
      </c>
    </row>
    <row r="78" spans="1:1">
      <c r="A78" s="14">
        <v>40745</v>
      </c>
    </row>
    <row r="79" spans="1:1">
      <c r="A79" t="s">
        <v>94</v>
      </c>
    </row>
    <row r="80" spans="1:1">
      <c r="A80" t="s">
        <v>95</v>
      </c>
    </row>
    <row r="81" spans="1:1">
      <c r="A81" t="s">
        <v>96</v>
      </c>
    </row>
    <row r="83" spans="1:1">
      <c r="A83" s="14">
        <v>40855</v>
      </c>
    </row>
    <row r="84" spans="1:1">
      <c r="A84" s="18" t="s">
        <v>97</v>
      </c>
    </row>
    <row r="86" spans="1:1">
      <c r="A86" s="14">
        <v>41226</v>
      </c>
    </row>
    <row r="87" spans="1:1">
      <c r="A87" s="18" t="s">
        <v>98</v>
      </c>
    </row>
    <row r="89" spans="1:1">
      <c r="A89" s="14">
        <v>41313</v>
      </c>
    </row>
    <row r="90" spans="1:1">
      <c r="A90" s="18" t="s">
        <v>101</v>
      </c>
    </row>
  </sheetData>
  <phoneticPr fontId="2" type="noConversion"/>
  <hyperlinks>
    <hyperlink ref="A9" r:id="rId1"/>
    <hyperlink ref="A34" r:id="rId2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F9" sqref="F9"/>
    </sheetView>
  </sheetViews>
  <sheetFormatPr defaultRowHeight="12.75"/>
  <cols>
    <col min="1" max="1" width="21.7109375" customWidth="1"/>
    <col min="2" max="4" width="13.7109375" customWidth="1"/>
    <col min="5" max="5" width="2.7109375" customWidth="1"/>
    <col min="6" max="9" width="13.7109375" customWidth="1"/>
  </cols>
  <sheetData>
    <row r="1" spans="1:9">
      <c r="A1" t="s">
        <v>17</v>
      </c>
    </row>
    <row r="2" spans="1:9">
      <c r="F2" s="24" t="s">
        <v>18</v>
      </c>
      <c r="G2" s="25"/>
      <c r="H2" s="24" t="s">
        <v>19</v>
      </c>
      <c r="I2" s="25"/>
    </row>
    <row r="3" spans="1:9">
      <c r="F3" s="26" t="s">
        <v>20</v>
      </c>
      <c r="G3" s="27"/>
      <c r="H3" s="26" t="s">
        <v>21</v>
      </c>
      <c r="I3" s="27"/>
    </row>
    <row r="4" spans="1:9">
      <c r="A4" t="s">
        <v>22</v>
      </c>
      <c r="B4" s="1" t="s">
        <v>23</v>
      </c>
      <c r="C4" s="1" t="s">
        <v>24</v>
      </c>
      <c r="D4" s="1" t="s">
        <v>25</v>
      </c>
      <c r="E4" s="1"/>
      <c r="F4" s="5" t="s">
        <v>26</v>
      </c>
      <c r="G4" s="6" t="s">
        <v>27</v>
      </c>
      <c r="H4" s="5" t="s">
        <v>26</v>
      </c>
      <c r="I4" s="6" t="s">
        <v>27</v>
      </c>
    </row>
    <row r="6" spans="1:9">
      <c r="A6" t="s">
        <v>28</v>
      </c>
      <c r="B6" s="7">
        <v>128084000000</v>
      </c>
      <c r="C6" s="7">
        <v>81925000000</v>
      </c>
      <c r="D6" s="7">
        <f>B6+C6</f>
        <v>210009000000</v>
      </c>
      <c r="E6" s="7"/>
      <c r="F6" s="4">
        <v>128000000000</v>
      </c>
      <c r="G6" s="4">
        <v>82100000000</v>
      </c>
      <c r="H6" s="4">
        <v>128000000000</v>
      </c>
      <c r="I6" s="4">
        <v>82100000000</v>
      </c>
    </row>
    <row r="7" spans="1:9">
      <c r="A7" t="s">
        <v>29</v>
      </c>
      <c r="B7" s="7">
        <f>B8+B9</f>
        <v>248012000000</v>
      </c>
      <c r="C7" s="7">
        <f>C8+C9</f>
        <v>116851000000</v>
      </c>
      <c r="D7" s="7">
        <f t="shared" ref="D7:D14" si="0">B7+C7</f>
        <v>364863000000</v>
      </c>
      <c r="E7" s="7"/>
      <c r="F7" s="4">
        <f>F8+F9</f>
        <v>249000000000</v>
      </c>
      <c r="G7" s="4">
        <f>G8+G9</f>
        <v>117400000000</v>
      </c>
      <c r="H7" s="4">
        <f>H8+H9</f>
        <v>252000000000</v>
      </c>
      <c r="I7" s="4">
        <f>I8+I9</f>
        <v>117600000000</v>
      </c>
    </row>
    <row r="8" spans="1:9">
      <c r="A8" t="s">
        <v>30</v>
      </c>
      <c r="B8" s="7">
        <v>115804000000</v>
      </c>
      <c r="C8" s="7">
        <v>57291000000</v>
      </c>
      <c r="D8" s="7">
        <f t="shared" si="0"/>
        <v>173095000000</v>
      </c>
      <c r="E8" s="7"/>
      <c r="F8" s="4">
        <v>118000000000</v>
      </c>
      <c r="G8" s="4">
        <v>57800000000</v>
      </c>
      <c r="H8" s="4">
        <v>118000000000</v>
      </c>
      <c r="I8" s="4">
        <v>57800000000</v>
      </c>
    </row>
    <row r="9" spans="1:9">
      <c r="A9" t="s">
        <v>31</v>
      </c>
      <c r="B9" s="7">
        <f>B10+B11</f>
        <v>132208000000</v>
      </c>
      <c r="C9" s="7">
        <f>C10+C11</f>
        <v>59560000000</v>
      </c>
      <c r="D9" s="7">
        <f t="shared" si="0"/>
        <v>191768000000</v>
      </c>
      <c r="E9" s="7"/>
      <c r="F9" s="4">
        <v>131000000000</v>
      </c>
      <c r="G9" s="4">
        <v>59600000000</v>
      </c>
      <c r="H9" s="4">
        <v>134000000000</v>
      </c>
      <c r="I9" s="4">
        <v>59800000000</v>
      </c>
    </row>
    <row r="10" spans="1:9">
      <c r="A10" t="s">
        <v>32</v>
      </c>
      <c r="B10" s="7">
        <v>50488000000</v>
      </c>
      <c r="C10" s="7">
        <v>40611000000</v>
      </c>
      <c r="D10" s="7">
        <f t="shared" si="0"/>
        <v>91099000000</v>
      </c>
      <c r="E10" s="7"/>
      <c r="F10" s="4">
        <f>F9*(B10/B9)</f>
        <v>50026685223.284515</v>
      </c>
      <c r="G10" s="4">
        <f>G9*(C10/C9)</f>
        <v>40638274009.402283</v>
      </c>
      <c r="H10" s="4">
        <f>H9*($B10/$B9)</f>
        <v>51172334503.207062</v>
      </c>
      <c r="I10" s="4">
        <f>I9*($C10/$C9)</f>
        <v>40774644056.413704</v>
      </c>
    </row>
    <row r="11" spans="1:9">
      <c r="A11" t="s">
        <v>33</v>
      </c>
      <c r="B11" s="7">
        <v>81720000000</v>
      </c>
      <c r="C11" s="7">
        <v>18949000000</v>
      </c>
      <c r="D11" s="7">
        <f t="shared" si="0"/>
        <v>100669000000</v>
      </c>
      <c r="E11" s="7"/>
      <c r="F11" s="4">
        <f>F9*(B11/B9)</f>
        <v>80973314776.715469</v>
      </c>
      <c r="G11" s="4">
        <f>G9*(C11/C9)</f>
        <v>18961725990.597717</v>
      </c>
      <c r="H11" s="4">
        <f>H9*($B11/$B9)</f>
        <v>82827665496.792923</v>
      </c>
      <c r="I11" s="4">
        <f>I9*($C11/$C9)</f>
        <v>19025355943.5863</v>
      </c>
    </row>
    <row r="12" spans="1:9">
      <c r="A12" t="s">
        <v>34</v>
      </c>
      <c r="B12" s="7">
        <v>15737000000</v>
      </c>
      <c r="C12" s="7">
        <v>1109000000</v>
      </c>
      <c r="D12" s="7">
        <f t="shared" si="0"/>
        <v>16846000000</v>
      </c>
      <c r="E12" s="7"/>
      <c r="F12" s="4">
        <v>12400000000</v>
      </c>
      <c r="G12" s="4">
        <v>1110000000</v>
      </c>
      <c r="H12" s="4">
        <v>15700000000</v>
      </c>
      <c r="I12" s="4">
        <v>1170000000</v>
      </c>
    </row>
    <row r="13" spans="1:9">
      <c r="A13" t="s">
        <v>35</v>
      </c>
      <c r="B13" s="7">
        <v>60602000000</v>
      </c>
      <c r="C13" s="7">
        <v>25404000000</v>
      </c>
      <c r="D13" s="7">
        <f t="shared" si="0"/>
        <v>86006000000</v>
      </c>
      <c r="E13" s="7"/>
      <c r="F13" s="4">
        <v>58800000000</v>
      </c>
      <c r="G13" s="4">
        <v>25700000000</v>
      </c>
      <c r="H13" s="4">
        <v>61000000000</v>
      </c>
      <c r="I13" s="4">
        <v>25800000000</v>
      </c>
    </row>
    <row r="14" spans="1:9">
      <c r="A14" t="s">
        <v>36</v>
      </c>
      <c r="B14" s="7">
        <v>65118000000</v>
      </c>
      <c r="C14" s="7">
        <v>19121000000</v>
      </c>
      <c r="D14" s="7">
        <f t="shared" si="0"/>
        <v>84239000000</v>
      </c>
      <c r="E14" s="7"/>
      <c r="F14" s="4">
        <v>60600000000</v>
      </c>
      <c r="G14" s="4">
        <v>19000000000</v>
      </c>
      <c r="H14" s="4">
        <v>64000000000</v>
      </c>
      <c r="I14" s="4">
        <v>19000000000</v>
      </c>
    </row>
    <row r="17" spans="1:7">
      <c r="A17" s="8"/>
      <c r="F17" t="s">
        <v>37</v>
      </c>
    </row>
    <row r="18" spans="1:7">
      <c r="A18" s="8"/>
      <c r="F18" t="s">
        <v>38</v>
      </c>
    </row>
    <row r="19" spans="1:7">
      <c r="F19" t="s">
        <v>39</v>
      </c>
      <c r="G19" s="4"/>
    </row>
  </sheetData>
  <mergeCells count="4">
    <mergeCell ref="F2:G2"/>
    <mergeCell ref="H2:I2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9"/>
  <sheetViews>
    <sheetView workbookViewId="0"/>
  </sheetViews>
  <sheetFormatPr defaultRowHeight="12.75"/>
  <cols>
    <col min="2" max="13" width="5.7109375" customWidth="1"/>
  </cols>
  <sheetData>
    <row r="1" spans="1:13">
      <c r="A1" t="s">
        <v>40</v>
      </c>
    </row>
    <row r="2" spans="1:13">
      <c r="A2" t="s">
        <v>41</v>
      </c>
    </row>
    <row r="4" spans="1:1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>
      <c r="A5">
        <v>1948</v>
      </c>
      <c r="B5" s="9">
        <v>31</v>
      </c>
      <c r="C5" s="9">
        <v>29</v>
      </c>
      <c r="D5" s="9">
        <v>31</v>
      </c>
      <c r="E5" s="9">
        <v>30</v>
      </c>
      <c r="F5" s="9">
        <v>31</v>
      </c>
      <c r="G5" s="9">
        <v>30</v>
      </c>
      <c r="H5" s="9">
        <v>31</v>
      </c>
      <c r="I5" s="9">
        <v>31</v>
      </c>
      <c r="J5" s="9">
        <v>30</v>
      </c>
      <c r="K5" s="9">
        <v>31</v>
      </c>
      <c r="L5" s="9">
        <v>30</v>
      </c>
      <c r="M5" s="9">
        <v>31</v>
      </c>
    </row>
    <row r="6" spans="1:13">
      <c r="A6">
        <v>1949</v>
      </c>
      <c r="B6" s="9">
        <v>31</v>
      </c>
      <c r="C6" s="9">
        <v>28</v>
      </c>
      <c r="D6" s="9">
        <v>31</v>
      </c>
      <c r="E6" s="9">
        <v>30</v>
      </c>
      <c r="F6" s="9">
        <v>31</v>
      </c>
      <c r="G6" s="9">
        <v>30</v>
      </c>
      <c r="H6" s="9">
        <v>31</v>
      </c>
      <c r="I6" s="9">
        <v>31</v>
      </c>
      <c r="J6" s="9">
        <v>30</v>
      </c>
      <c r="K6" s="9">
        <v>31</v>
      </c>
      <c r="L6" s="9">
        <v>30</v>
      </c>
      <c r="M6" s="9">
        <v>31</v>
      </c>
    </row>
    <row r="7" spans="1:13">
      <c r="A7">
        <v>1950</v>
      </c>
      <c r="B7" s="9">
        <v>31</v>
      </c>
      <c r="C7" s="9">
        <v>28</v>
      </c>
      <c r="D7" s="9">
        <v>31</v>
      </c>
      <c r="E7" s="9">
        <v>30</v>
      </c>
      <c r="F7" s="9">
        <v>31</v>
      </c>
      <c r="G7" s="9">
        <v>30</v>
      </c>
      <c r="H7" s="9">
        <v>31</v>
      </c>
      <c r="I7" s="9">
        <v>31</v>
      </c>
      <c r="J7" s="9">
        <v>30</v>
      </c>
      <c r="K7" s="9">
        <v>31</v>
      </c>
      <c r="L7" s="9">
        <v>30</v>
      </c>
      <c r="M7" s="9">
        <v>31</v>
      </c>
    </row>
    <row r="8" spans="1:13">
      <c r="A8">
        <v>1951</v>
      </c>
      <c r="B8" s="9">
        <v>31</v>
      </c>
      <c r="C8" s="9">
        <v>28</v>
      </c>
      <c r="D8" s="9">
        <v>31</v>
      </c>
      <c r="E8" s="9">
        <v>30</v>
      </c>
      <c r="F8" s="9">
        <v>31</v>
      </c>
      <c r="G8" s="9">
        <v>30</v>
      </c>
      <c r="H8" s="9">
        <v>31</v>
      </c>
      <c r="I8" s="9">
        <v>31</v>
      </c>
      <c r="J8" s="9">
        <v>30</v>
      </c>
      <c r="K8" s="9">
        <v>31</v>
      </c>
      <c r="L8" s="9">
        <v>30</v>
      </c>
      <c r="M8" s="9">
        <v>31</v>
      </c>
    </row>
    <row r="9" spans="1:13">
      <c r="A9">
        <v>1952</v>
      </c>
      <c r="B9" s="9">
        <v>31</v>
      </c>
      <c r="C9" s="9">
        <v>29</v>
      </c>
      <c r="D9" s="9">
        <v>31</v>
      </c>
      <c r="E9" s="9">
        <v>30</v>
      </c>
      <c r="F9" s="9">
        <v>31</v>
      </c>
      <c r="G9" s="9">
        <v>30</v>
      </c>
      <c r="H9" s="9">
        <v>31</v>
      </c>
      <c r="I9" s="9">
        <v>31</v>
      </c>
      <c r="J9" s="9">
        <v>30</v>
      </c>
      <c r="K9" s="9">
        <v>31</v>
      </c>
      <c r="L9" s="9">
        <v>30</v>
      </c>
      <c r="M9" s="9">
        <v>31</v>
      </c>
    </row>
    <row r="10" spans="1:13">
      <c r="A10">
        <v>1953</v>
      </c>
      <c r="B10" s="9">
        <v>31</v>
      </c>
      <c r="C10" s="9">
        <v>28</v>
      </c>
      <c r="D10" s="9">
        <v>31</v>
      </c>
      <c r="E10" s="9">
        <v>30</v>
      </c>
      <c r="F10" s="9">
        <v>31</v>
      </c>
      <c r="G10" s="9">
        <v>30</v>
      </c>
      <c r="H10" s="9">
        <v>31</v>
      </c>
      <c r="I10" s="9">
        <v>31</v>
      </c>
      <c r="J10" s="9">
        <v>30</v>
      </c>
      <c r="K10" s="9">
        <v>31</v>
      </c>
      <c r="L10" s="9">
        <v>30</v>
      </c>
      <c r="M10" s="9">
        <v>31</v>
      </c>
    </row>
    <row r="11" spans="1:13">
      <c r="A11">
        <v>1954</v>
      </c>
      <c r="B11" s="9">
        <v>31</v>
      </c>
      <c r="C11" s="9">
        <v>28</v>
      </c>
      <c r="D11" s="9">
        <v>31</v>
      </c>
      <c r="E11" s="9">
        <v>30</v>
      </c>
      <c r="F11" s="9">
        <v>31</v>
      </c>
      <c r="G11" s="9">
        <v>30</v>
      </c>
      <c r="H11" s="9">
        <v>31</v>
      </c>
      <c r="I11" s="9">
        <v>31</v>
      </c>
      <c r="J11" s="9">
        <v>30</v>
      </c>
      <c r="K11" s="9">
        <v>31</v>
      </c>
      <c r="L11" s="9">
        <v>30</v>
      </c>
      <c r="M11" s="9">
        <v>31</v>
      </c>
    </row>
    <row r="12" spans="1:13">
      <c r="A12">
        <v>1955</v>
      </c>
      <c r="B12" s="9">
        <v>31</v>
      </c>
      <c r="C12" s="9">
        <v>28</v>
      </c>
      <c r="D12" s="9">
        <v>31</v>
      </c>
      <c r="E12" s="9">
        <v>30</v>
      </c>
      <c r="F12" s="9">
        <v>31</v>
      </c>
      <c r="G12" s="9">
        <v>30</v>
      </c>
      <c r="H12" s="9">
        <v>31</v>
      </c>
      <c r="I12" s="9">
        <v>31</v>
      </c>
      <c r="J12" s="9">
        <v>30</v>
      </c>
      <c r="K12" s="9">
        <v>31</v>
      </c>
      <c r="L12" s="9">
        <v>30</v>
      </c>
      <c r="M12" s="9">
        <v>31</v>
      </c>
    </row>
    <row r="13" spans="1:13">
      <c r="A13">
        <v>1956</v>
      </c>
      <c r="B13" s="9">
        <v>31</v>
      </c>
      <c r="C13" s="9">
        <v>29</v>
      </c>
      <c r="D13" s="9">
        <v>31</v>
      </c>
      <c r="E13" s="9">
        <v>30</v>
      </c>
      <c r="F13" s="9">
        <v>31</v>
      </c>
      <c r="G13" s="9">
        <v>30</v>
      </c>
      <c r="H13" s="9">
        <v>31</v>
      </c>
      <c r="I13" s="9">
        <v>31</v>
      </c>
      <c r="J13" s="9">
        <v>30</v>
      </c>
      <c r="K13" s="9">
        <v>31</v>
      </c>
      <c r="L13" s="9">
        <v>30</v>
      </c>
      <c r="M13" s="9">
        <v>31</v>
      </c>
    </row>
    <row r="14" spans="1:13">
      <c r="A14">
        <v>1957</v>
      </c>
      <c r="B14" s="9">
        <v>31</v>
      </c>
      <c r="C14" s="9">
        <v>28</v>
      </c>
      <c r="D14" s="9">
        <v>31</v>
      </c>
      <c r="E14" s="9">
        <v>30</v>
      </c>
      <c r="F14" s="9">
        <v>31</v>
      </c>
      <c r="G14" s="9">
        <v>30</v>
      </c>
      <c r="H14" s="9">
        <v>31</v>
      </c>
      <c r="I14" s="9">
        <v>31</v>
      </c>
      <c r="J14" s="9">
        <v>30</v>
      </c>
      <c r="K14" s="9">
        <v>31</v>
      </c>
      <c r="L14" s="9">
        <v>30</v>
      </c>
      <c r="M14" s="9">
        <v>31</v>
      </c>
    </row>
    <row r="15" spans="1:13">
      <c r="A15">
        <v>1958</v>
      </c>
      <c r="B15" s="9">
        <v>31</v>
      </c>
      <c r="C15" s="9">
        <v>28</v>
      </c>
      <c r="D15" s="9">
        <v>31</v>
      </c>
      <c r="E15" s="9">
        <v>30</v>
      </c>
      <c r="F15" s="9">
        <v>31</v>
      </c>
      <c r="G15" s="9">
        <v>30</v>
      </c>
      <c r="H15" s="9">
        <v>31</v>
      </c>
      <c r="I15" s="9">
        <v>31</v>
      </c>
      <c r="J15" s="9">
        <v>30</v>
      </c>
      <c r="K15" s="9">
        <v>31</v>
      </c>
      <c r="L15" s="9">
        <v>30</v>
      </c>
      <c r="M15" s="9">
        <v>31</v>
      </c>
    </row>
    <row r="16" spans="1:13">
      <c r="A16">
        <v>1959</v>
      </c>
      <c r="B16" s="9">
        <v>31</v>
      </c>
      <c r="C16" s="9">
        <v>28</v>
      </c>
      <c r="D16" s="9">
        <v>31</v>
      </c>
      <c r="E16" s="9">
        <v>30</v>
      </c>
      <c r="F16" s="9">
        <v>31</v>
      </c>
      <c r="G16" s="9">
        <v>30</v>
      </c>
      <c r="H16" s="9">
        <v>31</v>
      </c>
      <c r="I16" s="9">
        <v>31</v>
      </c>
      <c r="J16" s="9">
        <v>30</v>
      </c>
      <c r="K16" s="9">
        <v>31</v>
      </c>
      <c r="L16" s="9">
        <v>30</v>
      </c>
      <c r="M16" s="9">
        <v>31</v>
      </c>
    </row>
    <row r="17" spans="1:13">
      <c r="A17">
        <v>1960</v>
      </c>
      <c r="B17" s="9">
        <v>31</v>
      </c>
      <c r="C17" s="9">
        <v>29</v>
      </c>
      <c r="D17" s="9">
        <v>31</v>
      </c>
      <c r="E17" s="9">
        <v>30</v>
      </c>
      <c r="F17" s="9">
        <v>31</v>
      </c>
      <c r="G17" s="9">
        <v>30</v>
      </c>
      <c r="H17" s="9">
        <v>31</v>
      </c>
      <c r="I17" s="9">
        <v>31</v>
      </c>
      <c r="J17" s="9">
        <v>30</v>
      </c>
      <c r="K17" s="9">
        <v>31</v>
      </c>
      <c r="L17" s="9">
        <v>30</v>
      </c>
      <c r="M17" s="9">
        <v>31</v>
      </c>
    </row>
    <row r="18" spans="1:13">
      <c r="A18">
        <v>1961</v>
      </c>
      <c r="B18" s="9">
        <v>31</v>
      </c>
      <c r="C18" s="9">
        <v>28</v>
      </c>
      <c r="D18" s="9">
        <v>31</v>
      </c>
      <c r="E18" s="9">
        <v>30</v>
      </c>
      <c r="F18" s="9">
        <v>31</v>
      </c>
      <c r="G18" s="9">
        <v>30</v>
      </c>
      <c r="H18" s="9">
        <v>31</v>
      </c>
      <c r="I18" s="9">
        <v>31</v>
      </c>
      <c r="J18" s="9">
        <v>30</v>
      </c>
      <c r="K18" s="9">
        <v>31</v>
      </c>
      <c r="L18" s="9">
        <v>30</v>
      </c>
      <c r="M18" s="9">
        <v>31</v>
      </c>
    </row>
    <row r="19" spans="1:13">
      <c r="A19">
        <v>1962</v>
      </c>
      <c r="B19" s="9">
        <v>31</v>
      </c>
      <c r="C19" s="9">
        <v>28</v>
      </c>
      <c r="D19" s="9">
        <v>31</v>
      </c>
      <c r="E19" s="9">
        <v>30</v>
      </c>
      <c r="F19" s="9">
        <v>31</v>
      </c>
      <c r="G19" s="9">
        <v>30</v>
      </c>
      <c r="H19" s="9">
        <v>31</v>
      </c>
      <c r="I19" s="9">
        <v>31</v>
      </c>
      <c r="J19" s="9">
        <v>30</v>
      </c>
      <c r="K19" s="9">
        <v>31</v>
      </c>
      <c r="L19" s="9">
        <v>30</v>
      </c>
      <c r="M19" s="9">
        <v>31</v>
      </c>
    </row>
    <row r="20" spans="1:13">
      <c r="A20">
        <v>1963</v>
      </c>
      <c r="B20" s="9">
        <v>31</v>
      </c>
      <c r="C20" s="9">
        <v>28</v>
      </c>
      <c r="D20" s="9">
        <v>31</v>
      </c>
      <c r="E20" s="9">
        <v>30</v>
      </c>
      <c r="F20" s="9">
        <v>31</v>
      </c>
      <c r="G20" s="9">
        <v>30</v>
      </c>
      <c r="H20" s="9">
        <v>31</v>
      </c>
      <c r="I20" s="9">
        <v>31</v>
      </c>
      <c r="J20" s="9">
        <v>30</v>
      </c>
      <c r="K20" s="9">
        <v>31</v>
      </c>
      <c r="L20" s="9">
        <v>30</v>
      </c>
      <c r="M20" s="9">
        <v>31</v>
      </c>
    </row>
    <row r="21" spans="1:13">
      <c r="A21">
        <v>1964</v>
      </c>
      <c r="B21" s="9">
        <v>31</v>
      </c>
      <c r="C21" s="9">
        <v>29</v>
      </c>
      <c r="D21" s="9">
        <v>31</v>
      </c>
      <c r="E21" s="9">
        <v>30</v>
      </c>
      <c r="F21" s="9">
        <v>31</v>
      </c>
      <c r="G21" s="9">
        <v>30</v>
      </c>
      <c r="H21" s="9">
        <v>31</v>
      </c>
      <c r="I21" s="9">
        <v>31</v>
      </c>
      <c r="J21" s="9">
        <v>30</v>
      </c>
      <c r="K21" s="9">
        <v>31</v>
      </c>
      <c r="L21" s="9">
        <v>30</v>
      </c>
      <c r="M21" s="9">
        <v>31</v>
      </c>
    </row>
    <row r="22" spans="1:13">
      <c r="A22">
        <v>1965</v>
      </c>
      <c r="B22" s="9">
        <v>31</v>
      </c>
      <c r="C22" s="9">
        <v>28</v>
      </c>
      <c r="D22" s="9">
        <v>31</v>
      </c>
      <c r="E22" s="9">
        <v>30</v>
      </c>
      <c r="F22" s="9">
        <v>31</v>
      </c>
      <c r="G22" s="9">
        <v>30</v>
      </c>
      <c r="H22" s="9">
        <v>31</v>
      </c>
      <c r="I22" s="9">
        <v>31</v>
      </c>
      <c r="J22" s="9">
        <v>30</v>
      </c>
      <c r="K22" s="9">
        <v>31</v>
      </c>
      <c r="L22" s="9">
        <v>30</v>
      </c>
      <c r="M22" s="9">
        <v>31</v>
      </c>
    </row>
    <row r="23" spans="1:13">
      <c r="A23">
        <v>1966</v>
      </c>
      <c r="B23" s="9">
        <v>31</v>
      </c>
      <c r="C23" s="9">
        <v>28</v>
      </c>
      <c r="D23" s="9">
        <v>31</v>
      </c>
      <c r="E23" s="9">
        <v>30</v>
      </c>
      <c r="F23" s="9">
        <v>31</v>
      </c>
      <c r="G23" s="9">
        <v>30</v>
      </c>
      <c r="H23" s="9">
        <v>31</v>
      </c>
      <c r="I23" s="9">
        <v>31</v>
      </c>
      <c r="J23" s="9">
        <v>30</v>
      </c>
      <c r="K23" s="9">
        <v>31</v>
      </c>
      <c r="L23" s="9">
        <v>30</v>
      </c>
      <c r="M23" s="9">
        <v>31</v>
      </c>
    </row>
    <row r="24" spans="1:13">
      <c r="A24">
        <v>1967</v>
      </c>
      <c r="B24" s="9">
        <v>31</v>
      </c>
      <c r="C24" s="9">
        <v>28</v>
      </c>
      <c r="D24" s="9">
        <v>31</v>
      </c>
      <c r="E24" s="9">
        <v>30</v>
      </c>
      <c r="F24" s="9">
        <v>31</v>
      </c>
      <c r="G24" s="9">
        <v>30</v>
      </c>
      <c r="H24" s="9">
        <v>31</v>
      </c>
      <c r="I24" s="9">
        <v>31</v>
      </c>
      <c r="J24" s="9">
        <v>30</v>
      </c>
      <c r="K24" s="9">
        <v>31</v>
      </c>
      <c r="L24" s="9">
        <v>30</v>
      </c>
      <c r="M24" s="9">
        <v>31</v>
      </c>
    </row>
    <row r="25" spans="1:13">
      <c r="A25">
        <v>1968</v>
      </c>
      <c r="B25" s="9">
        <v>31</v>
      </c>
      <c r="C25" s="9">
        <v>29</v>
      </c>
      <c r="D25" s="9">
        <v>31</v>
      </c>
      <c r="E25" s="9">
        <v>30</v>
      </c>
      <c r="F25" s="9">
        <v>31</v>
      </c>
      <c r="G25" s="9">
        <v>30</v>
      </c>
      <c r="H25" s="9">
        <v>31</v>
      </c>
      <c r="I25" s="9">
        <v>31</v>
      </c>
      <c r="J25" s="9">
        <v>30</v>
      </c>
      <c r="K25" s="9">
        <v>31</v>
      </c>
      <c r="L25" s="9">
        <v>30</v>
      </c>
      <c r="M25" s="9">
        <v>31</v>
      </c>
    </row>
    <row r="26" spans="1:13">
      <c r="A26">
        <v>1969</v>
      </c>
      <c r="B26" s="9">
        <v>31</v>
      </c>
      <c r="C26" s="9">
        <v>28</v>
      </c>
      <c r="D26" s="9">
        <v>31</v>
      </c>
      <c r="E26" s="9">
        <v>30</v>
      </c>
      <c r="F26" s="9">
        <v>31</v>
      </c>
      <c r="G26" s="9">
        <v>30</v>
      </c>
      <c r="H26" s="9">
        <v>31</v>
      </c>
      <c r="I26" s="9">
        <v>31</v>
      </c>
      <c r="J26" s="9">
        <v>30</v>
      </c>
      <c r="K26" s="9">
        <v>31</v>
      </c>
      <c r="L26" s="9">
        <v>30</v>
      </c>
      <c r="M26" s="9">
        <v>31</v>
      </c>
    </row>
    <row r="27" spans="1:13">
      <c r="A27">
        <v>1970</v>
      </c>
      <c r="B27" s="9">
        <v>31</v>
      </c>
      <c r="C27" s="9">
        <v>28</v>
      </c>
      <c r="D27" s="9">
        <v>31</v>
      </c>
      <c r="E27" s="9">
        <v>30</v>
      </c>
      <c r="F27" s="9">
        <v>31</v>
      </c>
      <c r="G27" s="9">
        <v>30</v>
      </c>
      <c r="H27" s="9">
        <v>31</v>
      </c>
      <c r="I27" s="9">
        <v>31</v>
      </c>
      <c r="J27" s="9">
        <v>30</v>
      </c>
      <c r="K27" s="9">
        <v>31</v>
      </c>
      <c r="L27" s="9">
        <v>30</v>
      </c>
      <c r="M27" s="9">
        <v>31</v>
      </c>
    </row>
    <row r="28" spans="1:13">
      <c r="A28">
        <v>1971</v>
      </c>
      <c r="B28" s="9">
        <v>31</v>
      </c>
      <c r="C28" s="9">
        <v>28</v>
      </c>
      <c r="D28" s="9">
        <v>31</v>
      </c>
      <c r="E28" s="9">
        <v>30</v>
      </c>
      <c r="F28" s="9">
        <v>31</v>
      </c>
      <c r="G28" s="9">
        <v>30</v>
      </c>
      <c r="H28" s="9">
        <v>31</v>
      </c>
      <c r="I28" s="9">
        <v>31</v>
      </c>
      <c r="J28" s="9">
        <v>30</v>
      </c>
      <c r="K28" s="9">
        <v>31</v>
      </c>
      <c r="L28" s="9">
        <v>30</v>
      </c>
      <c r="M28" s="9">
        <v>31</v>
      </c>
    </row>
    <row r="29" spans="1:13">
      <c r="A29">
        <v>1972</v>
      </c>
      <c r="B29" s="9">
        <v>31</v>
      </c>
      <c r="C29" s="9">
        <v>29</v>
      </c>
      <c r="D29" s="9">
        <v>31</v>
      </c>
      <c r="E29" s="9">
        <v>30</v>
      </c>
      <c r="F29" s="9">
        <v>31</v>
      </c>
      <c r="G29" s="9">
        <v>30</v>
      </c>
      <c r="H29" s="9">
        <v>31</v>
      </c>
      <c r="I29" s="9">
        <v>31</v>
      </c>
      <c r="J29" s="9">
        <v>30</v>
      </c>
      <c r="K29" s="9">
        <v>31</v>
      </c>
      <c r="L29" s="9">
        <v>30</v>
      </c>
      <c r="M29" s="9">
        <v>31</v>
      </c>
    </row>
    <row r="30" spans="1:13">
      <c r="A30">
        <v>1973</v>
      </c>
      <c r="B30" s="9">
        <v>31</v>
      </c>
      <c r="C30" s="9">
        <v>28</v>
      </c>
      <c r="D30" s="9">
        <v>31</v>
      </c>
      <c r="E30" s="9">
        <v>30</v>
      </c>
      <c r="F30" s="9">
        <v>31</v>
      </c>
      <c r="G30" s="9">
        <v>30</v>
      </c>
      <c r="H30" s="9">
        <v>31</v>
      </c>
      <c r="I30" s="9">
        <v>31</v>
      </c>
      <c r="J30" s="9">
        <v>30</v>
      </c>
      <c r="K30" s="9">
        <v>31</v>
      </c>
      <c r="L30" s="9">
        <v>30</v>
      </c>
      <c r="M30" s="9">
        <v>31</v>
      </c>
    </row>
    <row r="31" spans="1:13">
      <c r="A31">
        <v>1974</v>
      </c>
      <c r="B31" s="9">
        <v>31</v>
      </c>
      <c r="C31" s="9">
        <v>28</v>
      </c>
      <c r="D31" s="9">
        <v>31</v>
      </c>
      <c r="E31" s="9">
        <v>30</v>
      </c>
      <c r="F31" s="9">
        <v>31</v>
      </c>
      <c r="G31" s="9">
        <v>30</v>
      </c>
      <c r="H31" s="9">
        <v>31</v>
      </c>
      <c r="I31" s="9">
        <v>31</v>
      </c>
      <c r="J31" s="9">
        <v>30</v>
      </c>
      <c r="K31" s="9">
        <v>31</v>
      </c>
      <c r="L31" s="9">
        <v>30</v>
      </c>
      <c r="M31" s="9">
        <v>31</v>
      </c>
    </row>
    <row r="32" spans="1:13">
      <c r="A32">
        <v>1975</v>
      </c>
      <c r="B32" s="9">
        <v>31</v>
      </c>
      <c r="C32" s="9">
        <v>28</v>
      </c>
      <c r="D32" s="9">
        <v>31</v>
      </c>
      <c r="E32" s="9">
        <v>30</v>
      </c>
      <c r="F32" s="9">
        <v>31</v>
      </c>
      <c r="G32" s="9">
        <v>30</v>
      </c>
      <c r="H32" s="9">
        <v>31</v>
      </c>
      <c r="I32" s="9">
        <v>31</v>
      </c>
      <c r="J32" s="9">
        <v>30</v>
      </c>
      <c r="K32" s="9">
        <v>31</v>
      </c>
      <c r="L32" s="9">
        <v>30</v>
      </c>
      <c r="M32" s="9">
        <v>31</v>
      </c>
    </row>
    <row r="33" spans="1:13">
      <c r="A33">
        <v>1976</v>
      </c>
      <c r="B33" s="9">
        <v>31</v>
      </c>
      <c r="C33" s="9">
        <v>29</v>
      </c>
      <c r="D33" s="9">
        <v>31</v>
      </c>
      <c r="E33" s="9">
        <v>30</v>
      </c>
      <c r="F33" s="9">
        <v>31</v>
      </c>
      <c r="G33" s="9">
        <v>30</v>
      </c>
      <c r="H33" s="9">
        <v>31</v>
      </c>
      <c r="I33" s="9">
        <v>31</v>
      </c>
      <c r="J33" s="9">
        <v>30</v>
      </c>
      <c r="K33" s="9">
        <v>31</v>
      </c>
      <c r="L33" s="9">
        <v>30</v>
      </c>
      <c r="M33" s="9">
        <v>31</v>
      </c>
    </row>
    <row r="34" spans="1:13">
      <c r="A34">
        <v>1977</v>
      </c>
      <c r="B34" s="9">
        <v>31</v>
      </c>
      <c r="C34" s="9">
        <v>28</v>
      </c>
      <c r="D34" s="9">
        <v>31</v>
      </c>
      <c r="E34" s="9">
        <v>30</v>
      </c>
      <c r="F34" s="9">
        <v>31</v>
      </c>
      <c r="G34" s="9">
        <v>30</v>
      </c>
      <c r="H34" s="9">
        <v>31</v>
      </c>
      <c r="I34" s="9">
        <v>31</v>
      </c>
      <c r="J34" s="9">
        <v>30</v>
      </c>
      <c r="K34" s="9">
        <v>31</v>
      </c>
      <c r="L34" s="9">
        <v>30</v>
      </c>
      <c r="M34" s="9">
        <v>31</v>
      </c>
    </row>
    <row r="35" spans="1:13">
      <c r="A35">
        <v>1978</v>
      </c>
      <c r="B35" s="9">
        <v>31</v>
      </c>
      <c r="C35" s="9">
        <v>28</v>
      </c>
      <c r="D35" s="9">
        <v>31</v>
      </c>
      <c r="E35" s="9">
        <v>30</v>
      </c>
      <c r="F35" s="9">
        <v>31</v>
      </c>
      <c r="G35" s="9">
        <v>30</v>
      </c>
      <c r="H35" s="9">
        <v>31</v>
      </c>
      <c r="I35" s="9">
        <v>31</v>
      </c>
      <c r="J35" s="9">
        <v>30</v>
      </c>
      <c r="K35" s="9">
        <v>31</v>
      </c>
      <c r="L35" s="9">
        <v>30</v>
      </c>
      <c r="M35" s="9">
        <v>31</v>
      </c>
    </row>
    <row r="36" spans="1:13">
      <c r="A36">
        <v>1979</v>
      </c>
      <c r="B36" s="9">
        <v>31</v>
      </c>
      <c r="C36" s="9">
        <v>28</v>
      </c>
      <c r="D36" s="9">
        <v>31</v>
      </c>
      <c r="E36" s="9">
        <v>30</v>
      </c>
      <c r="F36" s="9">
        <v>31</v>
      </c>
      <c r="G36" s="9">
        <v>30</v>
      </c>
      <c r="H36" s="9">
        <v>31</v>
      </c>
      <c r="I36" s="9">
        <v>31</v>
      </c>
      <c r="J36" s="9">
        <v>30</v>
      </c>
      <c r="K36" s="9">
        <v>31</v>
      </c>
      <c r="L36" s="9">
        <v>30</v>
      </c>
      <c r="M36" s="9">
        <v>31</v>
      </c>
    </row>
    <row r="37" spans="1:13">
      <c r="A37">
        <v>1980</v>
      </c>
      <c r="B37" s="9">
        <v>31</v>
      </c>
      <c r="C37" s="9">
        <v>29</v>
      </c>
      <c r="D37" s="9">
        <v>31</v>
      </c>
      <c r="E37" s="9">
        <v>30</v>
      </c>
      <c r="F37" s="9">
        <v>31</v>
      </c>
      <c r="G37" s="9">
        <v>30</v>
      </c>
      <c r="H37" s="9">
        <v>31</v>
      </c>
      <c r="I37" s="9">
        <v>31</v>
      </c>
      <c r="J37" s="9">
        <v>30</v>
      </c>
      <c r="K37" s="9">
        <v>31</v>
      </c>
      <c r="L37" s="9">
        <v>30</v>
      </c>
      <c r="M37" s="9">
        <v>31</v>
      </c>
    </row>
    <row r="38" spans="1:13">
      <c r="A38">
        <v>1981</v>
      </c>
      <c r="B38" s="9">
        <v>31</v>
      </c>
      <c r="C38" s="9">
        <v>28</v>
      </c>
      <c r="D38" s="9">
        <v>31</v>
      </c>
      <c r="E38" s="9">
        <v>30</v>
      </c>
      <c r="F38" s="9">
        <v>31</v>
      </c>
      <c r="G38" s="9">
        <v>30</v>
      </c>
      <c r="H38" s="9">
        <v>31</v>
      </c>
      <c r="I38" s="9">
        <v>31</v>
      </c>
      <c r="J38" s="9">
        <v>30</v>
      </c>
      <c r="K38" s="9">
        <v>31</v>
      </c>
      <c r="L38" s="9">
        <v>30</v>
      </c>
      <c r="M38" s="9">
        <v>31</v>
      </c>
    </row>
    <row r="39" spans="1:13">
      <c r="A39">
        <v>1982</v>
      </c>
      <c r="B39" s="9">
        <v>31</v>
      </c>
      <c r="C39" s="9">
        <v>28</v>
      </c>
      <c r="D39" s="9">
        <v>31</v>
      </c>
      <c r="E39" s="9">
        <v>30</v>
      </c>
      <c r="F39" s="9">
        <v>31</v>
      </c>
      <c r="G39" s="9">
        <v>30</v>
      </c>
      <c r="H39" s="9">
        <v>31</v>
      </c>
      <c r="I39" s="9">
        <v>31</v>
      </c>
      <c r="J39" s="9">
        <v>30</v>
      </c>
      <c r="K39" s="9">
        <v>31</v>
      </c>
      <c r="L39" s="9">
        <v>30</v>
      </c>
      <c r="M39" s="9">
        <v>31</v>
      </c>
    </row>
    <row r="40" spans="1:13">
      <c r="A40">
        <v>1983</v>
      </c>
      <c r="B40" s="9">
        <v>31</v>
      </c>
      <c r="C40" s="9">
        <v>28</v>
      </c>
      <c r="D40" s="9">
        <v>31</v>
      </c>
      <c r="E40" s="9">
        <v>30</v>
      </c>
      <c r="F40" s="9">
        <v>31</v>
      </c>
      <c r="G40" s="9">
        <v>30</v>
      </c>
      <c r="H40" s="9">
        <v>31</v>
      </c>
      <c r="I40" s="9">
        <v>31</v>
      </c>
      <c r="J40" s="9">
        <v>30</v>
      </c>
      <c r="K40" s="9">
        <v>31</v>
      </c>
      <c r="L40" s="9">
        <v>30</v>
      </c>
      <c r="M40" s="9">
        <v>31</v>
      </c>
    </row>
    <row r="41" spans="1:13">
      <c r="A41">
        <v>1984</v>
      </c>
      <c r="B41" s="9">
        <v>31</v>
      </c>
      <c r="C41" s="9">
        <v>29</v>
      </c>
      <c r="D41" s="9">
        <v>31</v>
      </c>
      <c r="E41" s="9">
        <v>30</v>
      </c>
      <c r="F41" s="9">
        <v>31</v>
      </c>
      <c r="G41" s="9">
        <v>30</v>
      </c>
      <c r="H41" s="9">
        <v>31</v>
      </c>
      <c r="I41" s="9">
        <v>31</v>
      </c>
      <c r="J41" s="9">
        <v>30</v>
      </c>
      <c r="K41" s="9">
        <v>31</v>
      </c>
      <c r="L41" s="9">
        <v>30</v>
      </c>
      <c r="M41" s="9">
        <v>31</v>
      </c>
    </row>
    <row r="42" spans="1:13">
      <c r="A42">
        <v>1985</v>
      </c>
      <c r="B42" s="9">
        <v>31</v>
      </c>
      <c r="C42" s="9">
        <v>28</v>
      </c>
      <c r="D42" s="9">
        <v>31</v>
      </c>
      <c r="E42" s="9">
        <v>30</v>
      </c>
      <c r="F42" s="9">
        <v>31</v>
      </c>
      <c r="G42" s="9">
        <v>30</v>
      </c>
      <c r="H42" s="9">
        <v>31</v>
      </c>
      <c r="I42" s="9">
        <v>31</v>
      </c>
      <c r="J42" s="9">
        <v>30</v>
      </c>
      <c r="K42" s="9">
        <v>31</v>
      </c>
      <c r="L42" s="9">
        <v>30</v>
      </c>
      <c r="M42" s="9">
        <v>31</v>
      </c>
    </row>
    <row r="43" spans="1:13">
      <c r="A43">
        <v>1986</v>
      </c>
      <c r="B43" s="9">
        <v>31</v>
      </c>
      <c r="C43" s="9">
        <v>28</v>
      </c>
      <c r="D43" s="9">
        <v>31</v>
      </c>
      <c r="E43" s="9">
        <v>30</v>
      </c>
      <c r="F43" s="9">
        <v>31</v>
      </c>
      <c r="G43" s="9">
        <v>30</v>
      </c>
      <c r="H43" s="9">
        <v>31</v>
      </c>
      <c r="I43" s="9">
        <v>31</v>
      </c>
      <c r="J43" s="9">
        <v>30</v>
      </c>
      <c r="K43" s="9">
        <v>31</v>
      </c>
      <c r="L43" s="9">
        <v>30</v>
      </c>
      <c r="M43" s="9">
        <v>31</v>
      </c>
    </row>
    <row r="44" spans="1:13">
      <c r="A44">
        <v>1987</v>
      </c>
      <c r="B44" s="9">
        <v>31</v>
      </c>
      <c r="C44" s="9">
        <v>28</v>
      </c>
      <c r="D44" s="9">
        <v>31</v>
      </c>
      <c r="E44" s="9">
        <v>30</v>
      </c>
      <c r="F44" s="9">
        <v>31</v>
      </c>
      <c r="G44" s="9">
        <v>30</v>
      </c>
      <c r="H44" s="9">
        <v>31</v>
      </c>
      <c r="I44" s="9">
        <v>31</v>
      </c>
      <c r="J44" s="9">
        <v>30</v>
      </c>
      <c r="K44" s="9">
        <v>31</v>
      </c>
      <c r="L44" s="9">
        <v>30</v>
      </c>
      <c r="M44" s="9">
        <v>31</v>
      </c>
    </row>
    <row r="45" spans="1:13">
      <c r="A45">
        <v>1988</v>
      </c>
      <c r="B45" s="9">
        <v>31</v>
      </c>
      <c r="C45" s="9">
        <v>29</v>
      </c>
      <c r="D45" s="9">
        <v>31</v>
      </c>
      <c r="E45" s="9">
        <v>30</v>
      </c>
      <c r="F45" s="9">
        <v>31</v>
      </c>
      <c r="G45" s="9">
        <v>30</v>
      </c>
      <c r="H45" s="9">
        <v>31</v>
      </c>
      <c r="I45" s="9">
        <v>31</v>
      </c>
      <c r="J45" s="9">
        <v>30</v>
      </c>
      <c r="K45" s="9">
        <v>31</v>
      </c>
      <c r="L45" s="9">
        <v>30</v>
      </c>
      <c r="M45" s="9">
        <v>31</v>
      </c>
    </row>
    <row r="46" spans="1:13">
      <c r="A46">
        <v>1989</v>
      </c>
      <c r="B46" s="9">
        <v>31</v>
      </c>
      <c r="C46" s="9">
        <v>28</v>
      </c>
      <c r="D46" s="9">
        <v>31</v>
      </c>
      <c r="E46" s="9">
        <v>30</v>
      </c>
      <c r="F46" s="9">
        <v>31</v>
      </c>
      <c r="G46" s="9">
        <v>30</v>
      </c>
      <c r="H46" s="9">
        <v>31</v>
      </c>
      <c r="I46" s="9">
        <v>31</v>
      </c>
      <c r="J46" s="9">
        <v>30</v>
      </c>
      <c r="K46" s="9">
        <v>31</v>
      </c>
      <c r="L46" s="9">
        <v>30</v>
      </c>
      <c r="M46" s="9">
        <v>31</v>
      </c>
    </row>
    <row r="47" spans="1:13">
      <c r="A47">
        <v>1990</v>
      </c>
      <c r="B47" s="9">
        <v>31</v>
      </c>
      <c r="C47" s="9">
        <v>28</v>
      </c>
      <c r="D47" s="9">
        <v>31</v>
      </c>
      <c r="E47" s="9">
        <v>30</v>
      </c>
      <c r="F47" s="9">
        <v>31</v>
      </c>
      <c r="G47" s="9">
        <v>30</v>
      </c>
      <c r="H47" s="9">
        <v>31</v>
      </c>
      <c r="I47" s="9">
        <v>31</v>
      </c>
      <c r="J47" s="9">
        <v>30</v>
      </c>
      <c r="K47" s="9">
        <v>31</v>
      </c>
      <c r="L47" s="9">
        <v>30</v>
      </c>
      <c r="M47" s="9">
        <v>31</v>
      </c>
    </row>
    <row r="48" spans="1:13">
      <c r="A48">
        <v>1991</v>
      </c>
      <c r="B48" s="9">
        <v>31</v>
      </c>
      <c r="C48" s="9">
        <v>28</v>
      </c>
      <c r="D48" s="9">
        <v>31</v>
      </c>
      <c r="E48" s="9">
        <v>30</v>
      </c>
      <c r="F48" s="9">
        <v>31</v>
      </c>
      <c r="G48" s="9">
        <v>30</v>
      </c>
      <c r="H48" s="9">
        <v>31</v>
      </c>
      <c r="I48" s="9">
        <v>31</v>
      </c>
      <c r="J48" s="9">
        <v>30</v>
      </c>
      <c r="K48" s="9">
        <v>31</v>
      </c>
      <c r="L48" s="9">
        <v>30</v>
      </c>
      <c r="M48" s="9">
        <v>31</v>
      </c>
    </row>
    <row r="49" spans="1:13">
      <c r="A49">
        <v>1992</v>
      </c>
      <c r="B49" s="9">
        <v>31</v>
      </c>
      <c r="C49" s="9">
        <v>29</v>
      </c>
      <c r="D49" s="9">
        <v>31</v>
      </c>
      <c r="E49" s="9">
        <v>30</v>
      </c>
      <c r="F49" s="9">
        <v>31</v>
      </c>
      <c r="G49" s="9">
        <v>30</v>
      </c>
      <c r="H49" s="9">
        <v>31</v>
      </c>
      <c r="I49" s="9">
        <v>31</v>
      </c>
      <c r="J49" s="9">
        <v>30</v>
      </c>
      <c r="K49" s="9">
        <v>31</v>
      </c>
      <c r="L49" s="9">
        <v>30</v>
      </c>
      <c r="M49" s="9">
        <v>31</v>
      </c>
    </row>
    <row r="50" spans="1:13">
      <c r="A50">
        <v>1993</v>
      </c>
      <c r="B50" s="9">
        <v>31</v>
      </c>
      <c r="C50" s="9">
        <v>28</v>
      </c>
      <c r="D50" s="9">
        <v>31</v>
      </c>
      <c r="E50" s="9">
        <v>30</v>
      </c>
      <c r="F50" s="9">
        <v>31</v>
      </c>
      <c r="G50" s="9">
        <v>30</v>
      </c>
      <c r="H50" s="9">
        <v>31</v>
      </c>
      <c r="I50" s="9">
        <v>31</v>
      </c>
      <c r="J50" s="9">
        <v>30</v>
      </c>
      <c r="K50" s="9">
        <v>31</v>
      </c>
      <c r="L50" s="9">
        <v>30</v>
      </c>
      <c r="M50" s="9">
        <v>31</v>
      </c>
    </row>
    <row r="51" spans="1:13">
      <c r="A51">
        <v>1994</v>
      </c>
      <c r="B51" s="9">
        <v>31</v>
      </c>
      <c r="C51" s="9">
        <v>28</v>
      </c>
      <c r="D51" s="9">
        <v>31</v>
      </c>
      <c r="E51" s="9">
        <v>30</v>
      </c>
      <c r="F51" s="9">
        <v>31</v>
      </c>
      <c r="G51" s="9">
        <v>30</v>
      </c>
      <c r="H51" s="9">
        <v>31</v>
      </c>
      <c r="I51" s="9">
        <v>31</v>
      </c>
      <c r="J51" s="9">
        <v>30</v>
      </c>
      <c r="K51" s="9">
        <v>31</v>
      </c>
      <c r="L51" s="9">
        <v>30</v>
      </c>
      <c r="M51" s="9">
        <v>31</v>
      </c>
    </row>
    <row r="52" spans="1:13">
      <c r="A52">
        <v>1995</v>
      </c>
      <c r="B52" s="9">
        <v>31</v>
      </c>
      <c r="C52" s="9">
        <v>28</v>
      </c>
      <c r="D52" s="9">
        <v>31</v>
      </c>
      <c r="E52" s="9">
        <v>30</v>
      </c>
      <c r="F52" s="9">
        <v>31</v>
      </c>
      <c r="G52" s="9">
        <v>30</v>
      </c>
      <c r="H52" s="9">
        <v>31</v>
      </c>
      <c r="I52" s="9">
        <v>31</v>
      </c>
      <c r="J52" s="9">
        <v>30</v>
      </c>
      <c r="K52" s="9">
        <v>31</v>
      </c>
      <c r="L52" s="9">
        <v>30</v>
      </c>
      <c r="M52" s="9">
        <v>31</v>
      </c>
    </row>
    <row r="53" spans="1:13">
      <c r="A53">
        <v>1996</v>
      </c>
      <c r="B53" s="9">
        <v>31</v>
      </c>
      <c r="C53" s="9">
        <v>29</v>
      </c>
      <c r="D53" s="9">
        <v>31</v>
      </c>
      <c r="E53" s="9">
        <v>30</v>
      </c>
      <c r="F53" s="9">
        <v>31</v>
      </c>
      <c r="G53" s="9">
        <v>30</v>
      </c>
      <c r="H53" s="9">
        <v>31</v>
      </c>
      <c r="I53" s="9">
        <v>31</v>
      </c>
      <c r="J53" s="9">
        <v>30</v>
      </c>
      <c r="K53" s="9">
        <v>31</v>
      </c>
      <c r="L53" s="9">
        <v>30</v>
      </c>
      <c r="M53" s="9">
        <v>31</v>
      </c>
    </row>
    <row r="54" spans="1:13">
      <c r="A54">
        <v>1997</v>
      </c>
      <c r="B54" s="9">
        <v>31</v>
      </c>
      <c r="C54" s="9">
        <v>28</v>
      </c>
      <c r="D54" s="9">
        <v>31</v>
      </c>
      <c r="E54" s="9">
        <v>30</v>
      </c>
      <c r="F54" s="9">
        <v>31</v>
      </c>
      <c r="G54" s="9">
        <v>30</v>
      </c>
      <c r="H54" s="9">
        <v>31</v>
      </c>
      <c r="I54" s="9">
        <v>31</v>
      </c>
      <c r="J54" s="9">
        <v>30</v>
      </c>
      <c r="K54" s="9">
        <v>31</v>
      </c>
      <c r="L54" s="9">
        <v>30</v>
      </c>
      <c r="M54" s="9">
        <v>31</v>
      </c>
    </row>
    <row r="55" spans="1:13">
      <c r="A55">
        <v>1998</v>
      </c>
      <c r="B55" s="9">
        <v>31</v>
      </c>
      <c r="C55" s="9">
        <v>28</v>
      </c>
      <c r="D55" s="9">
        <v>31</v>
      </c>
      <c r="E55" s="9">
        <v>30</v>
      </c>
      <c r="F55" s="9">
        <v>31</v>
      </c>
      <c r="G55" s="9">
        <v>30</v>
      </c>
      <c r="H55" s="9">
        <v>31</v>
      </c>
      <c r="I55" s="9">
        <v>31</v>
      </c>
      <c r="J55" s="9">
        <v>30</v>
      </c>
      <c r="K55" s="9">
        <v>31</v>
      </c>
      <c r="L55" s="9">
        <v>30</v>
      </c>
      <c r="M55" s="9">
        <v>31</v>
      </c>
    </row>
    <row r="56" spans="1:13">
      <c r="A56">
        <v>1999</v>
      </c>
      <c r="B56" s="9">
        <v>31</v>
      </c>
      <c r="C56" s="9">
        <v>28</v>
      </c>
      <c r="D56" s="9">
        <v>31</v>
      </c>
      <c r="E56" s="9">
        <v>30</v>
      </c>
      <c r="F56" s="9">
        <v>31</v>
      </c>
      <c r="G56" s="9">
        <v>30</v>
      </c>
      <c r="H56" s="9">
        <v>31</v>
      </c>
      <c r="I56" s="9">
        <v>31</v>
      </c>
      <c r="J56" s="9">
        <v>30</v>
      </c>
      <c r="K56" s="9">
        <v>31</v>
      </c>
      <c r="L56" s="9">
        <v>30</v>
      </c>
      <c r="M56" s="9">
        <v>31</v>
      </c>
    </row>
    <row r="57" spans="1:13">
      <c r="A57">
        <v>2000</v>
      </c>
      <c r="B57" s="9">
        <v>31</v>
      </c>
      <c r="C57" s="9">
        <v>29</v>
      </c>
      <c r="D57" s="9">
        <v>31</v>
      </c>
      <c r="E57" s="9">
        <v>30</v>
      </c>
      <c r="F57" s="9">
        <v>31</v>
      </c>
      <c r="G57" s="9">
        <v>30</v>
      </c>
      <c r="H57" s="9">
        <v>31</v>
      </c>
      <c r="I57" s="9">
        <v>31</v>
      </c>
      <c r="J57" s="9">
        <v>30</v>
      </c>
      <c r="K57" s="9">
        <v>31</v>
      </c>
      <c r="L57" s="9">
        <v>30</v>
      </c>
      <c r="M57" s="9">
        <v>31</v>
      </c>
    </row>
    <row r="58" spans="1:13">
      <c r="A58">
        <v>2001</v>
      </c>
      <c r="B58" s="9">
        <v>31</v>
      </c>
      <c r="C58" s="9">
        <v>28</v>
      </c>
      <c r="D58" s="9">
        <v>31</v>
      </c>
      <c r="E58" s="9">
        <v>30</v>
      </c>
      <c r="F58" s="9">
        <v>31</v>
      </c>
      <c r="G58" s="9">
        <v>30</v>
      </c>
      <c r="H58" s="9">
        <v>31</v>
      </c>
      <c r="I58" s="9">
        <v>31</v>
      </c>
      <c r="J58" s="9">
        <v>30</v>
      </c>
      <c r="K58" s="9">
        <v>31</v>
      </c>
      <c r="L58" s="9">
        <v>30</v>
      </c>
      <c r="M58" s="9">
        <v>31</v>
      </c>
    </row>
    <row r="59" spans="1:13">
      <c r="A59">
        <v>2002</v>
      </c>
      <c r="B59" s="9">
        <v>31</v>
      </c>
      <c r="C59" s="9">
        <v>28</v>
      </c>
      <c r="D59" s="9">
        <v>31</v>
      </c>
      <c r="E59" s="9">
        <v>30</v>
      </c>
      <c r="F59" s="9">
        <v>31</v>
      </c>
      <c r="G59" s="9">
        <v>30</v>
      </c>
      <c r="H59" s="9">
        <v>31</v>
      </c>
      <c r="I59" s="9">
        <v>31</v>
      </c>
      <c r="J59" s="9">
        <v>30</v>
      </c>
      <c r="K59" s="9">
        <v>31</v>
      </c>
      <c r="L59" s="9">
        <v>30</v>
      </c>
      <c r="M59" s="9">
        <v>31</v>
      </c>
    </row>
    <row r="60" spans="1:13">
      <c r="A60">
        <v>2003</v>
      </c>
      <c r="B60" s="9">
        <v>31</v>
      </c>
      <c r="C60" s="9">
        <v>28</v>
      </c>
      <c r="D60" s="9">
        <v>31</v>
      </c>
      <c r="E60" s="9">
        <v>30</v>
      </c>
      <c r="F60" s="9">
        <v>31</v>
      </c>
      <c r="G60" s="9">
        <v>30</v>
      </c>
      <c r="H60" s="9">
        <v>31</v>
      </c>
      <c r="I60" s="9">
        <v>31</v>
      </c>
      <c r="J60" s="9">
        <v>30</v>
      </c>
      <c r="K60" s="9">
        <v>31</v>
      </c>
      <c r="L60" s="9">
        <v>30</v>
      </c>
      <c r="M60" s="9">
        <v>31</v>
      </c>
    </row>
    <row r="61" spans="1:13">
      <c r="A61">
        <v>2004</v>
      </c>
      <c r="B61" s="9">
        <v>31</v>
      </c>
      <c r="C61" s="9">
        <v>29</v>
      </c>
      <c r="D61" s="9">
        <v>31</v>
      </c>
      <c r="E61" s="9">
        <v>30</v>
      </c>
      <c r="F61" s="9">
        <v>31</v>
      </c>
      <c r="G61" s="9">
        <v>30</v>
      </c>
      <c r="H61" s="9">
        <v>31</v>
      </c>
      <c r="I61" s="9">
        <v>31</v>
      </c>
      <c r="J61" s="9">
        <v>30</v>
      </c>
      <c r="K61" s="9">
        <v>31</v>
      </c>
      <c r="L61" s="9">
        <v>30</v>
      </c>
      <c r="M61" s="9">
        <v>31</v>
      </c>
    </row>
    <row r="62" spans="1:13">
      <c r="A62">
        <v>2005</v>
      </c>
      <c r="B62" s="9">
        <v>31</v>
      </c>
      <c r="C62" s="9">
        <v>28</v>
      </c>
      <c r="D62" s="9">
        <v>31</v>
      </c>
      <c r="E62" s="9">
        <v>30</v>
      </c>
      <c r="F62" s="9">
        <v>31</v>
      </c>
      <c r="G62" s="9">
        <v>30</v>
      </c>
      <c r="H62" s="9">
        <v>31</v>
      </c>
      <c r="I62" s="9">
        <v>31</v>
      </c>
      <c r="J62" s="9">
        <v>30</v>
      </c>
      <c r="K62" s="9">
        <v>31</v>
      </c>
      <c r="L62" s="9">
        <v>30</v>
      </c>
      <c r="M62" s="9">
        <v>31</v>
      </c>
    </row>
    <row r="63" spans="1:13">
      <c r="A63">
        <v>2006</v>
      </c>
      <c r="B63" s="9">
        <v>31</v>
      </c>
      <c r="C63" s="9">
        <v>28</v>
      </c>
      <c r="D63" s="9">
        <v>31</v>
      </c>
      <c r="E63" s="9">
        <v>30</v>
      </c>
      <c r="F63" s="9">
        <v>31</v>
      </c>
      <c r="G63" s="9">
        <v>30</v>
      </c>
      <c r="H63" s="9">
        <v>31</v>
      </c>
      <c r="I63" s="9">
        <v>31</v>
      </c>
      <c r="J63" s="9">
        <v>30</v>
      </c>
      <c r="K63" s="9">
        <v>31</v>
      </c>
      <c r="L63" s="9">
        <v>30</v>
      </c>
      <c r="M63" s="9">
        <v>31</v>
      </c>
    </row>
    <row r="64" spans="1:13">
      <c r="A64">
        <v>2007</v>
      </c>
      <c r="B64" s="9">
        <v>31</v>
      </c>
      <c r="C64" s="9">
        <v>28</v>
      </c>
      <c r="D64" s="9">
        <v>31</v>
      </c>
      <c r="E64" s="9">
        <v>30</v>
      </c>
      <c r="F64" s="9">
        <v>31</v>
      </c>
      <c r="G64" s="9">
        <v>30</v>
      </c>
      <c r="H64" s="9">
        <v>31</v>
      </c>
      <c r="I64" s="9">
        <v>31</v>
      </c>
      <c r="J64" s="9">
        <v>30</v>
      </c>
      <c r="K64" s="9">
        <v>31</v>
      </c>
      <c r="L64" s="9">
        <v>30</v>
      </c>
      <c r="M64" s="9">
        <v>31</v>
      </c>
    </row>
    <row r="65" spans="1:13">
      <c r="A65">
        <v>2008</v>
      </c>
      <c r="B65" s="9">
        <v>31</v>
      </c>
      <c r="C65" s="9">
        <v>29</v>
      </c>
      <c r="D65" s="9">
        <v>31</v>
      </c>
      <c r="E65" s="9">
        <v>30</v>
      </c>
      <c r="F65" s="9">
        <v>31</v>
      </c>
      <c r="G65" s="9">
        <v>30</v>
      </c>
      <c r="H65" s="9">
        <v>31</v>
      </c>
      <c r="I65" s="9">
        <v>31</v>
      </c>
      <c r="J65" s="9">
        <v>30</v>
      </c>
      <c r="K65" s="9">
        <v>31</v>
      </c>
      <c r="L65" s="9">
        <v>30</v>
      </c>
      <c r="M65" s="9">
        <v>31</v>
      </c>
    </row>
    <row r="66" spans="1:13">
      <c r="A66">
        <v>2009</v>
      </c>
      <c r="B66" s="9">
        <v>31</v>
      </c>
      <c r="C66" s="9">
        <v>28</v>
      </c>
      <c r="D66" s="9">
        <v>31</v>
      </c>
      <c r="E66" s="9">
        <v>30</v>
      </c>
      <c r="F66" s="9">
        <v>31</v>
      </c>
      <c r="G66" s="9">
        <v>30</v>
      </c>
      <c r="H66" s="9">
        <v>31</v>
      </c>
      <c r="I66" s="9">
        <v>31</v>
      </c>
      <c r="J66" s="9">
        <v>30</v>
      </c>
      <c r="K66" s="9">
        <v>31</v>
      </c>
      <c r="L66" s="9">
        <v>30</v>
      </c>
      <c r="M66" s="9">
        <v>31</v>
      </c>
    </row>
    <row r="67" spans="1:13">
      <c r="A67">
        <v>2010</v>
      </c>
      <c r="B67" s="9">
        <v>31</v>
      </c>
      <c r="C67" s="9">
        <v>28</v>
      </c>
      <c r="D67" s="9">
        <v>31</v>
      </c>
      <c r="E67" s="9">
        <v>30</v>
      </c>
      <c r="F67" s="9">
        <v>31</v>
      </c>
      <c r="G67" s="9">
        <v>30</v>
      </c>
      <c r="H67" s="9">
        <v>31</v>
      </c>
      <c r="I67" s="9">
        <v>31</v>
      </c>
      <c r="J67" s="9">
        <v>30</v>
      </c>
      <c r="K67" s="9">
        <v>31</v>
      </c>
      <c r="L67" s="9">
        <v>30</v>
      </c>
      <c r="M67" s="9">
        <v>31</v>
      </c>
    </row>
    <row r="68" spans="1:13">
      <c r="A68">
        <v>2011</v>
      </c>
      <c r="B68" s="9">
        <v>31</v>
      </c>
      <c r="C68" s="9">
        <v>28</v>
      </c>
      <c r="D68" s="9">
        <v>31</v>
      </c>
      <c r="E68" s="9">
        <v>30</v>
      </c>
      <c r="F68" s="9">
        <v>31</v>
      </c>
      <c r="G68" s="9">
        <v>30</v>
      </c>
      <c r="H68" s="9">
        <v>31</v>
      </c>
      <c r="I68" s="9">
        <v>31</v>
      </c>
      <c r="J68" s="9">
        <v>30</v>
      </c>
      <c r="K68" s="9">
        <v>31</v>
      </c>
      <c r="L68" s="9">
        <v>30</v>
      </c>
      <c r="M68" s="9">
        <v>31</v>
      </c>
    </row>
    <row r="69" spans="1:13">
      <c r="A69">
        <v>2012</v>
      </c>
      <c r="B69" s="9">
        <v>31</v>
      </c>
      <c r="C69" s="9">
        <v>29</v>
      </c>
      <c r="D69" s="9">
        <v>31</v>
      </c>
      <c r="E69" s="9">
        <v>30</v>
      </c>
      <c r="F69" s="9">
        <v>31</v>
      </c>
      <c r="G69" s="9">
        <v>30</v>
      </c>
      <c r="H69" s="9">
        <v>31</v>
      </c>
      <c r="I69" s="9">
        <v>31</v>
      </c>
      <c r="J69" s="9">
        <v>30</v>
      </c>
      <c r="K69" s="9">
        <v>31</v>
      </c>
      <c r="L69" s="9">
        <v>30</v>
      </c>
      <c r="M69" s="9">
        <v>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45</v>
      </c>
    </row>
    <row r="2" spans="1:14">
      <c r="A2" t="s">
        <v>15</v>
      </c>
    </row>
    <row r="3" spans="1:14">
      <c r="N3" s="23" t="s">
        <v>99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22" t="s">
        <v>100</v>
      </c>
    </row>
    <row r="5" spans="1:14">
      <c r="A5">
        <v>1948</v>
      </c>
      <c r="B5" s="3">
        <f>PrcLk!B53+Run!B55-Evp!B5</f>
        <v>-30.01483053091799</v>
      </c>
      <c r="C5" s="3">
        <f>PrcLk!C53+Run!C55-Evp!C5</f>
        <v>31.805331595458426</v>
      </c>
      <c r="D5" s="3">
        <f>PrcLk!D53+Run!D55-Evp!D5</f>
        <v>199.28230015960443</v>
      </c>
      <c r="E5" s="3">
        <f>PrcLk!E53+Run!E55-Evp!E5</f>
        <v>190.29261683756945</v>
      </c>
      <c r="F5" s="3">
        <f>PrcLk!F53+Run!F55-Evp!F5</f>
        <v>141.43822554978118</v>
      </c>
      <c r="G5" s="3">
        <f>PrcLk!G53+Run!G55-Evp!G5</f>
        <v>91.80596746251031</v>
      </c>
      <c r="H5" s="3">
        <f>PrcLk!H53+Run!H55-Evp!H5</f>
        <v>73.652483750095783</v>
      </c>
      <c r="I5" s="3">
        <f>PrcLk!I53+Run!I55-Evp!I5</f>
        <v>24.988404116496358</v>
      </c>
      <c r="J5" s="3">
        <f>PrcLk!J53+Run!J55-Evp!J5</f>
        <v>-5.9473194074217588</v>
      </c>
      <c r="K5" s="3">
        <f>PrcLk!K53+Run!K55-Evp!K5</f>
        <v>-20.537237661283427</v>
      </c>
      <c r="L5" s="3">
        <f>PrcLk!L53+Run!L55-Evp!L5</f>
        <v>49.489973965681216</v>
      </c>
      <c r="M5" s="3">
        <f>PrcLk!M53+Run!M55-Evp!M5</f>
        <v>-51.396953120467316</v>
      </c>
      <c r="N5" s="3">
        <f>SUM(B5:M5)</f>
        <v>694.85896271710681</v>
      </c>
    </row>
    <row r="6" spans="1:14">
      <c r="A6">
        <v>1949</v>
      </c>
      <c r="B6" s="3">
        <f>PrcLk!B54+Run!B56-Evp!B6</f>
        <v>46.039451192142835</v>
      </c>
      <c r="C6" s="3">
        <f>PrcLk!C54+Run!C56-Evp!C6</f>
        <v>84.526168052158795</v>
      </c>
      <c r="D6" s="3">
        <f>PrcLk!D54+Run!D56-Evp!D6</f>
        <v>102.88436217226102</v>
      </c>
      <c r="E6" s="3">
        <f>PrcLk!E54+Run!E56-Evp!E6</f>
        <v>146.93901711972813</v>
      </c>
      <c r="F6" s="3">
        <f>PrcLk!F54+Run!F56-Evp!F6</f>
        <v>121.3373289936041</v>
      </c>
      <c r="G6" s="3">
        <f>PrcLk!G54+Run!G56-Evp!G6</f>
        <v>134.94706480048319</v>
      </c>
      <c r="H6" s="3">
        <f>PrcLk!H54+Run!H56-Evp!H6</f>
        <v>89.878872094149045</v>
      </c>
      <c r="I6" s="3">
        <f>PrcLk!I54+Run!I56-Evp!I6</f>
        <v>30.859316717899937</v>
      </c>
      <c r="J6" s="3">
        <f>PrcLk!J54+Run!J56-Evp!J6</f>
        <v>6.1145696798896552</v>
      </c>
      <c r="K6" s="3">
        <f>PrcLk!K54+Run!K56-Evp!K6</f>
        <v>12.050576579119365</v>
      </c>
      <c r="L6" s="3">
        <f>PrcLk!L54+Run!L56-Evp!L6</f>
        <v>-34.763404544737469</v>
      </c>
      <c r="M6" s="3">
        <f>PrcLk!M54+Run!M56-Evp!M6</f>
        <v>42.709820015009385</v>
      </c>
      <c r="N6" s="3">
        <f t="shared" ref="N6:N67" si="0">SUM(B6:M6)</f>
        <v>783.52314287170805</v>
      </c>
    </row>
    <row r="7" spans="1:14">
      <c r="A7">
        <v>1950</v>
      </c>
      <c r="B7" s="3">
        <f>PrcLk!B55+Run!B57-Evp!B7</f>
        <v>96.799865697351052</v>
      </c>
      <c r="C7" s="3">
        <f>PrcLk!C55+Run!C57-Evp!C7</f>
        <v>66.29936870360271</v>
      </c>
      <c r="D7" s="3">
        <f>PrcLk!D55+Run!D57-Evp!D7</f>
        <v>140.76811653179243</v>
      </c>
      <c r="E7" s="3">
        <f>PrcLk!E55+Run!E57-Evp!E7</f>
        <v>210.28867830758895</v>
      </c>
      <c r="F7" s="3">
        <f>PrcLk!F55+Run!F57-Evp!F7</f>
        <v>143.10313462622995</v>
      </c>
      <c r="G7" s="3">
        <f>PrcLk!G55+Run!G57-Evp!G7</f>
        <v>122.76582640256738</v>
      </c>
      <c r="H7" s="3">
        <f>PrcLk!H55+Run!H57-Evp!H7</f>
        <v>109.77661084598014</v>
      </c>
      <c r="I7" s="3">
        <f>PrcLk!I55+Run!I57-Evp!I7</f>
        <v>88.197956245847621</v>
      </c>
      <c r="J7" s="3">
        <f>PrcLk!J55+Run!J57-Evp!J7</f>
        <v>46.51018406885391</v>
      </c>
      <c r="K7" s="3">
        <f>PrcLk!K55+Run!K57-Evp!K7</f>
        <v>32.830149815830623</v>
      </c>
      <c r="L7" s="3">
        <f>PrcLk!L55+Run!L57-Evp!L7</f>
        <v>28.975303054615281</v>
      </c>
      <c r="M7" s="3">
        <f>PrcLk!M55+Run!M57-Evp!M7</f>
        <v>20.613828668986443</v>
      </c>
      <c r="N7" s="3">
        <f t="shared" si="0"/>
        <v>1106.9290229692463</v>
      </c>
    </row>
    <row r="8" spans="1:14">
      <c r="A8">
        <v>1951</v>
      </c>
      <c r="B8" s="3">
        <f>PrcLk!B56+Run!B58-Evp!B8</f>
        <v>69.078422322309891</v>
      </c>
      <c r="C8" s="3">
        <f>PrcLk!C56+Run!C58-Evp!C8</f>
        <v>96.423460002208586</v>
      </c>
      <c r="D8" s="3">
        <f>PrcLk!D56+Run!D58-Evp!D8</f>
        <v>158.5999170069548</v>
      </c>
      <c r="E8" s="3">
        <f>PrcLk!E56+Run!E58-Evp!E8</f>
        <v>339.82167072018069</v>
      </c>
      <c r="F8" s="3">
        <f>PrcLk!F56+Run!F58-Evp!F8</f>
        <v>137.92610406272399</v>
      </c>
      <c r="G8" s="3">
        <f>PrcLk!G56+Run!G58-Evp!G8</f>
        <v>110.50898210185656</v>
      </c>
      <c r="H8" s="3">
        <f>PrcLk!H56+Run!H58-Evp!H8</f>
        <v>138.62675263151252</v>
      </c>
      <c r="I8" s="3">
        <f>PrcLk!I56+Run!I58-Evp!I8</f>
        <v>79.288039579286135</v>
      </c>
      <c r="J8" s="3">
        <f>PrcLk!J56+Run!J58-Evp!J8</f>
        <v>42.228876858934214</v>
      </c>
      <c r="K8" s="3">
        <f>PrcLk!K56+Run!K58-Evp!K8</f>
        <v>119.87631343160808</v>
      </c>
      <c r="L8" s="3">
        <f>PrcLk!L56+Run!L58-Evp!L8</f>
        <v>61.989550955553256</v>
      </c>
      <c r="M8" s="3">
        <f>PrcLk!M56+Run!M58-Evp!M8</f>
        <v>80.705608257287224</v>
      </c>
      <c r="N8" s="3">
        <f t="shared" si="0"/>
        <v>1435.0736979304158</v>
      </c>
    </row>
    <row r="9" spans="1:14">
      <c r="A9">
        <v>1952</v>
      </c>
      <c r="B9" s="3">
        <f>PrcLk!B57+Run!B59-Evp!B9</f>
        <v>90.73402962052819</v>
      </c>
      <c r="C9" s="3">
        <f>PrcLk!C57+Run!C59-Evp!C9</f>
        <v>57.007682800311905</v>
      </c>
      <c r="D9" s="3">
        <f>PrcLk!D57+Run!D59-Evp!D9</f>
        <v>113.80423199241865</v>
      </c>
      <c r="E9" s="3">
        <f>PrcLk!E57+Run!E59-Evp!E9</f>
        <v>245.18962459603082</v>
      </c>
      <c r="F9" s="3">
        <f>PrcLk!F57+Run!F59-Evp!F9</f>
        <v>157.62063908257872</v>
      </c>
      <c r="G9" s="3">
        <f>PrcLk!G57+Run!G59-Evp!G9</f>
        <v>101.31517128134283</v>
      </c>
      <c r="H9" s="3">
        <f>PrcLk!H57+Run!H59-Evp!H9</f>
        <v>130.67233693037534</v>
      </c>
      <c r="I9" s="3">
        <f>PrcLk!I57+Run!I59-Evp!I9</f>
        <v>98.395120551516484</v>
      </c>
      <c r="J9" s="3">
        <f>PrcLk!J57+Run!J59-Evp!J9</f>
        <v>32.150703424441417</v>
      </c>
      <c r="K9" s="3">
        <f>PrcLk!K57+Run!K59-Evp!K9</f>
        <v>-90.212869139551344</v>
      </c>
      <c r="L9" s="3">
        <f>PrcLk!L57+Run!L59-Evp!L9</f>
        <v>37.83724107616932</v>
      </c>
      <c r="M9" s="3">
        <f>PrcLk!M57+Run!M59-Evp!M9</f>
        <v>24.897198778334172</v>
      </c>
      <c r="N9" s="3">
        <f t="shared" si="0"/>
        <v>999.41111099449643</v>
      </c>
    </row>
    <row r="10" spans="1:14">
      <c r="A10">
        <v>1953</v>
      </c>
      <c r="B10" s="3">
        <f>PrcLk!B58+Run!B60-Evp!B10</f>
        <v>26.035109733076112</v>
      </c>
      <c r="C10" s="3">
        <f>PrcLk!C58+Run!C60-Evp!C10</f>
        <v>64.948614151833794</v>
      </c>
      <c r="D10" s="3">
        <f>PrcLk!D58+Run!D60-Evp!D10</f>
        <v>172.3628194542529</v>
      </c>
      <c r="E10" s="3">
        <f>PrcLk!E58+Run!E60-Evp!E10</f>
        <v>180.09300444602704</v>
      </c>
      <c r="F10" s="3">
        <f>PrcLk!F58+Run!F60-Evp!F10</f>
        <v>196.06604185715378</v>
      </c>
      <c r="G10" s="3">
        <f>PrcLk!G58+Run!G60-Evp!G10</f>
        <v>116.31495671749428</v>
      </c>
      <c r="H10" s="3">
        <f>PrcLk!H58+Run!H60-Evp!H10</f>
        <v>98.817522262362473</v>
      </c>
      <c r="I10" s="3">
        <f>PrcLk!I58+Run!I60-Evp!I10</f>
        <v>65.233527877995684</v>
      </c>
      <c r="J10" s="3">
        <f>PrcLk!J58+Run!J60-Evp!J10</f>
        <v>35.845614537029959</v>
      </c>
      <c r="K10" s="3">
        <f>PrcLk!K58+Run!K60-Evp!K10</f>
        <v>-9.4032232706514378</v>
      </c>
      <c r="L10" s="3">
        <f>PrcLk!L58+Run!L60-Evp!L10</f>
        <v>-8.7373402121147876</v>
      </c>
      <c r="M10" s="3">
        <f>PrcLk!M58+Run!M60-Evp!M10</f>
        <v>-22.484001768539741</v>
      </c>
      <c r="N10" s="3">
        <f t="shared" si="0"/>
        <v>915.09264578592001</v>
      </c>
    </row>
    <row r="11" spans="1:14">
      <c r="A11">
        <v>1954</v>
      </c>
      <c r="B11" s="3">
        <f>PrcLk!B59+Run!B61-Evp!B11</f>
        <v>-44.703868831160065</v>
      </c>
      <c r="C11" s="3">
        <f>PrcLk!C59+Run!C61-Evp!C11</f>
        <v>90.439927108324582</v>
      </c>
      <c r="D11" s="3">
        <f>PrcLk!D59+Run!D61-Evp!D11</f>
        <v>130.12073908230826</v>
      </c>
      <c r="E11" s="3">
        <f>PrcLk!E59+Run!E61-Evp!E11</f>
        <v>233.02568250683987</v>
      </c>
      <c r="F11" s="3">
        <f>PrcLk!F59+Run!F61-Evp!F11</f>
        <v>144.53090840134138</v>
      </c>
      <c r="G11" s="3">
        <f>PrcLk!G59+Run!G61-Evp!G11</f>
        <v>190.41118326812736</v>
      </c>
      <c r="H11" s="3">
        <f>PrcLk!H59+Run!H61-Evp!H11</f>
        <v>67.924191337413959</v>
      </c>
      <c r="I11" s="3">
        <f>PrcLk!I59+Run!I61-Evp!I11</f>
        <v>37.08026139578385</v>
      </c>
      <c r="J11" s="3">
        <f>PrcLk!J59+Run!J61-Evp!J11</f>
        <v>116.60174521705032</v>
      </c>
      <c r="K11" s="3">
        <f>PrcLk!K59+Run!K61-Evp!K11</f>
        <v>230.71626018277209</v>
      </c>
      <c r="L11" s="3">
        <f>PrcLk!L59+Run!L61-Evp!L11</f>
        <v>41.297687082452512</v>
      </c>
      <c r="M11" s="3">
        <f>PrcLk!M59+Run!M61-Evp!M11</f>
        <v>-7.0235130883751538</v>
      </c>
      <c r="N11" s="3">
        <f t="shared" si="0"/>
        <v>1230.421203662879</v>
      </c>
    </row>
    <row r="12" spans="1:14">
      <c r="A12">
        <v>1955</v>
      </c>
      <c r="B12" s="3">
        <f>PrcLk!B60+Run!B62-Evp!B12</f>
        <v>30.456926097511527</v>
      </c>
      <c r="C12" s="3">
        <f>PrcLk!C60+Run!C62-Evp!C12</f>
        <v>46.409677543056247</v>
      </c>
      <c r="D12" s="3">
        <f>PrcLk!D60+Run!D62-Evp!D12</f>
        <v>110.70209320497969</v>
      </c>
      <c r="E12" s="3">
        <f>PrcLk!E60+Run!E62-Evp!E12</f>
        <v>209.09743053533518</v>
      </c>
      <c r="F12" s="3">
        <f>PrcLk!F60+Run!F62-Evp!F12</f>
        <v>119.0593877144248</v>
      </c>
      <c r="G12" s="3">
        <f>PrcLk!G60+Run!G62-Evp!G12</f>
        <v>65.888590721217341</v>
      </c>
      <c r="H12" s="3">
        <f>PrcLk!H60+Run!H62-Evp!H12</f>
        <v>73.578752633135167</v>
      </c>
      <c r="I12" s="3">
        <f>PrcLk!I60+Run!I62-Evp!I12</f>
        <v>56.791514291560915</v>
      </c>
      <c r="J12" s="3">
        <f>PrcLk!J60+Run!J62-Evp!J12</f>
        <v>-40.348148226592315</v>
      </c>
      <c r="K12" s="3">
        <f>PrcLk!K60+Run!K62-Evp!K12</f>
        <v>59.787829064684658</v>
      </c>
      <c r="L12" s="3">
        <f>PrcLk!L60+Run!L62-Evp!L12</f>
        <v>-3.5938747984097859</v>
      </c>
      <c r="M12" s="3">
        <f>PrcLk!M60+Run!M62-Evp!M12</f>
        <v>-32.491731583153381</v>
      </c>
      <c r="N12" s="3">
        <f t="shared" si="0"/>
        <v>695.33844719775004</v>
      </c>
    </row>
    <row r="13" spans="1:14">
      <c r="A13">
        <v>1956</v>
      </c>
      <c r="B13" s="3">
        <f>PrcLk!B61+Run!B63-Evp!B13</f>
        <v>-22.951294199656523</v>
      </c>
      <c r="C13" s="3">
        <f>PrcLk!C61+Run!C63-Evp!C13</f>
        <v>33.273364801474798</v>
      </c>
      <c r="D13" s="3">
        <f>PrcLk!D61+Run!D63-Evp!D13</f>
        <v>79.638443094730476</v>
      </c>
      <c r="E13" s="3">
        <f>PrcLk!E61+Run!E63-Evp!E13</f>
        <v>182.05931799482559</v>
      </c>
      <c r="F13" s="3">
        <f>PrcLk!F61+Run!F63-Evp!F13</f>
        <v>209.77207443191907</v>
      </c>
      <c r="G13" s="3">
        <f>PrcLk!G61+Run!G63-Evp!G13</f>
        <v>132.63202384826536</v>
      </c>
      <c r="H13" s="3">
        <f>PrcLk!H61+Run!H63-Evp!H13</f>
        <v>129.51935640657891</v>
      </c>
      <c r="I13" s="3">
        <f>PrcLk!I61+Run!I63-Evp!I13</f>
        <v>123.44571023740092</v>
      </c>
      <c r="J13" s="3">
        <f>PrcLk!J61+Run!J63-Evp!J13</f>
        <v>39.129887902335255</v>
      </c>
      <c r="K13" s="3">
        <f>PrcLk!K61+Run!K63-Evp!K13</f>
        <v>8.1338505859975427</v>
      </c>
      <c r="L13" s="3">
        <f>PrcLk!L61+Run!L63-Evp!L13</f>
        <v>-3.4170902067059927</v>
      </c>
      <c r="M13" s="3">
        <f>PrcLk!M61+Run!M63-Evp!M13</f>
        <v>14.771450295320051</v>
      </c>
      <c r="N13" s="3">
        <f t="shared" si="0"/>
        <v>926.00709519248539</v>
      </c>
    </row>
    <row r="14" spans="1:14">
      <c r="A14">
        <v>1957</v>
      </c>
      <c r="B14" s="3">
        <f>PrcLk!B62+Run!B64-Evp!B14</f>
        <v>18.02610821307033</v>
      </c>
      <c r="C14" s="3">
        <f>PrcLk!C62+Run!C64-Evp!C14</f>
        <v>50.872315585794716</v>
      </c>
      <c r="D14" s="3">
        <f>PrcLk!D62+Run!D64-Evp!D14</f>
        <v>82.177115088997169</v>
      </c>
      <c r="E14" s="3">
        <f>PrcLk!E62+Run!E64-Evp!E14</f>
        <v>165.33691448068839</v>
      </c>
      <c r="F14" s="3">
        <f>PrcLk!F62+Run!F64-Evp!F14</f>
        <v>144.42895124334609</v>
      </c>
      <c r="G14" s="3">
        <f>PrcLk!G62+Run!G64-Evp!G14</f>
        <v>166.18810924971038</v>
      </c>
      <c r="H14" s="3">
        <f>PrcLk!H62+Run!H64-Evp!H14</f>
        <v>165.83341365485597</v>
      </c>
      <c r="I14" s="3">
        <f>PrcLk!I62+Run!I64-Evp!I14</f>
        <v>8.6807766375793847</v>
      </c>
      <c r="J14" s="3">
        <f>PrcLk!J62+Run!J64-Evp!J14</f>
        <v>92.146550267509838</v>
      </c>
      <c r="K14" s="3">
        <f>PrcLk!K62+Run!K64-Evp!K14</f>
        <v>52.949363707005716</v>
      </c>
      <c r="L14" s="3">
        <f>PrcLk!L62+Run!L64-Evp!L14</f>
        <v>49.64923818967732</v>
      </c>
      <c r="M14" s="3">
        <f>PrcLk!M62+Run!M64-Evp!M14</f>
        <v>74.11617325226149</v>
      </c>
      <c r="N14" s="3">
        <f t="shared" si="0"/>
        <v>1070.4050295704967</v>
      </c>
    </row>
    <row r="15" spans="1:14">
      <c r="A15">
        <v>1958</v>
      </c>
      <c r="B15" s="3">
        <f>PrcLk!B63+Run!B65-Evp!B15</f>
        <v>12.44273934179509</v>
      </c>
      <c r="C15" s="3">
        <f>PrcLk!C63+Run!C65-Evp!C15</f>
        <v>15.698989695394864</v>
      </c>
      <c r="D15" s="3">
        <f>PrcLk!D63+Run!D65-Evp!D15</f>
        <v>69.941010509282847</v>
      </c>
      <c r="E15" s="3">
        <f>PrcLk!E63+Run!E65-Evp!E15</f>
        <v>85.174483957072241</v>
      </c>
      <c r="F15" s="3">
        <f>PrcLk!F63+Run!F65-Evp!F15</f>
        <v>50.809338965343166</v>
      </c>
      <c r="G15" s="3">
        <f>PrcLk!G63+Run!G65-Evp!G15</f>
        <v>75.907410483591065</v>
      </c>
      <c r="H15" s="3">
        <f>PrcLk!H63+Run!H65-Evp!H15</f>
        <v>92.083549639864614</v>
      </c>
      <c r="I15" s="3">
        <f>PrcLk!I63+Run!I65-Evp!I15</f>
        <v>28.053157233267676</v>
      </c>
      <c r="J15" s="3">
        <f>PrcLk!J63+Run!J65-Evp!J15</f>
        <v>60.69291986446467</v>
      </c>
      <c r="K15" s="3">
        <f>PrcLk!K63+Run!K65-Evp!K15</f>
        <v>4.4048713823520274</v>
      </c>
      <c r="L15" s="3">
        <f>PrcLk!L63+Run!L65-Evp!L15</f>
        <v>-1.688922524688877</v>
      </c>
      <c r="M15" s="3">
        <f>PrcLk!M63+Run!M65-Evp!M15</f>
        <v>-43.573883578772282</v>
      </c>
      <c r="N15" s="3">
        <f t="shared" si="0"/>
        <v>449.94566496896704</v>
      </c>
    </row>
    <row r="16" spans="1:14">
      <c r="A16">
        <v>1959</v>
      </c>
      <c r="B16" s="3">
        <f>PrcLk!B64+Run!B66-Evp!B16</f>
        <v>0.87163034746980372</v>
      </c>
      <c r="C16" s="3">
        <f>PrcLk!C64+Run!C66-Evp!C16</f>
        <v>83.584237352937194</v>
      </c>
      <c r="D16" s="3">
        <f>PrcLk!D64+Run!D66-Evp!D16</f>
        <v>112.97042600889746</v>
      </c>
      <c r="E16" s="3">
        <f>PrcLk!E64+Run!E66-Evp!E16</f>
        <v>270.07428026850141</v>
      </c>
      <c r="F16" s="3">
        <f>PrcLk!F64+Run!F66-Evp!F16</f>
        <v>195.16848969791894</v>
      </c>
      <c r="G16" s="3">
        <f>PrcLk!G64+Run!G66-Evp!G16</f>
        <v>82.921068273153011</v>
      </c>
      <c r="H16" s="3">
        <f>PrcLk!H64+Run!H66-Evp!H16</f>
        <v>96.275408339320549</v>
      </c>
      <c r="I16" s="3">
        <f>PrcLk!I64+Run!I66-Evp!I16</f>
        <v>138.26619096686665</v>
      </c>
      <c r="J16" s="3">
        <f>PrcLk!J64+Run!J66-Evp!J16</f>
        <v>58.176894206733053</v>
      </c>
      <c r="K16" s="3">
        <f>PrcLk!K64+Run!K66-Evp!K16</f>
        <v>63.93237789151766</v>
      </c>
      <c r="L16" s="3">
        <f>PrcLk!L64+Run!L66-Evp!L16</f>
        <v>49.992890281752977</v>
      </c>
      <c r="M16" s="3">
        <f>PrcLk!M64+Run!M66-Evp!M16</f>
        <v>47.40663511360718</v>
      </c>
      <c r="N16" s="3">
        <f t="shared" si="0"/>
        <v>1199.6405287486759</v>
      </c>
    </row>
    <row r="17" spans="1:14">
      <c r="A17">
        <v>1960</v>
      </c>
      <c r="B17" s="3">
        <f>PrcLk!B65+Run!B67-Evp!B17</f>
        <v>47.695653525901349</v>
      </c>
      <c r="C17" s="3">
        <f>PrcLk!C65+Run!C67-Evp!C17</f>
        <v>45.47783258287847</v>
      </c>
      <c r="D17" s="3">
        <f>PrcLk!D65+Run!D67-Evp!D17</f>
        <v>74.066696914915198</v>
      </c>
      <c r="E17" s="3">
        <f>PrcLk!E65+Run!E67-Evp!E17</f>
        <v>314.01491356818008</v>
      </c>
      <c r="F17" s="3">
        <f>PrcLk!F65+Run!F67-Evp!F17</f>
        <v>347.61804867552206</v>
      </c>
      <c r="G17" s="3">
        <f>PrcLk!G65+Run!G67-Evp!G17</f>
        <v>170.30553396135417</v>
      </c>
      <c r="H17" s="3">
        <f>PrcLk!H65+Run!H67-Evp!H17</f>
        <v>124.5257947707799</v>
      </c>
      <c r="I17" s="3">
        <f>PrcLk!I65+Run!I67-Evp!I17</f>
        <v>57.597616573304904</v>
      </c>
      <c r="J17" s="3">
        <f>PrcLk!J65+Run!J67-Evp!J17</f>
        <v>35.717250995668451</v>
      </c>
      <c r="K17" s="3">
        <f>PrcLk!K65+Run!K67-Evp!K17</f>
        <v>11.883411932967064</v>
      </c>
      <c r="L17" s="3">
        <f>PrcLk!L65+Run!L67-Evp!L17</f>
        <v>21.174585716281825</v>
      </c>
      <c r="M17" s="3">
        <f>PrcLk!M65+Run!M67-Evp!M17</f>
        <v>-54.953960013747349</v>
      </c>
      <c r="N17" s="3">
        <f t="shared" si="0"/>
        <v>1195.1233792040064</v>
      </c>
    </row>
    <row r="18" spans="1:14">
      <c r="A18">
        <v>1961</v>
      </c>
      <c r="B18" s="3">
        <f>PrcLk!B66+Run!B68-Evp!B18</f>
        <v>-17.79371630484853</v>
      </c>
      <c r="C18" s="3">
        <f>PrcLk!C66+Run!C68-Evp!C18</f>
        <v>60.170340628997444</v>
      </c>
      <c r="D18" s="3">
        <f>PrcLk!D66+Run!D68-Evp!D18</f>
        <v>110.43497562572962</v>
      </c>
      <c r="E18" s="3">
        <f>PrcLk!E66+Run!E68-Evp!E18</f>
        <v>116.29932403622087</v>
      </c>
      <c r="F18" s="3">
        <f>PrcLk!F66+Run!F68-Evp!F18</f>
        <v>110.89417045059744</v>
      </c>
      <c r="G18" s="3">
        <f>PrcLk!G66+Run!G68-Evp!G18</f>
        <v>134.44474245000251</v>
      </c>
      <c r="H18" s="3">
        <f>PrcLk!H66+Run!H68-Evp!H18</f>
        <v>121.46715264751352</v>
      </c>
      <c r="I18" s="3">
        <f>PrcLk!I66+Run!I68-Evp!I18</f>
        <v>96.25692966875657</v>
      </c>
      <c r="J18" s="3">
        <f>PrcLk!J66+Run!J68-Evp!J18</f>
        <v>113.42573001135847</v>
      </c>
      <c r="K18" s="3">
        <f>PrcLk!K66+Run!K68-Evp!K18</f>
        <v>19.380413307341087</v>
      </c>
      <c r="L18" s="3">
        <f>PrcLk!L66+Run!L68-Evp!L18</f>
        <v>24.90161145649752</v>
      </c>
      <c r="M18" s="3">
        <f>PrcLk!M66+Run!M68-Evp!M18</f>
        <v>13.001738517044458</v>
      </c>
      <c r="N18" s="3">
        <f t="shared" si="0"/>
        <v>902.88341249521113</v>
      </c>
    </row>
    <row r="19" spans="1:14">
      <c r="A19">
        <v>1962</v>
      </c>
      <c r="B19" s="3">
        <f>PrcLk!B67+Run!B69-Evp!B19</f>
        <v>16.852266214837201</v>
      </c>
      <c r="C19" s="3">
        <f>PrcLk!C67+Run!C69-Evp!C19</f>
        <v>74.195855035134599</v>
      </c>
      <c r="D19" s="3">
        <f>PrcLk!D67+Run!D69-Evp!D19</f>
        <v>106.17113665727639</v>
      </c>
      <c r="E19" s="3">
        <f>PrcLk!E67+Run!E69-Evp!E19</f>
        <v>131.19471783436478</v>
      </c>
      <c r="F19" s="3">
        <f>PrcLk!F67+Run!F69-Evp!F19</f>
        <v>173.62778408395346</v>
      </c>
      <c r="G19" s="3">
        <f>PrcLk!G67+Run!G69-Evp!G19</f>
        <v>98.65477115265864</v>
      </c>
      <c r="H19" s="3">
        <f>PrcLk!H67+Run!H69-Evp!H19</f>
        <v>63.266902529646941</v>
      </c>
      <c r="I19" s="3">
        <f>PrcLk!I67+Run!I69-Evp!I19</f>
        <v>57.095220876900413</v>
      </c>
      <c r="J19" s="3">
        <f>PrcLk!J67+Run!J69-Evp!J19</f>
        <v>39.438940887763039</v>
      </c>
      <c r="K19" s="3">
        <f>PrcLk!K67+Run!K69-Evp!K19</f>
        <v>42.64022100139276</v>
      </c>
      <c r="L19" s="3">
        <f>PrcLk!L67+Run!L69-Evp!L19</f>
        <v>-29.98077469789645</v>
      </c>
      <c r="M19" s="3">
        <f>PrcLk!M67+Run!M69-Evp!M19</f>
        <v>3.0109891988226707</v>
      </c>
      <c r="N19" s="3">
        <f t="shared" si="0"/>
        <v>776.1680307748544</v>
      </c>
    </row>
    <row r="20" spans="1:14">
      <c r="A20">
        <v>1963</v>
      </c>
      <c r="B20" s="3">
        <f>PrcLk!B68+Run!B70-Evp!B20</f>
        <v>2.3896224647414215</v>
      </c>
      <c r="C20" s="3">
        <f>PrcLk!C68+Run!C70-Evp!C20</f>
        <v>51.901098950108405</v>
      </c>
      <c r="D20" s="3">
        <f>PrcLk!D68+Run!D70-Evp!D20</f>
        <v>123.56962906842573</v>
      </c>
      <c r="E20" s="3">
        <f>PrcLk!E68+Run!E70-Evp!E20</f>
        <v>143.34048097570101</v>
      </c>
      <c r="F20" s="3">
        <f>PrcLk!F68+Run!F70-Evp!F20</f>
        <v>156.95977617675032</v>
      </c>
      <c r="G20" s="3">
        <f>PrcLk!G68+Run!G70-Evp!G20</f>
        <v>90.562394116361133</v>
      </c>
      <c r="H20" s="3">
        <f>PrcLk!H68+Run!H70-Evp!H20</f>
        <v>89.067635788534247</v>
      </c>
      <c r="I20" s="3">
        <f>PrcLk!I68+Run!I70-Evp!I20</f>
        <v>68.177894231478263</v>
      </c>
      <c r="J20" s="3">
        <f>PrcLk!J68+Run!J70-Evp!J20</f>
        <v>20.572430868201266</v>
      </c>
      <c r="K20" s="3">
        <f>PrcLk!K68+Run!K70-Evp!K20</f>
        <v>14.426668745430696</v>
      </c>
      <c r="L20" s="3">
        <f>PrcLk!L68+Run!L70-Evp!L20</f>
        <v>8.2995674075209394</v>
      </c>
      <c r="M20" s="3">
        <f>PrcLk!M68+Run!M70-Evp!M20</f>
        <v>-40.130113197136964</v>
      </c>
      <c r="N20" s="3">
        <f t="shared" si="0"/>
        <v>729.13708559611655</v>
      </c>
    </row>
    <row r="21" spans="1:14">
      <c r="A21">
        <v>1964</v>
      </c>
      <c r="B21" s="3">
        <f>PrcLk!B69+Run!B71-Evp!B21</f>
        <v>9.307505550186832</v>
      </c>
      <c r="C21" s="3">
        <f>PrcLk!C69+Run!C71-Evp!C21</f>
        <v>-5.8380401171003413</v>
      </c>
      <c r="D21" s="3">
        <f>PrcLk!D69+Run!D71-Evp!D21</f>
        <v>51.008230111421113</v>
      </c>
      <c r="E21" s="3">
        <f>PrcLk!E69+Run!E71-Evp!E21</f>
        <v>133.53113859601282</v>
      </c>
      <c r="F21" s="3">
        <f>PrcLk!F69+Run!F71-Evp!F21</f>
        <v>143.22388511171408</v>
      </c>
      <c r="G21" s="3">
        <f>PrcLk!G69+Run!G71-Evp!G21</f>
        <v>59.104447024488309</v>
      </c>
      <c r="H21" s="3">
        <f>PrcLk!H69+Run!H71-Evp!H21</f>
        <v>87.093713488445474</v>
      </c>
      <c r="I21" s="3">
        <f>PrcLk!I69+Run!I71-Evp!I21</f>
        <v>82.897622119570372</v>
      </c>
      <c r="J21" s="3">
        <f>PrcLk!J69+Run!J71-Evp!J21</f>
        <v>55.367268528042317</v>
      </c>
      <c r="K21" s="3">
        <f>PrcLk!K69+Run!K71-Evp!K21</f>
        <v>-5.0227529182686226</v>
      </c>
      <c r="L21" s="3">
        <f>PrcLk!L69+Run!L71-Evp!L21</f>
        <v>20.552320384384814</v>
      </c>
      <c r="M21" s="3">
        <f>PrcLk!M69+Run!M71-Evp!M21</f>
        <v>12.22274488224609</v>
      </c>
      <c r="N21" s="3">
        <f t="shared" si="0"/>
        <v>643.44808276114316</v>
      </c>
    </row>
    <row r="22" spans="1:14">
      <c r="A22">
        <v>1965</v>
      </c>
      <c r="B22" s="3">
        <f>PrcLk!B70+Run!B72-Evp!B22</f>
        <v>42.6795912439771</v>
      </c>
      <c r="C22" s="3">
        <f>PrcLk!C70+Run!C72-Evp!C22</f>
        <v>105.90898222797155</v>
      </c>
      <c r="D22" s="3">
        <f>PrcLk!D70+Run!D72-Evp!D22</f>
        <v>81.364686021878569</v>
      </c>
      <c r="E22" s="3">
        <f>PrcLk!E70+Run!E72-Evp!E22</f>
        <v>198.17470551606635</v>
      </c>
      <c r="F22" s="3">
        <f>PrcLk!F70+Run!F72-Evp!F22</f>
        <v>166.73558498280454</v>
      </c>
      <c r="G22" s="3">
        <f>PrcLk!G70+Run!G72-Evp!G22</f>
        <v>77.613579069777913</v>
      </c>
      <c r="H22" s="3">
        <f>PrcLk!H70+Run!H72-Evp!H22</f>
        <v>68.333321772776657</v>
      </c>
      <c r="I22" s="3">
        <f>PrcLk!I70+Run!I72-Evp!I22</f>
        <v>100.96492921004592</v>
      </c>
      <c r="J22" s="3">
        <f>PrcLk!J70+Run!J72-Evp!J22</f>
        <v>142.7379625826531</v>
      </c>
      <c r="K22" s="3">
        <f>PrcLk!K70+Run!K72-Evp!K22</f>
        <v>61.352077574652597</v>
      </c>
      <c r="L22" s="3">
        <f>PrcLk!L70+Run!L72-Evp!L22</f>
        <v>73.341053646652583</v>
      </c>
      <c r="M22" s="3">
        <f>PrcLk!M70+Run!M72-Evp!M22</f>
        <v>98.570418602052612</v>
      </c>
      <c r="N22" s="3">
        <f t="shared" si="0"/>
        <v>1217.7768924513095</v>
      </c>
    </row>
    <row r="23" spans="1:14">
      <c r="A23">
        <v>1966</v>
      </c>
      <c r="B23" s="3">
        <f>PrcLk!B71+Run!B73-Evp!B23</f>
        <v>21.054574905233451</v>
      </c>
      <c r="C23" s="3">
        <f>PrcLk!C71+Run!C73-Evp!C23</f>
        <v>80.965286760088517</v>
      </c>
      <c r="D23" s="3">
        <f>PrcLk!D71+Run!D73-Evp!D23</f>
        <v>142.95311698189406</v>
      </c>
      <c r="E23" s="3">
        <f>PrcLk!E71+Run!E73-Evp!E23</f>
        <v>131.44855145969771</v>
      </c>
      <c r="F23" s="3">
        <f>PrcLk!F71+Run!F73-Evp!F23</f>
        <v>97.380346757744732</v>
      </c>
      <c r="G23" s="3">
        <f>PrcLk!G71+Run!G73-Evp!G23</f>
        <v>93.790797497532239</v>
      </c>
      <c r="H23" s="3">
        <f>PrcLk!H71+Run!H73-Evp!H23</f>
        <v>36.000089716669443</v>
      </c>
      <c r="I23" s="3">
        <f>PrcLk!I71+Run!I73-Evp!I23</f>
        <v>71.179981322990514</v>
      </c>
      <c r="J23" s="3">
        <f>PrcLk!J71+Run!J73-Evp!J23</f>
        <v>-5.2403893471588106</v>
      </c>
      <c r="K23" s="3">
        <f>PrcLk!K71+Run!K73-Evp!K23</f>
        <v>5.9083491985973211</v>
      </c>
      <c r="L23" s="3">
        <f>PrcLk!L71+Run!L73-Evp!L23</f>
        <v>102.26837809439242</v>
      </c>
      <c r="M23" s="3">
        <f>PrcLk!M71+Run!M73-Evp!M23</f>
        <v>101.31399977864517</v>
      </c>
      <c r="N23" s="3">
        <f t="shared" si="0"/>
        <v>879.02308312632681</v>
      </c>
    </row>
    <row r="24" spans="1:14">
      <c r="A24">
        <v>1967</v>
      </c>
      <c r="B24" s="3">
        <f>PrcLk!B72+Run!B74-Evp!B24</f>
        <v>74.525809240515457</v>
      </c>
      <c r="C24" s="3">
        <f>PrcLk!C72+Run!C74-Evp!C24</f>
        <v>63.419862170818682</v>
      </c>
      <c r="D24" s="3">
        <f>PrcLk!D72+Run!D74-Evp!D24</f>
        <v>112.73973436300209</v>
      </c>
      <c r="E24" s="3">
        <f>PrcLk!E72+Run!E74-Evp!E24</f>
        <v>281.35503503928135</v>
      </c>
      <c r="F24" s="3">
        <f>PrcLk!F72+Run!F74-Evp!F24</f>
        <v>155.5863252724003</v>
      </c>
      <c r="G24" s="3">
        <f>PrcLk!G72+Run!G74-Evp!G24</f>
        <v>218.45227518153257</v>
      </c>
      <c r="H24" s="3">
        <f>PrcLk!H72+Run!H74-Evp!H24</f>
        <v>97.220484441204178</v>
      </c>
      <c r="I24" s="3">
        <f>PrcLk!I72+Run!I74-Evp!I24</f>
        <v>96.368264113251087</v>
      </c>
      <c r="J24" s="3">
        <f>PrcLk!J72+Run!J74-Evp!J24</f>
        <v>15.095213581476713</v>
      </c>
      <c r="K24" s="3">
        <f>PrcLk!K72+Run!K74-Evp!K24</f>
        <v>68.141845898603165</v>
      </c>
      <c r="L24" s="3">
        <f>PrcLk!L72+Run!L74-Evp!L24</f>
        <v>95.840110152753297</v>
      </c>
      <c r="M24" s="3">
        <f>PrcLk!M72+Run!M74-Evp!M24</f>
        <v>91.369960079148655</v>
      </c>
      <c r="N24" s="3">
        <f t="shared" si="0"/>
        <v>1370.1149195339876</v>
      </c>
    </row>
    <row r="25" spans="1:14">
      <c r="A25">
        <v>1968</v>
      </c>
      <c r="B25" s="3">
        <f>PrcLk!B73+Run!B75-Evp!B25</f>
        <v>43.597041766781913</v>
      </c>
      <c r="C25" s="3">
        <f>PrcLk!C73+Run!C75-Evp!C25</f>
        <v>112.9873166209924</v>
      </c>
      <c r="D25" s="3">
        <f>PrcLk!D73+Run!D75-Evp!D25</f>
        <v>114.95148648892778</v>
      </c>
      <c r="E25" s="3">
        <f>PrcLk!E73+Run!E75-Evp!E25</f>
        <v>161.16560416319228</v>
      </c>
      <c r="F25" s="3">
        <f>PrcLk!F73+Run!F75-Evp!F25</f>
        <v>129.0019364500746</v>
      </c>
      <c r="G25" s="3">
        <f>PrcLk!G73+Run!G75-Evp!G25</f>
        <v>133.28717879843686</v>
      </c>
      <c r="H25" s="3">
        <f>PrcLk!H73+Run!H75-Evp!H25</f>
        <v>85.424091194757068</v>
      </c>
      <c r="I25" s="3">
        <f>PrcLk!I73+Run!I75-Evp!I25</f>
        <v>115.84349499443347</v>
      </c>
      <c r="J25" s="3">
        <f>PrcLk!J73+Run!J75-Evp!J25</f>
        <v>93.768753618256454</v>
      </c>
      <c r="K25" s="3">
        <f>PrcLk!K73+Run!K75-Evp!K25</f>
        <v>35.655945635330241</v>
      </c>
      <c r="L25" s="3">
        <f>PrcLk!L73+Run!L75-Evp!L25</f>
        <v>4.1164593373779041</v>
      </c>
      <c r="M25" s="3">
        <f>PrcLk!M73+Run!M75-Evp!M25</f>
        <v>21.054621837186318</v>
      </c>
      <c r="N25" s="3">
        <f t="shared" si="0"/>
        <v>1050.8539309057473</v>
      </c>
    </row>
    <row r="26" spans="1:14">
      <c r="A26">
        <v>1969</v>
      </c>
      <c r="B26" s="3">
        <f>PrcLk!B74+Run!B76-Evp!B26</f>
        <v>73.71772055435612</v>
      </c>
      <c r="C26" s="3">
        <f>PrcLk!C74+Run!C76-Evp!C26</f>
        <v>44.245474304587106</v>
      </c>
      <c r="D26" s="3">
        <f>PrcLk!D74+Run!D76-Evp!D26</f>
        <v>80.060668741193808</v>
      </c>
      <c r="E26" s="3">
        <f>PrcLk!E74+Run!E76-Evp!E26</f>
        <v>215.86028049364242</v>
      </c>
      <c r="F26" s="3">
        <f>PrcLk!F74+Run!F76-Evp!F26</f>
        <v>204.99974641856841</v>
      </c>
      <c r="G26" s="3">
        <f>PrcLk!G74+Run!G76-Evp!G26</f>
        <v>186.82713498384126</v>
      </c>
      <c r="H26" s="3">
        <f>PrcLk!H74+Run!H76-Evp!H26</f>
        <v>112.93748300273596</v>
      </c>
      <c r="I26" s="3">
        <f>PrcLk!I74+Run!I76-Evp!I26</f>
        <v>40.139306897291561</v>
      </c>
      <c r="J26" s="3">
        <f>PrcLk!J74+Run!J76-Evp!J26</f>
        <v>5.5795042111952995</v>
      </c>
      <c r="K26" s="3">
        <f>PrcLk!K74+Run!K76-Evp!K26</f>
        <v>82.514722903755086</v>
      </c>
      <c r="L26" s="3">
        <f>PrcLk!L74+Run!L76-Evp!L26</f>
        <v>75.6491988954796</v>
      </c>
      <c r="M26" s="3">
        <f>PrcLk!M74+Run!M76-Evp!M26</f>
        <v>-16.358822610328076</v>
      </c>
      <c r="N26" s="3">
        <f t="shared" si="0"/>
        <v>1106.1724187963184</v>
      </c>
    </row>
    <row r="27" spans="1:14">
      <c r="A27">
        <v>1970</v>
      </c>
      <c r="B27" s="3">
        <f>PrcLk!B75+Run!B77-Evp!B27</f>
        <v>27.52399503360212</v>
      </c>
      <c r="C27" s="3">
        <f>PrcLk!C75+Run!C77-Evp!C27</f>
        <v>24.408214339699178</v>
      </c>
      <c r="D27" s="3">
        <f>PrcLk!D75+Run!D77-Evp!D27</f>
        <v>79.7751751344761</v>
      </c>
      <c r="E27" s="3">
        <f>PrcLk!E75+Run!E77-Evp!E27</f>
        <v>180.01286181595682</v>
      </c>
      <c r="F27" s="3">
        <f>PrcLk!F75+Run!F77-Evp!F27</f>
        <v>165.43825940286939</v>
      </c>
      <c r="G27" s="3">
        <f>PrcLk!G75+Run!G77-Evp!G27</f>
        <v>169.69764362032984</v>
      </c>
      <c r="H27" s="3">
        <f>PrcLk!H75+Run!H77-Evp!H27</f>
        <v>218.48709698482384</v>
      </c>
      <c r="I27" s="3">
        <f>PrcLk!I75+Run!I77-Evp!I27</f>
        <v>58.535338164526429</v>
      </c>
      <c r="J27" s="3">
        <f>PrcLk!J75+Run!J77-Evp!J27</f>
        <v>125.31044784459635</v>
      </c>
      <c r="K27" s="3">
        <f>PrcLk!K75+Run!K77-Evp!K27</f>
        <v>84.420112577289359</v>
      </c>
      <c r="L27" s="3">
        <f>PrcLk!L75+Run!L77-Evp!L27</f>
        <v>18.523548223211833</v>
      </c>
      <c r="M27" s="3">
        <f>PrcLk!M75+Run!M77-Evp!M27</f>
        <v>24.41418744055963</v>
      </c>
      <c r="N27" s="3">
        <f t="shared" si="0"/>
        <v>1176.5468805819405</v>
      </c>
    </row>
    <row r="28" spans="1:14">
      <c r="A28">
        <v>1971</v>
      </c>
      <c r="B28" s="3">
        <f>PrcLk!B76+Run!B78-Evp!B28</f>
        <v>41.117269311280481</v>
      </c>
      <c r="C28" s="3">
        <f>PrcLk!C76+Run!C78-Evp!C28</f>
        <v>107.13589322747127</v>
      </c>
      <c r="D28" s="3">
        <f>PrcLk!D76+Run!D78-Evp!D28</f>
        <v>130.01447914545594</v>
      </c>
      <c r="E28" s="3">
        <f>PrcLk!E76+Run!E78-Evp!E28</f>
        <v>202.26232156372683</v>
      </c>
      <c r="F28" s="3">
        <f>PrcLk!F76+Run!F78-Evp!F28</f>
        <v>174.15554559742361</v>
      </c>
      <c r="G28" s="3">
        <f>PrcLk!G76+Run!G78-Evp!G28</f>
        <v>127.11911786118334</v>
      </c>
      <c r="H28" s="3">
        <f>PrcLk!H76+Run!H78-Evp!H28</f>
        <v>97.284057782936173</v>
      </c>
      <c r="I28" s="3">
        <f>PrcLk!I76+Run!I78-Evp!I28</f>
        <v>71.649666641320465</v>
      </c>
      <c r="J28" s="3">
        <f>PrcLk!J76+Run!J78-Evp!J28</f>
        <v>40.177365535177437</v>
      </c>
      <c r="K28" s="3">
        <f>PrcLk!K76+Run!K78-Evp!K28</f>
        <v>17.12857576721462</v>
      </c>
      <c r="L28" s="3">
        <f>PrcLk!L76+Run!L78-Evp!L28</f>
        <v>-21.942820664064442</v>
      </c>
      <c r="M28" s="3">
        <f>PrcLk!M76+Run!M78-Evp!M28</f>
        <v>67.162865535988729</v>
      </c>
      <c r="N28" s="3">
        <f t="shared" si="0"/>
        <v>1053.2643373051144</v>
      </c>
    </row>
    <row r="29" spans="1:14">
      <c r="A29">
        <v>1972</v>
      </c>
      <c r="B29" s="3">
        <f>PrcLk!B77+Run!B79-Evp!B29</f>
        <v>2.9889387300156329</v>
      </c>
      <c r="C29" s="3">
        <f>PrcLk!C77+Run!C79-Evp!C29</f>
        <v>54.400314814771413</v>
      </c>
      <c r="D29" s="3">
        <f>PrcLk!D77+Run!D79-Evp!D29</f>
        <v>101.37847998359332</v>
      </c>
      <c r="E29" s="3">
        <f>PrcLk!E77+Run!E79-Evp!E29</f>
        <v>186.37588770311143</v>
      </c>
      <c r="F29" s="3">
        <f>PrcLk!F77+Run!F79-Evp!F29</f>
        <v>200.80071113246578</v>
      </c>
      <c r="G29" s="3">
        <f>PrcLk!G77+Run!G79-Evp!G29</f>
        <v>121.03711129829038</v>
      </c>
      <c r="H29" s="3">
        <f>PrcLk!H77+Run!H79-Evp!H29</f>
        <v>128.12113406362545</v>
      </c>
      <c r="I29" s="3">
        <f>PrcLk!I77+Run!I79-Evp!I29</f>
        <v>134.43691654653136</v>
      </c>
      <c r="J29" s="3">
        <f>PrcLk!J77+Run!J79-Evp!J29</f>
        <v>63.261953081884606</v>
      </c>
      <c r="K29" s="3">
        <f>PrcLk!K77+Run!K79-Evp!K29</f>
        <v>16.866851684342905</v>
      </c>
      <c r="L29" s="3">
        <f>PrcLk!L77+Run!L79-Evp!L29</f>
        <v>33.941915596927814</v>
      </c>
      <c r="M29" s="3">
        <f>PrcLk!M77+Run!M79-Evp!M29</f>
        <v>88.7121734424707</v>
      </c>
      <c r="N29" s="3">
        <f t="shared" si="0"/>
        <v>1132.3223880780306</v>
      </c>
    </row>
    <row r="30" spans="1:14">
      <c r="A30">
        <v>1973</v>
      </c>
      <c r="B30" s="3">
        <f>PrcLk!B78+Run!B80-Evp!B30</f>
        <v>79.123861177674314</v>
      </c>
      <c r="C30" s="3">
        <f>PrcLk!C78+Run!C80-Evp!C30</f>
        <v>47.098726492623747</v>
      </c>
      <c r="D30" s="3">
        <f>PrcLk!D78+Run!D80-Evp!D30</f>
        <v>219.08058982033793</v>
      </c>
      <c r="E30" s="3">
        <f>PrcLk!E78+Run!E80-Evp!E30</f>
        <v>148.29855074866694</v>
      </c>
      <c r="F30" s="3">
        <f>PrcLk!F78+Run!F80-Evp!F30</f>
        <v>231.51827858253591</v>
      </c>
      <c r="G30" s="3">
        <f>PrcLk!G78+Run!G80-Evp!G30</f>
        <v>158.4493059688273</v>
      </c>
      <c r="H30" s="3">
        <f>PrcLk!H78+Run!H80-Evp!H30</f>
        <v>117.62086549781171</v>
      </c>
      <c r="I30" s="3">
        <f>PrcLk!I78+Run!I80-Evp!I30</f>
        <v>108.42976840986023</v>
      </c>
      <c r="J30" s="3">
        <f>PrcLk!J78+Run!J80-Evp!J30</f>
        <v>-6.355209891553713</v>
      </c>
      <c r="K30" s="3">
        <f>PrcLk!K78+Run!K80-Evp!K30</f>
        <v>52.12996763825096</v>
      </c>
      <c r="L30" s="3">
        <f>PrcLk!L78+Run!L80-Evp!L30</f>
        <v>18.883214727689833</v>
      </c>
      <c r="M30" s="3">
        <f>PrcLk!M78+Run!M80-Evp!M30</f>
        <v>9.0670382422327407</v>
      </c>
      <c r="N30" s="3">
        <f t="shared" si="0"/>
        <v>1183.3449574149579</v>
      </c>
    </row>
    <row r="31" spans="1:14">
      <c r="A31">
        <v>1974</v>
      </c>
      <c r="B31" s="3">
        <f>PrcLk!B79+Run!B81-Evp!B31</f>
        <v>82.308943693844341</v>
      </c>
      <c r="C31" s="3">
        <f>PrcLk!C79+Run!C81-Evp!C31</f>
        <v>56.736464172747802</v>
      </c>
      <c r="D31" s="3">
        <f>PrcLk!D79+Run!D81-Evp!D31</f>
        <v>115.96575418397106</v>
      </c>
      <c r="E31" s="3">
        <f>PrcLk!E79+Run!E81-Evp!E31</f>
        <v>225.64604934869129</v>
      </c>
      <c r="F31" s="3">
        <f>PrcLk!F79+Run!F81-Evp!F31</f>
        <v>207.10300512776016</v>
      </c>
      <c r="G31" s="3">
        <f>PrcLk!G79+Run!G81-Evp!G31</f>
        <v>149.66587238969444</v>
      </c>
      <c r="H31" s="3">
        <f>PrcLk!H79+Run!H81-Evp!H31</f>
        <v>99.741405977256022</v>
      </c>
      <c r="I31" s="3">
        <f>PrcLk!I79+Run!I81-Evp!I31</f>
        <v>52.955186368221547</v>
      </c>
      <c r="J31" s="3">
        <f>PrcLk!J79+Run!J81-Evp!J31</f>
        <v>30.664325553387016</v>
      </c>
      <c r="K31" s="3">
        <f>PrcLk!K79+Run!K81-Evp!K31</f>
        <v>18.871463096353111</v>
      </c>
      <c r="L31" s="3">
        <f>PrcLk!L79+Run!L81-Evp!L31</f>
        <v>55.967457936726149</v>
      </c>
      <c r="M31" s="3">
        <f>PrcLk!M79+Run!M81-Evp!M31</f>
        <v>11.138316864162704</v>
      </c>
      <c r="N31" s="3">
        <f t="shared" si="0"/>
        <v>1106.7642447128158</v>
      </c>
    </row>
    <row r="32" spans="1:14">
      <c r="A32">
        <v>1975</v>
      </c>
      <c r="B32" s="3">
        <f>PrcLk!B80+Run!B82-Evp!B32</f>
        <v>78.445635239361593</v>
      </c>
      <c r="C32" s="3">
        <f>PrcLk!C80+Run!C82-Evp!C32</f>
        <v>82.807401723782007</v>
      </c>
      <c r="D32" s="3">
        <f>PrcLk!D80+Run!D82-Evp!D32</f>
        <v>97.787535492538126</v>
      </c>
      <c r="E32" s="3">
        <f>PrcLk!E80+Run!E82-Evp!E32</f>
        <v>172.26270893261994</v>
      </c>
      <c r="F32" s="3">
        <f>PrcLk!F80+Run!F82-Evp!F32</f>
        <v>178.92303092945582</v>
      </c>
      <c r="G32" s="3">
        <f>PrcLk!G80+Run!G82-Evp!G32</f>
        <v>135.96101311158787</v>
      </c>
      <c r="H32" s="3">
        <f>PrcLk!H80+Run!H82-Evp!H32</f>
        <v>92.744928320840529</v>
      </c>
      <c r="I32" s="3">
        <f>PrcLk!I80+Run!I82-Evp!I32</f>
        <v>91.35348553350974</v>
      </c>
      <c r="J32" s="3">
        <f>PrcLk!J80+Run!J82-Evp!J32</f>
        <v>45.785063959866761</v>
      </c>
      <c r="K32" s="3">
        <f>PrcLk!K80+Run!K82-Evp!K32</f>
        <v>-10.574629627559595</v>
      </c>
      <c r="L32" s="3">
        <f>PrcLk!L80+Run!L82-Evp!L32</f>
        <v>48.541688463497437</v>
      </c>
      <c r="M32" s="3">
        <f>PrcLk!M80+Run!M82-Evp!M32</f>
        <v>24.202939891057923</v>
      </c>
      <c r="N32" s="3">
        <f t="shared" si="0"/>
        <v>1038.2408019705579</v>
      </c>
    </row>
    <row r="33" spans="1:14">
      <c r="A33">
        <v>1976</v>
      </c>
      <c r="B33" s="3">
        <f>PrcLk!B81+Run!B83-Evp!B33</f>
        <v>20.358859051703547</v>
      </c>
      <c r="C33" s="3">
        <f>PrcLk!C81+Run!C83-Evp!C33</f>
        <v>118.97134355123254</v>
      </c>
      <c r="D33" s="3">
        <f>PrcLk!D81+Run!D83-Evp!D33</f>
        <v>253.89651881488857</v>
      </c>
      <c r="E33" s="3">
        <f>PrcLk!E81+Run!E83-Evp!E33</f>
        <v>190.9288720786889</v>
      </c>
      <c r="F33" s="3">
        <f>PrcLk!F81+Run!F83-Evp!F33</f>
        <v>193.85393522061111</v>
      </c>
      <c r="G33" s="3">
        <f>PrcLk!G81+Run!G83-Evp!G33</f>
        <v>136.57351188582038</v>
      </c>
      <c r="H33" s="3">
        <f>PrcLk!H81+Run!H83-Evp!H33</f>
        <v>95.122187939385469</v>
      </c>
      <c r="I33" s="3">
        <f>PrcLk!I81+Run!I83-Evp!I33</f>
        <v>17.871397810791436</v>
      </c>
      <c r="J33" s="3">
        <f>PrcLk!J81+Run!J83-Evp!J33</f>
        <v>13.715183469830194</v>
      </c>
      <c r="K33" s="3">
        <f>PrcLk!K81+Run!K83-Evp!K33</f>
        <v>-18.343607321340826</v>
      </c>
      <c r="L33" s="3">
        <f>PrcLk!L81+Run!L83-Evp!L33</f>
        <v>-27.207456888096601</v>
      </c>
      <c r="M33" s="3">
        <f>PrcLk!M81+Run!M83-Evp!M33</f>
        <v>-18.685353500750466</v>
      </c>
      <c r="N33" s="3">
        <f t="shared" si="0"/>
        <v>977.05539211276425</v>
      </c>
    </row>
    <row r="34" spans="1:14">
      <c r="A34">
        <v>1977</v>
      </c>
      <c r="B34" s="3">
        <f>PrcLk!B82+Run!B84-Evp!B34</f>
        <v>52.664809662581526</v>
      </c>
      <c r="C34" s="3">
        <f>PrcLk!C82+Run!C84-Evp!C34</f>
        <v>88.153144733594473</v>
      </c>
      <c r="D34" s="3">
        <f>PrcLk!D82+Run!D84-Evp!D34</f>
        <v>202.34944845074168</v>
      </c>
      <c r="E34" s="3">
        <f>PrcLk!E82+Run!E84-Evp!E34</f>
        <v>169.88547418113146</v>
      </c>
      <c r="F34" s="3">
        <f>PrcLk!F82+Run!F84-Evp!F34</f>
        <v>88.397622336462931</v>
      </c>
      <c r="G34" s="3">
        <f>PrcLk!G82+Run!G84-Evp!G34</f>
        <v>59.957792577334452</v>
      </c>
      <c r="H34" s="3">
        <f>PrcLk!H82+Run!H84-Evp!H34</f>
        <v>92.298227928162234</v>
      </c>
      <c r="I34" s="3">
        <f>PrcLk!I82+Run!I84-Evp!I34</f>
        <v>117.99717573124614</v>
      </c>
      <c r="J34" s="3">
        <f>PrcLk!J82+Run!J84-Evp!J34</f>
        <v>118.69162011507204</v>
      </c>
      <c r="K34" s="3">
        <f>PrcLk!K82+Run!K84-Evp!K34</f>
        <v>68.656673968385604</v>
      </c>
      <c r="L34" s="3">
        <f>PrcLk!L82+Run!L84-Evp!L34</f>
        <v>114.34621260248532</v>
      </c>
      <c r="M34" s="3">
        <f>PrcLk!M82+Run!M84-Evp!M34</f>
        <v>61.448826892739135</v>
      </c>
      <c r="N34" s="3">
        <f t="shared" si="0"/>
        <v>1234.847029179937</v>
      </c>
    </row>
    <row r="35" spans="1:14">
      <c r="A35">
        <v>1978</v>
      </c>
      <c r="B35" s="3">
        <f>PrcLk!B83+Run!B85-Evp!B35</f>
        <v>46.847135830362276</v>
      </c>
      <c r="C35" s="3">
        <f>PrcLk!C83+Run!C85-Evp!C35</f>
        <v>53.667618441231213</v>
      </c>
      <c r="D35" s="3">
        <f>PrcLk!D83+Run!D85-Evp!D35</f>
        <v>91.09808374315449</v>
      </c>
      <c r="E35" s="3">
        <f>PrcLk!E83+Run!E85-Evp!E35</f>
        <v>167.11152344170449</v>
      </c>
      <c r="F35" s="3">
        <f>PrcLk!F83+Run!F85-Evp!F35</f>
        <v>174.56122574472306</v>
      </c>
      <c r="G35" s="3">
        <f>PrcLk!G83+Run!G85-Evp!G35</f>
        <v>100.69690044081653</v>
      </c>
      <c r="H35" s="3">
        <f>PrcLk!H83+Run!H85-Evp!H35</f>
        <v>77.281754117127392</v>
      </c>
      <c r="I35" s="3">
        <f>PrcLk!I83+Run!I85-Evp!I35</f>
        <v>76.814418435416769</v>
      </c>
      <c r="J35" s="3">
        <f>PrcLk!J83+Run!J85-Evp!J35</f>
        <v>151.28222302500214</v>
      </c>
      <c r="K35" s="3">
        <f>PrcLk!K83+Run!K85-Evp!K35</f>
        <v>49.309407473508188</v>
      </c>
      <c r="L35" s="3">
        <f>PrcLk!L83+Run!L85-Evp!L35</f>
        <v>11.889457751249665</v>
      </c>
      <c r="M35" s="3">
        <f>PrcLk!M83+Run!M85-Evp!M35</f>
        <v>28.342854260685755</v>
      </c>
      <c r="N35" s="3">
        <f t="shared" si="0"/>
        <v>1028.902602704982</v>
      </c>
    </row>
    <row r="36" spans="1:14">
      <c r="A36">
        <v>1979</v>
      </c>
      <c r="B36" s="3">
        <f>PrcLk!B84+Run!B86-Evp!B36</f>
        <v>63.370342835874752</v>
      </c>
      <c r="C36" s="3">
        <f>PrcLk!C84+Run!C86-Evp!C36</f>
        <v>68.307417018763999</v>
      </c>
      <c r="D36" s="3">
        <f>PrcLk!D84+Run!D86-Evp!D36</f>
        <v>221.94071802971229</v>
      </c>
      <c r="E36" s="3">
        <f>PrcLk!E84+Run!E86-Evp!E36</f>
        <v>279.46373682981681</v>
      </c>
      <c r="F36" s="3">
        <f>PrcLk!F84+Run!F86-Evp!F36</f>
        <v>228.54195853971626</v>
      </c>
      <c r="G36" s="3">
        <f>PrcLk!G84+Run!G86-Evp!G36</f>
        <v>159.62105296491947</v>
      </c>
      <c r="H36" s="3">
        <f>PrcLk!H84+Run!H86-Evp!H36</f>
        <v>86.910032190741049</v>
      </c>
      <c r="I36" s="3">
        <f>PrcLk!I84+Run!I86-Evp!I36</f>
        <v>107.48569697391611</v>
      </c>
      <c r="J36" s="3">
        <f>PrcLk!J84+Run!J86-Evp!J36</f>
        <v>11.991227629010972</v>
      </c>
      <c r="K36" s="3">
        <f>PrcLk!K84+Run!K86-Evp!K36</f>
        <v>77.383228323680143</v>
      </c>
      <c r="L36" s="3">
        <f>PrcLk!L84+Run!L86-Evp!L36</f>
        <v>99.291485141823046</v>
      </c>
      <c r="M36" s="3">
        <f>PrcLk!M84+Run!M86-Evp!M36</f>
        <v>66.588256300746849</v>
      </c>
      <c r="N36" s="3">
        <f t="shared" si="0"/>
        <v>1470.8951527787219</v>
      </c>
    </row>
    <row r="37" spans="1:14">
      <c r="A37">
        <v>1980</v>
      </c>
      <c r="B37" s="3">
        <f>PrcLk!B85+Run!B87-Evp!B37</f>
        <v>46.633307861543955</v>
      </c>
      <c r="C37" s="3">
        <f>PrcLk!C85+Run!C87-Evp!C37</f>
        <v>39.809527529669481</v>
      </c>
      <c r="D37" s="3">
        <f>PrcLk!D85+Run!D87-Evp!D37</f>
        <v>112.82978338450654</v>
      </c>
      <c r="E37" s="3">
        <f>PrcLk!E85+Run!E87-Evp!E37</f>
        <v>242.37178601083562</v>
      </c>
      <c r="F37" s="3">
        <f>PrcLk!F85+Run!F87-Evp!F37</f>
        <v>149.84493975840729</v>
      </c>
      <c r="G37" s="3">
        <f>PrcLk!G85+Run!G87-Evp!G37</f>
        <v>139.57638712234237</v>
      </c>
      <c r="H37" s="3">
        <f>PrcLk!H85+Run!H87-Evp!H37</f>
        <v>122.11954684369945</v>
      </c>
      <c r="I37" s="3">
        <f>PrcLk!I85+Run!I87-Evp!I37</f>
        <v>86.390316947593305</v>
      </c>
      <c r="J37" s="3">
        <f>PrcLk!J85+Run!J87-Evp!J37</f>
        <v>66.505294008410687</v>
      </c>
      <c r="K37" s="3">
        <f>PrcLk!K85+Run!K87-Evp!K37</f>
        <v>36.857476890846073</v>
      </c>
      <c r="L37" s="3">
        <f>PrcLk!L85+Run!L87-Evp!L37</f>
        <v>2.8502134038880058</v>
      </c>
      <c r="M37" s="3">
        <f>PrcLk!M85+Run!M87-Evp!M37</f>
        <v>34.17350810228028</v>
      </c>
      <c r="N37" s="3">
        <f t="shared" si="0"/>
        <v>1079.962087864023</v>
      </c>
    </row>
    <row r="38" spans="1:14">
      <c r="A38">
        <v>1981</v>
      </c>
      <c r="B38" s="3">
        <f>PrcLk!B86+Run!B88-Evp!B38</f>
        <v>28.388465736429566</v>
      </c>
      <c r="C38" s="3">
        <f>PrcLk!C86+Run!C88-Evp!C38</f>
        <v>157.57268923479117</v>
      </c>
      <c r="D38" s="3">
        <f>PrcLk!D86+Run!D88-Evp!D38</f>
        <v>104.77639222341918</v>
      </c>
      <c r="E38" s="3">
        <f>PrcLk!E86+Run!E88-Evp!E38</f>
        <v>218.09877987365968</v>
      </c>
      <c r="F38" s="3">
        <f>PrcLk!F86+Run!F88-Evp!F38</f>
        <v>141.37400995235751</v>
      </c>
      <c r="G38" s="3">
        <f>PrcLk!G86+Run!G88-Evp!G38</f>
        <v>135.87976413384959</v>
      </c>
      <c r="H38" s="3">
        <f>PrcLk!H86+Run!H88-Evp!H38</f>
        <v>70.173673991733565</v>
      </c>
      <c r="I38" s="3">
        <f>PrcLk!I86+Run!I88-Evp!I38</f>
        <v>104.70754281613263</v>
      </c>
      <c r="J38" s="3">
        <f>PrcLk!J86+Run!J88-Evp!J38</f>
        <v>98.830207773110189</v>
      </c>
      <c r="K38" s="3">
        <f>PrcLk!K86+Run!K88-Evp!K38</f>
        <v>81.477220543583556</v>
      </c>
      <c r="L38" s="3">
        <f>PrcLk!L86+Run!L88-Evp!L38</f>
        <v>22.040016307958581</v>
      </c>
      <c r="M38" s="3">
        <f>PrcLk!M86+Run!M88-Evp!M38</f>
        <v>3.5647760852966428</v>
      </c>
      <c r="N38" s="3">
        <f t="shared" si="0"/>
        <v>1166.8835386723222</v>
      </c>
    </row>
    <row r="39" spans="1:14">
      <c r="A39">
        <v>1982</v>
      </c>
      <c r="B39" s="3">
        <f>PrcLk!B87+Run!B89-Evp!B39</f>
        <v>44.615486249183036</v>
      </c>
      <c r="C39" s="3">
        <f>PrcLk!C87+Run!C89-Evp!C39</f>
        <v>62.846478294968463</v>
      </c>
      <c r="D39" s="3">
        <f>PrcLk!D87+Run!D89-Evp!D39</f>
        <v>152.5672773593376</v>
      </c>
      <c r="E39" s="3">
        <f>PrcLk!E87+Run!E89-Evp!E39</f>
        <v>199.06566941756324</v>
      </c>
      <c r="F39" s="3">
        <f>PrcLk!F87+Run!F89-Evp!F39</f>
        <v>143.60518410820291</v>
      </c>
      <c r="G39" s="3">
        <f>PrcLk!G87+Run!G89-Evp!G39</f>
        <v>134.46550001848004</v>
      </c>
      <c r="H39" s="3">
        <f>PrcLk!H87+Run!H89-Evp!H39</f>
        <v>77.067618198962421</v>
      </c>
      <c r="I39" s="3">
        <f>PrcLk!I87+Run!I89-Evp!I39</f>
        <v>72.918141100058136</v>
      </c>
      <c r="J39" s="3">
        <f>PrcLk!J87+Run!J89-Evp!J39</f>
        <v>99.449765129518013</v>
      </c>
      <c r="K39" s="3">
        <f>PrcLk!K87+Run!K89-Evp!K39</f>
        <v>57.068551355172829</v>
      </c>
      <c r="L39" s="3">
        <f>PrcLk!L87+Run!L89-Evp!L39</f>
        <v>100.49539080820873</v>
      </c>
      <c r="M39" s="3">
        <f>PrcLk!M87+Run!M89-Evp!M39</f>
        <v>136.35697411911059</v>
      </c>
      <c r="N39" s="3">
        <f t="shared" si="0"/>
        <v>1280.522036158766</v>
      </c>
    </row>
    <row r="40" spans="1:14">
      <c r="A40">
        <v>1983</v>
      </c>
      <c r="B40" s="3">
        <f>PrcLk!B88+Run!B90-Evp!B40</f>
        <v>72.552043257444993</v>
      </c>
      <c r="C40" s="3">
        <f>PrcLk!C88+Run!C90-Evp!C40</f>
        <v>69.419677510197857</v>
      </c>
      <c r="D40" s="3">
        <f>PrcLk!D88+Run!D90-Evp!D40</f>
        <v>112.92276903146562</v>
      </c>
      <c r="E40" s="3">
        <f>PrcLk!E88+Run!E90-Evp!E40</f>
        <v>173.57436452643771</v>
      </c>
      <c r="F40" s="3">
        <f>PrcLk!F88+Run!F90-Evp!F40</f>
        <v>298.47186003844746</v>
      </c>
      <c r="G40" s="3">
        <f>PrcLk!G88+Run!G90-Evp!G40</f>
        <v>147.89975165892159</v>
      </c>
      <c r="H40" s="3">
        <f>PrcLk!H88+Run!H90-Evp!H40</f>
        <v>62.04376934170493</v>
      </c>
      <c r="I40" s="3">
        <f>PrcLk!I88+Run!I90-Evp!I40</f>
        <v>74.53375633842812</v>
      </c>
      <c r="J40" s="3">
        <f>PrcLk!J88+Run!J90-Evp!J40</f>
        <v>63.276412403712229</v>
      </c>
      <c r="K40" s="3">
        <f>PrcLk!K88+Run!K90-Evp!K40</f>
        <v>62.948879504825101</v>
      </c>
      <c r="L40" s="3">
        <f>PrcLk!L88+Run!L90-Evp!L40</f>
        <v>6.8165204607839769</v>
      </c>
      <c r="M40" s="3">
        <f>PrcLk!M88+Run!M90-Evp!M40</f>
        <v>41.314472335516427</v>
      </c>
      <c r="N40" s="3">
        <f t="shared" si="0"/>
        <v>1185.774276407886</v>
      </c>
    </row>
    <row r="41" spans="1:14">
      <c r="A41">
        <v>1984</v>
      </c>
      <c r="B41" s="3">
        <f>PrcLk!B89+Run!B91-Evp!B41</f>
        <v>30.453167934562643</v>
      </c>
      <c r="C41" s="3">
        <f>PrcLk!C89+Run!C91-Evp!C41</f>
        <v>126.6436450983724</v>
      </c>
      <c r="D41" s="3">
        <f>PrcLk!D89+Run!D91-Evp!D41</f>
        <v>121.43675255128213</v>
      </c>
      <c r="E41" s="3">
        <f>PrcLk!E89+Run!E91-Evp!E41</f>
        <v>178.91659776571822</v>
      </c>
      <c r="F41" s="3">
        <f>PrcLk!F89+Run!F91-Evp!F41</f>
        <v>154.08220432942247</v>
      </c>
      <c r="G41" s="3">
        <f>PrcLk!G89+Run!G91-Evp!G41</f>
        <v>159.25397723191546</v>
      </c>
      <c r="H41" s="3">
        <f>PrcLk!H89+Run!H91-Evp!H41</f>
        <v>117.92003358233308</v>
      </c>
      <c r="I41" s="3">
        <f>PrcLk!I89+Run!I91-Evp!I41</f>
        <v>114.18323637692069</v>
      </c>
      <c r="J41" s="3">
        <f>PrcLk!J89+Run!J91-Evp!J41</f>
        <v>84.576594914834075</v>
      </c>
      <c r="K41" s="3">
        <f>PrcLk!K89+Run!K91-Evp!K41</f>
        <v>69.548592413718495</v>
      </c>
      <c r="L41" s="3">
        <f>PrcLk!L89+Run!L91-Evp!L41</f>
        <v>76.016106368401836</v>
      </c>
      <c r="M41" s="3">
        <f>PrcLk!M89+Run!M91-Evp!M41</f>
        <v>87.57658884598915</v>
      </c>
      <c r="N41" s="3">
        <f t="shared" si="0"/>
        <v>1320.6074974134706</v>
      </c>
    </row>
    <row r="42" spans="1:14">
      <c r="A42">
        <v>1985</v>
      </c>
      <c r="B42" s="3">
        <f>PrcLk!B90+Run!B92-Evp!B42</f>
        <v>91.390367036252428</v>
      </c>
      <c r="C42" s="3">
        <f>PrcLk!C90+Run!C92-Evp!C42</f>
        <v>145.40595438995587</v>
      </c>
      <c r="D42" s="3">
        <f>PrcLk!D90+Run!D92-Evp!D42</f>
        <v>220.82314990651807</v>
      </c>
      <c r="E42" s="3">
        <f>PrcLk!E90+Run!E92-Evp!E42</f>
        <v>271.73023607799479</v>
      </c>
      <c r="F42" s="3">
        <f>PrcLk!F90+Run!F92-Evp!F42</f>
        <v>198.99713810191963</v>
      </c>
      <c r="G42" s="3">
        <f>PrcLk!G90+Run!G92-Evp!G42</f>
        <v>83.726475293765034</v>
      </c>
      <c r="H42" s="3">
        <f>PrcLk!H90+Run!H92-Evp!H42</f>
        <v>97.328207037469411</v>
      </c>
      <c r="I42" s="3">
        <f>PrcLk!I90+Run!I92-Evp!I42</f>
        <v>104.67775212651165</v>
      </c>
      <c r="J42" s="3">
        <f>PrcLk!J90+Run!J92-Evp!J42</f>
        <v>102.28382096267484</v>
      </c>
      <c r="K42" s="3">
        <f>PrcLk!K90+Run!K92-Evp!K42</f>
        <v>73.737985927495146</v>
      </c>
      <c r="L42" s="3">
        <f>PrcLk!L90+Run!L92-Evp!L42</f>
        <v>100.69115213241622</v>
      </c>
      <c r="M42" s="3">
        <f>PrcLk!M90+Run!M92-Evp!M42</f>
        <v>50.005877128292042</v>
      </c>
      <c r="N42" s="3">
        <f t="shared" si="0"/>
        <v>1540.7981161212649</v>
      </c>
    </row>
    <row r="43" spans="1:14">
      <c r="A43">
        <v>1986</v>
      </c>
      <c r="B43" s="3">
        <f>PrcLk!B91+Run!B93-Evp!B43</f>
        <v>39.72433260586584</v>
      </c>
      <c r="C43" s="3">
        <f>PrcLk!C91+Run!C93-Evp!C43</f>
        <v>43.321622620154059</v>
      </c>
      <c r="D43" s="3">
        <f>PrcLk!D91+Run!D93-Evp!D43</f>
        <v>180.72334527059735</v>
      </c>
      <c r="E43" s="3">
        <f>PrcLk!E91+Run!E93-Evp!E43</f>
        <v>171.57124716737056</v>
      </c>
      <c r="F43" s="3">
        <f>PrcLk!F91+Run!F93-Evp!F43</f>
        <v>150.37375583455406</v>
      </c>
      <c r="G43" s="3">
        <f>PrcLk!G91+Run!G93-Evp!G43</f>
        <v>130.68949446252387</v>
      </c>
      <c r="H43" s="3">
        <f>PrcLk!H91+Run!H93-Evp!H43</f>
        <v>127.27049795795564</v>
      </c>
      <c r="I43" s="3">
        <f>PrcLk!I91+Run!I93-Evp!I43</f>
        <v>57.401330277516109</v>
      </c>
      <c r="J43" s="3">
        <f>PrcLk!J91+Run!J93-Evp!J43</f>
        <v>261.78012212286063</v>
      </c>
      <c r="K43" s="3">
        <f>PrcLk!K91+Run!K93-Evp!K43</f>
        <v>120.20285709381102</v>
      </c>
      <c r="L43" s="3">
        <f>PrcLk!L91+Run!L93-Evp!L43</f>
        <v>-40.554892249201089</v>
      </c>
      <c r="M43" s="3">
        <f>PrcLk!M91+Run!M93-Evp!M43</f>
        <v>17.14799565985011</v>
      </c>
      <c r="N43" s="3">
        <f t="shared" si="0"/>
        <v>1259.6517088238579</v>
      </c>
    </row>
    <row r="44" spans="1:14">
      <c r="A44">
        <v>1987</v>
      </c>
      <c r="B44" s="3">
        <f>PrcLk!B92+Run!B94-Evp!B44</f>
        <v>20.037254757257926</v>
      </c>
      <c r="C44" s="3">
        <f>PrcLk!C92+Run!C94-Evp!C44</f>
        <v>20.162105710918091</v>
      </c>
      <c r="D44" s="3">
        <f>PrcLk!D92+Run!D94-Evp!D44</f>
        <v>99.34240588882227</v>
      </c>
      <c r="E44" s="3">
        <f>PrcLk!E92+Run!E94-Evp!E44</f>
        <v>119.15786237982341</v>
      </c>
      <c r="F44" s="3">
        <f>PrcLk!F92+Run!F94-Evp!F44</f>
        <v>78.582214987537242</v>
      </c>
      <c r="G44" s="3">
        <f>PrcLk!G92+Run!G94-Evp!G44</f>
        <v>100.08356510427701</v>
      </c>
      <c r="H44" s="3">
        <f>PrcLk!H92+Run!H94-Evp!H44</f>
        <v>56.600456155610949</v>
      </c>
      <c r="I44" s="3">
        <f>PrcLk!I92+Run!I94-Evp!I44</f>
        <v>82.878565017150351</v>
      </c>
      <c r="J44" s="3">
        <f>PrcLk!J92+Run!J94-Evp!J44</f>
        <v>64.784013885495852</v>
      </c>
      <c r="K44" s="3">
        <f>PrcLk!K92+Run!K94-Evp!K44</f>
        <v>3.169050049129865</v>
      </c>
      <c r="L44" s="3">
        <f>PrcLk!L92+Run!L94-Evp!L44</f>
        <v>15.218335009307623</v>
      </c>
      <c r="M44" s="3">
        <f>PrcLk!M92+Run!M94-Evp!M44</f>
        <v>49.572446187432647</v>
      </c>
      <c r="N44" s="3">
        <f t="shared" si="0"/>
        <v>709.58827513276333</v>
      </c>
    </row>
    <row r="45" spans="1:14">
      <c r="A45">
        <v>1988</v>
      </c>
      <c r="B45" s="3">
        <f>PrcLk!B93+Run!B95-Evp!B45</f>
        <v>12.737817725783273</v>
      </c>
      <c r="C45" s="3">
        <f>PrcLk!C93+Run!C95-Evp!C45</f>
        <v>69.966534929302597</v>
      </c>
      <c r="D45" s="3">
        <f>PrcLk!D93+Run!D95-Evp!D45</f>
        <v>118.42360698365192</v>
      </c>
      <c r="E45" s="3">
        <f>PrcLk!E93+Run!E95-Evp!E45</f>
        <v>223.93566532400914</v>
      </c>
      <c r="F45" s="3">
        <f>PrcLk!F93+Run!F95-Evp!F45</f>
        <v>125.71090609066037</v>
      </c>
      <c r="G45" s="3">
        <f>PrcLk!G93+Run!G95-Evp!G45</f>
        <v>54.542429746553026</v>
      </c>
      <c r="H45" s="3">
        <f>PrcLk!H93+Run!H95-Evp!H45</f>
        <v>75.980769577032461</v>
      </c>
      <c r="I45" s="3">
        <f>PrcLk!I93+Run!I95-Evp!I45</f>
        <v>82.078486083358513</v>
      </c>
      <c r="J45" s="3">
        <f>PrcLk!J93+Run!J95-Evp!J45</f>
        <v>44.482913049612137</v>
      </c>
      <c r="K45" s="3">
        <f>PrcLk!K93+Run!K95-Evp!K45</f>
        <v>79.897697356182476</v>
      </c>
      <c r="L45" s="3">
        <f>PrcLk!L93+Run!L95-Evp!L45</f>
        <v>157.82591648149071</v>
      </c>
      <c r="M45" s="3">
        <f>PrcLk!M93+Run!M95-Evp!M45</f>
        <v>32.641248919729037</v>
      </c>
      <c r="N45" s="3">
        <f t="shared" si="0"/>
        <v>1078.2239922673657</v>
      </c>
    </row>
    <row r="46" spans="1:14">
      <c r="A46">
        <v>1989</v>
      </c>
      <c r="B46" s="3">
        <f>PrcLk!B94+Run!B96-Evp!B46</f>
        <v>54.21664823921283</v>
      </c>
      <c r="C46" s="3">
        <f>PrcLk!C94+Run!C96-Evp!C46</f>
        <v>42.594686868399577</v>
      </c>
      <c r="D46" s="3">
        <f>PrcLk!D94+Run!D96-Evp!D46</f>
        <v>134.05399307115715</v>
      </c>
      <c r="E46" s="3">
        <f>PrcLk!E94+Run!E96-Evp!E46</f>
        <v>162.18682584117983</v>
      </c>
      <c r="F46" s="3">
        <f>PrcLk!F94+Run!F96-Evp!F46</f>
        <v>152.10495966758464</v>
      </c>
      <c r="G46" s="3">
        <f>PrcLk!G94+Run!G96-Evp!G46</f>
        <v>172.17954004016028</v>
      </c>
      <c r="H46" s="3">
        <f>PrcLk!H94+Run!H96-Evp!H46</f>
        <v>39.969823623755424</v>
      </c>
      <c r="I46" s="3">
        <f>PrcLk!I94+Run!I96-Evp!I46</f>
        <v>44.896979528443481</v>
      </c>
      <c r="J46" s="3">
        <f>PrcLk!J94+Run!J96-Evp!J46</f>
        <v>-5.1507020055350097</v>
      </c>
      <c r="K46" s="3">
        <f>PrcLk!K94+Run!K96-Evp!K46</f>
        <v>-3.4934814989114642</v>
      </c>
      <c r="L46" s="3">
        <f>PrcLk!L94+Run!L96-Evp!L46</f>
        <v>16.076896306921896</v>
      </c>
      <c r="M46" s="3">
        <f>PrcLk!M94+Run!M96-Evp!M46</f>
        <v>14.807612137464474</v>
      </c>
      <c r="N46" s="3">
        <f t="shared" si="0"/>
        <v>824.44378181983325</v>
      </c>
    </row>
    <row r="47" spans="1:14">
      <c r="A47">
        <v>1990</v>
      </c>
      <c r="B47" s="3">
        <f>PrcLk!B95+Run!B97-Evp!B47</f>
        <v>100.82770375284525</v>
      </c>
      <c r="C47" s="3">
        <f>PrcLk!C95+Run!C97-Evp!C47</f>
        <v>62.559507262655458</v>
      </c>
      <c r="D47" s="3">
        <f>PrcLk!D95+Run!D97-Evp!D47</f>
        <v>148.19444639499508</v>
      </c>
      <c r="E47" s="3">
        <f>PrcLk!E95+Run!E97-Evp!E47</f>
        <v>133.19271263381128</v>
      </c>
      <c r="F47" s="3">
        <f>PrcLk!F95+Run!F97-Evp!F47</f>
        <v>193.72272457078984</v>
      </c>
      <c r="G47" s="3">
        <f>PrcLk!G95+Run!G97-Evp!G47</f>
        <v>167.12673067551307</v>
      </c>
      <c r="H47" s="3">
        <f>PrcLk!H95+Run!H97-Evp!H47</f>
        <v>118.93088177764456</v>
      </c>
      <c r="I47" s="3">
        <f>PrcLk!I95+Run!I97-Evp!I47</f>
        <v>72.318575602066161</v>
      </c>
      <c r="J47" s="3">
        <f>PrcLk!J95+Run!J97-Evp!J47</f>
        <v>46.621173588192605</v>
      </c>
      <c r="K47" s="3">
        <f>PrcLk!K95+Run!K97-Evp!K47</f>
        <v>125.36939419744795</v>
      </c>
      <c r="L47" s="3">
        <f>PrcLk!L95+Run!L97-Evp!L47</f>
        <v>107.19835938200046</v>
      </c>
      <c r="M47" s="3">
        <f>PrcLk!M95+Run!M97-Evp!M47</f>
        <v>74.653863077512497</v>
      </c>
      <c r="N47" s="3">
        <f t="shared" si="0"/>
        <v>1350.7160729154743</v>
      </c>
    </row>
    <row r="48" spans="1:14">
      <c r="A48">
        <v>1991</v>
      </c>
      <c r="B48" s="3">
        <f>PrcLk!B96+Run!B98-Evp!B48</f>
        <v>43.239418478777253</v>
      </c>
      <c r="C48" s="3">
        <f>PrcLk!C96+Run!C98-Evp!C48</f>
        <v>66.333346391389199</v>
      </c>
      <c r="D48" s="3">
        <f>PrcLk!D96+Run!D98-Evp!D48</f>
        <v>198.99493512951804</v>
      </c>
      <c r="E48" s="3">
        <f>PrcLk!E96+Run!E98-Evp!E48</f>
        <v>284.10792569964974</v>
      </c>
      <c r="F48" s="3">
        <f>PrcLk!F96+Run!F98-Evp!F48</f>
        <v>190.42458453446076</v>
      </c>
      <c r="G48" s="3">
        <f>PrcLk!G96+Run!G98-Evp!G48</f>
        <v>66.752389385245721</v>
      </c>
      <c r="H48" s="3">
        <f>PrcLk!H96+Run!H98-Evp!H48</f>
        <v>114.87551150413998</v>
      </c>
      <c r="I48" s="3">
        <f>PrcLk!I96+Run!I98-Evp!I48</f>
        <v>36.647063628352896</v>
      </c>
      <c r="J48" s="3">
        <f>PrcLk!J96+Run!J98-Evp!J48</f>
        <v>2.8393523361473996</v>
      </c>
      <c r="K48" s="3">
        <f>PrcLk!K96+Run!K98-Evp!K48</f>
        <v>104.70533096754274</v>
      </c>
      <c r="L48" s="3">
        <f>PrcLk!L96+Run!L98-Evp!L48</f>
        <v>31.026926195230317</v>
      </c>
      <c r="M48" s="3">
        <f>PrcLk!M96+Run!M98-Evp!M48</f>
        <v>59.071027589031004</v>
      </c>
      <c r="N48" s="3">
        <f t="shared" si="0"/>
        <v>1199.0178118394851</v>
      </c>
    </row>
    <row r="49" spans="1:14">
      <c r="A49">
        <v>1992</v>
      </c>
      <c r="B49" s="3">
        <f>PrcLk!B97+Run!B99-Evp!B49</f>
        <v>75.718986795471025</v>
      </c>
      <c r="C49" s="3">
        <f>PrcLk!C97+Run!C99-Evp!C49</f>
        <v>67.235317152947118</v>
      </c>
      <c r="D49" s="3">
        <f>PrcLk!D97+Run!D99-Evp!D49</f>
        <v>109.43051972784758</v>
      </c>
      <c r="E49" s="3">
        <f>PrcLk!E97+Run!E99-Evp!E49</f>
        <v>205.23265037410815</v>
      </c>
      <c r="F49" s="3">
        <f>PrcLk!F97+Run!F99-Evp!F49</f>
        <v>115.18440088397691</v>
      </c>
      <c r="G49" s="3">
        <f>PrcLk!G97+Run!G99-Evp!G49</f>
        <v>74.653181062692411</v>
      </c>
      <c r="H49" s="3">
        <f>PrcLk!H97+Run!H99-Evp!H49</f>
        <v>124.87455548140503</v>
      </c>
      <c r="I49" s="3">
        <f>PrcLk!I97+Run!I99-Evp!I49</f>
        <v>100.92275364228053</v>
      </c>
      <c r="J49" s="3">
        <f>PrcLk!J97+Run!J99-Evp!J49</f>
        <v>98.233013114292277</v>
      </c>
      <c r="K49" s="3">
        <f>PrcLk!K97+Run!K99-Evp!K49</f>
        <v>50.872331827585768</v>
      </c>
      <c r="L49" s="3">
        <f>PrcLk!L97+Run!L99-Evp!L49</f>
        <v>177.1364313545418</v>
      </c>
      <c r="M49" s="3">
        <f>PrcLk!M97+Run!M99-Evp!M49</f>
        <v>39.577151759570157</v>
      </c>
      <c r="N49" s="3">
        <f t="shared" si="0"/>
        <v>1239.0712931767187</v>
      </c>
    </row>
    <row r="50" spans="1:14">
      <c r="A50">
        <v>1993</v>
      </c>
      <c r="B50" s="3">
        <f>PrcLk!B98+Run!B100-Evp!B50</f>
        <v>96.931310327006585</v>
      </c>
      <c r="C50" s="3">
        <f>PrcLk!C98+Run!C100-Evp!C50</f>
        <v>25.034322532171039</v>
      </c>
      <c r="D50" s="3">
        <f>PrcLk!D98+Run!D100-Evp!D50</f>
        <v>53.25812377254227</v>
      </c>
      <c r="E50" s="3">
        <f>PrcLk!E98+Run!E100-Evp!E50</f>
        <v>213.7817735253154</v>
      </c>
      <c r="F50" s="3">
        <f>PrcLk!F98+Run!F100-Evp!F50</f>
        <v>163.73181025669226</v>
      </c>
      <c r="G50" s="3">
        <f>PrcLk!G98+Run!G100-Evp!G50</f>
        <v>183.77615068849414</v>
      </c>
      <c r="H50" s="3">
        <f>PrcLk!H98+Run!H100-Evp!H50</f>
        <v>92.320310679028765</v>
      </c>
      <c r="I50" s="3">
        <f>PrcLk!I98+Run!I100-Evp!I50</f>
        <v>100.1602497722448</v>
      </c>
      <c r="J50" s="3">
        <f>PrcLk!J98+Run!J100-Evp!J50</f>
        <v>44.694430473584802</v>
      </c>
      <c r="K50" s="3">
        <f>PrcLk!K98+Run!K100-Evp!K50</f>
        <v>69.852346830402823</v>
      </c>
      <c r="L50" s="3">
        <f>PrcLk!L98+Run!L100-Evp!L50</f>
        <v>36.987063683567641</v>
      </c>
      <c r="M50" s="3">
        <f>PrcLk!M98+Run!M100-Evp!M50</f>
        <v>26.633252199259886</v>
      </c>
      <c r="N50" s="3">
        <f t="shared" si="0"/>
        <v>1107.1611447403104</v>
      </c>
    </row>
    <row r="51" spans="1:14">
      <c r="A51">
        <v>1994</v>
      </c>
      <c r="B51" s="3">
        <f>PrcLk!B99+Run!B101-Evp!B51</f>
        <v>40.548189891102979</v>
      </c>
      <c r="C51" s="3">
        <f>PrcLk!C99+Run!C101-Evp!C51</f>
        <v>89.561746078039874</v>
      </c>
      <c r="D51" s="3">
        <f>PrcLk!D99+Run!D101-Evp!D51</f>
        <v>106.37710058464535</v>
      </c>
      <c r="E51" s="3">
        <f>PrcLk!E99+Run!E101-Evp!E51</f>
        <v>157.46296215265411</v>
      </c>
      <c r="F51" s="3">
        <f>PrcLk!F99+Run!F101-Evp!F51</f>
        <v>155.65046265792549</v>
      </c>
      <c r="G51" s="3">
        <f>PrcLk!G99+Run!G101-Evp!G51</f>
        <v>147.75007629799737</v>
      </c>
      <c r="H51" s="3">
        <f>PrcLk!H99+Run!H101-Evp!H51</f>
        <v>164.66089118290279</v>
      </c>
      <c r="I51" s="3">
        <f>PrcLk!I99+Run!I101-Evp!I51</f>
        <v>117.63377097763916</v>
      </c>
      <c r="J51" s="3">
        <f>PrcLk!J99+Run!J101-Evp!J51</f>
        <v>52.121754187081095</v>
      </c>
      <c r="K51" s="3">
        <f>PrcLk!K99+Run!K101-Evp!K51</f>
        <v>21.025085909510921</v>
      </c>
      <c r="L51" s="3">
        <f>PrcLk!L99+Run!L101-Evp!L51</f>
        <v>46.866693814595635</v>
      </c>
      <c r="M51" s="3">
        <f>PrcLk!M99+Run!M101-Evp!M51</f>
        <v>10.698773165675803</v>
      </c>
      <c r="N51" s="3">
        <f t="shared" si="0"/>
        <v>1110.3575068997707</v>
      </c>
    </row>
    <row r="52" spans="1:14">
      <c r="A52">
        <v>1995</v>
      </c>
      <c r="B52" s="3">
        <f>PrcLk!B100+Run!B102-Evp!B52</f>
        <v>55.573008993784413</v>
      </c>
      <c r="C52" s="3">
        <f>PrcLk!C100+Run!C102-Evp!C52</f>
        <v>-4.5211808136175335</v>
      </c>
      <c r="D52" s="3">
        <f>PrcLk!D100+Run!D102-Evp!D52</f>
        <v>107.6142555574436</v>
      </c>
      <c r="E52" s="3">
        <f>PrcLk!E100+Run!E102-Evp!E52</f>
        <v>146.72303865753784</v>
      </c>
      <c r="F52" s="3">
        <f>PrcLk!F100+Run!F102-Evp!F52</f>
        <v>200.90069392772955</v>
      </c>
      <c r="G52" s="3">
        <f>PrcLk!G100+Run!G102-Evp!G52</f>
        <v>125.36713271350081</v>
      </c>
      <c r="H52" s="3">
        <f>PrcLk!H100+Run!H102-Evp!H52</f>
        <v>117.9809132228287</v>
      </c>
      <c r="I52" s="3">
        <f>PrcLk!I100+Run!I102-Evp!I52</f>
        <v>101.08520565624423</v>
      </c>
      <c r="J52" s="3">
        <f>PrcLk!J100+Run!J102-Evp!J52</f>
        <v>-0.11757370898894237</v>
      </c>
      <c r="K52" s="3">
        <f>PrcLk!K100+Run!K102-Evp!K52</f>
        <v>37.134567929649634</v>
      </c>
      <c r="L52" s="3">
        <f>PrcLk!L100+Run!L102-Evp!L52</f>
        <v>73.31141372999312</v>
      </c>
      <c r="M52" s="3">
        <f>PrcLk!M100+Run!M102-Evp!M52</f>
        <v>12.996751992508791</v>
      </c>
      <c r="N52" s="3">
        <f t="shared" si="0"/>
        <v>974.04822785861415</v>
      </c>
    </row>
    <row r="53" spans="1:14">
      <c r="A53">
        <v>1996</v>
      </c>
      <c r="B53" s="3">
        <f>PrcLk!B101+Run!B103-Evp!B53</f>
        <v>80.21911194973427</v>
      </c>
      <c r="C53" s="3">
        <f>PrcLk!C101+Run!C103-Evp!C53</f>
        <v>109.63745908199277</v>
      </c>
      <c r="D53" s="3">
        <f>PrcLk!D101+Run!D103-Evp!D53</f>
        <v>84.177554784842755</v>
      </c>
      <c r="E53" s="3">
        <f>PrcLk!E101+Run!E103-Evp!E53</f>
        <v>222.21279685974554</v>
      </c>
      <c r="F53" s="3">
        <f>PrcLk!F101+Run!F103-Evp!F53</f>
        <v>245.01722855395946</v>
      </c>
      <c r="G53" s="3">
        <f>PrcLk!G101+Run!G103-Evp!G53</f>
        <v>187.30861103213272</v>
      </c>
      <c r="H53" s="3">
        <f>PrcLk!H101+Run!H103-Evp!H53</f>
        <v>150.97940108031608</v>
      </c>
      <c r="I53" s="3">
        <f>PrcLk!I101+Run!I103-Evp!I53</f>
        <v>81.993477392962262</v>
      </c>
      <c r="J53" s="3">
        <f>PrcLk!J101+Run!J103-Evp!J53</f>
        <v>158.85753975033921</v>
      </c>
      <c r="K53" s="3">
        <f>PrcLk!K101+Run!K103-Evp!K53</f>
        <v>61.797503204033163</v>
      </c>
      <c r="L53" s="3">
        <f>PrcLk!L101+Run!L103-Evp!L53</f>
        <v>61.606741071662</v>
      </c>
      <c r="M53" s="3">
        <f>PrcLk!M101+Run!M103-Evp!M53</f>
        <v>114.30476673403616</v>
      </c>
      <c r="N53" s="3">
        <f t="shared" si="0"/>
        <v>1558.1121914957562</v>
      </c>
    </row>
    <row r="54" spans="1:14">
      <c r="A54">
        <v>1997</v>
      </c>
      <c r="B54" s="3">
        <f>PrcLk!B102+Run!B104-Evp!B54</f>
        <v>111.46337909019611</v>
      </c>
      <c r="C54" s="3">
        <f>PrcLk!C102+Run!C104-Evp!C54</f>
        <v>163.10488132740772</v>
      </c>
      <c r="D54" s="3">
        <f>PrcLk!D102+Run!D104-Evp!D54</f>
        <v>147.05899506253917</v>
      </c>
      <c r="E54" s="3">
        <f>PrcLk!E102+Run!E104-Evp!E54</f>
        <v>189.65187108752781</v>
      </c>
      <c r="F54" s="3">
        <f>PrcLk!F102+Run!F104-Evp!F54</f>
        <v>258.64110890611687</v>
      </c>
      <c r="G54" s="3">
        <f>PrcLk!G102+Run!G104-Evp!G54</f>
        <v>103.7306419812405</v>
      </c>
      <c r="H54" s="3">
        <f>PrcLk!H102+Run!H104-Evp!H54</f>
        <v>98.298377550808823</v>
      </c>
      <c r="I54" s="3">
        <f>PrcLk!I102+Run!I104-Evp!I54</f>
        <v>84.962355132808369</v>
      </c>
      <c r="J54" s="3">
        <f>PrcLk!J102+Run!J104-Evp!J54</f>
        <v>54.796044737921484</v>
      </c>
      <c r="K54" s="3">
        <f>PrcLk!K102+Run!K104-Evp!K54</f>
        <v>5.4298562383654598</v>
      </c>
      <c r="L54" s="3">
        <f>PrcLk!L102+Run!L104-Evp!L54</f>
        <v>-8.3929411381450478</v>
      </c>
      <c r="M54" s="3">
        <f>PrcLk!M102+Run!M104-Evp!M54</f>
        <v>-27.124778751740962</v>
      </c>
      <c r="N54" s="3">
        <f t="shared" si="0"/>
        <v>1181.6197912250464</v>
      </c>
    </row>
    <row r="55" spans="1:14">
      <c r="A55">
        <v>1998</v>
      </c>
      <c r="B55" s="3">
        <f>PrcLk!B103+Run!B105-Evp!B55</f>
        <v>79.397531326506225</v>
      </c>
      <c r="C55" s="3">
        <f>PrcLk!C103+Run!C105-Evp!C55</f>
        <v>49.850903301391412</v>
      </c>
      <c r="D55" s="3">
        <f>PrcLk!D103+Run!D105-Evp!D55</f>
        <v>198.30842043162164</v>
      </c>
      <c r="E55" s="3">
        <f>PrcLk!E103+Run!E105-Evp!E55</f>
        <v>171.10242143752168</v>
      </c>
      <c r="F55" s="3">
        <f>PrcLk!F103+Run!F105-Evp!F55</f>
        <v>99.417444258522224</v>
      </c>
      <c r="G55" s="3">
        <f>PrcLk!G103+Run!G105-Evp!G55</f>
        <v>83.733865141687815</v>
      </c>
      <c r="H55" s="3">
        <f>PrcLk!H103+Run!H105-Evp!H55</f>
        <v>26.410586649163214</v>
      </c>
      <c r="I55" s="3">
        <f>PrcLk!I103+Run!I105-Evp!I55</f>
        <v>38.035262678974661</v>
      </c>
      <c r="J55" s="3">
        <f>PrcLk!J103+Run!J105-Evp!J55</f>
        <v>19.330219497568294</v>
      </c>
      <c r="K55" s="3">
        <f>PrcLk!K103+Run!K105-Evp!K55</f>
        <v>-11.116164118659867</v>
      </c>
      <c r="L55" s="3">
        <f>PrcLk!L103+Run!L105-Evp!L55</f>
        <v>-19.618987094847682</v>
      </c>
      <c r="M55" s="3">
        <f>PrcLk!M103+Run!M105-Evp!M55</f>
        <v>-16.869868966515071</v>
      </c>
      <c r="N55" s="3">
        <f t="shared" si="0"/>
        <v>717.98163454293444</v>
      </c>
    </row>
    <row r="56" spans="1:14">
      <c r="A56">
        <v>1999</v>
      </c>
      <c r="B56" s="3">
        <f>PrcLk!B104+Run!B106-Evp!B56</f>
        <v>48.266951780348961</v>
      </c>
      <c r="C56" s="3">
        <f>PrcLk!C104+Run!C106-Evp!C56</f>
        <v>58.991931244427811</v>
      </c>
      <c r="D56" s="3">
        <f>PrcLk!D104+Run!D106-Evp!D56</f>
        <v>27.797985670757811</v>
      </c>
      <c r="E56" s="3">
        <f>PrcLk!E104+Run!E106-Evp!E56</f>
        <v>106.07295015708034</v>
      </c>
      <c r="F56" s="3">
        <f>PrcLk!F104+Run!F106-Evp!F56</f>
        <v>84.046078646720247</v>
      </c>
      <c r="G56" s="3">
        <f>PrcLk!G104+Run!G106-Evp!G56</f>
        <v>109.17507015856773</v>
      </c>
      <c r="H56" s="3">
        <f>PrcLk!H104+Run!H106-Evp!H56</f>
        <v>108.62000965410776</v>
      </c>
      <c r="I56" s="3">
        <f>PrcLk!I104+Run!I106-Evp!I56</f>
        <v>2.1310953652512268</v>
      </c>
      <c r="J56" s="3">
        <f>PrcLk!J104+Run!J106-Evp!J56</f>
        <v>21.515780381635338</v>
      </c>
      <c r="K56" s="3">
        <f>PrcLk!K104+Run!K106-Evp!K56</f>
        <v>1.6692903925430898</v>
      </c>
      <c r="L56" s="3">
        <f>PrcLk!L104+Run!L106-Evp!L56</f>
        <v>-3.8075390296176295</v>
      </c>
      <c r="M56" s="3">
        <f>PrcLk!M104+Run!M106-Evp!M56</f>
        <v>14.790047150423021</v>
      </c>
      <c r="N56" s="3">
        <f t="shared" si="0"/>
        <v>579.26965157224561</v>
      </c>
    </row>
    <row r="57" spans="1:14">
      <c r="A57">
        <v>2000</v>
      </c>
      <c r="B57" s="3">
        <f>PrcLk!B105+Run!B107-Evp!B57</f>
        <v>-0.68936945398242244</v>
      </c>
      <c r="C57" s="3">
        <f>PrcLk!C105+Run!C107-Evp!C57</f>
        <v>59.067261591491963</v>
      </c>
      <c r="D57" s="3">
        <f>PrcLk!D105+Run!D107-Evp!D57</f>
        <v>103.08773663469469</v>
      </c>
      <c r="E57" s="3">
        <f>PrcLk!E105+Run!E107-Evp!E57</f>
        <v>99.697568928969048</v>
      </c>
      <c r="F57" s="3">
        <f>PrcLk!F105+Run!F107-Evp!F57</f>
        <v>191.3095419684397</v>
      </c>
      <c r="G57" s="3">
        <f>PrcLk!G105+Run!G107-Evp!G57</f>
        <v>146.81449072775297</v>
      </c>
      <c r="H57" s="3">
        <f>PrcLk!H105+Run!H107-Evp!H57</f>
        <v>75.999620991521695</v>
      </c>
      <c r="I57" s="3">
        <f>PrcLk!I105+Run!I107-Evp!I57</f>
        <v>91.496765505789654</v>
      </c>
      <c r="J57" s="3">
        <f>PrcLk!J105+Run!J107-Evp!J57</f>
        <v>31.034659847607287</v>
      </c>
      <c r="K57" s="3">
        <f>PrcLk!K105+Run!K107-Evp!K57</f>
        <v>0.52988496364841353</v>
      </c>
      <c r="L57" s="3">
        <f>PrcLk!L105+Run!L107-Evp!L57</f>
        <v>19.605138748811214</v>
      </c>
      <c r="M57" s="3">
        <f>PrcLk!M105+Run!M107-Evp!M57</f>
        <v>4.5107757698288253</v>
      </c>
      <c r="N57" s="3">
        <f t="shared" si="0"/>
        <v>822.46407622457309</v>
      </c>
    </row>
    <row r="58" spans="1:14">
      <c r="A58">
        <v>2001</v>
      </c>
      <c r="B58" s="3">
        <f>PrcLk!B106+Run!B108-Evp!B58</f>
        <v>21.804378302856293</v>
      </c>
      <c r="C58" s="3">
        <f>PrcLk!C106+Run!C108-Evp!C58</f>
        <v>104.16496688913325</v>
      </c>
      <c r="D58" s="3">
        <f>PrcLk!D106+Run!D108-Evp!D58</f>
        <v>79.787041093071778</v>
      </c>
      <c r="E58" s="3">
        <f>PrcLk!E106+Run!E108-Evp!E58</f>
        <v>204.659805155931</v>
      </c>
      <c r="F58" s="3">
        <f>PrcLk!F106+Run!F108-Evp!F58</f>
        <v>188.44194116500873</v>
      </c>
      <c r="G58" s="3">
        <f>PrcLk!G106+Run!G108-Evp!G58</f>
        <v>133.87362352801978</v>
      </c>
      <c r="H58" s="3">
        <f>PrcLk!H106+Run!H108-Evp!H58</f>
        <v>19.237804541627419</v>
      </c>
      <c r="I58" s="3">
        <f>PrcLk!I106+Run!I108-Evp!I58</f>
        <v>67.69059424189021</v>
      </c>
      <c r="J58" s="3">
        <f>PrcLk!J106+Run!J108-Evp!J58</f>
        <v>119.71741975290834</v>
      </c>
      <c r="K58" s="3">
        <f>PrcLk!K106+Run!K108-Evp!K58</f>
        <v>169.27069893911053</v>
      </c>
      <c r="L58" s="3">
        <f>PrcLk!L106+Run!L108-Evp!L58</f>
        <v>110.95310379201389</v>
      </c>
      <c r="M58" s="3">
        <f>PrcLk!M106+Run!M108-Evp!M58</f>
        <v>94.887127156012113</v>
      </c>
      <c r="N58" s="3">
        <f t="shared" si="0"/>
        <v>1314.4885045575834</v>
      </c>
    </row>
    <row r="59" spans="1:14">
      <c r="A59">
        <v>2002</v>
      </c>
      <c r="B59" s="3">
        <f>PrcLk!B107+Run!B109-Evp!B59</f>
        <v>10.364062827806592</v>
      </c>
      <c r="C59" s="3">
        <f>PrcLk!C107+Run!C109-Evp!C59</f>
        <v>55.379308245703385</v>
      </c>
      <c r="D59" s="3">
        <f>PrcLk!D107+Run!D109-Evp!D59</f>
        <v>116.20444980068601</v>
      </c>
      <c r="E59" s="3">
        <f>PrcLk!E107+Run!E109-Evp!E59</f>
        <v>219.90304664880267</v>
      </c>
      <c r="F59" s="3">
        <f>PrcLk!F107+Run!F109-Evp!F59</f>
        <v>182.34211608858698</v>
      </c>
      <c r="G59" s="3">
        <f>PrcLk!G107+Run!G109-Evp!G59</f>
        <v>157.84671240303612</v>
      </c>
      <c r="H59" s="3">
        <f>PrcLk!H107+Run!H109-Evp!H59</f>
        <v>88.291811514326525</v>
      </c>
      <c r="I59" s="3">
        <f>PrcLk!I107+Run!I109-Evp!I59</f>
        <v>40.425484828158183</v>
      </c>
      <c r="J59" s="3">
        <f>PrcLk!J107+Run!J109-Evp!J59</f>
        <v>-3.7299646141052136</v>
      </c>
      <c r="K59" s="3">
        <f>PrcLk!K107+Run!K109-Evp!K59</f>
        <v>-31.036289852745625</v>
      </c>
      <c r="L59" s="3">
        <f>PrcLk!L107+Run!L109-Evp!L59</f>
        <v>-30.47557036320039</v>
      </c>
      <c r="M59" s="3">
        <f>PrcLk!M107+Run!M109-Evp!M59</f>
        <v>-47.298493211560398</v>
      </c>
      <c r="N59" s="3">
        <f t="shared" si="0"/>
        <v>758.21667431549486</v>
      </c>
    </row>
    <row r="60" spans="1:14">
      <c r="A60">
        <v>2003</v>
      </c>
      <c r="B60" s="3">
        <f>PrcLk!B108+Run!B110-Evp!B60</f>
        <v>-30.35174284718812</v>
      </c>
      <c r="C60" s="3">
        <f>PrcLk!C108+Run!C110-Evp!C60</f>
        <v>31.739193409071454</v>
      </c>
      <c r="D60" s="3">
        <f>PrcLk!D108+Run!D110-Evp!D60</f>
        <v>110.26860907149073</v>
      </c>
      <c r="E60" s="3">
        <f>PrcLk!E108+Run!E110-Evp!E60</f>
        <v>150.77514577979005</v>
      </c>
      <c r="F60" s="3">
        <f>PrcLk!F108+Run!F110-Evp!F60</f>
        <v>188.0379758093581</v>
      </c>
      <c r="G60" s="3">
        <f>PrcLk!G108+Run!G110-Evp!G60</f>
        <v>141.65368054074398</v>
      </c>
      <c r="H60" s="3">
        <f>PrcLk!H108+Run!H110-Evp!H60</f>
        <v>100.47960236783391</v>
      </c>
      <c r="I60" s="3">
        <f>PrcLk!I108+Run!I110-Evp!I60</f>
        <v>58.035376706902063</v>
      </c>
      <c r="J60" s="3">
        <f>PrcLk!J108+Run!J110-Evp!J60</f>
        <v>39.439687503436829</v>
      </c>
      <c r="K60" s="3">
        <f>PrcLk!K108+Run!K110-Evp!K60</f>
        <v>44.133294988709153</v>
      </c>
      <c r="L60" s="3">
        <f>PrcLk!L108+Run!L110-Evp!L60</f>
        <v>156.33415981673204</v>
      </c>
      <c r="M60" s="3">
        <f>PrcLk!M108+Run!M110-Evp!M60</f>
        <v>60.535560178309822</v>
      </c>
      <c r="N60" s="3">
        <f t="shared" si="0"/>
        <v>1051.0805433251901</v>
      </c>
    </row>
    <row r="61" spans="1:14">
      <c r="A61">
        <v>2004</v>
      </c>
      <c r="B61" s="3">
        <f>PrcLk!B109+Run!B111-Evp!B61</f>
        <v>25.167992366752145</v>
      </c>
      <c r="C61" s="3">
        <f>PrcLk!C109+Run!C111-Evp!C61</f>
        <v>39.53931809002033</v>
      </c>
      <c r="D61" s="3">
        <f>PrcLk!D109+Run!D111-Evp!D61</f>
        <v>172.09784167447185</v>
      </c>
      <c r="E61" s="3">
        <f>PrcLk!E109+Run!E111-Evp!E61</f>
        <v>155.22643920427655</v>
      </c>
      <c r="F61" s="3">
        <f>PrcLk!F109+Run!F111-Evp!F61</f>
        <v>293.81031085062261</v>
      </c>
      <c r="G61" s="3">
        <f>PrcLk!G109+Run!G111-Evp!G61</f>
        <v>115.64969075096569</v>
      </c>
      <c r="H61" s="3">
        <f>PrcLk!H109+Run!H111-Evp!H61</f>
        <v>110.27292871284271</v>
      </c>
      <c r="I61" s="3">
        <f>PrcLk!I109+Run!I111-Evp!I61</f>
        <v>31.209386790062247</v>
      </c>
      <c r="J61" s="3">
        <f>PrcLk!J109+Run!J111-Evp!J61</f>
        <v>-6.1704665984557892</v>
      </c>
      <c r="K61" s="3">
        <f>PrcLk!K109+Run!K111-Evp!K61</f>
        <v>16.377468294968466</v>
      </c>
      <c r="L61" s="3">
        <f>PrcLk!L109+Run!L111-Evp!L61</f>
        <v>10.025368495814945</v>
      </c>
      <c r="M61" s="3">
        <f>PrcLk!M109+Run!M111-Evp!M61</f>
        <v>54.597597872496749</v>
      </c>
      <c r="N61" s="3">
        <f t="shared" si="0"/>
        <v>1017.8038765048384</v>
      </c>
    </row>
    <row r="62" spans="1:14">
      <c r="A62">
        <v>2005</v>
      </c>
      <c r="B62" s="3">
        <f>PrcLk!B110+Run!B112-Evp!B62</f>
        <v>71.721640735325281</v>
      </c>
      <c r="C62" s="3">
        <f>PrcLk!C110+Run!C112-Evp!C62</f>
        <v>63.011815947733062</v>
      </c>
      <c r="D62" s="3">
        <f>PrcLk!D110+Run!D112-Evp!D62</f>
        <v>62.231563076475808</v>
      </c>
      <c r="E62" s="3">
        <f>PrcLk!E110+Run!E112-Evp!E62</f>
        <v>185.20088930343769</v>
      </c>
      <c r="F62" s="3">
        <f>PrcLk!F110+Run!F112-Evp!F62</f>
        <v>89.901295916993064</v>
      </c>
      <c r="G62" s="3">
        <f>PrcLk!G110+Run!G112-Evp!G62</f>
        <v>107.16937192341149</v>
      </c>
      <c r="H62" s="3">
        <f>PrcLk!H110+Run!H112-Evp!H62</f>
        <v>68.703556035580846</v>
      </c>
      <c r="I62" s="3">
        <f>PrcLk!I110+Run!I112-Evp!I62</f>
        <v>55.978190918773478</v>
      </c>
      <c r="J62" s="3">
        <f>PrcLk!J110+Run!J112-Evp!J62</f>
        <v>36.428347354424631</v>
      </c>
      <c r="K62" s="3">
        <f>PrcLk!K110+Run!K112-Evp!K62</f>
        <v>-30.778729088798855</v>
      </c>
      <c r="L62" s="3">
        <f>PrcLk!L110+Run!L112-Evp!L62</f>
        <v>46.117150082033334</v>
      </c>
      <c r="M62" s="3">
        <f>PrcLk!M110+Run!M112-Evp!M62</f>
        <v>28.062124071242835</v>
      </c>
      <c r="N62" s="3">
        <f t="shared" si="0"/>
        <v>783.7472162766328</v>
      </c>
    </row>
    <row r="63" spans="1:14">
      <c r="A63">
        <v>2006</v>
      </c>
      <c r="B63" s="3">
        <f>PrcLk!B111+Run!B113-Evp!B63</f>
        <v>110.16437161042275</v>
      </c>
      <c r="C63" s="3">
        <f>PrcLk!C111+Run!C113-Evp!C63</f>
        <v>86.854876069340733</v>
      </c>
      <c r="D63" s="3">
        <f>PrcLk!D111+Run!D113-Evp!D63</f>
        <v>134.99490712554257</v>
      </c>
      <c r="E63" s="3">
        <f>PrcLk!E111+Run!E113-Evp!E63</f>
        <v>210.39371630029612</v>
      </c>
      <c r="F63" s="3">
        <f>PrcLk!F111+Run!F113-Evp!F63</f>
        <v>147.41650095618428</v>
      </c>
      <c r="G63" s="3">
        <f>PrcLk!G111+Run!G113-Evp!G63</f>
        <v>73.687599727532103</v>
      </c>
      <c r="H63" s="3">
        <f>PrcLk!H111+Run!H113-Evp!H63</f>
        <v>90.772456603008195</v>
      </c>
      <c r="I63" s="3">
        <f>PrcLk!I111+Run!I113-Evp!I63</f>
        <v>29.745825631904665</v>
      </c>
      <c r="J63" s="3">
        <f>PrcLk!J111+Run!J113-Evp!J63</f>
        <v>45.132188429016367</v>
      </c>
      <c r="K63" s="3">
        <f>PrcLk!K111+Run!K113-Evp!K63</f>
        <v>86.585902061110318</v>
      </c>
      <c r="L63" s="3">
        <f>PrcLk!L111+Run!L113-Evp!L63</f>
        <v>75.913797542154768</v>
      </c>
      <c r="M63" s="3">
        <f>PrcLk!M111+Run!M113-Evp!M63</f>
        <v>132.15389819179575</v>
      </c>
      <c r="N63" s="3">
        <f t="shared" si="0"/>
        <v>1223.8160402483086</v>
      </c>
    </row>
    <row r="64" spans="1:14">
      <c r="A64">
        <v>2007</v>
      </c>
      <c r="B64" s="3">
        <f>PrcLk!B112+Run!B114-Evp!B64</f>
        <v>46.585607780592355</v>
      </c>
      <c r="C64" s="3">
        <f>PrcLk!C112+Run!C114-Evp!C64</f>
        <v>-18.686688009519457</v>
      </c>
      <c r="D64" s="3">
        <f>PrcLk!D112+Run!D114-Evp!D64</f>
        <v>132.07421331072157</v>
      </c>
      <c r="E64" s="3">
        <f>PrcLk!E112+Run!E114-Evp!E64</f>
        <v>161.09774421980427</v>
      </c>
      <c r="F64" s="3">
        <f>PrcLk!F112+Run!F114-Evp!F64</f>
        <v>98.404168945150346</v>
      </c>
      <c r="G64" s="3">
        <f>PrcLk!G112+Run!G114-Evp!G64</f>
        <v>83.926561237666803</v>
      </c>
      <c r="H64" s="3">
        <f>PrcLk!H112+Run!H114-Evp!H64</f>
        <v>48.306463820996029</v>
      </c>
      <c r="I64" s="3">
        <f>PrcLk!I112+Run!I114-Evp!I64</f>
        <v>23.692241092350606</v>
      </c>
      <c r="J64" s="3">
        <f>PrcLk!J112+Run!J114-Evp!J64</f>
        <v>20.868980476739935</v>
      </c>
      <c r="K64" s="3">
        <f>PrcLk!K112+Run!K114-Evp!K64</f>
        <v>70.889948119002455</v>
      </c>
      <c r="L64" s="3">
        <f>PrcLk!L112+Run!L114-Evp!L64</f>
        <v>-32.715892590405701</v>
      </c>
      <c r="M64" s="3">
        <f>PrcLk!M112+Run!M114-Evp!M64</f>
        <v>13.774786000919477</v>
      </c>
      <c r="N64" s="3">
        <f t="shared" si="0"/>
        <v>648.21813440401866</v>
      </c>
    </row>
    <row r="65" spans="1:14">
      <c r="A65">
        <v>2008</v>
      </c>
      <c r="B65" s="3">
        <f>PrcLk!B113+Run!B115-Evp!B65</f>
        <v>145.83572797490322</v>
      </c>
      <c r="C65" s="3">
        <f>PrcLk!C113+Run!C115-Evp!C65</f>
        <v>108.57880347812369</v>
      </c>
      <c r="D65" s="3">
        <f>PrcLk!D113+Run!D115-Evp!D65</f>
        <v>91.147476372909125</v>
      </c>
      <c r="E65" s="3">
        <f>PrcLk!E113+Run!E115-Evp!E65</f>
        <v>267.61214724422047</v>
      </c>
      <c r="F65" s="3">
        <f>PrcLk!F113+Run!F115-Evp!F65</f>
        <v>198.95334285741973</v>
      </c>
      <c r="G65" s="3">
        <f>PrcLk!G113+Run!G115-Evp!G65</f>
        <v>187.74911211659551</v>
      </c>
      <c r="H65" s="3">
        <f>PrcLk!H113+Run!H115-Evp!H65</f>
        <v>121.46287671001211</v>
      </c>
      <c r="I65" s="3">
        <f>PrcLk!I113+Run!I115-Evp!I65</f>
        <v>64.651579377583261</v>
      </c>
      <c r="J65" s="3">
        <f>PrcLk!J113+Run!J115-Evp!J65</f>
        <v>80.175908731818566</v>
      </c>
      <c r="K65" s="3">
        <f>PrcLk!K113+Run!K115-Evp!K65</f>
        <v>-7.6172656342935312</v>
      </c>
      <c r="L65" s="3">
        <f>PrcLk!L113+Run!L115-Evp!L65</f>
        <v>64.461665365701961</v>
      </c>
      <c r="M65" s="3">
        <f>PrcLk!M113+Run!M115-Evp!M65</f>
        <v>113.93732657614453</v>
      </c>
      <c r="N65" s="3">
        <f t="shared" si="0"/>
        <v>1436.9487011711385</v>
      </c>
    </row>
    <row r="66" spans="1:14">
      <c r="A66">
        <v>2009</v>
      </c>
      <c r="B66" s="3">
        <f>PrcLk!B114+Run!B116-Evp!B66</f>
        <v>43.960346640509144</v>
      </c>
      <c r="C66" s="3">
        <f>PrcLk!C114+Run!C116-Evp!C66</f>
        <v>144.32152200999724</v>
      </c>
      <c r="D66" s="3">
        <f>PrcLk!D114+Run!D116-Evp!D66</f>
        <v>148.00661715727418</v>
      </c>
      <c r="E66" s="3">
        <f>PrcLk!E114+Run!E116-Evp!E66</f>
        <v>258.14172240749843</v>
      </c>
      <c r="F66" s="3">
        <f>PrcLk!F114+Run!F116-Evp!F66</f>
        <v>200.7774238655735</v>
      </c>
      <c r="G66" s="3">
        <f>PrcLk!G114+Run!G116-Evp!G66</f>
        <v>160.74551557709555</v>
      </c>
      <c r="H66" s="3">
        <f>PrcLk!H114+Run!H116-Evp!H66</f>
        <v>95.973538660738029</v>
      </c>
      <c r="I66" s="3">
        <f>PrcLk!I114+Run!I116-Evp!I66</f>
        <v>83.749607783206585</v>
      </c>
      <c r="J66" s="3">
        <f>PrcLk!J114+Run!J116-Evp!J66</f>
        <v>19.781869351981648</v>
      </c>
      <c r="K66" s="3">
        <f>PrcLk!K114+Run!K116-Evp!K66</f>
        <v>74.181807217987853</v>
      </c>
      <c r="L66" s="3">
        <f>PrcLk!L114+Run!L116-Evp!L66</f>
        <v>48.729904044874928</v>
      </c>
      <c r="M66" s="3">
        <f>PrcLk!M114+Run!M116-Evp!M66</f>
        <v>17.229519422386119</v>
      </c>
      <c r="N66" s="3">
        <f t="shared" si="0"/>
        <v>1295.5993941391232</v>
      </c>
    </row>
    <row r="67" spans="1:14">
      <c r="A67">
        <v>2010</v>
      </c>
      <c r="B67" s="3">
        <f>PrcLk!B115+Run!B117-Evp!B67</f>
        <v>-8.3681512878784474</v>
      </c>
      <c r="C67" s="3">
        <f>PrcLk!C115+Run!C117-Evp!C67</f>
        <v>17.024405984738202</v>
      </c>
      <c r="D67" s="3">
        <f>PrcLk!D115+Run!D117-Evp!D67</f>
        <v>62.403267197254131</v>
      </c>
      <c r="E67" s="3">
        <f>PrcLk!E115+Run!E117-Evp!E67</f>
        <v>80.052201025867561</v>
      </c>
      <c r="F67" s="3">
        <f>PrcLk!F115+Run!F117-Evp!F67</f>
        <v>100.72706778879569</v>
      </c>
      <c r="G67" s="3">
        <f>PrcLk!G115+Run!G117-Evp!G67</f>
        <v>174.97608536087907</v>
      </c>
      <c r="H67" s="3">
        <f>PrcLk!H115+Run!H117-Evp!H67</f>
        <v>82.935597536024801</v>
      </c>
      <c r="I67" s="3">
        <f>PrcLk!I115+Run!I117-Evp!I67</f>
        <v>40.516362907901772</v>
      </c>
      <c r="J67" s="3">
        <f>PrcLk!J115+Run!J117-Evp!J67</f>
        <v>73.975449189131922</v>
      </c>
      <c r="K67" s="3">
        <f>PrcLk!K115+Run!K117-Evp!K67</f>
        <v>-11.17201434348533</v>
      </c>
      <c r="L67" s="3">
        <f>PrcLk!L115+Run!L117-Evp!L67</f>
        <v>-1.5317515295613191</v>
      </c>
      <c r="M67" s="3">
        <f>PrcLk!M115+Run!M117-Evp!M67</f>
        <v>-13.995533896809278</v>
      </c>
      <c r="N67" s="3">
        <f t="shared" si="0"/>
        <v>597.54298593285876</v>
      </c>
    </row>
    <row r="68" spans="1:14">
      <c r="N68" s="3"/>
    </row>
    <row r="69" spans="1:14">
      <c r="N69" s="3"/>
    </row>
    <row r="70" spans="1:14">
      <c r="A70" s="8" t="s">
        <v>42</v>
      </c>
      <c r="B70" s="3">
        <f>AVERAGE(B5:B67)</f>
        <v>43.027293605887799</v>
      </c>
      <c r="C70" s="3">
        <f t="shared" ref="C70:M70" si="1">AVERAGE(C5:C67)</f>
        <v>66.871994040068572</v>
      </c>
      <c r="D70" s="3">
        <f t="shared" si="1"/>
        <v>122.7821310060654</v>
      </c>
      <c r="E70" s="3">
        <f t="shared" si="1"/>
        <v>190.30057179817931</v>
      </c>
      <c r="F70" s="3">
        <f t="shared" si="1"/>
        <v>166.19979679204184</v>
      </c>
      <c r="G70" s="3">
        <f t="shared" si="1"/>
        <v>126.43161442553441</v>
      </c>
      <c r="H70" s="3">
        <f t="shared" si="1"/>
        <v>97.213487353468807</v>
      </c>
      <c r="I70" s="3">
        <f t="shared" si="1"/>
        <v>72.239327281274981</v>
      </c>
      <c r="J70" s="3">
        <f t="shared" si="1"/>
        <v>54.454819058411587</v>
      </c>
      <c r="K70" s="3">
        <f t="shared" si="1"/>
        <v>41.059941081092319</v>
      </c>
      <c r="L70" s="3">
        <f t="shared" si="1"/>
        <v>38.771989777908985</v>
      </c>
      <c r="M70" s="3">
        <f t="shared" ref="M70:N70" si="2">AVERAGE(M5:M67)</f>
        <v>31.33383313153675</v>
      </c>
      <c r="N70" s="3">
        <f t="shared" si="2"/>
        <v>1050.6867993514711</v>
      </c>
    </row>
    <row r="71" spans="1:14">
      <c r="A71" s="8" t="s">
        <v>43</v>
      </c>
      <c r="B71" s="3">
        <f>MAX(B5:B67)</f>
        <v>145.83572797490322</v>
      </c>
      <c r="C71" s="3">
        <f t="shared" ref="C71:M71" si="3">MAX(C5:C67)</f>
        <v>163.10488132740772</v>
      </c>
      <c r="D71" s="3">
        <f t="shared" si="3"/>
        <v>253.89651881488857</v>
      </c>
      <c r="E71" s="3">
        <f t="shared" si="3"/>
        <v>339.82167072018069</v>
      </c>
      <c r="F71" s="3">
        <f t="shared" si="3"/>
        <v>347.61804867552206</v>
      </c>
      <c r="G71" s="3">
        <f t="shared" si="3"/>
        <v>218.45227518153257</v>
      </c>
      <c r="H71" s="3">
        <f t="shared" si="3"/>
        <v>218.48709698482384</v>
      </c>
      <c r="I71" s="3">
        <f t="shared" si="3"/>
        <v>138.26619096686665</v>
      </c>
      <c r="J71" s="3">
        <f t="shared" si="3"/>
        <v>261.78012212286063</v>
      </c>
      <c r="K71" s="3">
        <f t="shared" si="3"/>
        <v>230.71626018277209</v>
      </c>
      <c r="L71" s="3">
        <f t="shared" si="3"/>
        <v>177.1364313545418</v>
      </c>
      <c r="M71" s="3">
        <f t="shared" ref="M71:N71" si="4">MAX(M5:M67)</f>
        <v>136.35697411911059</v>
      </c>
      <c r="N71" s="3">
        <f t="shared" si="4"/>
        <v>1558.1121914957562</v>
      </c>
    </row>
    <row r="72" spans="1:14">
      <c r="A72" s="8" t="s">
        <v>44</v>
      </c>
      <c r="B72" s="3">
        <f>MIN(B5:B67)</f>
        <v>-44.703868831160065</v>
      </c>
      <c r="C72" s="3">
        <f t="shared" ref="C72:M72" si="5">MIN(C5:C67)</f>
        <v>-18.686688009519457</v>
      </c>
      <c r="D72" s="3">
        <f t="shared" si="5"/>
        <v>27.797985670757811</v>
      </c>
      <c r="E72" s="3">
        <f t="shared" si="5"/>
        <v>80.052201025867561</v>
      </c>
      <c r="F72" s="3">
        <f t="shared" si="5"/>
        <v>50.809338965343166</v>
      </c>
      <c r="G72" s="3">
        <f t="shared" si="5"/>
        <v>54.542429746553026</v>
      </c>
      <c r="H72" s="3">
        <f t="shared" si="5"/>
        <v>19.237804541627419</v>
      </c>
      <c r="I72" s="3">
        <f t="shared" si="5"/>
        <v>2.1310953652512268</v>
      </c>
      <c r="J72" s="3">
        <f t="shared" si="5"/>
        <v>-40.348148226592315</v>
      </c>
      <c r="K72" s="3">
        <f t="shared" si="5"/>
        <v>-90.212869139551344</v>
      </c>
      <c r="L72" s="3">
        <f t="shared" si="5"/>
        <v>-40.554892249201089</v>
      </c>
      <c r="M72" s="3">
        <f t="shared" ref="M72:N72" si="6">MIN(M5:M67)</f>
        <v>-54.953960013747349</v>
      </c>
      <c r="N72" s="3">
        <f t="shared" si="6"/>
        <v>449.94566496896704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45</v>
      </c>
    </row>
    <row r="2" spans="1:14">
      <c r="A2" t="s">
        <v>16</v>
      </c>
    </row>
    <row r="3" spans="1:14">
      <c r="N3" s="23" t="s">
        <v>99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22" t="s">
        <v>100</v>
      </c>
    </row>
    <row r="5" spans="1:14">
      <c r="A5">
        <v>1948</v>
      </c>
      <c r="B5" s="3">
        <f>PrcLd!B70+Run!B55-Evp!B5</f>
        <v>-47.771611160330153</v>
      </c>
      <c r="C5" s="3">
        <f>PrcLd!C70+Run!C55-Evp!C5</f>
        <v>22.149658110967238</v>
      </c>
      <c r="D5" s="3">
        <f>PrcLd!D70+Run!D55-Evp!D5</f>
        <v>203.7634120340328</v>
      </c>
      <c r="E5" s="3">
        <f>PrcLd!E70+Run!E55-Evp!E5</f>
        <v>195.54650732807767</v>
      </c>
      <c r="F5" s="3">
        <f>PrcLd!F70+Run!F55-Evp!F5</f>
        <v>147.57959874402007</v>
      </c>
      <c r="G5" s="3">
        <f>PrcLd!G70+Run!G55-Evp!G5</f>
        <v>108.39368526786609</v>
      </c>
      <c r="H5" s="3">
        <f>PrcLd!H70+Run!H55-Evp!H5</f>
        <v>93.034728001395436</v>
      </c>
      <c r="I5" s="3">
        <f>PrcLd!I70+Run!I55-Evp!I5</f>
        <v>41.497491463117555</v>
      </c>
      <c r="J5" s="3">
        <f>PrcLd!J70+Run!J55-Evp!J5</f>
        <v>-3.9237279538138878</v>
      </c>
      <c r="K5" s="3">
        <f>PrcLd!K70+Run!K55-Evp!K5</f>
        <v>-4.9223976373985607</v>
      </c>
      <c r="L5" s="3">
        <f>PrcLd!L70+Run!L55-Evp!L5</f>
        <v>49.588825883049836</v>
      </c>
      <c r="M5" s="3">
        <f>PrcLd!M70+Run!M55-Evp!M5</f>
        <v>-55.122932561821386</v>
      </c>
      <c r="N5" s="3">
        <f>SUM(B5:M5)</f>
        <v>749.81323751916261</v>
      </c>
    </row>
    <row r="6" spans="1:14">
      <c r="A6">
        <v>1949</v>
      </c>
      <c r="B6" s="3">
        <f>PrcLd!B71+Run!B56-Evp!B6</f>
        <v>41.521657062969965</v>
      </c>
      <c r="C6" s="3">
        <f>PrcLd!C71+Run!C56-Evp!C6</f>
        <v>75.199987993152519</v>
      </c>
      <c r="D6" s="3">
        <f>PrcLd!D71+Run!D56-Evp!D6</f>
        <v>113.62036807069389</v>
      </c>
      <c r="E6" s="3">
        <f>PrcLd!E71+Run!E56-Evp!E6</f>
        <v>143.85436333850365</v>
      </c>
      <c r="F6" s="3">
        <f>PrcLd!F71+Run!F56-Evp!F6</f>
        <v>121.61782639221249</v>
      </c>
      <c r="G6" s="3">
        <f>PrcLd!G71+Run!G56-Evp!G6</f>
        <v>149.61706441907063</v>
      </c>
      <c r="H6" s="3">
        <f>PrcLd!H71+Run!H56-Evp!H6</f>
        <v>98.325297503075859</v>
      </c>
      <c r="I6" s="3">
        <f>PrcLd!I71+Run!I56-Evp!I6</f>
        <v>35.949365165420254</v>
      </c>
      <c r="J6" s="3">
        <f>PrcLd!J71+Run!J56-Evp!J6</f>
        <v>6.9730374541163513</v>
      </c>
      <c r="K6" s="3">
        <f>PrcLd!K71+Run!K56-Evp!K6</f>
        <v>14.939314318852922</v>
      </c>
      <c r="L6" s="3">
        <f>PrcLd!L71+Run!L56-Evp!L6</f>
        <v>-37.567096160375058</v>
      </c>
      <c r="M6" s="3">
        <f>PrcLd!M71+Run!M56-Evp!M6</f>
        <v>19.631359443142131</v>
      </c>
      <c r="N6" s="3">
        <f t="shared" ref="N6:N67" si="0">SUM(B6:M6)</f>
        <v>783.68254500083549</v>
      </c>
    </row>
    <row r="7" spans="1:14">
      <c r="A7">
        <v>1950</v>
      </c>
      <c r="B7" s="3">
        <f>PrcLd!B72+Run!B57-Evp!B7</f>
        <v>91.456946718814933</v>
      </c>
      <c r="C7" s="3">
        <f>PrcLd!C72+Run!C57-Evp!C7</f>
        <v>58.676121331815729</v>
      </c>
      <c r="D7" s="3">
        <f>PrcLd!D72+Run!D57-Evp!D7</f>
        <v>128.19509611489354</v>
      </c>
      <c r="E7" s="3">
        <f>PrcLd!E72+Run!E57-Evp!E7</f>
        <v>215.1707534998273</v>
      </c>
      <c r="F7" s="3">
        <f>PrcLd!F72+Run!F57-Evp!F7</f>
        <v>156.21153547388383</v>
      </c>
      <c r="G7" s="3">
        <f>PrcLd!G72+Run!G57-Evp!G7</f>
        <v>120.58448092392037</v>
      </c>
      <c r="H7" s="3">
        <f>PrcLd!H72+Run!H57-Evp!H7</f>
        <v>114.32325788332862</v>
      </c>
      <c r="I7" s="3">
        <f>PrcLd!I72+Run!I57-Evp!I7</f>
        <v>75.345121709032512</v>
      </c>
      <c r="J7" s="3">
        <f>PrcLd!J72+Run!J57-Evp!J7</f>
        <v>39.604808738249666</v>
      </c>
      <c r="K7" s="3">
        <f>PrcLd!K72+Run!K57-Evp!K7</f>
        <v>32.887431461225347</v>
      </c>
      <c r="L7" s="3">
        <f>PrcLd!L72+Run!L57-Evp!L7</f>
        <v>30.693965817555451</v>
      </c>
      <c r="M7" s="3">
        <f>PrcLd!M72+Run!M57-Evp!M7</f>
        <v>10.96291816875673</v>
      </c>
      <c r="N7" s="3">
        <f t="shared" si="0"/>
        <v>1074.112437841304</v>
      </c>
    </row>
    <row r="8" spans="1:14">
      <c r="A8">
        <v>1951</v>
      </c>
      <c r="B8" s="3">
        <f>PrcLd!B73+Run!B58-Evp!B8</f>
        <v>61.582929801864495</v>
      </c>
      <c r="C8" s="3">
        <f>PrcLd!C73+Run!C58-Evp!C8</f>
        <v>93.465692550395474</v>
      </c>
      <c r="D8" s="3">
        <f>PrcLd!D73+Run!D58-Evp!D8</f>
        <v>161.14205449354714</v>
      </c>
      <c r="E8" s="3">
        <f>PrcLd!E73+Run!E58-Evp!E8</f>
        <v>330.36939807763366</v>
      </c>
      <c r="F8" s="3">
        <f>PrcLd!F73+Run!F58-Evp!F8</f>
        <v>147.01864084661185</v>
      </c>
      <c r="G8" s="3">
        <f>PrcLd!G73+Run!G58-Evp!G8</f>
        <v>126.29808222292269</v>
      </c>
      <c r="H8" s="3">
        <f>PrcLd!H73+Run!H58-Evp!H8</f>
        <v>122.62215167343574</v>
      </c>
      <c r="I8" s="3">
        <f>PrcLd!I73+Run!I58-Evp!I8</f>
        <v>79.950959018337642</v>
      </c>
      <c r="J8" s="3">
        <f>PrcLd!J73+Run!J58-Evp!J8</f>
        <v>50.720717119030269</v>
      </c>
      <c r="K8" s="3">
        <f>PrcLd!K73+Run!K58-Evp!K8</f>
        <v>127.07880767095997</v>
      </c>
      <c r="L8" s="3">
        <f>PrcLd!L73+Run!L58-Evp!L8</f>
        <v>48.005940535190319</v>
      </c>
      <c r="M8" s="3">
        <f>PrcLd!M73+Run!M58-Evp!M8</f>
        <v>62.5746378393236</v>
      </c>
      <c r="N8" s="3">
        <f t="shared" si="0"/>
        <v>1410.830011849253</v>
      </c>
    </row>
    <row r="9" spans="1:14">
      <c r="A9">
        <v>1952</v>
      </c>
      <c r="B9" s="3">
        <f>PrcLd!B74+Run!B59-Evp!B9</f>
        <v>82.339706474519033</v>
      </c>
      <c r="C9" s="3">
        <f>PrcLd!C74+Run!C59-Evp!C9</f>
        <v>51.327804744693744</v>
      </c>
      <c r="D9" s="3">
        <f>PrcLd!D74+Run!D59-Evp!D9</f>
        <v>117.32235432132187</v>
      </c>
      <c r="E9" s="3">
        <f>PrcLd!E74+Run!E59-Evp!E9</f>
        <v>227.7515940125808</v>
      </c>
      <c r="F9" s="3">
        <f>PrcLd!F74+Run!F59-Evp!F9</f>
        <v>158.10187022180887</v>
      </c>
      <c r="G9" s="3">
        <f>PrcLd!G74+Run!G59-Evp!G9</f>
        <v>96.52656086882314</v>
      </c>
      <c r="H9" s="3">
        <f>PrcLd!H74+Run!H59-Evp!H9</f>
        <v>142.71335195607065</v>
      </c>
      <c r="I9" s="3">
        <f>PrcLd!I74+Run!I59-Evp!I9</f>
        <v>104.50996002072661</v>
      </c>
      <c r="J9" s="3">
        <f>PrcLd!J74+Run!J59-Evp!J9</f>
        <v>29.804932419117534</v>
      </c>
      <c r="K9" s="3">
        <f>PrcLd!K74+Run!K59-Evp!K9</f>
        <v>-88.079817824030613</v>
      </c>
      <c r="L9" s="3">
        <f>PrcLd!L74+Run!L59-Evp!L9</f>
        <v>40.197647442997365</v>
      </c>
      <c r="M9" s="3">
        <f>PrcLd!M74+Run!M59-Evp!M9</f>
        <v>19.742668007256228</v>
      </c>
      <c r="N9" s="3">
        <f t="shared" si="0"/>
        <v>982.25863266588522</v>
      </c>
    </row>
    <row r="10" spans="1:14">
      <c r="A10">
        <v>1953</v>
      </c>
      <c r="B10" s="3">
        <f>PrcLd!B75+Run!B60-Evp!B10</f>
        <v>25.714032927896127</v>
      </c>
      <c r="C10" s="3">
        <f>PrcLd!C75+Run!C60-Evp!C10</f>
        <v>54.80251523823879</v>
      </c>
      <c r="D10" s="3">
        <f>PrcLd!D75+Run!D60-Evp!D10</f>
        <v>173.18954508225366</v>
      </c>
      <c r="E10" s="3">
        <f>PrcLd!E75+Run!E60-Evp!E10</f>
        <v>181.6202275483254</v>
      </c>
      <c r="F10" s="3">
        <f>PrcLd!F75+Run!F60-Evp!F10</f>
        <v>176.08666296176156</v>
      </c>
      <c r="G10" s="3">
        <f>PrcLd!G75+Run!G60-Evp!G10</f>
        <v>123.60914012927751</v>
      </c>
      <c r="H10" s="3">
        <f>PrcLd!H75+Run!H60-Evp!H10</f>
        <v>107.47164464007253</v>
      </c>
      <c r="I10" s="3">
        <f>PrcLd!I75+Run!I60-Evp!I10</f>
        <v>64.788331456938025</v>
      </c>
      <c r="J10" s="3">
        <f>PrcLd!J75+Run!J60-Evp!J10</f>
        <v>43.057172603436797</v>
      </c>
      <c r="K10" s="3">
        <f>PrcLd!K75+Run!K60-Evp!K10</f>
        <v>-13.777592340815175</v>
      </c>
      <c r="L10" s="3">
        <f>PrcLd!L75+Run!L60-Evp!L10</f>
        <v>-18.226726588362013</v>
      </c>
      <c r="M10" s="3">
        <f>PrcLd!M75+Run!M60-Evp!M10</f>
        <v>-26.938640217085776</v>
      </c>
      <c r="N10" s="3">
        <f t="shared" si="0"/>
        <v>891.39631344193754</v>
      </c>
    </row>
    <row r="11" spans="1:14">
      <c r="A11">
        <v>1954</v>
      </c>
      <c r="B11" s="3">
        <f>PrcLd!B76+Run!B61-Evp!B11</f>
        <v>-42.285471536041641</v>
      </c>
      <c r="C11" s="3">
        <f>PrcLd!C76+Run!C61-Evp!C11</f>
        <v>96.816487763504796</v>
      </c>
      <c r="D11" s="3">
        <f>PrcLd!D76+Run!D61-Evp!D11</f>
        <v>129.79022117140215</v>
      </c>
      <c r="E11" s="3">
        <f>PrcLd!E76+Run!E61-Evp!E11</f>
        <v>229.85132174767386</v>
      </c>
      <c r="F11" s="3">
        <f>PrcLd!F76+Run!F61-Evp!F11</f>
        <v>151.05826003464693</v>
      </c>
      <c r="G11" s="3">
        <f>PrcLd!G76+Run!G61-Evp!G11</f>
        <v>196.65315393555031</v>
      </c>
      <c r="H11" s="3">
        <f>PrcLd!H76+Run!H61-Evp!H11</f>
        <v>71.49399753087414</v>
      </c>
      <c r="I11" s="3">
        <f>PrcLd!I76+Run!I61-Evp!I11</f>
        <v>42.326954689892645</v>
      </c>
      <c r="J11" s="3">
        <f>PrcLd!J76+Run!J61-Evp!J11</f>
        <v>114.25143647567877</v>
      </c>
      <c r="K11" s="3">
        <f>PrcLd!K76+Run!K61-Evp!K11</f>
        <v>226.99462044031685</v>
      </c>
      <c r="L11" s="3">
        <f>PrcLd!L76+Run!L61-Evp!L11</f>
        <v>34.157158986017066</v>
      </c>
      <c r="M11" s="3">
        <f>PrcLd!M76+Run!M61-Evp!M11</f>
        <v>-13.251329591880989</v>
      </c>
      <c r="N11" s="3">
        <f t="shared" si="0"/>
        <v>1237.8568116476351</v>
      </c>
    </row>
    <row r="12" spans="1:14">
      <c r="A12">
        <v>1955</v>
      </c>
      <c r="B12" s="3">
        <f>PrcLd!B77+Run!B62-Evp!B12</f>
        <v>8.6291843739055736</v>
      </c>
      <c r="C12" s="3">
        <f>PrcLd!C77+Run!C62-Evp!C12</f>
        <v>39.422447983809917</v>
      </c>
      <c r="D12" s="3">
        <f>PrcLd!D77+Run!D62-Evp!D12</f>
        <v>111.79489860726946</v>
      </c>
      <c r="E12" s="3">
        <f>PrcLd!E77+Run!E62-Evp!E12</f>
        <v>194.62370571285021</v>
      </c>
      <c r="F12" s="3">
        <f>PrcLd!F77+Run!F62-Evp!F12</f>
        <v>120.04116462659373</v>
      </c>
      <c r="G12" s="3">
        <f>PrcLd!G77+Run!G62-Evp!G12</f>
        <v>71.83722546698742</v>
      </c>
      <c r="H12" s="3">
        <f>PrcLd!H77+Run!H62-Evp!H12</f>
        <v>73.069946800626056</v>
      </c>
      <c r="I12" s="3">
        <f>PrcLd!I77+Run!I62-Evp!I12</f>
        <v>67.275637444287611</v>
      </c>
      <c r="J12" s="3">
        <f>PrcLd!J77+Run!J62-Evp!J12</f>
        <v>-29.511620810363894</v>
      </c>
      <c r="K12" s="3">
        <f>PrcLd!K77+Run!K62-Evp!K12</f>
        <v>73.535587872934954</v>
      </c>
      <c r="L12" s="3">
        <f>PrcLd!L77+Run!L62-Evp!L12</f>
        <v>-16.999303402273682</v>
      </c>
      <c r="M12" s="3">
        <f>PrcLd!M77+Run!M62-Evp!M12</f>
        <v>-43.828690013189401</v>
      </c>
      <c r="N12" s="3">
        <f t="shared" si="0"/>
        <v>669.89018466343794</v>
      </c>
    </row>
    <row r="13" spans="1:14">
      <c r="A13">
        <v>1956</v>
      </c>
      <c r="B13" s="3">
        <f>PrcLd!B78+Run!B63-Evp!B13</f>
        <v>-27.635732978118</v>
      </c>
      <c r="C13" s="3">
        <f>PrcLd!C78+Run!C63-Evp!C13</f>
        <v>26.991033627962025</v>
      </c>
      <c r="D13" s="3">
        <f>PrcLd!D78+Run!D63-Evp!D13</f>
        <v>84.521546881307046</v>
      </c>
      <c r="E13" s="3">
        <f>PrcLd!E78+Run!E63-Evp!E13</f>
        <v>179.35893620113697</v>
      </c>
      <c r="F13" s="3">
        <f>PrcLd!F78+Run!F63-Evp!F13</f>
        <v>219.95093639087551</v>
      </c>
      <c r="G13" s="3">
        <f>PrcLd!G78+Run!G63-Evp!G13</f>
        <v>125.92564397759003</v>
      </c>
      <c r="H13" s="3">
        <f>PrcLd!H78+Run!H63-Evp!H13</f>
        <v>152.10564252645415</v>
      </c>
      <c r="I13" s="3">
        <f>PrcLd!I78+Run!I63-Evp!I13</f>
        <v>115.76720482313497</v>
      </c>
      <c r="J13" s="3">
        <f>PrcLd!J78+Run!J63-Evp!J13</f>
        <v>47.451396152862912</v>
      </c>
      <c r="K13" s="3">
        <f>PrcLd!K78+Run!K63-Evp!K13</f>
        <v>9.5048048276276518</v>
      </c>
      <c r="L13" s="3">
        <f>PrcLd!L78+Run!L63-Evp!L13</f>
        <v>2.6679525140790332</v>
      </c>
      <c r="M13" s="3">
        <f>PrcLd!M78+Run!M63-Evp!M13</f>
        <v>2.1780247872149801</v>
      </c>
      <c r="N13" s="3">
        <f t="shared" si="0"/>
        <v>938.78738973212751</v>
      </c>
    </row>
    <row r="14" spans="1:14">
      <c r="A14">
        <v>1957</v>
      </c>
      <c r="B14" s="3">
        <f>PrcLd!B79+Run!B64-Evp!B14</f>
        <v>-1.2581421688705063</v>
      </c>
      <c r="C14" s="3">
        <f>PrcLd!C79+Run!C64-Evp!C14</f>
        <v>53.950063773399371</v>
      </c>
      <c r="D14" s="3">
        <f>PrcLd!D79+Run!D64-Evp!D14</f>
        <v>76.930235561635797</v>
      </c>
      <c r="E14" s="3">
        <f>PrcLd!E79+Run!E64-Evp!E14</f>
        <v>162.25579159064887</v>
      </c>
      <c r="F14" s="3">
        <f>PrcLd!F79+Run!F64-Evp!F14</f>
        <v>145.19056625309486</v>
      </c>
      <c r="G14" s="3">
        <f>PrcLd!G79+Run!G64-Evp!G14</f>
        <v>192.00548323774089</v>
      </c>
      <c r="H14" s="3">
        <f>PrcLd!H79+Run!H64-Evp!H14</f>
        <v>171.68874793312901</v>
      </c>
      <c r="I14" s="3">
        <f>PrcLd!I79+Run!I64-Evp!I14</f>
        <v>11.214859663496085</v>
      </c>
      <c r="J14" s="3">
        <f>PrcLd!J79+Run!J64-Evp!J14</f>
        <v>93.35411770027568</v>
      </c>
      <c r="K14" s="3">
        <f>PrcLd!K79+Run!K64-Evp!K14</f>
        <v>39.696950318171872</v>
      </c>
      <c r="L14" s="3">
        <f>PrcLd!L79+Run!L64-Evp!L14</f>
        <v>58.677900563219495</v>
      </c>
      <c r="M14" s="3">
        <f>PrcLd!M79+Run!M64-Evp!M14</f>
        <v>63.376514156741791</v>
      </c>
      <c r="N14" s="3">
        <f t="shared" si="0"/>
        <v>1067.0830885826831</v>
      </c>
    </row>
    <row r="15" spans="1:14">
      <c r="A15">
        <v>1958</v>
      </c>
      <c r="B15" s="3">
        <f>PrcLd!B80+Run!B65-Evp!B15</f>
        <v>7.13210550768855</v>
      </c>
      <c r="C15" s="3">
        <f>PrcLd!C80+Run!C65-Evp!C15</f>
        <v>9.4788384320295833</v>
      </c>
      <c r="D15" s="3">
        <f>PrcLd!D80+Run!D65-Evp!D15</f>
        <v>72.212084960153234</v>
      </c>
      <c r="E15" s="3">
        <f>PrcLd!E80+Run!E65-Evp!E15</f>
        <v>85.625342742081372</v>
      </c>
      <c r="F15" s="3">
        <f>PrcLd!F80+Run!F65-Evp!F15</f>
        <v>57.677614430070712</v>
      </c>
      <c r="G15" s="3">
        <f>PrcLd!G80+Run!G65-Evp!G15</f>
        <v>78.953723607234423</v>
      </c>
      <c r="H15" s="3">
        <f>PrcLd!H80+Run!H65-Evp!H15</f>
        <v>95.581923390728875</v>
      </c>
      <c r="I15" s="3">
        <f>PrcLd!I80+Run!I65-Evp!I15</f>
        <v>35.617942626039074</v>
      </c>
      <c r="J15" s="3">
        <f>PrcLd!J80+Run!J65-Evp!J15</f>
        <v>58.804146856394794</v>
      </c>
      <c r="K15" s="3">
        <f>PrcLd!K80+Run!K65-Evp!K15</f>
        <v>11.450575284691396</v>
      </c>
      <c r="L15" s="3">
        <f>PrcLd!L80+Run!L65-Evp!L15</f>
        <v>-13.253229334594309</v>
      </c>
      <c r="M15" s="3">
        <f>PrcLd!M80+Run!M65-Evp!M15</f>
        <v>-62.21081385039912</v>
      </c>
      <c r="N15" s="3">
        <f t="shared" si="0"/>
        <v>437.07025465211859</v>
      </c>
    </row>
    <row r="16" spans="1:14">
      <c r="A16">
        <v>1959</v>
      </c>
      <c r="B16" s="3">
        <f>PrcLd!B81+Run!B66-Evp!B16</f>
        <v>-7.363231109398086</v>
      </c>
      <c r="C16" s="3">
        <f>PrcLd!C81+Run!C66-Evp!C16</f>
        <v>73.492170826287733</v>
      </c>
      <c r="D16" s="3">
        <f>PrcLd!D81+Run!D66-Evp!D16</f>
        <v>125.09669179502019</v>
      </c>
      <c r="E16" s="3">
        <f>PrcLd!E81+Run!E66-Evp!E16</f>
        <v>255.44252637244884</v>
      </c>
      <c r="F16" s="3">
        <f>PrcLd!F81+Run!F66-Evp!F16</f>
        <v>191.81134532153811</v>
      </c>
      <c r="G16" s="3">
        <f>PrcLd!G81+Run!G66-Evp!G16</f>
        <v>87.566989892357853</v>
      </c>
      <c r="H16" s="3">
        <f>PrcLd!H81+Run!H66-Evp!H16</f>
        <v>99.049079766224068</v>
      </c>
      <c r="I16" s="3">
        <f>PrcLd!I81+Run!I66-Evp!I16</f>
        <v>141.71697833247413</v>
      </c>
      <c r="J16" s="3">
        <f>PrcLd!J81+Run!J66-Evp!J16</f>
        <v>64.712350415042522</v>
      </c>
      <c r="K16" s="3">
        <f>PrcLd!K81+Run!K66-Evp!K16</f>
        <v>65.585397248991455</v>
      </c>
      <c r="L16" s="3">
        <f>PrcLd!L81+Run!L66-Evp!L16</f>
        <v>39.769136685185714</v>
      </c>
      <c r="M16" s="3">
        <f>PrcLd!M81+Run!M66-Evp!M16</f>
        <v>42.904445413607007</v>
      </c>
      <c r="N16" s="3">
        <f t="shared" si="0"/>
        <v>1179.7838809597795</v>
      </c>
    </row>
    <row r="17" spans="1:14">
      <c r="A17">
        <v>1960</v>
      </c>
      <c r="B17" s="3">
        <f>PrcLd!B82+Run!B67-Evp!B17</f>
        <v>46.326277096432335</v>
      </c>
      <c r="C17" s="3">
        <f>PrcLd!C82+Run!C67-Evp!C17</f>
        <v>56.57039320390205</v>
      </c>
      <c r="D17" s="3">
        <f>PrcLd!D82+Run!D67-Evp!D17</f>
        <v>64.970205291666005</v>
      </c>
      <c r="E17" s="3">
        <f>PrcLd!E82+Run!E67-Evp!E17</f>
        <v>317.18540795259111</v>
      </c>
      <c r="F17" s="3">
        <f>PrcLd!F82+Run!F67-Evp!F17</f>
        <v>348.78653812717232</v>
      </c>
      <c r="G17" s="3">
        <f>PrcLd!G82+Run!G67-Evp!G17</f>
        <v>180.12801438103924</v>
      </c>
      <c r="H17" s="3">
        <f>PrcLd!H82+Run!H67-Evp!H17</f>
        <v>135.29913584307681</v>
      </c>
      <c r="I17" s="3">
        <f>PrcLd!I82+Run!I67-Evp!I17</f>
        <v>67.028960952376025</v>
      </c>
      <c r="J17" s="3">
        <f>PrcLd!J82+Run!J67-Evp!J17</f>
        <v>42.963116559543352</v>
      </c>
      <c r="K17" s="3">
        <f>PrcLd!K82+Run!K67-Evp!K17</f>
        <v>10.17171505200362</v>
      </c>
      <c r="L17" s="3">
        <f>PrcLd!L82+Run!L67-Evp!L17</f>
        <v>28.02113005567756</v>
      </c>
      <c r="M17" s="3">
        <f>PrcLd!M82+Run!M67-Evp!M17</f>
        <v>-68.332509028906074</v>
      </c>
      <c r="N17" s="3">
        <f t="shared" si="0"/>
        <v>1229.1183854865744</v>
      </c>
    </row>
    <row r="18" spans="1:14">
      <c r="A18">
        <v>1961</v>
      </c>
      <c r="B18" s="3">
        <f>PrcLd!B83+Run!B68-Evp!B18</f>
        <v>-29.455629412626607</v>
      </c>
      <c r="C18" s="3">
        <f>PrcLd!C83+Run!C68-Evp!C18</f>
        <v>55.97543875036542</v>
      </c>
      <c r="D18" s="3">
        <f>PrcLd!D83+Run!D68-Evp!D18</f>
        <v>113.77101521635537</v>
      </c>
      <c r="E18" s="3">
        <f>PrcLd!E83+Run!E68-Evp!E18</f>
        <v>130.17590408949303</v>
      </c>
      <c r="F18" s="3">
        <f>PrcLd!F83+Run!F68-Evp!F18</f>
        <v>120.02215059930506</v>
      </c>
      <c r="G18" s="3">
        <f>PrcLd!G83+Run!G68-Evp!G18</f>
        <v>146.18011693418831</v>
      </c>
      <c r="H18" s="3">
        <f>PrcLd!H83+Run!H68-Evp!H18</f>
        <v>148.39823445340181</v>
      </c>
      <c r="I18" s="3">
        <f>PrcLd!I83+Run!I68-Evp!I18</f>
        <v>98.320260522078698</v>
      </c>
      <c r="J18" s="3">
        <f>PrcLd!J83+Run!J68-Evp!J18</f>
        <v>124.51862057139911</v>
      </c>
      <c r="K18" s="3">
        <f>PrcLd!K83+Run!K68-Evp!K18</f>
        <v>15.164436421091381</v>
      </c>
      <c r="L18" s="3">
        <f>PrcLd!L83+Run!L68-Evp!L18</f>
        <v>23.720743598092255</v>
      </c>
      <c r="M18" s="3">
        <f>PrcLd!M83+Run!M68-Evp!M18</f>
        <v>10.730425789707681</v>
      </c>
      <c r="N18" s="3">
        <f t="shared" si="0"/>
        <v>957.52171753285143</v>
      </c>
    </row>
    <row r="19" spans="1:14">
      <c r="A19">
        <v>1962</v>
      </c>
      <c r="B19" s="3">
        <f>PrcLd!B84+Run!B69-Evp!B19</f>
        <v>14.119280725724153</v>
      </c>
      <c r="C19" s="3">
        <f>PrcLd!C84+Run!C69-Evp!C19</f>
        <v>72.376476156140001</v>
      </c>
      <c r="D19" s="3">
        <f>PrcLd!D84+Run!D69-Evp!D19</f>
        <v>110.31548682966894</v>
      </c>
      <c r="E19" s="3">
        <f>PrcLd!E84+Run!E69-Evp!E19</f>
        <v>133.4608119832798</v>
      </c>
      <c r="F19" s="3">
        <f>PrcLd!F84+Run!F69-Evp!F19</f>
        <v>182.2021524474342</v>
      </c>
      <c r="G19" s="3">
        <f>PrcLd!G84+Run!G69-Evp!G19</f>
        <v>103.8708949667361</v>
      </c>
      <c r="H19" s="3">
        <f>PrcLd!H84+Run!H69-Evp!H19</f>
        <v>64.175763175959844</v>
      </c>
      <c r="I19" s="3">
        <f>PrcLd!I84+Run!I69-Evp!I19</f>
        <v>63.43128995485452</v>
      </c>
      <c r="J19" s="3">
        <f>PrcLd!J84+Run!J69-Evp!J19</f>
        <v>27.838212512214326</v>
      </c>
      <c r="K19" s="3">
        <f>PrcLd!K84+Run!K69-Evp!K19</f>
        <v>37.088865192909111</v>
      </c>
      <c r="L19" s="3">
        <f>PrcLd!L84+Run!L69-Evp!L19</f>
        <v>-35.068457546206709</v>
      </c>
      <c r="M19" s="3">
        <f>PrcLd!M84+Run!M69-Evp!M19</f>
        <v>-21.254762315387723</v>
      </c>
      <c r="N19" s="3">
        <f t="shared" si="0"/>
        <v>752.55601408332677</v>
      </c>
    </row>
    <row r="20" spans="1:14">
      <c r="A20">
        <v>1963</v>
      </c>
      <c r="B20" s="3">
        <f>PrcLd!B85+Run!B70-Evp!B20</f>
        <v>-11.696159530022385</v>
      </c>
      <c r="C20" s="3">
        <f>PrcLd!C85+Run!C70-Evp!C20</f>
        <v>52.000696257142025</v>
      </c>
      <c r="D20" s="3">
        <f>PrcLd!D85+Run!D70-Evp!D20</f>
        <v>134.10535110050949</v>
      </c>
      <c r="E20" s="3">
        <f>PrcLd!E85+Run!E70-Evp!E20</f>
        <v>147.29008232581728</v>
      </c>
      <c r="F20" s="3">
        <f>PrcLd!F85+Run!F70-Evp!F20</f>
        <v>148.79009085562862</v>
      </c>
      <c r="G20" s="3">
        <f>PrcLd!G85+Run!G70-Evp!G20</f>
        <v>95.475758139224524</v>
      </c>
      <c r="H20" s="3">
        <f>PrcLd!H85+Run!H70-Evp!H20</f>
        <v>84.286326067409391</v>
      </c>
      <c r="I20" s="3">
        <f>PrcLd!I85+Run!I70-Evp!I20</f>
        <v>75.784963979317268</v>
      </c>
      <c r="J20" s="3">
        <f>PrcLd!J85+Run!J70-Evp!J20</f>
        <v>20.512676755322005</v>
      </c>
      <c r="K20" s="3">
        <f>PrcLd!K85+Run!K70-Evp!K20</f>
        <v>3.4974630958394783</v>
      </c>
      <c r="L20" s="3">
        <f>PrcLd!L85+Run!L70-Evp!L20</f>
        <v>14.336146849265134</v>
      </c>
      <c r="M20" s="3">
        <f>PrcLd!M85+Run!M70-Evp!M20</f>
        <v>-55.639796319106807</v>
      </c>
      <c r="N20" s="3">
        <f t="shared" si="0"/>
        <v>708.7435995763459</v>
      </c>
    </row>
    <row r="21" spans="1:14">
      <c r="A21">
        <v>1964</v>
      </c>
      <c r="B21" s="3">
        <f>PrcLd!B86+Run!B71-Evp!B21</f>
        <v>18.70500785351544</v>
      </c>
      <c r="C21" s="3">
        <f>PrcLd!C86+Run!C71-Evp!C21</f>
        <v>-2.9351269547447814</v>
      </c>
      <c r="D21" s="3">
        <f>PrcLd!D86+Run!D71-Evp!D21</f>
        <v>57.786578418974329</v>
      </c>
      <c r="E21" s="3">
        <f>PrcLd!E86+Run!E71-Evp!E21</f>
        <v>134.92603388523574</v>
      </c>
      <c r="F21" s="3">
        <f>PrcLd!F86+Run!F71-Evp!F21</f>
        <v>140.14402447915731</v>
      </c>
      <c r="G21" s="3">
        <f>PrcLd!G86+Run!G71-Evp!G21</f>
        <v>74.434007382113521</v>
      </c>
      <c r="H21" s="3">
        <f>PrcLd!H86+Run!H71-Evp!H21</f>
        <v>84.916155668124958</v>
      </c>
      <c r="I21" s="3">
        <f>PrcLd!I86+Run!I71-Evp!I21</f>
        <v>69.414161700503826</v>
      </c>
      <c r="J21" s="3">
        <f>PrcLd!J86+Run!J71-Evp!J21</f>
        <v>60.860352689967343</v>
      </c>
      <c r="K21" s="3">
        <f>PrcLd!K86+Run!K71-Evp!K21</f>
        <v>-4.4600524870454876</v>
      </c>
      <c r="L21" s="3">
        <f>PrcLd!L86+Run!L71-Evp!L21</f>
        <v>16.205957644661396</v>
      </c>
      <c r="M21" s="3">
        <f>PrcLd!M86+Run!M71-Evp!M21</f>
        <v>4.6898532532912753</v>
      </c>
      <c r="N21" s="3">
        <f t="shared" si="0"/>
        <v>654.68695353375495</v>
      </c>
    </row>
    <row r="22" spans="1:14">
      <c r="A22">
        <v>1965</v>
      </c>
      <c r="B22" s="3">
        <f>PrcLd!B87+Run!B72-Evp!B22</f>
        <v>26.118923695489073</v>
      </c>
      <c r="C22" s="3">
        <f>PrcLd!C87+Run!C72-Evp!C22</f>
        <v>97.033682563348819</v>
      </c>
      <c r="D22" s="3">
        <f>PrcLd!D87+Run!D72-Evp!D22</f>
        <v>78.629124962833032</v>
      </c>
      <c r="E22" s="3">
        <f>PrcLd!E87+Run!E72-Evp!E22</f>
        <v>189.24934378649388</v>
      </c>
      <c r="F22" s="3">
        <f>PrcLd!F87+Run!F72-Evp!F22</f>
        <v>166.57057045139516</v>
      </c>
      <c r="G22" s="3">
        <f>PrcLd!G87+Run!G72-Evp!G22</f>
        <v>78.633521957095439</v>
      </c>
      <c r="H22" s="3">
        <f>PrcLd!H87+Run!H72-Evp!H22</f>
        <v>80.505001781492808</v>
      </c>
      <c r="I22" s="3">
        <f>PrcLd!I87+Run!I72-Evp!I22</f>
        <v>116.31914545354265</v>
      </c>
      <c r="J22" s="3">
        <f>PrcLd!J87+Run!J72-Evp!J22</f>
        <v>145.09853841791426</v>
      </c>
      <c r="K22" s="3">
        <f>PrcLd!K87+Run!K72-Evp!K22</f>
        <v>70.494557003896418</v>
      </c>
      <c r="L22" s="3">
        <f>PrcLd!L87+Run!L72-Evp!L22</f>
        <v>78.059669024707986</v>
      </c>
      <c r="M22" s="3">
        <f>PrcLd!M87+Run!M72-Evp!M22</f>
        <v>96.326480793631887</v>
      </c>
      <c r="N22" s="3">
        <f t="shared" si="0"/>
        <v>1223.0385598918413</v>
      </c>
    </row>
    <row r="23" spans="1:14">
      <c r="A23">
        <v>1966</v>
      </c>
      <c r="B23" s="3">
        <f>PrcLd!B88+Run!B73-Evp!B23</f>
        <v>20.13337204817698</v>
      </c>
      <c r="C23" s="3">
        <f>PrcLd!C88+Run!C73-Evp!C23</f>
        <v>80.367526597093232</v>
      </c>
      <c r="D23" s="3">
        <f>PrcLd!D88+Run!D73-Evp!D23</f>
        <v>143.85095090354403</v>
      </c>
      <c r="E23" s="3">
        <f>PrcLd!E88+Run!E73-Evp!E23</f>
        <v>131.90612637539115</v>
      </c>
      <c r="F23" s="3">
        <f>PrcLd!F88+Run!F73-Evp!F23</f>
        <v>104.94755216049775</v>
      </c>
      <c r="G23" s="3">
        <f>PrcLd!G88+Run!G73-Evp!G23</f>
        <v>115.07369971638967</v>
      </c>
      <c r="H23" s="3">
        <f>PrcLd!H88+Run!H73-Evp!H23</f>
        <v>51.252985819901603</v>
      </c>
      <c r="I23" s="3">
        <f>PrcLd!I88+Run!I73-Evp!I23</f>
        <v>80.503967234886105</v>
      </c>
      <c r="J23" s="3">
        <f>PrcLd!J88+Run!J73-Evp!J23</f>
        <v>5.2316826220206281</v>
      </c>
      <c r="K23" s="3">
        <f>PrcLd!K88+Run!K73-Evp!K23</f>
        <v>22.441427515386849</v>
      </c>
      <c r="L23" s="3">
        <f>PrcLd!L88+Run!L73-Evp!L23</f>
        <v>112.32104438574909</v>
      </c>
      <c r="M23" s="3">
        <f>PrcLd!M88+Run!M73-Evp!M23</f>
        <v>86.863634761317329</v>
      </c>
      <c r="N23" s="3">
        <f t="shared" si="0"/>
        <v>954.89397014035444</v>
      </c>
    </row>
    <row r="24" spans="1:14">
      <c r="A24">
        <v>1967</v>
      </c>
      <c r="B24" s="3">
        <f>PrcLd!B89+Run!B74-Evp!B24</f>
        <v>74.122274052866828</v>
      </c>
      <c r="C24" s="3">
        <f>PrcLd!C89+Run!C74-Evp!C24</f>
        <v>64.458326366399717</v>
      </c>
      <c r="D24" s="3">
        <f>PrcLd!D89+Run!D74-Evp!D24</f>
        <v>113.30578502188608</v>
      </c>
      <c r="E24" s="3">
        <f>PrcLd!E89+Run!E74-Evp!E24</f>
        <v>282.2449623314161</v>
      </c>
      <c r="F24" s="3">
        <f>PrcLd!F89+Run!F74-Evp!F24</f>
        <v>165.38564547683302</v>
      </c>
      <c r="G24" s="3">
        <f>PrcLd!G89+Run!G74-Evp!G24</f>
        <v>222.86788031318218</v>
      </c>
      <c r="H24" s="3">
        <f>PrcLd!H89+Run!H74-Evp!H24</f>
        <v>111.99961599081804</v>
      </c>
      <c r="I24" s="3">
        <f>PrcLd!I89+Run!I74-Evp!I24</f>
        <v>100.95345358053495</v>
      </c>
      <c r="J24" s="3">
        <f>PrcLd!J89+Run!J74-Evp!J24</f>
        <v>21.704193566492478</v>
      </c>
      <c r="K24" s="3">
        <f>PrcLd!K89+Run!K74-Evp!K24</f>
        <v>66.062119647756546</v>
      </c>
      <c r="L24" s="3">
        <f>PrcLd!L89+Run!L74-Evp!L24</f>
        <v>96.331913851477609</v>
      </c>
      <c r="M24" s="3">
        <f>PrcLd!M89+Run!M74-Evp!M24</f>
        <v>79.836451598180446</v>
      </c>
      <c r="N24" s="3">
        <f t="shared" si="0"/>
        <v>1399.2726217978438</v>
      </c>
    </row>
    <row r="25" spans="1:14">
      <c r="A25">
        <v>1968</v>
      </c>
      <c r="B25" s="3">
        <f>PrcLd!B90+Run!B75-Evp!B25</f>
        <v>33.342395812286611</v>
      </c>
      <c r="C25" s="3">
        <f>PrcLd!C90+Run!C75-Evp!C25</f>
        <v>103.43449092160606</v>
      </c>
      <c r="D25" s="3">
        <f>PrcLd!D90+Run!D75-Evp!D25</f>
        <v>117.30270219018514</v>
      </c>
      <c r="E25" s="3">
        <f>PrcLd!E90+Run!E75-Evp!E25</f>
        <v>163.21440402330646</v>
      </c>
      <c r="F25" s="3">
        <f>PrcLd!F90+Run!F75-Evp!F25</f>
        <v>130.74190172422144</v>
      </c>
      <c r="G25" s="3">
        <f>PrcLd!G90+Run!G75-Evp!G25</f>
        <v>151.02189639267567</v>
      </c>
      <c r="H25" s="3">
        <f>PrcLd!H90+Run!H75-Evp!H25</f>
        <v>98.885109613623996</v>
      </c>
      <c r="I25" s="3">
        <f>PrcLd!I90+Run!I75-Evp!I25</f>
        <v>93.370342491919374</v>
      </c>
      <c r="J25" s="3">
        <f>PrcLd!J90+Run!J75-Evp!J25</f>
        <v>117.35112586821944</v>
      </c>
      <c r="K25" s="3">
        <f>PrcLd!K90+Run!K75-Evp!K25</f>
        <v>39.026156246413635</v>
      </c>
      <c r="L25" s="3">
        <f>PrcLd!L90+Run!L75-Evp!L25</f>
        <v>12.312433410590756</v>
      </c>
      <c r="M25" s="3">
        <f>PrcLd!M90+Run!M75-Evp!M25</f>
        <v>16.967732455194522</v>
      </c>
      <c r="N25" s="3">
        <f t="shared" si="0"/>
        <v>1076.9706911502431</v>
      </c>
    </row>
    <row r="26" spans="1:14">
      <c r="A26">
        <v>1969</v>
      </c>
      <c r="B26" s="3">
        <f>PrcLd!B91+Run!B76-Evp!B26</f>
        <v>68.048792609120213</v>
      </c>
      <c r="C26" s="3">
        <f>PrcLd!C91+Run!C76-Evp!C26</f>
        <v>43.739422311155423</v>
      </c>
      <c r="D26" s="3">
        <f>PrcLd!D91+Run!D76-Evp!D26</f>
        <v>78.44365877547807</v>
      </c>
      <c r="E26" s="3">
        <f>PrcLd!E91+Run!E76-Evp!E26</f>
        <v>222.54137647478436</v>
      </c>
      <c r="F26" s="3">
        <f>PrcLd!F91+Run!F76-Evp!F26</f>
        <v>203.43777709896156</v>
      </c>
      <c r="G26" s="3">
        <f>PrcLd!G91+Run!G76-Evp!G26</f>
        <v>189.34350849829113</v>
      </c>
      <c r="H26" s="3">
        <f>PrcLd!H91+Run!H76-Evp!H26</f>
        <v>134.94260678355081</v>
      </c>
      <c r="I26" s="3">
        <f>PrcLd!I91+Run!I76-Evp!I26</f>
        <v>50.772633141721343</v>
      </c>
      <c r="J26" s="3">
        <f>PrcLd!J91+Run!J76-Evp!J26</f>
        <v>19.713080243593751</v>
      </c>
      <c r="K26" s="3">
        <f>PrcLd!K91+Run!K76-Evp!K26</f>
        <v>80.780271924643813</v>
      </c>
      <c r="L26" s="3">
        <f>PrcLd!L91+Run!L76-Evp!L26</f>
        <v>83.069445568386158</v>
      </c>
      <c r="M26" s="3">
        <f>PrcLd!M91+Run!M76-Evp!M26</f>
        <v>-17.876399553983717</v>
      </c>
      <c r="N26" s="3">
        <f t="shared" si="0"/>
        <v>1156.9561738757029</v>
      </c>
    </row>
    <row r="27" spans="1:14">
      <c r="A27">
        <v>1970</v>
      </c>
      <c r="B27" s="3">
        <f>PrcLd!B92+Run!B77-Evp!B27</f>
        <v>14.884805152882606</v>
      </c>
      <c r="C27" s="3">
        <f>PrcLd!C92+Run!C77-Evp!C27</f>
        <v>25.476176174265255</v>
      </c>
      <c r="D27" s="3">
        <f>PrcLd!D92+Run!D77-Evp!D27</f>
        <v>77.58119689730141</v>
      </c>
      <c r="E27" s="3">
        <f>PrcLd!E92+Run!E77-Evp!E27</f>
        <v>171.22946083041657</v>
      </c>
      <c r="F27" s="3">
        <f>PrcLd!F92+Run!F77-Evp!F27</f>
        <v>195.72372050275254</v>
      </c>
      <c r="G27" s="3">
        <f>PrcLd!G92+Run!G77-Evp!G27</f>
        <v>180.08178336189098</v>
      </c>
      <c r="H27" s="3">
        <f>PrcLd!H92+Run!H77-Evp!H27</f>
        <v>220.0654542594832</v>
      </c>
      <c r="I27" s="3">
        <f>PrcLd!I92+Run!I77-Evp!I27</f>
        <v>60.388029637766756</v>
      </c>
      <c r="J27" s="3">
        <f>PrcLd!J92+Run!J77-Evp!J27</f>
        <v>123.3053385416903</v>
      </c>
      <c r="K27" s="3">
        <f>PrcLd!K92+Run!K77-Evp!K27</f>
        <v>86.11990097440335</v>
      </c>
      <c r="L27" s="3">
        <f>PrcLd!L92+Run!L77-Evp!L27</f>
        <v>27.744957579000726</v>
      </c>
      <c r="M27" s="3">
        <f>PrcLd!M92+Run!M77-Evp!M27</f>
        <v>12.927621836952511</v>
      </c>
      <c r="N27" s="3">
        <f t="shared" si="0"/>
        <v>1195.5284457488065</v>
      </c>
    </row>
    <row r="28" spans="1:14">
      <c r="A28">
        <v>1971</v>
      </c>
      <c r="B28" s="3">
        <f>PrcLd!B93+Run!B78-Evp!B28</f>
        <v>25.699813766455279</v>
      </c>
      <c r="C28" s="3">
        <f>PrcLd!C93+Run!C78-Evp!C28</f>
        <v>105.77122879983635</v>
      </c>
      <c r="D28" s="3">
        <f>PrcLd!D93+Run!D78-Evp!D28</f>
        <v>131.15611086394307</v>
      </c>
      <c r="E28" s="3">
        <f>PrcLd!E93+Run!E78-Evp!E28</f>
        <v>199.34873986758276</v>
      </c>
      <c r="F28" s="3">
        <f>PrcLd!F93+Run!F78-Evp!F28</f>
        <v>169.33411833294335</v>
      </c>
      <c r="G28" s="3">
        <f>PrcLd!G93+Run!G78-Evp!G28</f>
        <v>115.99335653865003</v>
      </c>
      <c r="H28" s="3">
        <f>PrcLd!H93+Run!H78-Evp!H28</f>
        <v>93.267936309188684</v>
      </c>
      <c r="I28" s="3">
        <f>PrcLd!I93+Run!I78-Evp!I28</f>
        <v>64.146304894943995</v>
      </c>
      <c r="J28" s="3">
        <f>PrcLd!J93+Run!J78-Evp!J28</f>
        <v>48.869116239564356</v>
      </c>
      <c r="K28" s="3">
        <f>PrcLd!K93+Run!K78-Evp!K28</f>
        <v>32.25011845670803</v>
      </c>
      <c r="L28" s="3">
        <f>PrcLd!L93+Run!L78-Evp!L28</f>
        <v>-23.230632592143735</v>
      </c>
      <c r="M28" s="3">
        <f>PrcLd!M93+Run!M78-Evp!M28</f>
        <v>54.233636868574379</v>
      </c>
      <c r="N28" s="3">
        <f t="shared" si="0"/>
        <v>1016.8398483462466</v>
      </c>
    </row>
    <row r="29" spans="1:14">
      <c r="A29">
        <v>1972</v>
      </c>
      <c r="B29" s="3">
        <f>PrcLd!B94+Run!B79-Evp!B29</f>
        <v>1.8613448116833951</v>
      </c>
      <c r="C29" s="3">
        <f>PrcLd!C94+Run!C79-Evp!C29</f>
        <v>51.427813712655585</v>
      </c>
      <c r="D29" s="3">
        <f>PrcLd!D94+Run!D79-Evp!D29</f>
        <v>99.024226510709312</v>
      </c>
      <c r="E29" s="3">
        <f>PrcLd!E94+Run!E79-Evp!E29</f>
        <v>192.24852394590184</v>
      </c>
      <c r="F29" s="3">
        <f>PrcLd!F94+Run!F79-Evp!F29</f>
        <v>211.26913624296387</v>
      </c>
      <c r="G29" s="3">
        <f>PrcLd!G94+Run!G79-Evp!G29</f>
        <v>124.26971645385574</v>
      </c>
      <c r="H29" s="3">
        <f>PrcLd!H94+Run!H79-Evp!H29</f>
        <v>118.31315113597665</v>
      </c>
      <c r="I29" s="3">
        <f>PrcLd!I94+Run!I79-Evp!I29</f>
        <v>160.07104988828229</v>
      </c>
      <c r="J29" s="3">
        <f>PrcLd!J94+Run!J79-Evp!J29</f>
        <v>69.631696084343133</v>
      </c>
      <c r="K29" s="3">
        <f>PrcLd!K94+Run!K79-Evp!K29</f>
        <v>17.497703171187354</v>
      </c>
      <c r="L29" s="3">
        <f>PrcLd!L94+Run!L79-Evp!L29</f>
        <v>28.141736804501335</v>
      </c>
      <c r="M29" s="3">
        <f>PrcLd!M94+Run!M79-Evp!M29</f>
        <v>74.138815985629023</v>
      </c>
      <c r="N29" s="3">
        <f t="shared" si="0"/>
        <v>1147.8949147476894</v>
      </c>
    </row>
    <row r="30" spans="1:14">
      <c r="A30">
        <v>1973</v>
      </c>
      <c r="B30" s="3">
        <f>PrcLd!B95+Run!B80-Evp!B30</f>
        <v>81.626274316622101</v>
      </c>
      <c r="C30" s="3">
        <f>PrcLd!C95+Run!C80-Evp!C30</f>
        <v>46.433582561803298</v>
      </c>
      <c r="D30" s="3">
        <f>PrcLd!D95+Run!D80-Evp!D30</f>
        <v>216.14629370841322</v>
      </c>
      <c r="E30" s="3">
        <f>PrcLd!E95+Run!E80-Evp!E30</f>
        <v>158.96177928260417</v>
      </c>
      <c r="F30" s="3">
        <f>PrcLd!F95+Run!F80-Evp!F30</f>
        <v>225.075156162826</v>
      </c>
      <c r="G30" s="3">
        <f>PrcLd!G95+Run!G80-Evp!G30</f>
        <v>170.62061079980086</v>
      </c>
      <c r="H30" s="3">
        <f>PrcLd!H95+Run!H80-Evp!H30</f>
        <v>123.73810534822709</v>
      </c>
      <c r="I30" s="3">
        <f>PrcLd!I95+Run!I80-Evp!I30</f>
        <v>107.86592568008189</v>
      </c>
      <c r="J30" s="3">
        <f>PrcLd!J95+Run!J80-Evp!J30</f>
        <v>-6.5845506556483429</v>
      </c>
      <c r="K30" s="3">
        <f>PrcLd!K95+Run!K80-Evp!K30</f>
        <v>52.014848814986365</v>
      </c>
      <c r="L30" s="3">
        <f>PrcLd!L95+Run!L80-Evp!L30</f>
        <v>18.239550352214408</v>
      </c>
      <c r="M30" s="3">
        <f>PrcLd!M95+Run!M80-Evp!M30</f>
        <v>9.3594810372805739</v>
      </c>
      <c r="N30" s="3">
        <f t="shared" si="0"/>
        <v>1203.4970574092115</v>
      </c>
    </row>
    <row r="31" spans="1:14">
      <c r="A31">
        <v>1974</v>
      </c>
      <c r="B31" s="3">
        <f>PrcLd!B96+Run!B81-Evp!B31</f>
        <v>76.484589168500676</v>
      </c>
      <c r="C31" s="3">
        <f>PrcLd!C96+Run!C81-Evp!C31</f>
        <v>57.911911979110599</v>
      </c>
      <c r="D31" s="3">
        <f>PrcLd!D96+Run!D81-Evp!D31</f>
        <v>119.41095122283534</v>
      </c>
      <c r="E31" s="3">
        <f>PrcLd!E96+Run!E81-Evp!E31</f>
        <v>222.37320201268241</v>
      </c>
      <c r="F31" s="3">
        <f>PrcLd!F96+Run!F81-Evp!F31</f>
        <v>215.48255900789465</v>
      </c>
      <c r="G31" s="3">
        <f>PrcLd!G96+Run!G81-Evp!G31</f>
        <v>148.31275451574496</v>
      </c>
      <c r="H31" s="3">
        <f>PrcLd!H96+Run!H81-Evp!H31</f>
        <v>101.41843427765608</v>
      </c>
      <c r="I31" s="3">
        <f>PrcLd!I96+Run!I81-Evp!I31</f>
        <v>69.350801396135722</v>
      </c>
      <c r="J31" s="3">
        <f>PrcLd!J96+Run!J81-Evp!J31</f>
        <v>31.386670261020328</v>
      </c>
      <c r="K31" s="3">
        <f>PrcLd!K96+Run!K81-Evp!K31</f>
        <v>32.49289416016633</v>
      </c>
      <c r="L31" s="3">
        <f>PrcLd!L96+Run!L81-Evp!L31</f>
        <v>57.616326221165011</v>
      </c>
      <c r="M31" s="3">
        <f>PrcLd!M96+Run!M81-Evp!M31</f>
        <v>13.389868048339835</v>
      </c>
      <c r="N31" s="3">
        <f t="shared" si="0"/>
        <v>1145.630962271252</v>
      </c>
    </row>
    <row r="32" spans="1:14">
      <c r="A32">
        <v>1975</v>
      </c>
      <c r="B32" s="3">
        <f>PrcLd!B97+Run!B82-Evp!B32</f>
        <v>78.12617399724374</v>
      </c>
      <c r="C32" s="3">
        <f>PrcLd!C97+Run!C82-Evp!C32</f>
        <v>76.506962472654266</v>
      </c>
      <c r="D32" s="3">
        <f>PrcLd!D97+Run!D82-Evp!D32</f>
        <v>101.98280051183289</v>
      </c>
      <c r="E32" s="3">
        <f>PrcLd!E97+Run!E82-Evp!E32</f>
        <v>180.84714184540314</v>
      </c>
      <c r="F32" s="3">
        <f>PrcLd!F97+Run!F82-Evp!F32</f>
        <v>192.78770125936396</v>
      </c>
      <c r="G32" s="3">
        <f>PrcLd!G97+Run!G82-Evp!G32</f>
        <v>145.39216159617456</v>
      </c>
      <c r="H32" s="3">
        <f>PrcLd!H97+Run!H82-Evp!H32</f>
        <v>95.231642662029259</v>
      </c>
      <c r="I32" s="3">
        <f>PrcLd!I97+Run!I82-Evp!I32</f>
        <v>86.360561109517647</v>
      </c>
      <c r="J32" s="3">
        <f>PrcLd!J97+Run!J82-Evp!J32</f>
        <v>62.998138098755447</v>
      </c>
      <c r="K32" s="3">
        <f>PrcLd!K97+Run!K82-Evp!K32</f>
        <v>2.5844659442511784</v>
      </c>
      <c r="L32" s="3">
        <f>PrcLd!L97+Run!L82-Evp!L32</f>
        <v>55.123023777869051</v>
      </c>
      <c r="M32" s="3">
        <f>PrcLd!M97+Run!M82-Evp!M32</f>
        <v>21.805222426740357</v>
      </c>
      <c r="N32" s="3">
        <f t="shared" si="0"/>
        <v>1099.7459957018355</v>
      </c>
    </row>
    <row r="33" spans="1:14">
      <c r="A33">
        <v>1976</v>
      </c>
      <c r="B33" s="3">
        <f>PrcLd!B98+Run!B83-Evp!B33</f>
        <v>10.607996515497717</v>
      </c>
      <c r="C33" s="3">
        <f>PrcLd!C98+Run!C83-Evp!C33</f>
        <v>124.12052102642335</v>
      </c>
      <c r="D33" s="3">
        <f>PrcLd!D98+Run!D83-Evp!D33</f>
        <v>258.41710075565607</v>
      </c>
      <c r="E33" s="3">
        <f>PrcLd!E98+Run!E83-Evp!E33</f>
        <v>206.71389286761283</v>
      </c>
      <c r="F33" s="3">
        <f>PrcLd!F98+Run!F83-Evp!F33</f>
        <v>202.78686475773793</v>
      </c>
      <c r="G33" s="3">
        <f>PrcLd!G98+Run!G83-Evp!G33</f>
        <v>121.49594475014221</v>
      </c>
      <c r="H33" s="3">
        <f>PrcLd!H98+Run!H83-Evp!H33</f>
        <v>90.65796249309966</v>
      </c>
      <c r="I33" s="3">
        <f>PrcLd!I98+Run!I83-Evp!I33</f>
        <v>27.378845093466353</v>
      </c>
      <c r="J33" s="3">
        <f>PrcLd!J98+Run!J83-Evp!J33</f>
        <v>30.984169963364167</v>
      </c>
      <c r="K33" s="3">
        <f>PrcLd!K98+Run!K83-Evp!K33</f>
        <v>-23.836602159033546</v>
      </c>
      <c r="L33" s="3">
        <f>PrcLd!L98+Run!L83-Evp!L33</f>
        <v>-31.250060272575624</v>
      </c>
      <c r="M33" s="3">
        <f>PrcLd!M98+Run!M83-Evp!M33</f>
        <v>-35.635682874323578</v>
      </c>
      <c r="N33" s="3">
        <f t="shared" si="0"/>
        <v>982.44095291706742</v>
      </c>
    </row>
    <row r="34" spans="1:14">
      <c r="A34">
        <v>1977</v>
      </c>
      <c r="B34" s="3">
        <f>PrcLd!B99+Run!B84-Evp!B34</f>
        <v>32.172273580520375</v>
      </c>
      <c r="C34" s="3">
        <f>PrcLd!C99+Run!C84-Evp!C34</f>
        <v>81.481027708359505</v>
      </c>
      <c r="D34" s="3">
        <f>PrcLd!D99+Run!D84-Evp!D34</f>
        <v>208.04107572697458</v>
      </c>
      <c r="E34" s="3">
        <f>PrcLd!E99+Run!E84-Evp!E34</f>
        <v>170.68450294735018</v>
      </c>
      <c r="F34" s="3">
        <f>PrcLd!F99+Run!F84-Evp!F34</f>
        <v>80.276541036747318</v>
      </c>
      <c r="G34" s="3">
        <f>PrcLd!G99+Run!G84-Evp!G34</f>
        <v>78.09897220421135</v>
      </c>
      <c r="H34" s="3">
        <f>PrcLd!H99+Run!H84-Evp!H34</f>
        <v>97.673389519433798</v>
      </c>
      <c r="I34" s="3">
        <f>PrcLd!I99+Run!I84-Evp!I34</f>
        <v>110.79504893985076</v>
      </c>
      <c r="J34" s="3">
        <f>PrcLd!J99+Run!J84-Evp!J34</f>
        <v>126.7519230022457</v>
      </c>
      <c r="K34" s="3">
        <f>PrcLd!K99+Run!K84-Evp!K34</f>
        <v>73.892271327720948</v>
      </c>
      <c r="L34" s="3">
        <f>PrcLd!L99+Run!L84-Evp!L34</f>
        <v>104.16145471130351</v>
      </c>
      <c r="M34" s="3">
        <f>PrcLd!M99+Run!M84-Evp!M34</f>
        <v>52.663733845045869</v>
      </c>
      <c r="N34" s="3">
        <f t="shared" si="0"/>
        <v>1216.692214549764</v>
      </c>
    </row>
    <row r="35" spans="1:14">
      <c r="A35">
        <v>1978</v>
      </c>
      <c r="B35" s="3">
        <f>PrcLd!B100+Run!B85-Evp!B35</f>
        <v>42.738758761995257</v>
      </c>
      <c r="C35" s="3">
        <f>PrcLd!C100+Run!C85-Evp!C35</f>
        <v>46.266098557631238</v>
      </c>
      <c r="D35" s="3">
        <f>PrcLd!D100+Run!D85-Evp!D35</f>
        <v>97.34957629984946</v>
      </c>
      <c r="E35" s="3">
        <f>PrcLd!E100+Run!E85-Evp!E35</f>
        <v>170.56031113191193</v>
      </c>
      <c r="F35" s="3">
        <f>PrcLd!F100+Run!F85-Evp!F35</f>
        <v>177.36428562953975</v>
      </c>
      <c r="G35" s="3">
        <f>PrcLd!G100+Run!G85-Evp!G35</f>
        <v>114.67431110983824</v>
      </c>
      <c r="H35" s="3">
        <f>PrcLd!H100+Run!H85-Evp!H35</f>
        <v>85.79172447179657</v>
      </c>
      <c r="I35" s="3">
        <f>PrcLd!I100+Run!I85-Evp!I35</f>
        <v>98.681155430124917</v>
      </c>
      <c r="J35" s="3">
        <f>PrcLd!J100+Run!J85-Evp!J35</f>
        <v>122.98509938154535</v>
      </c>
      <c r="K35" s="3">
        <f>PrcLd!K100+Run!K85-Evp!K35</f>
        <v>61.006126759974379</v>
      </c>
      <c r="L35" s="3">
        <f>PrcLd!L100+Run!L85-Evp!L35</f>
        <v>13.756787424795803</v>
      </c>
      <c r="M35" s="3">
        <f>PrcLd!M100+Run!M85-Evp!M35</f>
        <v>22.322591683357814</v>
      </c>
      <c r="N35" s="3">
        <f t="shared" si="0"/>
        <v>1053.4968266423607</v>
      </c>
    </row>
    <row r="36" spans="1:14">
      <c r="A36">
        <v>1979</v>
      </c>
      <c r="B36" s="3">
        <f>PrcLd!B101+Run!B86-Evp!B36</f>
        <v>52.166332885032674</v>
      </c>
      <c r="C36" s="3">
        <f>PrcLd!C101+Run!C86-Evp!C36</f>
        <v>60.670069904742874</v>
      </c>
      <c r="D36" s="3">
        <f>PrcLd!D101+Run!D86-Evp!D36</f>
        <v>223.79708906509239</v>
      </c>
      <c r="E36" s="3">
        <f>PrcLd!E101+Run!E86-Evp!E36</f>
        <v>295.24946038019522</v>
      </c>
      <c r="F36" s="3">
        <f>PrcLd!F101+Run!F86-Evp!F36</f>
        <v>231.34382375044268</v>
      </c>
      <c r="G36" s="3">
        <f>PrcLd!G101+Run!G86-Evp!G36</f>
        <v>164.27184217059713</v>
      </c>
      <c r="H36" s="3">
        <f>PrcLd!H101+Run!H86-Evp!H36</f>
        <v>116.16888104677165</v>
      </c>
      <c r="I36" s="3">
        <f>PrcLd!I101+Run!I86-Evp!I36</f>
        <v>110.13669799560836</v>
      </c>
      <c r="J36" s="3">
        <f>PrcLd!J101+Run!J86-Evp!J36</f>
        <v>22.6365032549717</v>
      </c>
      <c r="K36" s="3">
        <f>PrcLd!K101+Run!K86-Evp!K36</f>
        <v>80.960345707488798</v>
      </c>
      <c r="L36" s="3">
        <f>PrcLd!L101+Run!L86-Evp!L36</f>
        <v>105.59137217360973</v>
      </c>
      <c r="M36" s="3">
        <f>PrcLd!M101+Run!M86-Evp!M36</f>
        <v>65.355833714041182</v>
      </c>
      <c r="N36" s="3">
        <f t="shared" si="0"/>
        <v>1528.3482520485945</v>
      </c>
    </row>
    <row r="37" spans="1:14">
      <c r="A37">
        <v>1980</v>
      </c>
      <c r="B37" s="3">
        <f>PrcLd!B102+Run!B87-Evp!B37</f>
        <v>55.373091767251452</v>
      </c>
      <c r="C37" s="3">
        <f>PrcLd!C102+Run!C87-Evp!C37</f>
        <v>35.56261783932419</v>
      </c>
      <c r="D37" s="3">
        <f>PrcLd!D102+Run!D87-Evp!D37</f>
        <v>117.71511791514457</v>
      </c>
      <c r="E37" s="3">
        <f>PrcLd!E102+Run!E87-Evp!E37</f>
        <v>245.79488488558022</v>
      </c>
      <c r="F37" s="3">
        <f>PrcLd!F102+Run!F87-Evp!F37</f>
        <v>150.13131309473866</v>
      </c>
      <c r="G37" s="3">
        <f>PrcLd!G102+Run!G87-Evp!G37</f>
        <v>149.44935718195578</v>
      </c>
      <c r="H37" s="3">
        <f>PrcLd!H102+Run!H87-Evp!H37</f>
        <v>135.14720203006064</v>
      </c>
      <c r="I37" s="3">
        <f>PrcLd!I102+Run!I87-Evp!I37</f>
        <v>102.94592167763305</v>
      </c>
      <c r="J37" s="3">
        <f>PrcLd!J102+Run!J87-Evp!J37</f>
        <v>86.132983455903599</v>
      </c>
      <c r="K37" s="3">
        <f>PrcLd!K102+Run!K87-Evp!K37</f>
        <v>45.985418358559571</v>
      </c>
      <c r="L37" s="3">
        <f>PrcLd!L102+Run!L87-Evp!L37</f>
        <v>14.103598198403958</v>
      </c>
      <c r="M37" s="3">
        <f>PrcLd!M102+Run!M87-Evp!M37</f>
        <v>30.021751618084224</v>
      </c>
      <c r="N37" s="3">
        <f t="shared" si="0"/>
        <v>1168.3632580226397</v>
      </c>
    </row>
    <row r="38" spans="1:14">
      <c r="A38">
        <v>1981</v>
      </c>
      <c r="B38" s="3">
        <f>PrcLd!B103+Run!B88-Evp!B38</f>
        <v>24.612976759457197</v>
      </c>
      <c r="C38" s="3">
        <f>PrcLd!C103+Run!C88-Evp!C38</f>
        <v>163.80299779347237</v>
      </c>
      <c r="D38" s="3">
        <f>PrcLd!D103+Run!D88-Evp!D38</f>
        <v>114.08425227131002</v>
      </c>
      <c r="E38" s="3">
        <f>PrcLd!E103+Run!E88-Evp!E38</f>
        <v>223.30659021025446</v>
      </c>
      <c r="F38" s="3">
        <f>PrcLd!F103+Run!F88-Evp!F38</f>
        <v>145.29607162687299</v>
      </c>
      <c r="G38" s="3">
        <f>PrcLd!G103+Run!G88-Evp!G38</f>
        <v>155.58342352993157</v>
      </c>
      <c r="H38" s="3">
        <f>PrcLd!H103+Run!H88-Evp!H38</f>
        <v>79.54649580118344</v>
      </c>
      <c r="I38" s="3">
        <f>PrcLd!I103+Run!I88-Evp!I38</f>
        <v>108.93286201273084</v>
      </c>
      <c r="J38" s="3">
        <f>PrcLd!J103+Run!J88-Evp!J38</f>
        <v>105.31252093015836</v>
      </c>
      <c r="K38" s="3">
        <f>PrcLd!K103+Run!K88-Evp!K38</f>
        <v>100.06248243468998</v>
      </c>
      <c r="L38" s="3">
        <f>PrcLd!L103+Run!L88-Evp!L38</f>
        <v>20.482475829158346</v>
      </c>
      <c r="M38" s="3">
        <f>PrcLd!M103+Run!M88-Evp!M38</f>
        <v>7.3364571117021455</v>
      </c>
      <c r="N38" s="3">
        <f t="shared" si="0"/>
        <v>1248.3596063109219</v>
      </c>
    </row>
    <row r="39" spans="1:14">
      <c r="A39">
        <v>1982</v>
      </c>
      <c r="B39" s="3">
        <f>PrcLd!B104+Run!B89-Evp!B39</f>
        <v>47.234775003875072</v>
      </c>
      <c r="C39" s="3">
        <f>PrcLd!C104+Run!C89-Evp!C39</f>
        <v>62.629095412005768</v>
      </c>
      <c r="D39" s="3">
        <f>PrcLd!D104+Run!D89-Evp!D39</f>
        <v>153.06686815578047</v>
      </c>
      <c r="E39" s="3">
        <f>PrcLd!E104+Run!E89-Evp!E39</f>
        <v>212.17331057582277</v>
      </c>
      <c r="F39" s="3">
        <f>PrcLd!F104+Run!F89-Evp!F39</f>
        <v>136.54801576114824</v>
      </c>
      <c r="G39" s="3">
        <f>PrcLd!G104+Run!G89-Evp!G39</f>
        <v>137.02278653112631</v>
      </c>
      <c r="H39" s="3">
        <f>PrcLd!H104+Run!H89-Evp!H39</f>
        <v>92.065662197990505</v>
      </c>
      <c r="I39" s="3">
        <f>PrcLd!I104+Run!I89-Evp!I39</f>
        <v>65.312337019575892</v>
      </c>
      <c r="J39" s="3">
        <f>PrcLd!J104+Run!J89-Evp!J39</f>
        <v>109.82303202301925</v>
      </c>
      <c r="K39" s="3">
        <f>PrcLd!K104+Run!K89-Evp!K39</f>
        <v>70.084160179865464</v>
      </c>
      <c r="L39" s="3">
        <f>PrcLd!L104+Run!L89-Evp!L39</f>
        <v>104.6229794881381</v>
      </c>
      <c r="M39" s="3">
        <f>PrcLd!M104+Run!M89-Evp!M39</f>
        <v>148.12227302025804</v>
      </c>
      <c r="N39" s="3">
        <f t="shared" si="0"/>
        <v>1338.7052953686059</v>
      </c>
    </row>
    <row r="40" spans="1:14">
      <c r="A40">
        <v>1983</v>
      </c>
      <c r="B40" s="3">
        <f>PrcLd!B105+Run!B90-Evp!B40</f>
        <v>64.761273666990732</v>
      </c>
      <c r="C40" s="3">
        <f>PrcLd!C105+Run!C90-Evp!C40</f>
        <v>66.410117132314355</v>
      </c>
      <c r="D40" s="3">
        <f>PrcLd!D105+Run!D90-Evp!D40</f>
        <v>112.42472133973995</v>
      </c>
      <c r="E40" s="3">
        <f>PrcLd!E105+Run!E90-Evp!E40</f>
        <v>177.86262722998879</v>
      </c>
      <c r="F40" s="3">
        <f>PrcLd!F105+Run!F90-Evp!F40</f>
        <v>305.6276458504455</v>
      </c>
      <c r="G40" s="3">
        <f>PrcLd!G105+Run!G90-Evp!G40</f>
        <v>151.89766721724118</v>
      </c>
      <c r="H40" s="3">
        <f>PrcLd!H105+Run!H90-Evp!H40</f>
        <v>70.130372746421941</v>
      </c>
      <c r="I40" s="3">
        <f>PrcLd!I105+Run!I90-Evp!I40</f>
        <v>85.352704646310499</v>
      </c>
      <c r="J40" s="3">
        <f>PrcLd!J105+Run!J90-Evp!J40</f>
        <v>52.284498132230709</v>
      </c>
      <c r="K40" s="3">
        <f>PrcLd!K105+Run!K90-Evp!K40</f>
        <v>57.357779394568809</v>
      </c>
      <c r="L40" s="3">
        <f>PrcLd!L105+Run!L90-Evp!L40</f>
        <v>16.532748072085312</v>
      </c>
      <c r="M40" s="3">
        <f>PrcLd!M105+Run!M90-Evp!M40</f>
        <v>29.217402557706521</v>
      </c>
      <c r="N40" s="3">
        <f t="shared" si="0"/>
        <v>1189.8595579860441</v>
      </c>
    </row>
    <row r="41" spans="1:14">
      <c r="A41">
        <v>1984</v>
      </c>
      <c r="B41" s="3">
        <f>PrcLd!B106+Run!B91-Evp!B41</f>
        <v>24.274894039699944</v>
      </c>
      <c r="C41" s="3">
        <f>PrcLd!C106+Run!C91-Evp!C41</f>
        <v>133.56065559643207</v>
      </c>
      <c r="D41" s="3">
        <f>PrcLd!D106+Run!D91-Evp!D41</f>
        <v>115.13418934691043</v>
      </c>
      <c r="E41" s="3">
        <f>PrcLd!E106+Run!E91-Evp!E41</f>
        <v>172.63662339970506</v>
      </c>
      <c r="F41" s="3">
        <f>PrcLd!F106+Run!F91-Evp!F41</f>
        <v>155.71580087647573</v>
      </c>
      <c r="G41" s="3">
        <f>PrcLd!G106+Run!G91-Evp!G41</f>
        <v>175.95751094591088</v>
      </c>
      <c r="H41" s="3">
        <f>PrcLd!H106+Run!H91-Evp!H41</f>
        <v>120.65938848088031</v>
      </c>
      <c r="I41" s="3">
        <f>PrcLd!I106+Run!I91-Evp!I41</f>
        <v>110.29782687085063</v>
      </c>
      <c r="J41" s="3">
        <f>PrcLd!J106+Run!J91-Evp!J41</f>
        <v>81.042180283803489</v>
      </c>
      <c r="K41" s="3">
        <f>PrcLd!K106+Run!K91-Evp!K41</f>
        <v>72.084607993580562</v>
      </c>
      <c r="L41" s="3">
        <f>PrcLd!L106+Run!L91-Evp!L41</f>
        <v>75.241346238689459</v>
      </c>
      <c r="M41" s="3">
        <f>PrcLd!M106+Run!M91-Evp!M41</f>
        <v>83.43075899562497</v>
      </c>
      <c r="N41" s="3">
        <f t="shared" si="0"/>
        <v>1320.0357830685637</v>
      </c>
    </row>
    <row r="42" spans="1:14">
      <c r="A42">
        <v>1985</v>
      </c>
      <c r="B42" s="3">
        <f>PrcLd!B107+Run!B92-Evp!B42</f>
        <v>70.088350117331828</v>
      </c>
      <c r="C42" s="3">
        <f>PrcLd!C107+Run!C92-Evp!C42</f>
        <v>139.62738853808821</v>
      </c>
      <c r="D42" s="3">
        <f>PrcLd!D107+Run!D92-Evp!D42</f>
        <v>218.76755981224733</v>
      </c>
      <c r="E42" s="3">
        <f>PrcLd!E107+Run!E92-Evp!E42</f>
        <v>274.16643929191815</v>
      </c>
      <c r="F42" s="3">
        <f>PrcLd!F107+Run!F92-Evp!F42</f>
        <v>203.74502054226826</v>
      </c>
      <c r="G42" s="3">
        <f>PrcLd!G107+Run!G92-Evp!G42</f>
        <v>93.797847460967702</v>
      </c>
      <c r="H42" s="3">
        <f>PrcLd!H107+Run!H92-Evp!H42</f>
        <v>114.25822907490932</v>
      </c>
      <c r="I42" s="3">
        <f>PrcLd!I107+Run!I92-Evp!I42</f>
        <v>108.35819419224083</v>
      </c>
      <c r="J42" s="3">
        <f>PrcLd!J107+Run!J92-Evp!J42</f>
        <v>101.10605555879775</v>
      </c>
      <c r="K42" s="3">
        <f>PrcLd!K107+Run!K92-Evp!K42</f>
        <v>63.252302181500994</v>
      </c>
      <c r="L42" s="3">
        <f>PrcLd!L107+Run!L92-Evp!L42</f>
        <v>88.572307373822269</v>
      </c>
      <c r="M42" s="3">
        <f>PrcLd!M107+Run!M92-Evp!M42</f>
        <v>34.052992600262968</v>
      </c>
      <c r="N42" s="3">
        <f t="shared" si="0"/>
        <v>1509.7926867443559</v>
      </c>
    </row>
    <row r="43" spans="1:14">
      <c r="A43">
        <v>1986</v>
      </c>
      <c r="B43" s="3">
        <f>PrcLd!B108+Run!B93-Evp!B43</f>
        <v>26.745488831434486</v>
      </c>
      <c r="C43" s="3">
        <f>PrcLd!C108+Run!C93-Evp!C43</f>
        <v>39.076882420532101</v>
      </c>
      <c r="D43" s="3">
        <f>PrcLd!D108+Run!D93-Evp!D43</f>
        <v>177.47329264474951</v>
      </c>
      <c r="E43" s="3">
        <f>PrcLd!E108+Run!E93-Evp!E43</f>
        <v>168.64059060547777</v>
      </c>
      <c r="F43" s="3">
        <f>PrcLd!F108+Run!F93-Evp!F43</f>
        <v>155.78933709631332</v>
      </c>
      <c r="G43" s="3">
        <f>PrcLd!G108+Run!G93-Evp!G43</f>
        <v>146.74171984330039</v>
      </c>
      <c r="H43" s="3">
        <f>PrcLd!H108+Run!H93-Evp!H43</f>
        <v>131.21296705943541</v>
      </c>
      <c r="I43" s="3">
        <f>PrcLd!I108+Run!I93-Evp!I43</f>
        <v>69.712943039245246</v>
      </c>
      <c r="J43" s="3">
        <f>PrcLd!J108+Run!J93-Evp!J43</f>
        <v>249.94052457010648</v>
      </c>
      <c r="K43" s="3">
        <f>PrcLd!K108+Run!K93-Evp!K43</f>
        <v>123.27642236154105</v>
      </c>
      <c r="L43" s="3">
        <f>PrcLd!L108+Run!L93-Evp!L43</f>
        <v>-33.208452032665406</v>
      </c>
      <c r="M43" s="3">
        <f>PrcLd!M108+Run!M93-Evp!M43</f>
        <v>16.881692720374716</v>
      </c>
      <c r="N43" s="3">
        <f t="shared" si="0"/>
        <v>1272.2834091598452</v>
      </c>
    </row>
    <row r="44" spans="1:14">
      <c r="A44">
        <v>1987</v>
      </c>
      <c r="B44" s="3">
        <f>PrcLd!B109+Run!B94-Evp!B44</f>
        <v>11.326838789241393</v>
      </c>
      <c r="C44" s="3">
        <f>PrcLd!C109+Run!C94-Evp!C44</f>
        <v>27.677118151883583</v>
      </c>
      <c r="D44" s="3">
        <f>PrcLd!D109+Run!D94-Evp!D44</f>
        <v>107.00776604367363</v>
      </c>
      <c r="E44" s="3">
        <f>PrcLd!E109+Run!E94-Evp!E44</f>
        <v>121.22278814752714</v>
      </c>
      <c r="F44" s="3">
        <f>PrcLd!F109+Run!F94-Evp!F44</f>
        <v>84.829514340462751</v>
      </c>
      <c r="G44" s="3">
        <f>PrcLd!G109+Run!G94-Evp!G44</f>
        <v>93.365069994733105</v>
      </c>
      <c r="H44" s="3">
        <f>PrcLd!H109+Run!H94-Evp!H44</f>
        <v>70.350254448440836</v>
      </c>
      <c r="I44" s="3">
        <f>PrcLd!I109+Run!I94-Evp!I44</f>
        <v>67.430469118159124</v>
      </c>
      <c r="J44" s="3">
        <f>PrcLd!J109+Run!J94-Evp!J44</f>
        <v>46.393003793902402</v>
      </c>
      <c r="K44" s="3">
        <f>PrcLd!K109+Run!K94-Evp!K44</f>
        <v>-7.0297378697706705</v>
      </c>
      <c r="L44" s="3">
        <f>PrcLd!L109+Run!L94-Evp!L44</f>
        <v>5.63254194065712</v>
      </c>
      <c r="M44" s="3">
        <f>PrcLd!M109+Run!M94-Evp!M44</f>
        <v>48.6501152209933</v>
      </c>
      <c r="N44" s="3">
        <f t="shared" si="0"/>
        <v>676.85574211990377</v>
      </c>
    </row>
    <row r="45" spans="1:14">
      <c r="A45">
        <v>1988</v>
      </c>
      <c r="B45" s="3">
        <f>PrcLd!B110+Run!B95-Evp!B45</f>
        <v>13.740541930725769</v>
      </c>
      <c r="C45" s="3">
        <f>PrcLd!C110+Run!C95-Evp!C45</f>
        <v>66.46854659791326</v>
      </c>
      <c r="D45" s="3">
        <f>PrcLd!D110+Run!D95-Evp!D45</f>
        <v>125.65830652653801</v>
      </c>
      <c r="E45" s="3">
        <f>PrcLd!E110+Run!E95-Evp!E45</f>
        <v>226.86549677632226</v>
      </c>
      <c r="F45" s="3">
        <f>PrcLd!F110+Run!F95-Evp!F45</f>
        <v>140.4300688501869</v>
      </c>
      <c r="G45" s="3">
        <f>PrcLd!G110+Run!G95-Evp!G45</f>
        <v>60.722281025734809</v>
      </c>
      <c r="H45" s="3">
        <f>PrcLd!H110+Run!H95-Evp!H45</f>
        <v>77.826071455436889</v>
      </c>
      <c r="I45" s="3">
        <f>PrcLd!I110+Run!I95-Evp!I45</f>
        <v>107.31946514628697</v>
      </c>
      <c r="J45" s="3">
        <f>PrcLd!J110+Run!J95-Evp!J45</f>
        <v>44.012791882319476</v>
      </c>
      <c r="K45" s="3">
        <f>PrcLd!K110+Run!K95-Evp!K45</f>
        <v>70.965458048026761</v>
      </c>
      <c r="L45" s="3">
        <f>PrcLd!L110+Run!L95-Evp!L45</f>
        <v>157.61151458831011</v>
      </c>
      <c r="M45" s="3">
        <f>PrcLd!M110+Run!M95-Evp!M45</f>
        <v>17.930095859065631</v>
      </c>
      <c r="N45" s="3">
        <f t="shared" si="0"/>
        <v>1109.5506386868669</v>
      </c>
    </row>
    <row r="46" spans="1:14">
      <c r="A46">
        <v>1989</v>
      </c>
      <c r="B46" s="3">
        <f>PrcLd!B111+Run!B96-Evp!B46</f>
        <v>62.177680023144163</v>
      </c>
      <c r="C46" s="3">
        <f>PrcLd!C111+Run!C96-Evp!C46</f>
        <v>32.41297519201882</v>
      </c>
      <c r="D46" s="3">
        <f>PrcLd!D111+Run!D96-Evp!D46</f>
        <v>127.76398911038775</v>
      </c>
      <c r="E46" s="3">
        <f>PrcLd!E111+Run!E96-Evp!E46</f>
        <v>159.18551945182182</v>
      </c>
      <c r="F46" s="3">
        <f>PrcLd!F111+Run!F96-Evp!F46</f>
        <v>169.19161513512358</v>
      </c>
      <c r="G46" s="3">
        <f>PrcLd!G111+Run!G96-Evp!G46</f>
        <v>185.35200736848114</v>
      </c>
      <c r="H46" s="3">
        <f>PrcLd!H111+Run!H96-Evp!H46</f>
        <v>54.009467976139241</v>
      </c>
      <c r="I46" s="3">
        <f>PrcLd!I111+Run!I96-Evp!I46</f>
        <v>69.001723691618551</v>
      </c>
      <c r="J46" s="3">
        <f>PrcLd!J111+Run!J96-Evp!J46</f>
        <v>-6.7776709731922153</v>
      </c>
      <c r="K46" s="3">
        <f>PrcLd!K111+Run!K96-Evp!K46</f>
        <v>-1.9923754201209078</v>
      </c>
      <c r="L46" s="3">
        <f>PrcLd!L111+Run!L96-Evp!L46</f>
        <v>15.292841841369636</v>
      </c>
      <c r="M46" s="3">
        <f>PrcLd!M111+Run!M96-Evp!M46</f>
        <v>-16.69885435697492</v>
      </c>
      <c r="N46" s="3">
        <f t="shared" si="0"/>
        <v>848.91891903981661</v>
      </c>
    </row>
    <row r="47" spans="1:14">
      <c r="A47">
        <v>1990</v>
      </c>
      <c r="B47" s="3">
        <f>PrcLd!B112+Run!B97-Evp!B47</f>
        <v>101.75123932645792</v>
      </c>
      <c r="C47" s="3">
        <f>PrcLd!C112+Run!C97-Evp!C47</f>
        <v>62.577979333406731</v>
      </c>
      <c r="D47" s="3">
        <f>PrcLd!D112+Run!D97-Evp!D47</f>
        <v>140.93425183369692</v>
      </c>
      <c r="E47" s="3">
        <f>PrcLd!E112+Run!E97-Evp!E47</f>
        <v>133.29632490052299</v>
      </c>
      <c r="F47" s="3">
        <f>PrcLd!F112+Run!F97-Evp!F47</f>
        <v>210.48764530218594</v>
      </c>
      <c r="G47" s="3">
        <f>PrcLd!G112+Run!G97-Evp!G47</f>
        <v>181.39677748895971</v>
      </c>
      <c r="H47" s="3">
        <f>PrcLd!H112+Run!H97-Evp!H47</f>
        <v>123.10799721153724</v>
      </c>
      <c r="I47" s="3">
        <f>PrcLd!I112+Run!I97-Evp!I47</f>
        <v>76.931888773256532</v>
      </c>
      <c r="J47" s="3">
        <f>PrcLd!J112+Run!J97-Evp!J47</f>
        <v>46.759214742790604</v>
      </c>
      <c r="K47" s="3">
        <f>PrcLd!K112+Run!K97-Evp!K47</f>
        <v>120.39991951636455</v>
      </c>
      <c r="L47" s="3">
        <f>PrcLd!L112+Run!L97-Evp!L47</f>
        <v>105.53858721120534</v>
      </c>
      <c r="M47" s="3">
        <f>PrcLd!M112+Run!M97-Evp!M47</f>
        <v>66.474030095058666</v>
      </c>
      <c r="N47" s="3">
        <f t="shared" si="0"/>
        <v>1369.6558557354433</v>
      </c>
    </row>
    <row r="48" spans="1:14">
      <c r="A48">
        <v>1991</v>
      </c>
      <c r="B48" s="3">
        <f>PrcLd!B113+Run!B98-Evp!B48</f>
        <v>38.187095901442831</v>
      </c>
      <c r="C48" s="3">
        <f>PrcLd!C113+Run!C98-Evp!C48</f>
        <v>61.236131263622198</v>
      </c>
      <c r="D48" s="3">
        <f>PrcLd!D113+Run!D98-Evp!D48</f>
        <v>196.02235850678457</v>
      </c>
      <c r="E48" s="3">
        <f>PrcLd!E113+Run!E98-Evp!E48</f>
        <v>280.33984267096963</v>
      </c>
      <c r="F48" s="3">
        <f>PrcLd!F113+Run!F98-Evp!F48</f>
        <v>178.39884909722272</v>
      </c>
      <c r="G48" s="3">
        <f>PrcLd!G113+Run!G98-Evp!G48</f>
        <v>72.221680402871684</v>
      </c>
      <c r="H48" s="3">
        <f>PrcLd!H113+Run!H98-Evp!H48</f>
        <v>114.78122706572285</v>
      </c>
      <c r="I48" s="3">
        <f>PrcLd!I113+Run!I98-Evp!I48</f>
        <v>47.234583146897322</v>
      </c>
      <c r="J48" s="3">
        <f>PrcLd!J113+Run!J98-Evp!J48</f>
        <v>14.305420025545331</v>
      </c>
      <c r="K48" s="3">
        <f>PrcLd!K113+Run!K98-Evp!K48</f>
        <v>104.21183369143908</v>
      </c>
      <c r="L48" s="3">
        <f>PrcLd!L113+Run!L98-Evp!L48</f>
        <v>25.659264752715956</v>
      </c>
      <c r="M48" s="3">
        <f>PrcLd!M113+Run!M98-Evp!M48</f>
        <v>56.498033777724274</v>
      </c>
      <c r="N48" s="3">
        <f t="shared" si="0"/>
        <v>1189.0963203029582</v>
      </c>
    </row>
    <row r="49" spans="1:14">
      <c r="A49">
        <v>1992</v>
      </c>
      <c r="B49" s="3">
        <f>PrcLd!B114+Run!B99-Evp!B49</f>
        <v>61.188319594157619</v>
      </c>
      <c r="C49" s="3">
        <f>PrcLd!C114+Run!C99-Evp!C49</f>
        <v>65.520208289302502</v>
      </c>
      <c r="D49" s="3">
        <f>PrcLd!D114+Run!D99-Evp!D49</f>
        <v>113.38024046303525</v>
      </c>
      <c r="E49" s="3">
        <f>PrcLd!E114+Run!E99-Evp!E49</f>
        <v>191.55631418036023</v>
      </c>
      <c r="F49" s="3">
        <f>PrcLd!F114+Run!F99-Evp!F49</f>
        <v>122.04519160374308</v>
      </c>
      <c r="G49" s="3">
        <f>PrcLd!G114+Run!G99-Evp!G49</f>
        <v>78.563770656500154</v>
      </c>
      <c r="H49" s="3">
        <f>PrcLd!H114+Run!H99-Evp!H49</f>
        <v>122.64237517279713</v>
      </c>
      <c r="I49" s="3">
        <f>PrcLd!I114+Run!I99-Evp!I49</f>
        <v>101.33841805059186</v>
      </c>
      <c r="J49" s="3">
        <f>PrcLd!J114+Run!J99-Evp!J49</f>
        <v>122.44550558540257</v>
      </c>
      <c r="K49" s="3">
        <f>PrcLd!K114+Run!K99-Evp!K49</f>
        <v>54.133230070739174</v>
      </c>
      <c r="L49" s="3">
        <f>PrcLd!L114+Run!L99-Evp!L49</f>
        <v>162.98872039496302</v>
      </c>
      <c r="M49" s="3">
        <f>PrcLd!M114+Run!M99-Evp!M49</f>
        <v>51.454775228769066</v>
      </c>
      <c r="N49" s="3">
        <f t="shared" si="0"/>
        <v>1247.2570692903619</v>
      </c>
    </row>
    <row r="50" spans="1:14">
      <c r="A50">
        <v>1993</v>
      </c>
      <c r="B50" s="3">
        <f>PrcLd!B115+Run!B100-Evp!B50</f>
        <v>91.727812147692177</v>
      </c>
      <c r="C50" s="3">
        <f>PrcLd!C115+Run!C100-Evp!C50</f>
        <v>12.032473528155386</v>
      </c>
      <c r="D50" s="3">
        <f>PrcLd!D115+Run!D100-Evp!D50</f>
        <v>55.554841634873206</v>
      </c>
      <c r="E50" s="3">
        <f>PrcLd!E115+Run!E100-Evp!E50</f>
        <v>212.0447101950457</v>
      </c>
      <c r="F50" s="3">
        <f>PrcLd!F115+Run!F100-Evp!F50</f>
        <v>176.38915799613974</v>
      </c>
      <c r="G50" s="3">
        <f>PrcLd!G115+Run!G100-Evp!G50</f>
        <v>180.79834705288144</v>
      </c>
      <c r="H50" s="3">
        <f>PrcLd!H115+Run!H100-Evp!H50</f>
        <v>98.495951234152145</v>
      </c>
      <c r="I50" s="3">
        <f>PrcLd!I115+Run!I100-Evp!I50</f>
        <v>95.914752115419432</v>
      </c>
      <c r="J50" s="3">
        <f>PrcLd!J115+Run!J100-Evp!J50</f>
        <v>56.110710722214336</v>
      </c>
      <c r="K50" s="3">
        <f>PrcLd!K115+Run!K100-Evp!K50</f>
        <v>70.62702444669047</v>
      </c>
      <c r="L50" s="3">
        <f>PrcLd!L115+Run!L100-Evp!L50</f>
        <v>36.90518028067612</v>
      </c>
      <c r="M50" s="3">
        <f>PrcLd!M115+Run!M100-Evp!M50</f>
        <v>16.226646193069996</v>
      </c>
      <c r="N50" s="3">
        <f t="shared" si="0"/>
        <v>1102.8276075470103</v>
      </c>
    </row>
    <row r="51" spans="1:14">
      <c r="A51">
        <v>1994</v>
      </c>
      <c r="B51" s="3">
        <f>PrcLd!B116+Run!B101-Evp!B51</f>
        <v>13.696674265360045</v>
      </c>
      <c r="C51" s="3">
        <f>PrcLd!C116+Run!C101-Evp!C51</f>
        <v>83.580593755737141</v>
      </c>
      <c r="D51" s="3">
        <f>PrcLd!D116+Run!D101-Evp!D51</f>
        <v>109.91808108463206</v>
      </c>
      <c r="E51" s="3">
        <f>PrcLd!E116+Run!E101-Evp!E51</f>
        <v>158.85066248786882</v>
      </c>
      <c r="F51" s="3">
        <f>PrcLd!F116+Run!F101-Evp!F51</f>
        <v>168.13947856252972</v>
      </c>
      <c r="G51" s="3">
        <f>PrcLd!G116+Run!G101-Evp!G51</f>
        <v>153.80478094103418</v>
      </c>
      <c r="H51" s="3">
        <f>PrcLd!H116+Run!H101-Evp!H51</f>
        <v>180.46628373477802</v>
      </c>
      <c r="I51" s="3">
        <f>PrcLd!I116+Run!I101-Evp!I51</f>
        <v>118.51297993987683</v>
      </c>
      <c r="J51" s="3">
        <f>PrcLd!J116+Run!J101-Evp!J51</f>
        <v>53.427164301468693</v>
      </c>
      <c r="K51" s="3">
        <f>PrcLd!K116+Run!K101-Evp!K51</f>
        <v>24.720081191341691</v>
      </c>
      <c r="L51" s="3">
        <f>PrcLd!L116+Run!L101-Evp!L51</f>
        <v>45.014326168953176</v>
      </c>
      <c r="M51" s="3">
        <f>PrcLd!M116+Run!M101-Evp!M51</f>
        <v>14.244461392652653</v>
      </c>
      <c r="N51" s="3">
        <f t="shared" si="0"/>
        <v>1124.3755678262332</v>
      </c>
    </row>
    <row r="52" spans="1:14">
      <c r="A52">
        <v>1995</v>
      </c>
      <c r="B52" s="3">
        <f>PrcLd!B117+Run!B102-Evp!B52</f>
        <v>56.136764428349238</v>
      </c>
      <c r="C52" s="3">
        <f>PrcLd!C117+Run!C102-Evp!C52</f>
        <v>-6.5912142617153222</v>
      </c>
      <c r="D52" s="3">
        <f>PrcLd!D117+Run!D102-Evp!D52</f>
        <v>110.02760326031644</v>
      </c>
      <c r="E52" s="3">
        <f>PrcLd!E117+Run!E102-Evp!E52</f>
        <v>156.13630144004949</v>
      </c>
      <c r="F52" s="3">
        <f>PrcLd!F117+Run!F102-Evp!F52</f>
        <v>217.92400788925721</v>
      </c>
      <c r="G52" s="3">
        <f>PrcLd!G117+Run!G102-Evp!G52</f>
        <v>134.27436035877588</v>
      </c>
      <c r="H52" s="3">
        <f>PrcLd!H117+Run!H102-Evp!H52</f>
        <v>129.42493278432806</v>
      </c>
      <c r="I52" s="3">
        <f>PrcLd!I117+Run!I102-Evp!I52</f>
        <v>96.719161330259169</v>
      </c>
      <c r="J52" s="3">
        <f>PrcLd!J117+Run!J102-Evp!J52</f>
        <v>4.6465574297494641</v>
      </c>
      <c r="K52" s="3">
        <f>PrcLd!K117+Run!K102-Evp!K52</f>
        <v>55.621638574197178</v>
      </c>
      <c r="L52" s="3">
        <f>PrcLd!L117+Run!L102-Evp!L52</f>
        <v>76.615208010178577</v>
      </c>
      <c r="M52" s="3">
        <f>PrcLd!M117+Run!M102-Evp!M52</f>
        <v>1.8654187535245228</v>
      </c>
      <c r="N52" s="3">
        <f t="shared" si="0"/>
        <v>1032.8007399972698</v>
      </c>
    </row>
    <row r="53" spans="1:14">
      <c r="A53">
        <v>1996</v>
      </c>
      <c r="B53" s="3">
        <f>PrcLd!B118+Run!B103-Evp!B53</f>
        <v>88.545405172892316</v>
      </c>
      <c r="C53" s="3">
        <f>PrcLd!C118+Run!C103-Evp!C53</f>
        <v>111.58062409366372</v>
      </c>
      <c r="D53" s="3">
        <f>PrcLd!D118+Run!D103-Evp!D53</f>
        <v>88.786976478924018</v>
      </c>
      <c r="E53" s="3">
        <f>PrcLd!E118+Run!E103-Evp!E53</f>
        <v>236.82442685942772</v>
      </c>
      <c r="F53" s="3">
        <f>PrcLd!F118+Run!F103-Evp!F53</f>
        <v>241.88908571733032</v>
      </c>
      <c r="G53" s="3">
        <f>PrcLd!G118+Run!G103-Evp!G53</f>
        <v>191.39810852930978</v>
      </c>
      <c r="H53" s="3">
        <f>PrcLd!H118+Run!H103-Evp!H53</f>
        <v>163.98169695824438</v>
      </c>
      <c r="I53" s="3">
        <f>PrcLd!I118+Run!I103-Evp!I53</f>
        <v>89.348939731526883</v>
      </c>
      <c r="J53" s="3">
        <f>PrcLd!J118+Run!J103-Evp!J53</f>
        <v>134.17082909758102</v>
      </c>
      <c r="K53" s="3">
        <f>PrcLd!K118+Run!K103-Evp!K53</f>
        <v>68.407881363299779</v>
      </c>
      <c r="L53" s="3">
        <f>PrcLd!L118+Run!L103-Evp!L53</f>
        <v>49.567959107742794</v>
      </c>
      <c r="M53" s="3">
        <f>PrcLd!M118+Run!M103-Evp!M53</f>
        <v>113.87655699030007</v>
      </c>
      <c r="N53" s="3">
        <f t="shared" si="0"/>
        <v>1578.3784901002427</v>
      </c>
    </row>
    <row r="54" spans="1:14">
      <c r="A54">
        <v>1997</v>
      </c>
      <c r="B54" s="3">
        <f>PrcLd!B119+Run!B104-Evp!B54</f>
        <v>110.488833968164</v>
      </c>
      <c r="C54" s="3">
        <f>PrcLd!C119+Run!C104-Evp!C54</f>
        <v>149.08734092250859</v>
      </c>
      <c r="D54" s="3">
        <f>PrcLd!D119+Run!D104-Evp!D54</f>
        <v>143.47538150557574</v>
      </c>
      <c r="E54" s="3">
        <f>PrcLd!E119+Run!E104-Evp!E54</f>
        <v>199.36227965836397</v>
      </c>
      <c r="F54" s="3">
        <f>PrcLd!F119+Run!F104-Evp!F54</f>
        <v>258.84127854846241</v>
      </c>
      <c r="G54" s="3">
        <f>PrcLd!G119+Run!G104-Evp!G54</f>
        <v>110.02060246837651</v>
      </c>
      <c r="H54" s="3">
        <f>PrcLd!H119+Run!H104-Evp!H54</f>
        <v>87.44565840135536</v>
      </c>
      <c r="I54" s="3">
        <f>PrcLd!I119+Run!I104-Evp!I54</f>
        <v>77.448771962665688</v>
      </c>
      <c r="J54" s="3">
        <f>PrcLd!J119+Run!J104-Evp!J54</f>
        <v>54.0211486834555</v>
      </c>
      <c r="K54" s="3">
        <f>PrcLd!K119+Run!K104-Evp!K54</f>
        <v>-6.263070331155987</v>
      </c>
      <c r="L54" s="3">
        <f>PrcLd!L119+Run!L104-Evp!L54</f>
        <v>-10.412445982923501</v>
      </c>
      <c r="M54" s="3">
        <f>PrcLd!M119+Run!M104-Evp!M54</f>
        <v>-25.270013657915214</v>
      </c>
      <c r="N54" s="3">
        <f t="shared" si="0"/>
        <v>1148.245766146933</v>
      </c>
    </row>
    <row r="55" spans="1:14">
      <c r="A55">
        <v>1998</v>
      </c>
      <c r="B55" s="3">
        <f>PrcLd!B120+Run!B105-Evp!B55</f>
        <v>64.846359035100136</v>
      </c>
      <c r="C55" s="3">
        <f>PrcLd!C120+Run!C105-Evp!C55</f>
        <v>48.066091681656644</v>
      </c>
      <c r="D55" s="3">
        <f>PrcLd!D120+Run!D105-Evp!D55</f>
        <v>177.54864448167052</v>
      </c>
      <c r="E55" s="3">
        <f>PrcLd!E120+Run!E105-Evp!E55</f>
        <v>172.90947135400143</v>
      </c>
      <c r="F55" s="3">
        <f>PrcLd!F120+Run!F105-Evp!F55</f>
        <v>100.30192272032616</v>
      </c>
      <c r="G55" s="3">
        <f>PrcLd!G120+Run!G105-Evp!G55</f>
        <v>100.29857494193176</v>
      </c>
      <c r="H55" s="3">
        <f>PrcLd!H120+Run!H105-Evp!H55</f>
        <v>34.132762536486347</v>
      </c>
      <c r="I55" s="3">
        <f>PrcLd!I120+Run!I105-Evp!I55</f>
        <v>41.860995470809613</v>
      </c>
      <c r="J55" s="3">
        <f>PrcLd!J120+Run!J105-Evp!J55</f>
        <v>18.285054317450786</v>
      </c>
      <c r="K55" s="3">
        <f>PrcLd!K120+Run!K105-Evp!K55</f>
        <v>-14.332939899006234</v>
      </c>
      <c r="L55" s="3">
        <f>PrcLd!L120+Run!L105-Evp!L55</f>
        <v>-18.145194829782653</v>
      </c>
      <c r="M55" s="3">
        <f>PrcLd!M120+Run!M105-Evp!M55</f>
        <v>-24.786224922658675</v>
      </c>
      <c r="N55" s="3">
        <f t="shared" si="0"/>
        <v>700.9855168879858</v>
      </c>
    </row>
    <row r="56" spans="1:14">
      <c r="A56">
        <v>1999</v>
      </c>
      <c r="B56" s="3">
        <f>PrcLd!B121+Run!B106-Evp!B56</f>
        <v>39.407385136965445</v>
      </c>
      <c r="C56" s="3">
        <f>PrcLd!C121+Run!C106-Evp!C56</f>
        <v>59.77718299316296</v>
      </c>
      <c r="D56" s="3">
        <f>PrcLd!D121+Run!D106-Evp!D56</f>
        <v>28.724872732677952</v>
      </c>
      <c r="E56" s="3">
        <f>PrcLd!E121+Run!E106-Evp!E56</f>
        <v>112.62895835197391</v>
      </c>
      <c r="F56" s="3">
        <f>PrcLd!F121+Run!F106-Evp!F56</f>
        <v>94.342798152817096</v>
      </c>
      <c r="G56" s="3">
        <f>PrcLd!G121+Run!G106-Evp!G56</f>
        <v>112.84361057553653</v>
      </c>
      <c r="H56" s="3">
        <f>PrcLd!H121+Run!H106-Evp!H56</f>
        <v>118.62663264208599</v>
      </c>
      <c r="I56" s="3">
        <f>PrcLd!I121+Run!I106-Evp!I56</f>
        <v>14.330545884985</v>
      </c>
      <c r="J56" s="3">
        <f>PrcLd!J121+Run!J106-Evp!J56</f>
        <v>35.356689933931676</v>
      </c>
      <c r="K56" s="3">
        <f>PrcLd!K121+Run!K106-Evp!K56</f>
        <v>-2.4503168061426237</v>
      </c>
      <c r="L56" s="3">
        <f>PrcLd!L121+Run!L106-Evp!L56</f>
        <v>-1.4599762165742618</v>
      </c>
      <c r="M56" s="3">
        <f>PrcLd!M121+Run!M106-Evp!M56</f>
        <v>4.4095380989107014</v>
      </c>
      <c r="N56" s="3">
        <f t="shared" si="0"/>
        <v>616.53792148033028</v>
      </c>
    </row>
    <row r="57" spans="1:14">
      <c r="A57">
        <v>2000</v>
      </c>
      <c r="B57" s="3">
        <f>PrcLd!B122+Run!B107-Evp!B57</f>
        <v>3.2296278781210788</v>
      </c>
      <c r="C57" s="3">
        <f>PrcLd!C122+Run!C107-Evp!C57</f>
        <v>55.848607029337963</v>
      </c>
      <c r="D57" s="3">
        <f>PrcLd!D122+Run!D107-Evp!D57</f>
        <v>107.85158672960995</v>
      </c>
      <c r="E57" s="3">
        <f>PrcLd!E122+Run!E107-Evp!E57</f>
        <v>96.127660397653784</v>
      </c>
      <c r="F57" s="3">
        <f>PrcLd!F122+Run!F107-Evp!F57</f>
        <v>181.34467385169557</v>
      </c>
      <c r="G57" s="3">
        <f>PrcLd!G122+Run!G107-Evp!G57</f>
        <v>150.79536991064219</v>
      </c>
      <c r="H57" s="3">
        <f>PrcLd!H122+Run!H107-Evp!H57</f>
        <v>88.494126832227622</v>
      </c>
      <c r="I57" s="3">
        <f>PrcLd!I122+Run!I107-Evp!I57</f>
        <v>73.921805993611656</v>
      </c>
      <c r="J57" s="3">
        <f>PrcLd!J122+Run!J107-Evp!J57</f>
        <v>25.106306298745565</v>
      </c>
      <c r="K57" s="3">
        <f>PrcLd!K122+Run!K107-Evp!K57</f>
        <v>-2.4732218553112659</v>
      </c>
      <c r="L57" s="3">
        <f>PrcLd!L122+Run!L107-Evp!L57</f>
        <v>20.625842977701154</v>
      </c>
      <c r="M57" s="3">
        <f>PrcLd!M122+Run!M107-Evp!M57</f>
        <v>-17.146624246869521</v>
      </c>
      <c r="N57" s="3">
        <f t="shared" si="0"/>
        <v>783.72576179716566</v>
      </c>
    </row>
    <row r="58" spans="1:14">
      <c r="A58">
        <v>2001</v>
      </c>
      <c r="B58" s="3">
        <f>PrcLd!B123+Run!B108-Evp!B58</f>
        <v>24.398939412313865</v>
      </c>
      <c r="C58" s="3">
        <f>PrcLd!C123+Run!C108-Evp!C58</f>
        <v>107.94098155666124</v>
      </c>
      <c r="D58" s="3">
        <f>PrcLd!D123+Run!D108-Evp!D58</f>
        <v>80.737098120007047</v>
      </c>
      <c r="E58" s="3">
        <f>PrcLd!E123+Run!E108-Evp!E58</f>
        <v>217.01403112236912</v>
      </c>
      <c r="F58" s="3">
        <f>PrcLd!F123+Run!F108-Evp!F58</f>
        <v>197.52247742043366</v>
      </c>
      <c r="G58" s="3">
        <f>PrcLd!G123+Run!G108-Evp!G58</f>
        <v>136.6154699992619</v>
      </c>
      <c r="H58" s="3">
        <f>PrcLd!H123+Run!H108-Evp!H58</f>
        <v>21.22101244407424</v>
      </c>
      <c r="I58" s="3">
        <f>PrcLd!I123+Run!I108-Evp!I58</f>
        <v>74.635683552000643</v>
      </c>
      <c r="J58" s="3">
        <f>PrcLd!J123+Run!J108-Evp!J58</f>
        <v>109.93288878788323</v>
      </c>
      <c r="K58" s="3">
        <f>PrcLd!K123+Run!K108-Evp!K58</f>
        <v>183.82808656868943</v>
      </c>
      <c r="L58" s="3">
        <f>PrcLd!L123+Run!L108-Evp!L58</f>
        <v>130.29042869317908</v>
      </c>
      <c r="M58" s="3">
        <f>PrcLd!M123+Run!M108-Evp!M58</f>
        <v>86.504546005703943</v>
      </c>
      <c r="N58" s="3">
        <f t="shared" si="0"/>
        <v>1370.6416436825775</v>
      </c>
    </row>
    <row r="59" spans="1:14">
      <c r="A59">
        <v>2002</v>
      </c>
      <c r="B59" s="3">
        <f>PrcLd!B124+Run!B109-Evp!B59</f>
        <v>20.856312418069024</v>
      </c>
      <c r="C59" s="3">
        <f>PrcLd!C124+Run!C109-Evp!C59</f>
        <v>83.326798834012152</v>
      </c>
      <c r="D59" s="3">
        <f>PrcLd!D124+Run!D109-Evp!D59</f>
        <v>143.06937947165568</v>
      </c>
      <c r="E59" s="3">
        <f>PrcLd!E124+Run!E109-Evp!E59</f>
        <v>225.2109777943196</v>
      </c>
      <c r="F59" s="3">
        <f>PrcLd!F124+Run!F109-Evp!F59</f>
        <v>198.58658537419973</v>
      </c>
      <c r="G59" s="3">
        <f>PrcLd!G124+Run!G109-Evp!G59</f>
        <v>168.50514403460969</v>
      </c>
      <c r="H59" s="3">
        <f>PrcLd!H124+Run!H109-Evp!H59</f>
        <v>90.867980990054264</v>
      </c>
      <c r="I59" s="3">
        <f>PrcLd!I124+Run!I109-Evp!I59</f>
        <v>40.018566416935336</v>
      </c>
      <c r="J59" s="3">
        <f>PrcLd!J124+Run!J109-Evp!J59</f>
        <v>23.832602840706997</v>
      </c>
      <c r="K59" s="3">
        <f>PrcLd!K124+Run!K109-Evp!K59</f>
        <v>-20.748361824647858</v>
      </c>
      <c r="L59" s="3">
        <f>PrcLd!L124+Run!L109-Evp!L59</f>
        <v>-20.200668813983967</v>
      </c>
      <c r="M59" s="3">
        <f>PrcLd!M124+Run!M109-Evp!M59</f>
        <v>-37.170049168768713</v>
      </c>
      <c r="N59" s="3">
        <f t="shared" si="0"/>
        <v>916.15526836716174</v>
      </c>
    </row>
    <row r="60" spans="1:14">
      <c r="A60">
        <v>2003</v>
      </c>
      <c r="B60" s="3">
        <f>PrcLd!B125+Run!B110-Evp!B60</f>
        <v>-24.293366293345002</v>
      </c>
      <c r="C60" s="3">
        <f>PrcLd!C125+Run!C110-Evp!C60</f>
        <v>40.658552371955246</v>
      </c>
      <c r="D60" s="3">
        <f>PrcLd!D125+Run!D110-Evp!D60</f>
        <v>125.99271323370917</v>
      </c>
      <c r="E60" s="3">
        <f>PrcLd!E125+Run!E110-Evp!E60</f>
        <v>155.96538617008781</v>
      </c>
      <c r="F60" s="3">
        <f>PrcLd!F125+Run!F110-Evp!F60</f>
        <v>201.45085442889626</v>
      </c>
      <c r="G60" s="3">
        <f>PrcLd!G125+Run!G110-Evp!G60</f>
        <v>158.71574555265471</v>
      </c>
      <c r="H60" s="3">
        <f>PrcLd!H125+Run!H110-Evp!H60</f>
        <v>120.04462812158238</v>
      </c>
      <c r="I60" s="3">
        <f>PrcLd!I125+Run!I110-Evp!I60</f>
        <v>81.729579504280906</v>
      </c>
      <c r="J60" s="3">
        <f>PrcLd!J125+Run!J110-Evp!J60</f>
        <v>51.564187866074391</v>
      </c>
      <c r="K60" s="3">
        <f>PrcLd!K125+Run!K110-Evp!K60</f>
        <v>60.671636836591617</v>
      </c>
      <c r="L60" s="3">
        <f>PrcLd!L125+Run!L110-Evp!L60</f>
        <v>177.80903543115551</v>
      </c>
      <c r="M60" s="3">
        <f>PrcLd!M125+Run!M110-Evp!M60</f>
        <v>70.36634326557845</v>
      </c>
      <c r="N60" s="3">
        <f t="shared" si="0"/>
        <v>1220.6752964892214</v>
      </c>
    </row>
    <row r="61" spans="1:14">
      <c r="A61">
        <v>2004</v>
      </c>
      <c r="B61" s="3">
        <f>PrcLd!B126+Run!B111-Evp!B61</f>
        <v>20.355280716684831</v>
      </c>
      <c r="C61" s="3">
        <f>PrcLd!C126+Run!C111-Evp!C61</f>
        <v>46.524788972481872</v>
      </c>
      <c r="D61" s="3">
        <f>PrcLd!D126+Run!D111-Evp!D61</f>
        <v>189.41751977624722</v>
      </c>
      <c r="E61" s="3">
        <f>PrcLd!E126+Run!E111-Evp!E61</f>
        <v>163.42820263881248</v>
      </c>
      <c r="F61" s="3">
        <f>PrcLd!F126+Run!F111-Evp!F61</f>
        <v>310.78294602529132</v>
      </c>
      <c r="G61" s="3">
        <f>PrcLd!G126+Run!G111-Evp!G61</f>
        <v>130.39435966236701</v>
      </c>
      <c r="H61" s="3">
        <f>PrcLd!H126+Run!H111-Evp!H61</f>
        <v>143.1260456507049</v>
      </c>
      <c r="I61" s="3">
        <f>PrcLd!I126+Run!I111-Evp!I61</f>
        <v>43.105515575954051</v>
      </c>
      <c r="J61" s="3">
        <f>PrcLd!J126+Run!J111-Evp!J61</f>
        <v>6.1516159878134218</v>
      </c>
      <c r="K61" s="3">
        <f>PrcLd!K126+Run!K111-Evp!K61</f>
        <v>40.451315027373852</v>
      </c>
      <c r="L61" s="3">
        <f>PrcLd!L126+Run!L111-Evp!L61</f>
        <v>27.372414458515138</v>
      </c>
      <c r="M61" s="3">
        <f>PrcLd!M126+Run!M111-Evp!M61</f>
        <v>42.565340327859616</v>
      </c>
      <c r="N61" s="3">
        <f t="shared" si="0"/>
        <v>1163.6753448201055</v>
      </c>
    </row>
    <row r="62" spans="1:14">
      <c r="A62">
        <v>2005</v>
      </c>
      <c r="B62" s="3">
        <f>PrcLd!B127+Run!B112-Evp!B62</f>
        <v>73.669904008241929</v>
      </c>
      <c r="C62" s="3">
        <f>PrcLd!C127+Run!C112-Evp!C62</f>
        <v>68.674683831273228</v>
      </c>
      <c r="D62" s="3">
        <f>PrcLd!D127+Run!D112-Evp!D62</f>
        <v>66.972472542679498</v>
      </c>
      <c r="E62" s="3">
        <f>PrcLd!E127+Run!E112-Evp!E62</f>
        <v>193.07195116781617</v>
      </c>
      <c r="F62" s="3">
        <f>PrcLd!F127+Run!F112-Evp!F62</f>
        <v>101.33095498083507</v>
      </c>
      <c r="G62" s="3">
        <f>PrcLd!G127+Run!G112-Evp!G62</f>
        <v>106.3706404517382</v>
      </c>
      <c r="H62" s="3">
        <f>PrcLd!H127+Run!H112-Evp!H62</f>
        <v>79.331189698375823</v>
      </c>
      <c r="I62" s="3">
        <f>PrcLd!I127+Run!I112-Evp!I62</f>
        <v>59.062862608689287</v>
      </c>
      <c r="J62" s="3">
        <f>PrcLd!J127+Run!J112-Evp!J62</f>
        <v>40.849904262695503</v>
      </c>
      <c r="K62" s="3">
        <f>PrcLd!K127+Run!K112-Evp!K62</f>
        <v>-21.899482866573123</v>
      </c>
      <c r="L62" s="3">
        <f>PrcLd!L127+Run!L112-Evp!L62</f>
        <v>50.927729664285124</v>
      </c>
      <c r="M62" s="3">
        <f>PrcLd!M127+Run!M112-Evp!M62</f>
        <v>11.201863772250846</v>
      </c>
      <c r="N62" s="3">
        <f t="shared" si="0"/>
        <v>829.56467412230768</v>
      </c>
    </row>
    <row r="63" spans="1:14">
      <c r="A63">
        <v>2006</v>
      </c>
      <c r="B63" s="3">
        <f>PrcLd!B128+Run!B113-Evp!B63</f>
        <v>107.28589788405939</v>
      </c>
      <c r="C63" s="3">
        <f>PrcLd!C128+Run!C113-Evp!C63</f>
        <v>86.309602981355212</v>
      </c>
      <c r="D63" s="3">
        <f>PrcLd!D128+Run!D113-Evp!D63</f>
        <v>138.93327497898994</v>
      </c>
      <c r="E63" s="3">
        <f>PrcLd!E128+Run!E113-Evp!E63</f>
        <v>208.57946862475674</v>
      </c>
      <c r="F63" s="3">
        <f>PrcLd!F128+Run!F113-Evp!F63</f>
        <v>168.22783322527007</v>
      </c>
      <c r="G63" s="3">
        <f>PrcLd!G128+Run!G113-Evp!G63</f>
        <v>89.959842115435094</v>
      </c>
      <c r="H63" s="3">
        <f>PrcLd!H128+Run!H113-Evp!H63</f>
        <v>109.82759299435263</v>
      </c>
      <c r="I63" s="3">
        <f>PrcLd!I128+Run!I113-Evp!I63</f>
        <v>27.585812076814676</v>
      </c>
      <c r="J63" s="3">
        <f>PrcLd!J128+Run!J113-Evp!J63</f>
        <v>46.863274011561373</v>
      </c>
      <c r="K63" s="3">
        <f>PrcLd!K128+Run!K113-Evp!K63</f>
        <v>88.627290954464911</v>
      </c>
      <c r="L63" s="3">
        <f>PrcLd!L128+Run!L113-Evp!L63</f>
        <v>73.944338001306292</v>
      </c>
      <c r="M63" s="3">
        <f>PrcLd!M128+Run!M113-Evp!M63</f>
        <v>123.45072193267113</v>
      </c>
      <c r="N63" s="3">
        <f t="shared" si="0"/>
        <v>1269.5949497810375</v>
      </c>
    </row>
    <row r="64" spans="1:14">
      <c r="A64">
        <v>2007</v>
      </c>
      <c r="B64" s="3">
        <f>PrcLd!B129+Run!B114-Evp!B64</f>
        <v>37.999287325684278</v>
      </c>
      <c r="C64" s="3">
        <f>PrcLd!C129+Run!C114-Evp!C64</f>
        <v>-24.09300632312457</v>
      </c>
      <c r="D64" s="3">
        <f>PrcLd!D129+Run!D114-Evp!D64</f>
        <v>130.55406039103306</v>
      </c>
      <c r="E64" s="3">
        <f>PrcLd!E129+Run!E114-Evp!E64</f>
        <v>155.66473450366979</v>
      </c>
      <c r="F64" s="3">
        <f>PrcLd!F129+Run!F114-Evp!F64</f>
        <v>101.70658109709083</v>
      </c>
      <c r="G64" s="3">
        <f>PrcLd!G129+Run!G114-Evp!G64</f>
        <v>100.92239151544632</v>
      </c>
      <c r="H64" s="3">
        <f>PrcLd!H129+Run!H114-Evp!H64</f>
        <v>74.236948721927916</v>
      </c>
      <c r="I64" s="3">
        <f>PrcLd!I129+Run!I114-Evp!I64</f>
        <v>29.24077619482096</v>
      </c>
      <c r="J64" s="3">
        <f>PrcLd!J129+Run!J114-Evp!J64</f>
        <v>16.161852322045135</v>
      </c>
      <c r="K64" s="3">
        <f>PrcLd!K129+Run!K114-Evp!K64</f>
        <v>60.030302654058701</v>
      </c>
      <c r="L64" s="3">
        <f>PrcLd!L129+Run!L114-Evp!L64</f>
        <v>-38.427714034982898</v>
      </c>
      <c r="M64" s="3">
        <f>PrcLd!M129+Run!M114-Evp!M64</f>
        <v>12.377281952086463</v>
      </c>
      <c r="N64" s="3">
        <f t="shared" si="0"/>
        <v>656.37349631975587</v>
      </c>
    </row>
    <row r="65" spans="1:14">
      <c r="A65">
        <v>2008</v>
      </c>
      <c r="B65" s="3">
        <f>PrcLd!B130+Run!B115-Evp!B65</f>
        <v>136.3692935094046</v>
      </c>
      <c r="C65" s="3">
        <f>PrcLd!C130+Run!C115-Evp!C65</f>
        <v>105.9146440502827</v>
      </c>
      <c r="D65" s="3">
        <f>PrcLd!D130+Run!D115-Evp!D65</f>
        <v>93.622512748664633</v>
      </c>
      <c r="E65" s="3">
        <f>PrcLd!E130+Run!E115-Evp!E65</f>
        <v>282.25745209329847</v>
      </c>
      <c r="F65" s="3">
        <f>PrcLd!F130+Run!F115-Evp!F65</f>
        <v>200.26566725462698</v>
      </c>
      <c r="G65" s="3">
        <f>PrcLd!G130+Run!G115-Evp!G65</f>
        <v>188.5708892257189</v>
      </c>
      <c r="H65" s="3">
        <f>PrcLd!H130+Run!H115-Evp!H65</f>
        <v>133.8841176955215</v>
      </c>
      <c r="I65" s="3">
        <f>PrcLd!I130+Run!I115-Evp!I65</f>
        <v>75.315250445039339</v>
      </c>
      <c r="J65" s="3">
        <f>PrcLd!J130+Run!J115-Evp!J65</f>
        <v>77.689317497374049</v>
      </c>
      <c r="K65" s="3">
        <f>PrcLd!K130+Run!K115-Evp!K65</f>
        <v>-11.365801100051669</v>
      </c>
      <c r="L65" s="3">
        <f>PrcLd!L130+Run!L115-Evp!L65</f>
        <v>55.867667691767807</v>
      </c>
      <c r="M65" s="3">
        <f>PrcLd!M130+Run!M115-Evp!M65</f>
        <v>109.568150570157</v>
      </c>
      <c r="N65" s="3">
        <f t="shared" si="0"/>
        <v>1447.9591616818045</v>
      </c>
    </row>
    <row r="66" spans="1:14">
      <c r="A66">
        <v>2009</v>
      </c>
      <c r="B66" s="3">
        <f>PrcLd!B131+Run!B116-Evp!B66</f>
        <v>38.466814263479378</v>
      </c>
      <c r="C66" s="3">
        <f>PrcLd!C131+Run!C116-Evp!C66</f>
        <v>134.25945942385889</v>
      </c>
      <c r="D66" s="3">
        <f>PrcLd!D131+Run!D116-Evp!D66</f>
        <v>149.82390317102198</v>
      </c>
      <c r="E66" s="3">
        <f>PrcLd!E131+Run!E116-Evp!E66</f>
        <v>258.96173268511461</v>
      </c>
      <c r="F66" s="3">
        <f>PrcLd!F131+Run!F116-Evp!F66</f>
        <v>220.82862929620453</v>
      </c>
      <c r="G66" s="3">
        <f>PrcLd!G131+Run!G116-Evp!G66</f>
        <v>141.45141686740413</v>
      </c>
      <c r="H66" s="3">
        <f>PrcLd!H131+Run!H116-Evp!H66</f>
        <v>118.91233626513161</v>
      </c>
      <c r="I66" s="3">
        <f>PrcLd!I131+Run!I116-Evp!I66</f>
        <v>96.490736847797166</v>
      </c>
      <c r="J66" s="3">
        <f>PrcLd!J131+Run!J116-Evp!J66</f>
        <v>19.040117614991026</v>
      </c>
      <c r="K66" s="3">
        <f>PrcLd!K131+Run!K116-Evp!K66</f>
        <v>82.044873654196351</v>
      </c>
      <c r="L66" s="3">
        <f>PrcLd!L131+Run!L116-Evp!L66</f>
        <v>56.973565549098865</v>
      </c>
      <c r="M66" s="3">
        <f>PrcLd!M131+Run!M116-Evp!M66</f>
        <v>14.385098512587064</v>
      </c>
      <c r="N66" s="3">
        <f t="shared" si="0"/>
        <v>1331.6386841508856</v>
      </c>
    </row>
    <row r="67" spans="1:14">
      <c r="A67">
        <v>2010</v>
      </c>
      <c r="B67" s="3">
        <f>PrcLd!B132+Run!B117-Evp!B67</f>
        <v>-10.854839431343208</v>
      </c>
      <c r="C67" s="3">
        <f>PrcLd!C132+Run!C117-Evp!C67</f>
        <v>15.307545398732806</v>
      </c>
      <c r="D67" s="3">
        <f>PrcLd!D132+Run!D117-Evp!D67</f>
        <v>62.857277718172917</v>
      </c>
      <c r="E67" s="3">
        <f>PrcLd!E132+Run!E117-Evp!E67</f>
        <v>88.522649893646758</v>
      </c>
      <c r="F67" s="3">
        <f>PrcLd!F132+Run!F117-Evp!F67</f>
        <v>97.54339259637041</v>
      </c>
      <c r="G67" s="3">
        <f>PrcLd!G132+Run!G117-Evp!G67</f>
        <v>158.69076932741834</v>
      </c>
      <c r="H67" s="3">
        <f>PrcLd!H132+Run!H117-Evp!H67</f>
        <v>79.732073301525929</v>
      </c>
      <c r="I67" s="3">
        <f>PrcLd!I132+Run!I117-Evp!I67</f>
        <v>59.194484880852492</v>
      </c>
      <c r="J67" s="3">
        <f>PrcLd!J132+Run!J117-Evp!J67</f>
        <v>89.997930838720549</v>
      </c>
      <c r="K67" s="3">
        <f>PrcLd!K132+Run!K117-Evp!K67</f>
        <v>4.1418432141601613</v>
      </c>
      <c r="L67" s="3">
        <f>PrcLd!L132+Run!L117-Evp!L67</f>
        <v>5.1093382278163375</v>
      </c>
      <c r="M67" s="3">
        <f>PrcLd!M132+Run!M117-Evp!M67</f>
        <v>-13.174025141104551</v>
      </c>
      <c r="N67" s="3">
        <f t="shared" si="0"/>
        <v>637.068440824969</v>
      </c>
    </row>
    <row r="68" spans="1:14">
      <c r="N68" s="3"/>
    </row>
    <row r="69" spans="1:14">
      <c r="N69" s="3"/>
    </row>
    <row r="70" spans="1:14">
      <c r="A70" s="8" t="s">
        <v>42</v>
      </c>
      <c r="B70" s="3">
        <f>AVERAGE(B5:B67)</f>
        <v>37.491908308244462</v>
      </c>
      <c r="C70" s="3">
        <f t="shared" ref="C70:M70" si="1">AVERAGE(C5:C67)</f>
        <v>64.914730251531111</v>
      </c>
      <c r="D70" s="3">
        <f t="shared" si="1"/>
        <v>124.86137941901109</v>
      </c>
      <c r="E70" s="3">
        <f t="shared" si="1"/>
        <v>192.1030213694572</v>
      </c>
      <c r="F70" s="3">
        <f t="shared" si="1"/>
        <v>171.436075335173</v>
      </c>
      <c r="G70" s="3">
        <f t="shared" si="1"/>
        <v>133.24943348110224</v>
      </c>
      <c r="H70" s="3">
        <f t="shared" si="1"/>
        <v>105.65804869927467</v>
      </c>
      <c r="I70" s="3">
        <f t="shared" si="1"/>
        <v>76.851443863621398</v>
      </c>
      <c r="J70" s="3">
        <f t="shared" si="1"/>
        <v>57.937185459901848</v>
      </c>
      <c r="K70" s="3">
        <f t="shared" si="1"/>
        <v>44.167825319927537</v>
      </c>
      <c r="L70" s="3">
        <f t="shared" si="1"/>
        <v>39.370860702298614</v>
      </c>
      <c r="M70" s="3">
        <f t="shared" ref="M70:N70" si="2">AVERAGE(M5:M67)</f>
        <v>24.123126201046475</v>
      </c>
      <c r="N70" s="3">
        <f t="shared" si="2"/>
        <v>1072.1650384105892</v>
      </c>
    </row>
    <row r="71" spans="1:14">
      <c r="A71" s="8" t="s">
        <v>43</v>
      </c>
      <c r="B71" s="3">
        <f>MAX(B5:B67)</f>
        <v>136.3692935094046</v>
      </c>
      <c r="C71" s="3">
        <f t="shared" ref="C71:M71" si="3">MAX(C5:C67)</f>
        <v>163.80299779347237</v>
      </c>
      <c r="D71" s="3">
        <f t="shared" si="3"/>
        <v>258.41710075565607</v>
      </c>
      <c r="E71" s="3">
        <f t="shared" si="3"/>
        <v>330.36939807763366</v>
      </c>
      <c r="F71" s="3">
        <f t="shared" si="3"/>
        <v>348.78653812717232</v>
      </c>
      <c r="G71" s="3">
        <f t="shared" si="3"/>
        <v>222.86788031318218</v>
      </c>
      <c r="H71" s="3">
        <f t="shared" si="3"/>
        <v>220.0654542594832</v>
      </c>
      <c r="I71" s="3">
        <f t="shared" si="3"/>
        <v>160.07104988828229</v>
      </c>
      <c r="J71" s="3">
        <f t="shared" si="3"/>
        <v>249.94052457010648</v>
      </c>
      <c r="K71" s="3">
        <f t="shared" si="3"/>
        <v>226.99462044031685</v>
      </c>
      <c r="L71" s="3">
        <f t="shared" si="3"/>
        <v>177.80903543115551</v>
      </c>
      <c r="M71" s="3">
        <f t="shared" ref="M71:N71" si="4">MAX(M5:M67)</f>
        <v>148.12227302025804</v>
      </c>
      <c r="N71" s="3">
        <f t="shared" si="4"/>
        <v>1578.3784901002427</v>
      </c>
    </row>
    <row r="72" spans="1:14">
      <c r="A72" s="8" t="s">
        <v>44</v>
      </c>
      <c r="B72" s="3">
        <f>MIN(B5:B67)</f>
        <v>-47.771611160330153</v>
      </c>
      <c r="C72" s="3">
        <f t="shared" ref="C72:M72" si="5">MIN(C5:C67)</f>
        <v>-24.09300632312457</v>
      </c>
      <c r="D72" s="3">
        <f t="shared" si="5"/>
        <v>28.724872732677952</v>
      </c>
      <c r="E72" s="3">
        <f t="shared" si="5"/>
        <v>85.625342742081372</v>
      </c>
      <c r="F72" s="3">
        <f t="shared" si="5"/>
        <v>57.677614430070712</v>
      </c>
      <c r="G72" s="3">
        <f t="shared" si="5"/>
        <v>60.722281025734809</v>
      </c>
      <c r="H72" s="3">
        <f t="shared" si="5"/>
        <v>21.22101244407424</v>
      </c>
      <c r="I72" s="3">
        <f t="shared" si="5"/>
        <v>11.214859663496085</v>
      </c>
      <c r="J72" s="3">
        <f t="shared" si="5"/>
        <v>-29.511620810363894</v>
      </c>
      <c r="K72" s="3">
        <f t="shared" si="5"/>
        <v>-88.079817824030613</v>
      </c>
      <c r="L72" s="3">
        <f t="shared" si="5"/>
        <v>-38.427714034982898</v>
      </c>
      <c r="M72" s="3">
        <f t="shared" ref="M72:N72" si="6">MIN(M5:M67)</f>
        <v>-68.332509028906074</v>
      </c>
      <c r="N72" s="3">
        <f t="shared" si="6"/>
        <v>437.07025465211859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cols>
    <col min="2" max="2" width="9.5703125" bestFit="1" customWidth="1"/>
  </cols>
  <sheetData>
    <row r="1" spans="1:14">
      <c r="A1" t="s">
        <v>46</v>
      </c>
    </row>
    <row r="2" spans="1:14">
      <c r="A2" t="s">
        <v>15</v>
      </c>
    </row>
    <row r="3" spans="1:14">
      <c r="N3" s="23" t="s">
        <v>99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22" t="s">
        <v>100</v>
      </c>
    </row>
    <row r="5" spans="1:14">
      <c r="A5">
        <v>1948</v>
      </c>
      <c r="B5" s="10">
        <f>('NBS_comp_mm _LakePrc'!B5 / 1000) * Area!$G$9 / (Days!B5*86400)</f>
        <v>-667.89273433494327</v>
      </c>
      <c r="C5" s="10">
        <f>('NBS_comp_mm _LakePrc'!C5 / 1000) * Area!$G$9 / (Days!C5*86400)</f>
        <v>756.54444567741143</v>
      </c>
      <c r="D5" s="10">
        <f>('NBS_comp_mm _LakePrc'!D5 / 1000) * Area!$G$9 / (Days!D5*86400)</f>
        <v>4434.447838079609</v>
      </c>
      <c r="E5" s="10">
        <f>('NBS_comp_mm _LakePrc'!E5 / 1000) * Area!$G$9 / (Days!E5*86400)</f>
        <v>4375.5555414811497</v>
      </c>
      <c r="F5" s="10">
        <f>('NBS_comp_mm _LakePrc'!F5 / 1000) * Area!$G$9 / (Days!F5*86400)</f>
        <v>3147.2962375922039</v>
      </c>
      <c r="G5" s="10">
        <f>('NBS_comp_mm _LakePrc'!G5 / 1000) * Area!$G$9 / (Days!G5*86400)</f>
        <v>2110.9705481348819</v>
      </c>
      <c r="H5" s="10">
        <f>('NBS_comp_mm _LakePrc'!H5 / 1000) * Area!$G$9 / (Days!H5*86400)</f>
        <v>1638.9217560878542</v>
      </c>
      <c r="I5" s="10">
        <f>('NBS_comp_mm _LakePrc'!I5 / 1000) * Area!$G$9 / (Days!I5*86400)</f>
        <v>556.04423735931266</v>
      </c>
      <c r="J5" s="10">
        <f>('NBS_comp_mm _LakePrc'!J5 / 1000) * Area!$G$9 / (Days!J5*86400)</f>
        <v>-136.75163452250652</v>
      </c>
      <c r="K5" s="10">
        <f>('NBS_comp_mm _LakePrc'!K5 / 1000) * Area!$G$9 / (Days!K5*86400)</f>
        <v>-456.99647722987316</v>
      </c>
      <c r="L5" s="10">
        <f>('NBS_comp_mm _LakePrc'!L5 / 1000) * Area!$G$9 / (Days!L5*86400)</f>
        <v>1137.963907544213</v>
      </c>
      <c r="M5" s="10">
        <f>('NBS_comp_mm _LakePrc'!M5 / 1000) * Area!$G$9 / (Days!M5*86400)</f>
        <v>-1143.6896677045445</v>
      </c>
      <c r="N5" s="10">
        <f>AVERAGE(B5:M5)</f>
        <v>1312.7011665137306</v>
      </c>
    </row>
    <row r="6" spans="1:14">
      <c r="A6">
        <v>1949</v>
      </c>
      <c r="B6" s="10">
        <f>('NBS_comp_mm _LakePrc'!B6 / 1000) * Area!$G$9 / (Days!B6*86400)</f>
        <v>1024.4740483317328</v>
      </c>
      <c r="C6" s="10">
        <f>('NBS_comp_mm _LakePrc'!C6 / 1000) * Area!$G$9 / (Days!C6*86400)</f>
        <v>2082.4072486394939</v>
      </c>
      <c r="D6" s="10">
        <f>('NBS_comp_mm _LakePrc'!D6 / 1000) * Area!$G$9 / (Days!D6*86400)</f>
        <v>2289.3921690064058</v>
      </c>
      <c r="E6" s="10">
        <f>('NBS_comp_mm _LakePrc'!E6 / 1000) * Area!$G$9 / (Days!E6*86400)</f>
        <v>3378.6903627838719</v>
      </c>
      <c r="F6" s="10">
        <f>('NBS_comp_mm _LakePrc'!F6 / 1000) * Area!$G$9 / (Days!F6*86400)</f>
        <v>2700.0092622531379</v>
      </c>
      <c r="G6" s="10">
        <f>('NBS_comp_mm _LakePrc'!G6 / 1000) * Area!$G$9 / (Days!G6*86400)</f>
        <v>3102.9494838382707</v>
      </c>
      <c r="H6" s="10">
        <f>('NBS_comp_mm _LakePrc'!H6 / 1000) * Area!$G$9 / (Days!H6*86400)</f>
        <v>1999.9928228835436</v>
      </c>
      <c r="I6" s="10">
        <f>('NBS_comp_mm _LakePrc'!I6 / 1000) * Area!$G$9 / (Days!I6*86400)</f>
        <v>686.6843176474149</v>
      </c>
      <c r="J6" s="10">
        <f>('NBS_comp_mm _LakePrc'!J6 / 1000) * Area!$G$9 / (Days!J6*86400)</f>
        <v>140.5973583801788</v>
      </c>
      <c r="K6" s="10">
        <f>('NBS_comp_mm _LakePrc'!K6 / 1000) * Area!$G$9 / (Days!K6*86400)</f>
        <v>268.15052423667646</v>
      </c>
      <c r="L6" s="10">
        <f>('NBS_comp_mm _LakePrc'!L6 / 1000) * Area!$G$9 / (Days!L6*86400)</f>
        <v>-799.34371561201897</v>
      </c>
      <c r="M6" s="10">
        <f>('NBS_comp_mm _LakePrc'!M6 / 1000) * Area!$G$9 / (Days!M6*86400)</f>
        <v>950.38279304605715</v>
      </c>
      <c r="N6" s="10">
        <f t="shared" ref="N6:N67" si="0">AVERAGE(B6:M6)</f>
        <v>1485.3655562862305</v>
      </c>
    </row>
    <row r="7" spans="1:14">
      <c r="A7">
        <v>1950</v>
      </c>
      <c r="B7" s="10">
        <f>('NBS_comp_mm _LakePrc'!B7 / 1000) * Area!$G$9 / (Days!B7*86400)</f>
        <v>2153.999400971521</v>
      </c>
      <c r="C7" s="10">
        <f>('NBS_comp_mm _LakePrc'!C7 / 1000) * Area!$G$9 / (Days!C7*86400)</f>
        <v>1633.3673837362442</v>
      </c>
      <c r="D7" s="10">
        <f>('NBS_comp_mm _LakePrc'!D7 / 1000) * Area!$G$9 / (Days!D7*86400)</f>
        <v>3132.384910877699</v>
      </c>
      <c r="E7" s="10">
        <f>('NBS_comp_mm _LakePrc'!E7 / 1000) * Area!$G$9 / (Days!E7*86400)</f>
        <v>4835.3415228133881</v>
      </c>
      <c r="F7" s="10">
        <f>('NBS_comp_mm _LakePrc'!F7 / 1000) * Area!$G$9 / (Days!F7*86400)</f>
        <v>3184.3439455358812</v>
      </c>
      <c r="G7" s="10">
        <f>('NBS_comp_mm _LakePrc'!G7 / 1000) * Area!$G$9 / (Days!G7*86400)</f>
        <v>2822.8561935158241</v>
      </c>
      <c r="H7" s="10">
        <f>('NBS_comp_mm _LakePrc'!H7 / 1000) * Area!$G$9 / (Days!H7*86400)</f>
        <v>2442.7591123134771</v>
      </c>
      <c r="I7" s="10">
        <f>('NBS_comp_mm _LakePrc'!I7 / 1000) * Area!$G$9 / (Days!I7*86400)</f>
        <v>1962.5889307991777</v>
      </c>
      <c r="J7" s="10">
        <f>('NBS_comp_mm _LakePrc'!J7 / 1000) * Area!$G$9 / (Days!J7*86400)</f>
        <v>1069.4471336819804</v>
      </c>
      <c r="K7" s="10">
        <f>('NBS_comp_mm _LakePrc'!K7 / 1000) * Area!$G$9 / (Days!K7*86400)</f>
        <v>730.53947469515572</v>
      </c>
      <c r="L7" s="10">
        <f>('NBS_comp_mm _LakePrc'!L7 / 1000) * Area!$G$9 / (Days!L7*86400)</f>
        <v>666.25311036075266</v>
      </c>
      <c r="M7" s="10">
        <f>('NBS_comp_mm _LakePrc'!M7 / 1000) * Area!$G$9 / (Days!M7*86400)</f>
        <v>458.70078728778077</v>
      </c>
      <c r="N7" s="10">
        <f t="shared" si="0"/>
        <v>2091.0484922157407</v>
      </c>
    </row>
    <row r="8" spans="1:14">
      <c r="A8">
        <v>1951</v>
      </c>
      <c r="B8" s="10">
        <f>('NBS_comp_mm _LakePrc'!B8 / 1000) * Area!$G$9 / (Days!B8*86400)</f>
        <v>1537.139325869799</v>
      </c>
      <c r="C8" s="10">
        <f>('NBS_comp_mm _LakePrc'!C8 / 1000) * Area!$G$9 / (Days!C8*86400)</f>
        <v>2375.5118287581149</v>
      </c>
      <c r="D8" s="10">
        <f>('NBS_comp_mm _LakePrc'!D8 / 1000) * Area!$G$9 / (Days!D8*86400)</f>
        <v>3529.1797541870169</v>
      </c>
      <c r="E8" s="10">
        <f>('NBS_comp_mm _LakePrc'!E8 / 1000) * Area!$G$9 / (Days!E8*86400)</f>
        <v>7813.8007619300815</v>
      </c>
      <c r="F8" s="10">
        <f>('NBS_comp_mm _LakePrc'!F8 / 1000) * Area!$G$9 / (Days!F8*86400)</f>
        <v>3069.1441913598974</v>
      </c>
      <c r="G8" s="10">
        <f>('NBS_comp_mm _LakePrc'!G8 / 1000) * Area!$G$9 / (Days!G8*86400)</f>
        <v>2541.0244341321954</v>
      </c>
      <c r="H8" s="10">
        <f>('NBS_comp_mm _LakePrc'!H8 / 1000) * Area!$G$9 / (Days!H8*86400)</f>
        <v>3084.7350869318052</v>
      </c>
      <c r="I8" s="10">
        <f>('NBS_comp_mm _LakePrc'!I8 / 1000) * Area!$G$9 / (Days!I8*86400)</f>
        <v>1764.3246561101605</v>
      </c>
      <c r="J8" s="10">
        <f>('NBS_comp_mm _LakePrc'!J8 / 1000) * Area!$G$9 / (Days!J8*86400)</f>
        <v>971.00349567611079</v>
      </c>
      <c r="K8" s="10">
        <f>('NBS_comp_mm _LakePrc'!K8 / 1000) * Area!$G$9 / (Days!K8*86400)</f>
        <v>2667.4986113066911</v>
      </c>
      <c r="L8" s="10">
        <f>('NBS_comp_mm _LakePrc'!L8 / 1000) * Area!$G$9 / (Days!L8*86400)</f>
        <v>1425.3770204286168</v>
      </c>
      <c r="M8" s="10">
        <f>('NBS_comp_mm _LakePrc'!M8 / 1000) * Area!$G$9 / (Days!M8*86400)</f>
        <v>1795.8685230489539</v>
      </c>
      <c r="N8" s="10">
        <f t="shared" si="0"/>
        <v>2714.5506408116207</v>
      </c>
    </row>
    <row r="9" spans="1:14">
      <c r="A9">
        <v>1952</v>
      </c>
      <c r="B9" s="10">
        <f>('NBS_comp_mm _LakePrc'!B9 / 1000) * Area!$G$9 / (Days!B9*86400)</f>
        <v>2019.0218658092444</v>
      </c>
      <c r="C9" s="10">
        <f>('NBS_comp_mm _LakePrc'!C9 / 1000) * Area!$G$9 / (Days!C9*86400)</f>
        <v>1356.0256604799608</v>
      </c>
      <c r="D9" s="10">
        <f>('NBS_comp_mm _LakePrc'!D9 / 1000) * Area!$G$9 / (Days!D9*86400)</f>
        <v>2532.3821037739517</v>
      </c>
      <c r="E9" s="10">
        <f>('NBS_comp_mm _LakePrc'!E9 / 1000) * Area!$G$9 / (Days!E9*86400)</f>
        <v>5637.8478495074987</v>
      </c>
      <c r="F9" s="10">
        <f>('NBS_comp_mm _LakePrc'!F9 / 1000) * Area!$G$9 / (Days!F9*86400)</f>
        <v>3507.3887728948966</v>
      </c>
      <c r="G9" s="10">
        <f>('NBS_comp_mm _LakePrc'!G9 / 1000) * Area!$G$9 / (Days!G9*86400)</f>
        <v>2329.6235371790249</v>
      </c>
      <c r="H9" s="10">
        <f>('NBS_comp_mm _LakePrc'!H9 / 1000) * Area!$G$9 / (Days!H9*86400)</f>
        <v>2907.7327064853534</v>
      </c>
      <c r="I9" s="10">
        <f>('NBS_comp_mm _LakePrc'!I9 / 1000) * Area!$G$9 / (Days!I9*86400)</f>
        <v>2189.4971568363135</v>
      </c>
      <c r="J9" s="10">
        <f>('NBS_comp_mm _LakePrc'!J9 / 1000) * Area!$G$9 / (Days!J9*86400)</f>
        <v>739.2677176299029</v>
      </c>
      <c r="K9" s="10">
        <f>('NBS_comp_mm _LakePrc'!K9 / 1000) * Area!$G$9 / (Days!K9*86400)</f>
        <v>-2007.4249554649271</v>
      </c>
      <c r="L9" s="10">
        <f>('NBS_comp_mm _LakePrc'!L9 / 1000) * Area!$G$9 / (Days!L9*86400)</f>
        <v>870.0229815353747</v>
      </c>
      <c r="M9" s="10">
        <f>('NBS_comp_mm _LakePrc'!M9 / 1000) * Area!$G$9 / (Days!M9*86400)</f>
        <v>554.01472789303932</v>
      </c>
      <c r="N9" s="10">
        <f t="shared" si="0"/>
        <v>1886.2833437133024</v>
      </c>
    </row>
    <row r="10" spans="1:14">
      <c r="A10">
        <v>1953</v>
      </c>
      <c r="B10" s="10">
        <f>('NBS_comp_mm _LakePrc'!B10 / 1000) * Area!$G$9 / (Days!B10*86400)</f>
        <v>579.33562578081546</v>
      </c>
      <c r="C10" s="10">
        <f>('NBS_comp_mm _LakePrc'!C10 / 1000) * Area!$G$9 / (Days!C10*86400)</f>
        <v>1600.0898658437889</v>
      </c>
      <c r="D10" s="10">
        <f>('NBS_comp_mm _LakePrc'!D10 / 1000) * Area!$G$9 / (Days!D10*86400)</f>
        <v>3835.4331091224144</v>
      </c>
      <c r="E10" s="10">
        <f>('NBS_comp_mm _LakePrc'!E10 / 1000) * Area!$G$9 / (Days!E10*86400)</f>
        <v>4141.0274170459925</v>
      </c>
      <c r="F10" s="10">
        <f>('NBS_comp_mm _LakePrc'!F10 / 1000) * Area!$G$9 / (Days!F10*86400)</f>
        <v>4362.8793662956859</v>
      </c>
      <c r="G10" s="10">
        <f>('NBS_comp_mm _LakePrc'!G10 / 1000) * Area!$G$9 / (Days!G10*86400)</f>
        <v>2674.5260109423839</v>
      </c>
      <c r="H10" s="10">
        <f>('NBS_comp_mm _LakePrc'!H10 / 1000) * Area!$G$9 / (Days!H10*86400)</f>
        <v>2198.896478060336</v>
      </c>
      <c r="I10" s="10">
        <f>('NBS_comp_mm _LakePrc'!I10 / 1000) * Area!$G$9 / (Days!I10*86400)</f>
        <v>1451.5823855766662</v>
      </c>
      <c r="J10" s="10">
        <f>('NBS_comp_mm _LakePrc'!J10 / 1000) * Area!$G$9 / (Days!J10*86400)</f>
        <v>824.22786512615187</v>
      </c>
      <c r="K10" s="10">
        <f>('NBS_comp_mm _LakePrc'!K10 / 1000) * Area!$G$9 / (Days!K10*86400)</f>
        <v>-209.24137803570255</v>
      </c>
      <c r="L10" s="10">
        <f>('NBS_comp_mm _LakePrc'!L10 / 1000) * Area!$G$9 / (Days!L10*86400)</f>
        <v>-200.90489067979991</v>
      </c>
      <c r="M10" s="10">
        <f>('NBS_comp_mm _LakePrc'!M10 / 1000) * Area!$G$9 / (Days!M10*86400)</f>
        <v>-500.31604891165199</v>
      </c>
      <c r="N10" s="10">
        <f t="shared" si="0"/>
        <v>1729.7946505139228</v>
      </c>
    </row>
    <row r="11" spans="1:14">
      <c r="A11">
        <v>1954</v>
      </c>
      <c r="B11" s="10">
        <f>('NBS_comp_mm _LakePrc'!B11 / 1000) * Area!$G$9 / (Days!B11*86400)</f>
        <v>-994.75454836362758</v>
      </c>
      <c r="C11" s="10">
        <f>('NBS_comp_mm _LakePrc'!C11 / 1000) * Area!$G$9 / (Days!C11*86400)</f>
        <v>2228.1000560747952</v>
      </c>
      <c r="D11" s="10">
        <f>('NBS_comp_mm _LakePrc'!D11 / 1000) * Area!$G$9 / (Days!D11*86400)</f>
        <v>2895.4585010848164</v>
      </c>
      <c r="E11" s="10">
        <f>('NBS_comp_mm _LakePrc'!E11 / 1000) * Area!$G$9 / (Days!E11*86400)</f>
        <v>5358.152267518386</v>
      </c>
      <c r="F11" s="10">
        <f>('NBS_comp_mm _LakePrc'!F11 / 1000) * Area!$G$9 / (Days!F11*86400)</f>
        <v>3216.1148972222022</v>
      </c>
      <c r="G11" s="10">
        <f>('NBS_comp_mm _LakePrc'!G11 / 1000) * Area!$G$9 / (Days!G11*86400)</f>
        <v>4378.2818374924354</v>
      </c>
      <c r="H11" s="10">
        <f>('NBS_comp_mm _LakePrc'!H11 / 1000) * Area!$G$9 / (Days!H11*86400)</f>
        <v>1511.4552731891695</v>
      </c>
      <c r="I11" s="10">
        <f>('NBS_comp_mm _LakePrc'!I11 / 1000) * Area!$G$9 / (Days!I11*86400)</f>
        <v>825.11334348443768</v>
      </c>
      <c r="J11" s="10">
        <f>('NBS_comp_mm _LakePrc'!J11 / 1000) * Area!$G$9 / (Days!J11*86400)</f>
        <v>2681.1203761327929</v>
      </c>
      <c r="K11" s="10">
        <f>('NBS_comp_mm _LakePrc'!K11 / 1000) * Area!$G$9 / (Days!K11*86400)</f>
        <v>5133.9191707337277</v>
      </c>
      <c r="L11" s="10">
        <f>('NBS_comp_mm _LakePrc'!L11 / 1000) * Area!$G$9 / (Days!L11*86400)</f>
        <v>949.59187890207158</v>
      </c>
      <c r="M11" s="10">
        <f>('NBS_comp_mm _LakePrc'!M11 / 1000) * Area!$G$9 / (Days!M11*86400)</f>
        <v>-156.28785098086888</v>
      </c>
      <c r="N11" s="10">
        <f t="shared" si="0"/>
        <v>2335.5221002075282</v>
      </c>
    </row>
    <row r="12" spans="1:14">
      <c r="A12">
        <v>1955</v>
      </c>
      <c r="B12" s="10">
        <f>('NBS_comp_mm _LakePrc'!B12 / 1000) * Area!$G$9 / (Days!B12*86400)</f>
        <v>677.73028502527143</v>
      </c>
      <c r="C12" s="10">
        <f>('NBS_comp_mm _LakePrc'!C12 / 1000) * Area!$G$9 / (Days!C12*86400)</f>
        <v>1143.3601114278079</v>
      </c>
      <c r="D12" s="10">
        <f>('NBS_comp_mm _LakePrc'!D12 / 1000) * Area!$G$9 / (Days!D12*86400)</f>
        <v>2463.3530298001751</v>
      </c>
      <c r="E12" s="10">
        <f>('NBS_comp_mm _LakePrc'!E12 / 1000) * Area!$G$9 / (Days!E12*86400)</f>
        <v>4807.950177432861</v>
      </c>
      <c r="F12" s="10">
        <f>('NBS_comp_mm _LakePrc'!F12 / 1000) * Area!$G$9 / (Days!F12*86400)</f>
        <v>2649.3203060706833</v>
      </c>
      <c r="G12" s="10">
        <f>('NBS_comp_mm _LakePrc'!G12 / 1000) * Area!$G$9 / (Days!G12*86400)</f>
        <v>1515.0308668921889</v>
      </c>
      <c r="H12" s="10">
        <f>('NBS_comp_mm _LakePrc'!H12 / 1000) * Area!$G$9 / (Days!H12*86400)</f>
        <v>1637.2810845784256</v>
      </c>
      <c r="I12" s="10">
        <f>('NBS_comp_mm _LakePrc'!I12 / 1000) * Area!$G$9 / (Days!I12*86400)</f>
        <v>1263.7299327124517</v>
      </c>
      <c r="J12" s="10">
        <f>('NBS_comp_mm _LakePrc'!J12 / 1000) * Area!$G$9 / (Days!J12*86400)</f>
        <v>-927.75834656824929</v>
      </c>
      <c r="K12" s="10">
        <f>('NBS_comp_mm _LakePrc'!K12 / 1000) * Area!$G$9 / (Days!K12*86400)</f>
        <v>1330.4042011108145</v>
      </c>
      <c r="L12" s="10">
        <f>('NBS_comp_mm _LakePrc'!L12 / 1000) * Area!$G$9 / (Days!L12*86400)</f>
        <v>-82.636935951089214</v>
      </c>
      <c r="M12" s="10">
        <f>('NBS_comp_mm _LakePrc'!M12 / 1000) * Area!$G$9 / (Days!M12*86400)</f>
        <v>-723.00896145308445</v>
      </c>
      <c r="N12" s="10">
        <f t="shared" si="0"/>
        <v>1312.8963125898547</v>
      </c>
    </row>
    <row r="13" spans="1:14">
      <c r="A13">
        <v>1956</v>
      </c>
      <c r="B13" s="10">
        <f>('NBS_comp_mm _LakePrc'!B13 / 1000) * Area!$G$9 / (Days!B13*86400)</f>
        <v>-510.71428251923868</v>
      </c>
      <c r="C13" s="10">
        <f>('NBS_comp_mm _LakePrc'!C13 / 1000) * Area!$G$9 / (Days!C13*86400)</f>
        <v>791.4641371998315</v>
      </c>
      <c r="D13" s="10">
        <f>('NBS_comp_mm _LakePrc'!D13 / 1000) * Area!$G$9 / (Days!D13*86400)</f>
        <v>1772.1218669526345</v>
      </c>
      <c r="E13" s="10">
        <f>('NBS_comp_mm _LakePrc'!E13 / 1000) * Area!$G$9 / (Days!E13*86400)</f>
        <v>4186.2404909304023</v>
      </c>
      <c r="F13" s="10">
        <f>('NBS_comp_mm _LakePrc'!F13 / 1000) * Area!$G$9 / (Days!F13*86400)</f>
        <v>4667.8672476636712</v>
      </c>
      <c r="G13" s="10">
        <f>('NBS_comp_mm _LakePrc'!G13 / 1000) * Area!$G$9 / (Days!G13*86400)</f>
        <v>3049.7178323135095</v>
      </c>
      <c r="H13" s="10">
        <f>('NBS_comp_mm _LakePrc'!H13 / 1000) * Area!$G$9 / (Days!H13*86400)</f>
        <v>2882.0764791786523</v>
      </c>
      <c r="I13" s="10">
        <f>('NBS_comp_mm _LakePrc'!I13 / 1000) * Area!$G$9 / (Days!I13*86400)</f>
        <v>2746.9251531321293</v>
      </c>
      <c r="J13" s="10">
        <f>('NBS_comp_mm _LakePrc'!J13 / 1000) * Area!$G$9 / (Days!J13*86400)</f>
        <v>899.7458792357952</v>
      </c>
      <c r="K13" s="10">
        <f>('NBS_comp_mm _LakePrc'!K13 / 1000) * Area!$G$9 / (Days!K13*86400)</f>
        <v>180.99518179713766</v>
      </c>
      <c r="L13" s="10">
        <f>('NBS_comp_mm _LakePrc'!L13 / 1000) * Area!$G$9 / (Days!L13*86400)</f>
        <v>-78.571981604813729</v>
      </c>
      <c r="M13" s="10">
        <f>('NBS_comp_mm _LakePrc'!M13 / 1000) * Area!$G$9 / (Days!M13*86400)</f>
        <v>328.69565322620781</v>
      </c>
      <c r="N13" s="10">
        <f t="shared" si="0"/>
        <v>1743.0469714588264</v>
      </c>
    </row>
    <row r="14" spans="1:14">
      <c r="A14">
        <v>1957</v>
      </c>
      <c r="B14" s="10">
        <f>('NBS_comp_mm _LakePrc'!B14 / 1000) * Area!$G$9 / (Days!B14*86400)</f>
        <v>401.11859673648138</v>
      </c>
      <c r="C14" s="10">
        <f>('NBS_comp_mm _LakePrc'!C14 / 1000) * Area!$G$9 / (Days!C14*86400)</f>
        <v>1253.3027483934216</v>
      </c>
      <c r="D14" s="10">
        <f>('NBS_comp_mm _LakePrc'!D14 / 1000) * Area!$G$9 / (Days!D14*86400)</f>
        <v>1828.6126266816871</v>
      </c>
      <c r="E14" s="10">
        <f>('NBS_comp_mm _LakePrc'!E14 / 1000) * Area!$G$9 / (Days!E14*86400)</f>
        <v>3801.728434818297</v>
      </c>
      <c r="F14" s="10">
        <f>('NBS_comp_mm _LakePrc'!F14 / 1000) * Area!$G$9 / (Days!F14*86400)</f>
        <v>3213.8461372847328</v>
      </c>
      <c r="G14" s="10">
        <f>('NBS_comp_mm _LakePrc'!G14 / 1000) * Area!$G$9 / (Days!G14*86400)</f>
        <v>3821.3006602171063</v>
      </c>
      <c r="H14" s="10">
        <f>('NBS_comp_mm _LakePrc'!H14 / 1000) * Area!$G$9 / (Days!H14*86400)</f>
        <v>3690.1401784010664</v>
      </c>
      <c r="I14" s="10">
        <f>('NBS_comp_mm _LakePrc'!I14 / 1000) * Area!$G$9 / (Days!I14*86400)</f>
        <v>193.16542995808368</v>
      </c>
      <c r="J14" s="10">
        <f>('NBS_comp_mm _LakePrc'!J14 / 1000) * Area!$G$9 / (Days!J14*86400)</f>
        <v>2118.8018502868777</v>
      </c>
      <c r="K14" s="10">
        <f>('NBS_comp_mm _LakePrc'!K14 / 1000) * Area!$G$9 / (Days!K14*86400)</f>
        <v>1178.2340490358201</v>
      </c>
      <c r="L14" s="10">
        <f>('NBS_comp_mm _LakePrc'!L14 / 1000) * Area!$G$9 / (Days!L14*86400)</f>
        <v>1141.6260015836297</v>
      </c>
      <c r="M14" s="10">
        <f>('NBS_comp_mm _LakePrc'!M14 / 1000) * Area!$G$9 / (Days!M14*86400)</f>
        <v>1649.2398169932737</v>
      </c>
      <c r="N14" s="10">
        <f t="shared" si="0"/>
        <v>2024.2597108658729</v>
      </c>
    </row>
    <row r="15" spans="1:14">
      <c r="A15">
        <v>1958</v>
      </c>
      <c r="B15" s="10">
        <f>('NBS_comp_mm _LakePrc'!B15 / 1000) * Area!$G$9 / (Days!B15*86400)</f>
        <v>276.87696564030296</v>
      </c>
      <c r="C15" s="10">
        <f>('NBS_comp_mm _LakePrc'!C15 / 1000) * Area!$G$9 / (Days!C15*86400)</f>
        <v>386.76413105387479</v>
      </c>
      <c r="D15" s="10">
        <f>('NBS_comp_mm _LakePrc'!D15 / 1000) * Area!$G$9 / (Days!D15*86400)</f>
        <v>1556.3337165297407</v>
      </c>
      <c r="E15" s="10">
        <f>('NBS_comp_mm _LakePrc'!E15 / 1000) * Area!$G$9 / (Days!E15*86400)</f>
        <v>1958.4873625931732</v>
      </c>
      <c r="F15" s="10">
        <f>('NBS_comp_mm _LakePrc'!F15 / 1000) * Area!$G$9 / (Days!F15*86400)</f>
        <v>1130.6140241690759</v>
      </c>
      <c r="G15" s="10">
        <f>('NBS_comp_mm _LakePrc'!G15 / 1000) * Area!$G$9 / (Days!G15*86400)</f>
        <v>1745.4018768603501</v>
      </c>
      <c r="H15" s="10">
        <f>('NBS_comp_mm _LakePrc'!H15 / 1000) * Area!$G$9 / (Days!H15*86400)</f>
        <v>2049.0515078165813</v>
      </c>
      <c r="I15" s="10">
        <f>('NBS_comp_mm _LakePrc'!I15 / 1000) * Area!$G$9 / (Days!I15*86400)</f>
        <v>624.24140199475562</v>
      </c>
      <c r="J15" s="10">
        <f>('NBS_comp_mm _LakePrc'!J15 / 1000) * Area!$G$9 / (Days!J15*86400)</f>
        <v>1395.562509229203</v>
      </c>
      <c r="K15" s="10">
        <f>('NBS_comp_mm _LakePrc'!K15 / 1000) * Area!$G$9 / (Days!K15*86400)</f>
        <v>98.017597964523901</v>
      </c>
      <c r="L15" s="10">
        <f>('NBS_comp_mm _LakePrc'!L15 / 1000) * Area!$G$9 / (Days!L15*86400)</f>
        <v>-38.834792620160904</v>
      </c>
      <c r="M15" s="10">
        <f>('NBS_comp_mm _LakePrc'!M15 / 1000) * Area!$G$9 / (Days!M15*86400)</f>
        <v>-969.61001392429364</v>
      </c>
      <c r="N15" s="10">
        <f t="shared" si="0"/>
        <v>851.0755239422607</v>
      </c>
    </row>
    <row r="16" spans="1:14">
      <c r="A16">
        <v>1959</v>
      </c>
      <c r="B16" s="10">
        <f>('NBS_comp_mm _LakePrc'!B16 / 1000) * Area!$G$9 / (Days!B16*86400)</f>
        <v>19.395597636350175</v>
      </c>
      <c r="C16" s="10">
        <f>('NBS_comp_mm _LakePrc'!C16 / 1000) * Area!$G$9 / (Days!C16*86400)</f>
        <v>2059.2016146804963</v>
      </c>
      <c r="D16" s="10">
        <f>('NBS_comp_mm _LakePrc'!D16 / 1000) * Area!$G$9 / (Days!D16*86400)</f>
        <v>2513.8281773186563</v>
      </c>
      <c r="E16" s="10">
        <f>('NBS_comp_mm _LakePrc'!E16 / 1000) * Area!$G$9 / (Days!E16*86400)</f>
        <v>6210.0413209886892</v>
      </c>
      <c r="F16" s="10">
        <f>('NBS_comp_mm _LakePrc'!F16 / 1000) * Area!$G$9 / (Days!F16*86400)</f>
        <v>4342.9069541502276</v>
      </c>
      <c r="G16" s="10">
        <f>('NBS_comp_mm _LakePrc'!G16 / 1000) * Area!$G$9 / (Days!G16*86400)</f>
        <v>1906.6727118363888</v>
      </c>
      <c r="H16" s="10">
        <f>('NBS_comp_mm _LakePrc'!H16 / 1000) * Area!$G$9 / (Days!H16*86400)</f>
        <v>2142.3291282196478</v>
      </c>
      <c r="I16" s="10">
        <f>('NBS_comp_mm _LakePrc'!I16 / 1000) * Area!$G$9 / (Days!I16*86400)</f>
        <v>3076.7118360309337</v>
      </c>
      <c r="J16" s="10">
        <f>('NBS_comp_mm _LakePrc'!J16 / 1000) * Area!$G$9 / (Days!J16*86400)</f>
        <v>1337.7094501239544</v>
      </c>
      <c r="K16" s="10">
        <f>('NBS_comp_mm _LakePrc'!K16 / 1000) * Area!$G$9 / (Days!K16*86400)</f>
        <v>1422.6290779325166</v>
      </c>
      <c r="L16" s="10">
        <f>('NBS_comp_mm _LakePrc'!L16 / 1000) * Area!$G$9 / (Days!L16*86400)</f>
        <v>1149.5278783921597</v>
      </c>
      <c r="M16" s="10">
        <f>('NBS_comp_mm _LakePrc'!M16 / 1000) * Area!$G$9 / (Days!M16*86400)</f>
        <v>1054.8967490931109</v>
      </c>
      <c r="N16" s="10">
        <f t="shared" si="0"/>
        <v>2269.6542080335944</v>
      </c>
    </row>
    <row r="17" spans="1:14">
      <c r="A17">
        <v>1960</v>
      </c>
      <c r="B17" s="10">
        <f>('NBS_comp_mm _LakePrc'!B17 / 1000) * Area!$G$9 / (Days!B17*86400)</f>
        <v>1061.3280130464905</v>
      </c>
      <c r="C17" s="10">
        <f>('NBS_comp_mm _LakePrc'!C17 / 1000) * Area!$G$9 / (Days!C17*86400)</f>
        <v>1081.7683676323263</v>
      </c>
      <c r="D17" s="10">
        <f>('NBS_comp_mm _LakePrc'!D17 / 1000) * Area!$G$9 / (Days!D17*86400)</f>
        <v>1648.1388650421693</v>
      </c>
      <c r="E17" s="10">
        <f>('NBS_comp_mm _LakePrc'!E17 / 1000) * Area!$G$9 / (Days!E17*86400)</f>
        <v>7220.404648404141</v>
      </c>
      <c r="F17" s="10">
        <f>('NBS_comp_mm _LakePrc'!F17 / 1000) * Area!$G$9 / (Days!F17*86400)</f>
        <v>7735.2283830126626</v>
      </c>
      <c r="G17" s="10">
        <f>('NBS_comp_mm _LakePrc'!G17 / 1000) * Area!$G$9 / (Days!G17*86400)</f>
        <v>3915.9760123829892</v>
      </c>
      <c r="H17" s="10">
        <f>('NBS_comp_mm _LakePrc'!H17 / 1000) * Area!$G$9 / (Days!H17*86400)</f>
        <v>2770.9592922410702</v>
      </c>
      <c r="I17" s="10">
        <f>('NBS_comp_mm _LakePrc'!I17 / 1000) * Area!$G$9 / (Days!I17*86400)</f>
        <v>1281.6673938802915</v>
      </c>
      <c r="J17" s="10">
        <f>('NBS_comp_mm _LakePrc'!J17 / 1000) * Area!$G$9 / (Days!J17*86400)</f>
        <v>821.27629604237632</v>
      </c>
      <c r="K17" s="10">
        <f>('NBS_comp_mm _LakePrc'!K17 / 1000) * Area!$G$9 / (Days!K17*86400)</f>
        <v>264.43076135186567</v>
      </c>
      <c r="L17" s="10">
        <f>('NBS_comp_mm _LakePrc'!L17 / 1000) * Area!$G$9 / (Days!L17*86400)</f>
        <v>486.88476415524565</v>
      </c>
      <c r="M17" s="10">
        <f>('NBS_comp_mm _LakePrc'!M17 / 1000) * Area!$G$9 / (Days!M17*86400)</f>
        <v>-1222.8405080717375</v>
      </c>
      <c r="N17" s="10">
        <f t="shared" si="0"/>
        <v>2255.4351907599907</v>
      </c>
    </row>
    <row r="18" spans="1:14">
      <c r="A18">
        <v>1961</v>
      </c>
      <c r="B18" s="10">
        <f>('NBS_comp_mm _LakePrc'!B18 / 1000) * Area!$G$9 / (Days!B18*86400)</f>
        <v>-395.94739089343352</v>
      </c>
      <c r="C18" s="10">
        <f>('NBS_comp_mm _LakePrc'!C18 / 1000) * Area!$G$9 / (Days!C18*86400)</f>
        <v>1482.3711563691502</v>
      </c>
      <c r="D18" s="10">
        <f>('NBS_comp_mm _LakePrc'!D18 / 1000) * Area!$G$9 / (Days!D18*86400)</f>
        <v>2457.409105172299</v>
      </c>
      <c r="E18" s="10">
        <f>('NBS_comp_mm _LakePrc'!E18 / 1000) * Area!$G$9 / (Days!E18*86400)</f>
        <v>2674.1665557711281</v>
      </c>
      <c r="F18" s="10">
        <f>('NBS_comp_mm _LakePrc'!F18 / 1000) * Area!$G$9 / (Days!F18*86400)</f>
        <v>2467.6271501103674</v>
      </c>
      <c r="G18" s="10">
        <f>('NBS_comp_mm _LakePrc'!G18 / 1000) * Area!$G$9 / (Days!G18*86400)</f>
        <v>3091.3991705324652</v>
      </c>
      <c r="H18" s="10">
        <f>('NBS_comp_mm _LakePrc'!H18 / 1000) * Area!$G$9 / (Days!H18*86400)</f>
        <v>2702.8981099879798</v>
      </c>
      <c r="I18" s="10">
        <f>('NBS_comp_mm _LakePrc'!I18 / 1000) * Area!$G$9 / (Days!I18*86400)</f>
        <v>2141.9179391643861</v>
      </c>
      <c r="J18" s="10">
        <f>('NBS_comp_mm _LakePrc'!J18 / 1000) * Area!$G$9 / (Days!J18*86400)</f>
        <v>2608.0916314340143</v>
      </c>
      <c r="K18" s="10">
        <f>('NBS_comp_mm _LakePrc'!K18 / 1000) * Area!$G$9 / (Days!K18*86400)</f>
        <v>431.25471666574396</v>
      </c>
      <c r="L18" s="10">
        <f>('NBS_comp_mm _LakePrc'!L18 / 1000) * Area!$G$9 / (Days!L18*86400)</f>
        <v>572.58334984847693</v>
      </c>
      <c r="M18" s="10">
        <f>('NBS_comp_mm _LakePrc'!M18 / 1000) * Area!$G$9 / (Days!M18*86400)</f>
        <v>289.31586604534414</v>
      </c>
      <c r="N18" s="10">
        <f t="shared" si="0"/>
        <v>1710.2572800173266</v>
      </c>
    </row>
    <row r="19" spans="1:14">
      <c r="A19">
        <v>1962</v>
      </c>
      <c r="B19" s="10">
        <f>('NBS_comp_mm _LakePrc'!B19 / 1000) * Area!$G$9 / (Days!B19*86400)</f>
        <v>374.99815800638339</v>
      </c>
      <c r="C19" s="10">
        <f>('NBS_comp_mm _LakePrc'!C19 / 1000) * Area!$G$9 / (Days!C19*86400)</f>
        <v>1827.9071428960076</v>
      </c>
      <c r="D19" s="10">
        <f>('NBS_comp_mm _LakePrc'!D19 / 1000) * Area!$G$9 / (Days!D19*86400)</f>
        <v>2362.5297732876616</v>
      </c>
      <c r="E19" s="10">
        <f>('NBS_comp_mm _LakePrc'!E19 / 1000) * Area!$G$9 / (Days!E19*86400)</f>
        <v>3016.6686662531411</v>
      </c>
      <c r="F19" s="10">
        <f>('NBS_comp_mm _LakePrc'!F19 / 1000) * Area!$G$9 / (Days!F19*86400)</f>
        <v>3863.581216921903</v>
      </c>
      <c r="G19" s="10">
        <f>('NBS_comp_mm _LakePrc'!G19 / 1000) * Area!$G$9 / (Days!G19*86400)</f>
        <v>2268.4507564423052</v>
      </c>
      <c r="H19" s="10">
        <f>('NBS_comp_mm _LakePrc'!H19 / 1000) * Area!$G$9 / (Days!H19*86400)</f>
        <v>1407.8208597546884</v>
      </c>
      <c r="I19" s="10">
        <f>('NBS_comp_mm _LakePrc'!I19 / 1000) * Area!$G$9 / (Days!I19*86400)</f>
        <v>1270.4880392261293</v>
      </c>
      <c r="J19" s="10">
        <f>('NBS_comp_mm _LakePrc'!J19 / 1000) * Area!$G$9 / (Days!J19*86400)</f>
        <v>906.85219016615622</v>
      </c>
      <c r="K19" s="10">
        <f>('NBS_comp_mm _LakePrc'!K19 / 1000) * Area!$G$9 / (Days!K19*86400)</f>
        <v>948.83406947543631</v>
      </c>
      <c r="L19" s="10">
        <f>('NBS_comp_mm _LakePrc'!L19 / 1000) * Area!$G$9 / (Days!L19*86400)</f>
        <v>-689.37275154113752</v>
      </c>
      <c r="M19" s="10">
        <f>('NBS_comp_mm _LakePrc'!M19 / 1000) * Area!$G$9 / (Days!M19*86400)</f>
        <v>67.000805051460262</v>
      </c>
      <c r="N19" s="10">
        <f t="shared" si="0"/>
        <v>1468.8132438283444</v>
      </c>
    </row>
    <row r="20" spans="1:14">
      <c r="A20">
        <v>1963</v>
      </c>
      <c r="B20" s="10">
        <f>('NBS_comp_mm _LakePrc'!B20 / 1000) * Area!$G$9 / (Days!B20*86400)</f>
        <v>53.174096064287902</v>
      </c>
      <c r="C20" s="10">
        <f>('NBS_comp_mm _LakePrc'!C20 / 1000) * Area!$G$9 / (Days!C20*86400)</f>
        <v>1278.6481057483718</v>
      </c>
      <c r="D20" s="10">
        <f>('NBS_comp_mm _LakePrc'!D20 / 1000) * Area!$G$9 / (Days!D20*86400)</f>
        <v>2749.6826062119821</v>
      </c>
      <c r="E20" s="10">
        <f>('NBS_comp_mm _LakePrc'!E20 / 1000) * Area!$G$9 / (Days!E20*86400)</f>
        <v>3295.9462446573225</v>
      </c>
      <c r="F20" s="10">
        <f>('NBS_comp_mm _LakePrc'!F20 / 1000) * Area!$G$9 / (Days!F20*86400)</f>
        <v>3492.6831915077355</v>
      </c>
      <c r="G20" s="10">
        <f>('NBS_comp_mm _LakePrc'!G20 / 1000) * Area!$G$9 / (Days!G20*86400)</f>
        <v>2082.376037552131</v>
      </c>
      <c r="H20" s="10">
        <f>('NBS_comp_mm _LakePrc'!H20 / 1000) * Area!$G$9 / (Days!H20*86400)</f>
        <v>1981.9411189503589</v>
      </c>
      <c r="I20" s="10">
        <f>('NBS_comp_mm _LakePrc'!I20 / 1000) * Area!$G$9 / (Days!I20*86400)</f>
        <v>1517.1006930242324</v>
      </c>
      <c r="J20" s="10">
        <f>('NBS_comp_mm _LakePrc'!J20 / 1000) * Area!$G$9 / (Days!J20*86400)</f>
        <v>473.03891965462793</v>
      </c>
      <c r="K20" s="10">
        <f>('NBS_comp_mm _LakePrc'!K20 / 1000) * Area!$G$9 / (Days!K20*86400)</f>
        <v>321.0235428717404</v>
      </c>
      <c r="L20" s="10">
        <f>('NBS_comp_mm _LakePrc'!L20 / 1000) * Area!$G$9 / (Days!L20*86400)</f>
        <v>190.83881847540431</v>
      </c>
      <c r="M20" s="10">
        <f>('NBS_comp_mm _LakePrc'!M20 / 1000) * Area!$G$9 / (Days!M20*86400)</f>
        <v>-892.97892269614817</v>
      </c>
      <c r="N20" s="10">
        <f t="shared" si="0"/>
        <v>1378.622871001837</v>
      </c>
    </row>
    <row r="21" spans="1:14">
      <c r="A21">
        <v>1964</v>
      </c>
      <c r="B21" s="10">
        <f>('NBS_comp_mm _LakePrc'!B21 / 1000) * Area!$G$9 / (Days!B21*86400)</f>
        <v>207.11145862870939</v>
      </c>
      <c r="C21" s="10">
        <f>('NBS_comp_mm _LakePrc'!C21 / 1000) * Area!$G$9 / (Days!C21*86400)</f>
        <v>-138.86781249169076</v>
      </c>
      <c r="D21" s="10">
        <f>('NBS_comp_mm _LakePrc'!D21 / 1000) * Area!$G$9 / (Days!D21*86400)</f>
        <v>1135.0397680110132</v>
      </c>
      <c r="E21" s="10">
        <f>('NBS_comp_mm _LakePrc'!E21 / 1000) * Area!$G$9 / (Days!E21*86400)</f>
        <v>3070.3919214206649</v>
      </c>
      <c r="F21" s="10">
        <f>('NBS_comp_mm _LakePrc'!F21 / 1000) * Area!$G$9 / (Days!F21*86400)</f>
        <v>3187.0308963030761</v>
      </c>
      <c r="G21" s="10">
        <f>('NBS_comp_mm _LakePrc'!G21 / 1000) * Area!$G$9 / (Days!G21*86400)</f>
        <v>1359.037439297648</v>
      </c>
      <c r="H21" s="10">
        <f>('NBS_comp_mm _LakePrc'!H21 / 1000) * Area!$G$9 / (Days!H21*86400)</f>
        <v>1938.0172206956952</v>
      </c>
      <c r="I21" s="10">
        <f>('NBS_comp_mm _LakePrc'!I21 / 1000) * Area!$G$9 / (Days!I21*86400)</f>
        <v>1844.6454145483849</v>
      </c>
      <c r="J21" s="10">
        <f>('NBS_comp_mm _LakePrc'!J21 / 1000) * Area!$G$9 / (Days!J21*86400)</f>
        <v>1273.1054028824544</v>
      </c>
      <c r="K21" s="10">
        <f>('NBS_comp_mm _LakePrc'!K21 / 1000) * Area!$G$9 / (Days!K21*86400)</f>
        <v>-111.76675400567873</v>
      </c>
      <c r="L21" s="10">
        <f>('NBS_comp_mm _LakePrc'!L21 / 1000) * Area!$G$9 / (Days!L21*86400)</f>
        <v>472.57650266563849</v>
      </c>
      <c r="M21" s="10">
        <f>('NBS_comp_mm _LakePrc'!M21 / 1000) * Area!$G$9 / (Days!M21*86400)</f>
        <v>271.98162895081651</v>
      </c>
      <c r="N21" s="10">
        <f t="shared" si="0"/>
        <v>1209.0252572422276</v>
      </c>
    </row>
    <row r="22" spans="1:14">
      <c r="A22">
        <v>1965</v>
      </c>
      <c r="B22" s="10">
        <f>('NBS_comp_mm _LakePrc'!B22 / 1000) * Area!$G$9 / (Days!B22*86400)</f>
        <v>949.7101396882598</v>
      </c>
      <c r="C22" s="10">
        <f>('NBS_comp_mm _LakePrc'!C22 / 1000) * Area!$G$9 / (Days!C22*86400)</f>
        <v>2609.199462957632</v>
      </c>
      <c r="D22" s="10">
        <f>('NBS_comp_mm _LakePrc'!D22 / 1000) * Area!$G$9 / (Days!D22*86400)</f>
        <v>1810.5343813112167</v>
      </c>
      <c r="E22" s="10">
        <f>('NBS_comp_mm _LakePrc'!E22 / 1000) * Area!$G$9 / (Days!E22*86400)</f>
        <v>4556.7949262181928</v>
      </c>
      <c r="F22" s="10">
        <f>('NBS_comp_mm _LakePrc'!F22 / 1000) * Area!$G$9 / (Days!F22*86400)</f>
        <v>3710.2153767081659</v>
      </c>
      <c r="G22" s="10">
        <f>('NBS_comp_mm _LakePrc'!G22 / 1000) * Area!$G$9 / (Days!G22*86400)</f>
        <v>1784.6332224377945</v>
      </c>
      <c r="H22" s="10">
        <f>('NBS_comp_mm _LakePrc'!H22 / 1000) * Area!$G$9 / (Days!H22*86400)</f>
        <v>1520.5592807860992</v>
      </c>
      <c r="I22" s="10">
        <f>('NBS_comp_mm _LakePrc'!I22 / 1000) * Area!$G$9 / (Days!I22*86400)</f>
        <v>2246.6807724457649</v>
      </c>
      <c r="J22" s="10">
        <f>('NBS_comp_mm _LakePrc'!J22 / 1000) * Area!$G$9 / (Days!J22*86400)</f>
        <v>3282.0920408665602</v>
      </c>
      <c r="K22" s="10">
        <f>('NBS_comp_mm _LakePrc'!K22 / 1000) * Area!$G$9 / (Days!K22*86400)</f>
        <v>1365.2120009891332</v>
      </c>
      <c r="L22" s="10">
        <f>('NBS_comp_mm _LakePrc'!L22 / 1000) * Area!$G$9 / (Days!L22*86400)</f>
        <v>1686.3915113196351</v>
      </c>
      <c r="M22" s="10">
        <f>('NBS_comp_mm _LakePrc'!M22 / 1000) * Area!$G$9 / (Days!M22*86400)</f>
        <v>2193.3979049739905</v>
      </c>
      <c r="N22" s="10">
        <f t="shared" si="0"/>
        <v>2309.6184183918699</v>
      </c>
    </row>
    <row r="23" spans="1:14">
      <c r="A23">
        <v>1966</v>
      </c>
      <c r="B23" s="10">
        <f>('NBS_comp_mm _LakePrc'!B23 / 1000) * Area!$G$9 / (Days!B23*86400)</f>
        <v>468.50831255671807</v>
      </c>
      <c r="C23" s="10">
        <f>('NBS_comp_mm _LakePrc'!C23 / 1000) * Area!$G$9 / (Days!C23*86400)</f>
        <v>1994.6805104585299</v>
      </c>
      <c r="D23" s="10">
        <f>('NBS_comp_mm _LakePrc'!D23 / 1000) * Area!$G$9 / (Days!D23*86400)</f>
        <v>3181.0057392924455</v>
      </c>
      <c r="E23" s="10">
        <f>('NBS_comp_mm _LakePrc'!E23 / 1000) * Area!$G$9 / (Days!E23*86400)</f>
        <v>3022.505272761568</v>
      </c>
      <c r="F23" s="10">
        <f>('NBS_comp_mm _LakePrc'!F23 / 1000) * Area!$G$9 / (Days!F23*86400)</f>
        <v>2166.9163182353591</v>
      </c>
      <c r="G23" s="10">
        <f>('NBS_comp_mm _LakePrc'!G23 / 1000) * Area!$G$9 / (Days!G23*86400)</f>
        <v>2156.6093869031333</v>
      </c>
      <c r="H23" s="10">
        <f>('NBS_comp_mm _LakePrc'!H23 / 1000) * Area!$G$9 / (Days!H23*86400)</f>
        <v>801.07726520067911</v>
      </c>
      <c r="I23" s="10">
        <f>('NBS_comp_mm _LakePrc'!I23 / 1000) * Area!$G$9 / (Days!I23*86400)</f>
        <v>1583.9034075755058</v>
      </c>
      <c r="J23" s="10">
        <f>('NBS_comp_mm _LakePrc'!J23 / 1000) * Area!$G$9 / (Days!J23*86400)</f>
        <v>-120.49660690226277</v>
      </c>
      <c r="K23" s="10">
        <f>('NBS_comp_mm _LakePrc'!K23 / 1000) * Area!$G$9 / (Days!K23*86400)</f>
        <v>131.47312284811841</v>
      </c>
      <c r="L23" s="10">
        <f>('NBS_comp_mm _LakePrc'!L23 / 1000) * Area!$G$9 / (Days!L23*86400)</f>
        <v>2351.5414098864921</v>
      </c>
      <c r="M23" s="10">
        <f>('NBS_comp_mm _LakePrc'!M23 / 1000) * Area!$G$9 / (Days!M23*86400)</f>
        <v>2254.4483224340097</v>
      </c>
      <c r="N23" s="10">
        <f t="shared" si="0"/>
        <v>1666.0143717708581</v>
      </c>
    </row>
    <row r="24" spans="1:14">
      <c r="A24">
        <v>1967</v>
      </c>
      <c r="B24" s="10">
        <f>('NBS_comp_mm _LakePrc'!B24 / 1000) * Area!$G$9 / (Days!B24*86400)</f>
        <v>1658.3550741990446</v>
      </c>
      <c r="C24" s="10">
        <f>('NBS_comp_mm _LakePrc'!C24 / 1000) * Area!$G$9 / (Days!C24*86400)</f>
        <v>1562.4271599622989</v>
      </c>
      <c r="D24" s="10">
        <f>('NBS_comp_mm _LakePrc'!D24 / 1000) * Area!$G$9 / (Days!D24*86400)</f>
        <v>2508.6948058672801</v>
      </c>
      <c r="E24" s="10">
        <f>('NBS_comp_mm _LakePrc'!E24 / 1000) * Area!$G$9 / (Days!E24*86400)</f>
        <v>6469.4290464279193</v>
      </c>
      <c r="F24" s="10">
        <f>('NBS_comp_mm _LakePrc'!F24 / 1000) * Area!$G$9 / (Days!F24*86400)</f>
        <v>3462.1210372741407</v>
      </c>
      <c r="G24" s="10">
        <f>('NBS_comp_mm _LakePrc'!G24 / 1000) * Area!$G$9 / (Days!G24*86400)</f>
        <v>5023.0538583407952</v>
      </c>
      <c r="H24" s="10">
        <f>('NBS_comp_mm _LakePrc'!H24 / 1000) * Area!$G$9 / (Days!H24*86400)</f>
        <v>2163.3590474521243</v>
      </c>
      <c r="I24" s="10">
        <f>('NBS_comp_mm _LakePrc'!I24 / 1000) * Area!$G$9 / (Days!I24*86400)</f>
        <v>2144.3953633324991</v>
      </c>
      <c r="J24" s="10">
        <f>('NBS_comp_mm _LakePrc'!J24 / 1000) * Area!$G$9 / (Days!J24*86400)</f>
        <v>347.09673204321456</v>
      </c>
      <c r="K24" s="10">
        <f>('NBS_comp_mm _LakePrc'!K24 / 1000) * Area!$G$9 / (Days!K24*86400)</f>
        <v>1516.2985422478901</v>
      </c>
      <c r="L24" s="10">
        <f>('NBS_comp_mm _LakePrc'!L24 / 1000) * Area!$G$9 / (Days!L24*86400)</f>
        <v>2203.7309278950988</v>
      </c>
      <c r="M24" s="10">
        <f>('NBS_comp_mm _LakePrc'!M24 / 1000) * Area!$G$9 / (Days!M24*86400)</f>
        <v>2033.1726481172568</v>
      </c>
      <c r="N24" s="10">
        <f t="shared" si="0"/>
        <v>2591.0111869299635</v>
      </c>
    </row>
    <row r="25" spans="1:14">
      <c r="A25">
        <v>1968</v>
      </c>
      <c r="B25" s="10">
        <f>('NBS_comp_mm _LakePrc'!B25 / 1000) * Area!$G$9 / (Days!B25*86400)</f>
        <v>970.12533202665838</v>
      </c>
      <c r="C25" s="10">
        <f>('NBS_comp_mm _LakePrc'!C25 / 1000) * Area!$G$9 / (Days!C25*86400)</f>
        <v>2687.5974100459557</v>
      </c>
      <c r="D25" s="10">
        <f>('NBS_comp_mm _LakePrc'!D25 / 1000) * Area!$G$9 / (Days!D25*86400)</f>
        <v>2557.9109150015288</v>
      </c>
      <c r="E25" s="10">
        <f>('NBS_comp_mm _LakePrc'!E25 / 1000) * Area!$G$9 / (Days!E25*86400)</f>
        <v>3705.8140463450081</v>
      </c>
      <c r="F25" s="10">
        <f>('NBS_comp_mm _LakePrc'!F25 / 1000) * Area!$G$9 / (Days!F25*86400)</f>
        <v>2870.5628033245393</v>
      </c>
      <c r="G25" s="10">
        <f>('NBS_comp_mm _LakePrc'!G25 / 1000) * Area!$G$9 / (Days!G25*86400)</f>
        <v>3064.7823520010943</v>
      </c>
      <c r="H25" s="10">
        <f>('NBS_comp_mm _LakePrc'!H25 / 1000) * Area!$G$9 / (Days!H25*86400)</f>
        <v>1900.8646338140388</v>
      </c>
      <c r="I25" s="10">
        <f>('NBS_comp_mm _LakePrc'!I25 / 1000) * Area!$G$9 / (Days!I25*86400)</f>
        <v>2577.7599692608405</v>
      </c>
      <c r="J25" s="10">
        <f>('NBS_comp_mm _LakePrc'!J25 / 1000) * Area!$G$9 / (Days!J25*86400)</f>
        <v>2156.1025137531192</v>
      </c>
      <c r="K25" s="10">
        <f>('NBS_comp_mm _LakePrc'!K25 / 1000) * Area!$G$9 / (Days!K25*86400)</f>
        <v>793.41933985427204</v>
      </c>
      <c r="L25" s="10">
        <f>('NBS_comp_mm _LakePrc'!L25 / 1000) * Area!$G$9 / (Days!L25*86400)</f>
        <v>94.653154516868483</v>
      </c>
      <c r="M25" s="10">
        <f>('NBS_comp_mm _LakePrc'!M25 / 1000) * Area!$G$9 / (Days!M25*86400)</f>
        <v>468.50935689079478</v>
      </c>
      <c r="N25" s="10">
        <f t="shared" si="0"/>
        <v>1987.3418189028935</v>
      </c>
    </row>
    <row r="26" spans="1:14">
      <c r="A26">
        <v>1969</v>
      </c>
      <c r="B26" s="10">
        <f>('NBS_comp_mm _LakePrc'!B26 / 1000) * Area!$G$9 / (Days!B26*86400)</f>
        <v>1640.373411379788</v>
      </c>
      <c r="C26" s="10">
        <f>('NBS_comp_mm _LakePrc'!C26 / 1000) * Area!$G$9 / (Days!C26*86400)</f>
        <v>1090.0422737075858</v>
      </c>
      <c r="D26" s="10">
        <f>('NBS_comp_mm _LakePrc'!D26 / 1000) * Area!$G$9 / (Days!D26*86400)</f>
        <v>1781.5172703760272</v>
      </c>
      <c r="E26" s="10">
        <f>('NBS_comp_mm _LakePrc'!E26 / 1000) * Area!$G$9 / (Days!E26*86400)</f>
        <v>4963.4539804865317</v>
      </c>
      <c r="F26" s="10">
        <f>('NBS_comp_mm _LakePrc'!F26 / 1000) * Area!$G$9 / (Days!F26*86400)</f>
        <v>4561.6729713809273</v>
      </c>
      <c r="G26" s="10">
        <f>('NBS_comp_mm _LakePrc'!G26 / 1000) * Area!$G$9 / (Days!G26*86400)</f>
        <v>4295.8708507086958</v>
      </c>
      <c r="H26" s="10">
        <f>('NBS_comp_mm _LakePrc'!H26 / 1000) * Area!$G$9 / (Days!H26*86400)</f>
        <v>2513.0951265543099</v>
      </c>
      <c r="I26" s="10">
        <f>('NBS_comp_mm _LakePrc'!I26 / 1000) * Area!$G$9 / (Days!I26*86400)</f>
        <v>893.18350174678051</v>
      </c>
      <c r="J26" s="10">
        <f>('NBS_comp_mm _LakePrc'!J26 / 1000) * Area!$G$9 / (Days!J26*86400)</f>
        <v>128.29415547347219</v>
      </c>
      <c r="K26" s="10">
        <f>('NBS_comp_mm _LakePrc'!K26 / 1000) * Area!$G$9 / (Days!K26*86400)</f>
        <v>1836.1251064306311</v>
      </c>
      <c r="L26" s="10">
        <f>('NBS_comp_mm _LakePrc'!L26 / 1000) * Area!$G$9 / (Days!L26*86400)</f>
        <v>1739.4646042324782</v>
      </c>
      <c r="M26" s="10">
        <f>('NBS_comp_mm _LakePrc'!M26 / 1000) * Area!$G$9 / (Days!M26*86400)</f>
        <v>-364.01800611393116</v>
      </c>
      <c r="N26" s="10">
        <f t="shared" si="0"/>
        <v>2089.9229371969413</v>
      </c>
    </row>
    <row r="27" spans="1:14">
      <c r="A27">
        <v>1970</v>
      </c>
      <c r="B27" s="10">
        <f>('NBS_comp_mm _LakePrc'!B27 / 1000) * Area!$G$9 / (Days!B27*86400)</f>
        <v>612.466436679617</v>
      </c>
      <c r="C27" s="10">
        <f>('NBS_comp_mm _LakePrc'!C27 / 1000) * Area!$G$9 / (Days!C27*86400)</f>
        <v>601.32670909642491</v>
      </c>
      <c r="D27" s="10">
        <f>('NBS_comp_mm _LakePrc'!D27 / 1000) * Area!$G$9 / (Days!D27*86400)</f>
        <v>1775.1644407163885</v>
      </c>
      <c r="E27" s="10">
        <f>('NBS_comp_mm _LakePrc'!E27 / 1000) * Area!$G$9 / (Days!E27*86400)</f>
        <v>4139.1846312619709</v>
      </c>
      <c r="F27" s="10">
        <f>('NBS_comp_mm _LakePrc'!F27 / 1000) * Area!$G$9 / (Days!F27*86400)</f>
        <v>3681.3471701056656</v>
      </c>
      <c r="G27" s="10">
        <f>('NBS_comp_mm _LakePrc'!G27 / 1000) * Area!$G$9 / (Days!G27*86400)</f>
        <v>3901.9982869489427</v>
      </c>
      <c r="H27" s="10">
        <f>('NBS_comp_mm _LakePrc'!H27 / 1000) * Area!$G$9 / (Days!H27*86400)</f>
        <v>4861.7947208391206</v>
      </c>
      <c r="I27" s="10">
        <f>('NBS_comp_mm _LakePrc'!I27 / 1000) * Area!$G$9 / (Days!I27*86400)</f>
        <v>1302.5336598737213</v>
      </c>
      <c r="J27" s="10">
        <f>('NBS_comp_mm _LakePrc'!J27 / 1000) * Area!$G$9 / (Days!J27*86400)</f>
        <v>2881.3667791427247</v>
      </c>
      <c r="K27" s="10">
        <f>('NBS_comp_mm _LakePrc'!K27 / 1000) * Area!$G$9 / (Days!K27*86400)</f>
        <v>1878.5240104564091</v>
      </c>
      <c r="L27" s="10">
        <f>('NBS_comp_mm _LakePrc'!L27 / 1000) * Area!$G$9 / (Days!L27*86400)</f>
        <v>425.9272662436054</v>
      </c>
      <c r="M27" s="10">
        <f>('NBS_comp_mm _LakePrc'!M27 / 1000) * Area!$G$9 / (Days!M27*86400)</f>
        <v>543.26671574722002</v>
      </c>
      <c r="N27" s="10">
        <f t="shared" si="0"/>
        <v>2217.0750689259844</v>
      </c>
    </row>
    <row r="28" spans="1:14">
      <c r="A28">
        <v>1971</v>
      </c>
      <c r="B28" s="10">
        <f>('NBS_comp_mm _LakePrc'!B28 / 1000) * Area!$G$9 / (Days!B28*86400)</f>
        <v>914.94521018231637</v>
      </c>
      <c r="C28" s="10">
        <f>('NBS_comp_mm _LakePrc'!C28 / 1000) * Area!$G$9 / (Days!C28*86400)</f>
        <v>2639.4259409545671</v>
      </c>
      <c r="D28" s="10">
        <f>('NBS_comp_mm _LakePrc'!D28 / 1000) * Area!$G$9 / (Days!D28*86400)</f>
        <v>2893.0939953215257</v>
      </c>
      <c r="E28" s="10">
        <f>('NBS_comp_mm _LakePrc'!E28 / 1000) * Area!$G$9 / (Days!E28*86400)</f>
        <v>4650.7848631165589</v>
      </c>
      <c r="F28" s="10">
        <f>('NBS_comp_mm _LakePrc'!F28 / 1000) * Area!$G$9 / (Days!F28*86400)</f>
        <v>3875.325014040639</v>
      </c>
      <c r="G28" s="10">
        <f>('NBS_comp_mm _LakePrc'!G28 / 1000) * Area!$G$9 / (Days!G28*86400)</f>
        <v>2922.9550248944938</v>
      </c>
      <c r="H28" s="10">
        <f>('NBS_comp_mm _LakePrc'!H28 / 1000) * Area!$G$9 / (Days!H28*86400)</f>
        <v>2164.7736872248338</v>
      </c>
      <c r="I28" s="10">
        <f>('NBS_comp_mm _LakePrc'!I28 / 1000) * Area!$G$9 / (Days!I28*86400)</f>
        <v>1594.3548879266352</v>
      </c>
      <c r="J28" s="10">
        <f>('NBS_comp_mm _LakePrc'!J28 / 1000) * Area!$G$9 / (Days!J28*86400)</f>
        <v>923.83139887985169</v>
      </c>
      <c r="K28" s="10">
        <f>('NBS_comp_mm _LakePrc'!K28 / 1000) * Area!$G$9 / (Days!K28*86400)</f>
        <v>381.14662325492515</v>
      </c>
      <c r="L28" s="10">
        <f>('NBS_comp_mm _LakePrc'!L28 / 1000) * Area!$G$9 / (Days!L28*86400)</f>
        <v>-504.54942576321014</v>
      </c>
      <c r="M28" s="10">
        <f>('NBS_comp_mm _LakePrc'!M28 / 1000) * Area!$G$9 / (Days!M28*86400)</f>
        <v>1494.5141823271088</v>
      </c>
      <c r="N28" s="10">
        <f t="shared" si="0"/>
        <v>1995.8834501966869</v>
      </c>
    </row>
    <row r="29" spans="1:14">
      <c r="A29">
        <v>1972</v>
      </c>
      <c r="B29" s="10">
        <f>('NBS_comp_mm _LakePrc'!B29 / 1000) * Area!$G$9 / (Days!B29*86400)</f>
        <v>66.510136017372957</v>
      </c>
      <c r="C29" s="10">
        <f>('NBS_comp_mm _LakePrc'!C29 / 1000) * Area!$G$9 / (Days!C29*86400)</f>
        <v>1294.0049341316956</v>
      </c>
      <c r="D29" s="10">
        <f>('NBS_comp_mm _LakePrc'!D29 / 1000) * Area!$G$9 / (Days!D29*86400)</f>
        <v>2255.8831418093496</v>
      </c>
      <c r="E29" s="10">
        <f>('NBS_comp_mm _LakePrc'!E29 / 1000) * Area!$G$9 / (Days!E29*86400)</f>
        <v>4285.4949487289505</v>
      </c>
      <c r="F29" s="10">
        <f>('NBS_comp_mm _LakePrc'!F29 / 1000) * Area!$G$9 / (Days!F29*86400)</f>
        <v>4468.235656920162</v>
      </c>
      <c r="G29" s="10">
        <f>('NBS_comp_mm _LakePrc'!G29 / 1000) * Area!$G$9 / (Days!G29*86400)</f>
        <v>2783.1064171983439</v>
      </c>
      <c r="H29" s="10">
        <f>('NBS_comp_mm _LakePrc'!H29 / 1000) * Area!$G$9 / (Days!H29*86400)</f>
        <v>2850.9631086439949</v>
      </c>
      <c r="I29" s="10">
        <f>('NBS_comp_mm _LakePrc'!I29 / 1000) * Area!$G$9 / (Days!I29*86400)</f>
        <v>2991.5024739296855</v>
      </c>
      <c r="J29" s="10">
        <f>('NBS_comp_mm _LakePrc'!J29 / 1000) * Area!$G$9 / (Days!J29*86400)</f>
        <v>1454.6344150001246</v>
      </c>
      <c r="K29" s="10">
        <f>('NBS_comp_mm _LakePrc'!K29 / 1000) * Area!$G$9 / (Days!K29*86400)</f>
        <v>375.32271519819187</v>
      </c>
      <c r="L29" s="10">
        <f>('NBS_comp_mm _LakePrc'!L29 / 1000) * Area!$G$9 / (Days!L29*86400)</f>
        <v>780.45454073182793</v>
      </c>
      <c r="M29" s="10">
        <f>('NBS_comp_mm _LakePrc'!M29 / 1000) * Area!$G$9 / (Days!M29*86400)</f>
        <v>1974.031338549602</v>
      </c>
      <c r="N29" s="10">
        <f t="shared" si="0"/>
        <v>2131.6786522382749</v>
      </c>
    </row>
    <row r="30" spans="1:14">
      <c r="A30">
        <v>1973</v>
      </c>
      <c r="B30" s="10">
        <f>('NBS_comp_mm _LakePrc'!B30 / 1000) * Area!$G$9 / (Days!B30*86400)</f>
        <v>1760.6713434100168</v>
      </c>
      <c r="C30" s="10">
        <f>('NBS_comp_mm _LakePrc'!C30 / 1000) * Area!$G$9 / (Days!C30*86400)</f>
        <v>1160.335689054388</v>
      </c>
      <c r="D30" s="10">
        <f>('NBS_comp_mm _LakePrc'!D30 / 1000) * Area!$G$9 / (Days!D30*86400)</f>
        <v>4875.0011773044134</v>
      </c>
      <c r="E30" s="10">
        <f>('NBS_comp_mm _LakePrc'!E30 / 1000) * Area!$G$9 / (Days!E30*86400)</f>
        <v>3409.9512440665703</v>
      </c>
      <c r="F30" s="10">
        <f>('NBS_comp_mm _LakePrc'!F30 / 1000) * Area!$G$9 / (Days!F30*86400)</f>
        <v>5151.7657569889261</v>
      </c>
      <c r="G30" s="10">
        <f>('NBS_comp_mm _LakePrc'!G30 / 1000) * Area!$G$9 / (Days!G30*86400)</f>
        <v>3643.3559551474182</v>
      </c>
      <c r="H30" s="10">
        <f>('NBS_comp_mm _LakePrc'!H30 / 1000) * Area!$G$9 / (Days!H30*86400)</f>
        <v>2617.3101790881042</v>
      </c>
      <c r="I30" s="10">
        <f>('NBS_comp_mm _LakePrc'!I30 / 1000) * Area!$G$9 / (Days!I30*86400)</f>
        <v>2412.7890521309996</v>
      </c>
      <c r="J30" s="10">
        <f>('NBS_comp_mm _LakePrc'!J30 / 1000) * Area!$G$9 / (Days!J30*86400)</f>
        <v>-146.1305978150468</v>
      </c>
      <c r="K30" s="10">
        <f>('NBS_comp_mm _LakePrc'!K30 / 1000) * Area!$G$9 / (Days!K30*86400)</f>
        <v>1160.0007733123346</v>
      </c>
      <c r="L30" s="10">
        <f>('NBS_comp_mm _LakePrc'!L30 / 1000) * Area!$G$9 / (Days!L30*86400)</f>
        <v>434.19737568299149</v>
      </c>
      <c r="M30" s="10">
        <f>('NBS_comp_mm _LakePrc'!M30 / 1000) * Area!$G$9 / (Days!M30*86400)</f>
        <v>201.76055825756842</v>
      </c>
      <c r="N30" s="10">
        <f t="shared" si="0"/>
        <v>2223.4173755523902</v>
      </c>
    </row>
    <row r="31" spans="1:14">
      <c r="A31">
        <v>1974</v>
      </c>
      <c r="B31" s="10">
        <f>('NBS_comp_mm _LakePrc'!B31 / 1000) * Area!$G$9 / (Days!B31*86400)</f>
        <v>1831.5460887668469</v>
      </c>
      <c r="C31" s="10">
        <f>('NBS_comp_mm _LakePrc'!C31 / 1000) * Area!$G$9 / (Days!C31*86400)</f>
        <v>1397.7733402346928</v>
      </c>
      <c r="D31" s="10">
        <f>('NBS_comp_mm _LakePrc'!D31 / 1000) * Area!$G$9 / (Days!D31*86400)</f>
        <v>2580.4804918476234</v>
      </c>
      <c r="E31" s="10">
        <f>('NBS_comp_mm _LakePrc'!E31 / 1000) * Area!$G$9 / (Days!E31*86400)</f>
        <v>5188.4662581720686</v>
      </c>
      <c r="F31" s="10">
        <f>('NBS_comp_mm _LakePrc'!F31 / 1000) * Area!$G$9 / (Days!F31*86400)</f>
        <v>4608.4748751547577</v>
      </c>
      <c r="G31" s="10">
        <f>('NBS_comp_mm _LakePrc'!G31 / 1000) * Area!$G$9 / (Days!G31*86400)</f>
        <v>3441.3912015531591</v>
      </c>
      <c r="H31" s="10">
        <f>('NBS_comp_mm _LakePrc'!H31 / 1000) * Area!$G$9 / (Days!H31*86400)</f>
        <v>2219.4548223732295</v>
      </c>
      <c r="I31" s="10">
        <f>('NBS_comp_mm _LakePrc'!I31 / 1000) * Area!$G$9 / (Days!I31*86400)</f>
        <v>1178.3636154218952</v>
      </c>
      <c r="J31" s="10">
        <f>('NBS_comp_mm _LakePrc'!J31 / 1000) * Area!$G$9 / (Days!J31*86400)</f>
        <v>705.09020176769525</v>
      </c>
      <c r="K31" s="10">
        <f>('NBS_comp_mm _LakePrc'!K31 / 1000) * Area!$G$9 / (Days!K31*86400)</f>
        <v>419.9295103579172</v>
      </c>
      <c r="L31" s="10">
        <f>('NBS_comp_mm _LakePrc'!L31 / 1000) * Area!$G$9 / (Days!L31*86400)</f>
        <v>1286.9060544092895</v>
      </c>
      <c r="M31" s="10">
        <f>('NBS_comp_mm _LakePrc'!M31 / 1000) * Area!$G$9 / (Days!M31*86400)</f>
        <v>247.85083822584272</v>
      </c>
      <c r="N31" s="10">
        <f t="shared" si="0"/>
        <v>2092.1439415237519</v>
      </c>
    </row>
    <row r="32" spans="1:14">
      <c r="A32">
        <v>1975</v>
      </c>
      <c r="B32" s="10">
        <f>('NBS_comp_mm _LakePrc'!B32 / 1000) * Area!$G$9 / (Days!B32*86400)</f>
        <v>1745.5793982474429</v>
      </c>
      <c r="C32" s="10">
        <f>('NBS_comp_mm _LakePrc'!C32 / 1000) * Area!$G$9 / (Days!C32*86400)</f>
        <v>2040.0633030495237</v>
      </c>
      <c r="D32" s="10">
        <f>('NBS_comp_mm _LakePrc'!D32 / 1000) * Area!$G$9 / (Days!D32*86400)</f>
        <v>2175.9771189349135</v>
      </c>
      <c r="E32" s="10">
        <f>('NBS_comp_mm _LakePrc'!E32 / 1000) * Area!$G$9 / (Days!E32*86400)</f>
        <v>3960.9789553951186</v>
      </c>
      <c r="F32" s="10">
        <f>('NBS_comp_mm _LakePrc'!F32 / 1000) * Area!$G$9 / (Days!F32*86400)</f>
        <v>3981.411530538966</v>
      </c>
      <c r="G32" s="10">
        <f>('NBS_comp_mm _LakePrc'!G32 / 1000) * Area!$G$9 / (Days!G32*86400)</f>
        <v>3126.2640360534865</v>
      </c>
      <c r="H32" s="10">
        <f>('NBS_comp_mm _LakePrc'!H32 / 1000) * Area!$G$9 / (Days!H32*86400)</f>
        <v>2063.7685662791573</v>
      </c>
      <c r="I32" s="10">
        <f>('NBS_comp_mm _LakePrc'!I32 / 1000) * Area!$G$9 / (Days!I32*86400)</f>
        <v>2032.8060550318025</v>
      </c>
      <c r="J32" s="10">
        <f>('NBS_comp_mm _LakePrc'!J32 / 1000) * Area!$G$9 / (Days!J32*86400)</f>
        <v>1052.7738472253313</v>
      </c>
      <c r="K32" s="10">
        <f>('NBS_comp_mm _LakePrc'!K32 / 1000) * Area!$G$9 / (Days!K32*86400)</f>
        <v>-235.30761865387987</v>
      </c>
      <c r="L32" s="10">
        <f>('NBS_comp_mm _LakePrc'!L32 / 1000) * Area!$G$9 / (Days!L32*86400)</f>
        <v>1116.1591946081971</v>
      </c>
      <c r="M32" s="10">
        <f>('NBS_comp_mm _LakePrc'!M32 / 1000) * Area!$G$9 / (Days!M32*86400)</f>
        <v>538.56601609432948</v>
      </c>
      <c r="N32" s="10">
        <f t="shared" si="0"/>
        <v>1966.5867002336997</v>
      </c>
    </row>
    <row r="33" spans="1:14">
      <c r="A33">
        <v>1976</v>
      </c>
      <c r="B33" s="10">
        <f>('NBS_comp_mm _LakePrc'!B33 / 1000) * Area!$G$9 / (Days!B33*86400)</f>
        <v>453.02718021263865</v>
      </c>
      <c r="C33" s="10">
        <f>('NBS_comp_mm _LakePrc'!C33 / 1000) * Area!$G$9 / (Days!C33*86400)</f>
        <v>2829.9377696573515</v>
      </c>
      <c r="D33" s="10">
        <f>('NBS_comp_mm _LakePrc'!D33 / 1000) * Area!$G$9 / (Days!D33*86400)</f>
        <v>5649.7283905941458</v>
      </c>
      <c r="E33" s="10">
        <f>('NBS_comp_mm _LakePrc'!E33 / 1000) * Area!$G$9 / (Days!E33*86400)</f>
        <v>4390.1854845254084</v>
      </c>
      <c r="F33" s="10">
        <f>('NBS_comp_mm _LakePrc'!F33 / 1000) * Area!$G$9 / (Days!F33*86400)</f>
        <v>4313.6553685589988</v>
      </c>
      <c r="G33" s="10">
        <f>('NBS_comp_mm _LakePrc'!G33 / 1000) * Area!$G$9 / (Days!G33*86400)</f>
        <v>3140.3477270042026</v>
      </c>
      <c r="H33" s="10">
        <f>('NBS_comp_mm _LakePrc'!H33 / 1000) * Area!$G$9 / (Days!H33*86400)</f>
        <v>2116.6675631673293</v>
      </c>
      <c r="I33" s="10">
        <f>('NBS_comp_mm _LakePrc'!I33 / 1000) * Area!$G$9 / (Days!I33*86400)</f>
        <v>397.67596681719294</v>
      </c>
      <c r="J33" s="10">
        <f>('NBS_comp_mm _LakePrc'!J33 / 1000) * Area!$G$9 / (Days!J33*86400)</f>
        <v>315.36455817973751</v>
      </c>
      <c r="K33" s="10">
        <f>('NBS_comp_mm _LakePrc'!K33 / 1000) * Area!$G$9 / (Days!K33*86400)</f>
        <v>-408.18361572278718</v>
      </c>
      <c r="L33" s="10">
        <f>('NBS_comp_mm _LakePrc'!L33 / 1000) * Area!$G$9 / (Days!L33*86400)</f>
        <v>-625.60356116148046</v>
      </c>
      <c r="M33" s="10">
        <f>('NBS_comp_mm _LakePrc'!M33 / 1000) * Area!$G$9 / (Days!M33*86400)</f>
        <v>-415.78818273772697</v>
      </c>
      <c r="N33" s="10">
        <f t="shared" si="0"/>
        <v>1846.4178874245843</v>
      </c>
    </row>
    <row r="34" spans="1:14">
      <c r="A34">
        <v>1977</v>
      </c>
      <c r="B34" s="10">
        <f>('NBS_comp_mm _LakePrc'!B34 / 1000) * Area!$G$9 / (Days!B34*86400)</f>
        <v>1171.9021266016498</v>
      </c>
      <c r="C34" s="10">
        <f>('NBS_comp_mm _LakePrc'!C34 / 1000) * Area!$G$9 / (Days!C34*86400)</f>
        <v>2171.7623289195726</v>
      </c>
      <c r="D34" s="10">
        <f>('NBS_comp_mm _LakePrc'!D34 / 1000) * Area!$G$9 / (Days!D34*86400)</f>
        <v>4502.6983003525256</v>
      </c>
      <c r="E34" s="10">
        <f>('NBS_comp_mm _LakePrc'!E34 / 1000) * Area!$G$9 / (Days!E34*86400)</f>
        <v>3906.3172303994734</v>
      </c>
      <c r="F34" s="10">
        <f>('NBS_comp_mm _LakePrc'!F34 / 1000) * Area!$G$9 / (Days!F34*86400)</f>
        <v>1967.0319187773264</v>
      </c>
      <c r="G34" s="10">
        <f>('NBS_comp_mm _LakePrc'!G34 / 1000) * Area!$G$9 / (Days!G34*86400)</f>
        <v>1378.6591194479681</v>
      </c>
      <c r="H34" s="10">
        <f>('NBS_comp_mm _LakePrc'!H34 / 1000) * Area!$G$9 / (Days!H34*86400)</f>
        <v>2053.8285485806714</v>
      </c>
      <c r="I34" s="10">
        <f>('NBS_comp_mm _LakePrc'!I34 / 1000) * Area!$G$9 / (Days!I34*86400)</f>
        <v>2625.6838685716361</v>
      </c>
      <c r="J34" s="10">
        <f>('NBS_comp_mm _LakePrc'!J34 / 1000) * Area!$G$9 / (Days!J34*86400)</f>
        <v>2729.1745983249589</v>
      </c>
      <c r="K34" s="10">
        <f>('NBS_comp_mm _LakePrc'!K34 / 1000) * Area!$G$9 / (Days!K34*86400)</f>
        <v>1527.7545432033237</v>
      </c>
      <c r="L34" s="10">
        <f>('NBS_comp_mm _LakePrc'!L34 / 1000) * Area!$G$9 / (Days!L34*86400)</f>
        <v>2629.2570490386288</v>
      </c>
      <c r="M34" s="10">
        <f>('NBS_comp_mm _LakePrc'!M34 / 1000) * Area!$G$9 / (Days!M34*86400)</f>
        <v>1367.3648756000794</v>
      </c>
      <c r="N34" s="10">
        <f t="shared" si="0"/>
        <v>2335.9528756514842</v>
      </c>
    </row>
    <row r="35" spans="1:14">
      <c r="A35">
        <v>1978</v>
      </c>
      <c r="B35" s="10">
        <f>('NBS_comp_mm _LakePrc'!B35 / 1000) * Area!$G$9 / (Days!B35*86400)</f>
        <v>1042.4467202395429</v>
      </c>
      <c r="C35" s="10">
        <f>('NBS_comp_mm _LakePrc'!C35 / 1000) * Area!$G$9 / (Days!C35*86400)</f>
        <v>1322.1685098782159</v>
      </c>
      <c r="D35" s="10">
        <f>('NBS_comp_mm _LakePrc'!D35 / 1000) * Area!$G$9 / (Days!D35*86400)</f>
        <v>2027.1228312022131</v>
      </c>
      <c r="E35" s="10">
        <f>('NBS_comp_mm _LakePrc'!E35 / 1000) * Area!$G$9 / (Days!E35*86400)</f>
        <v>3842.5334865453656</v>
      </c>
      <c r="F35" s="10">
        <f>('NBS_comp_mm _LakePrc'!F35 / 1000) * Area!$G$9 / (Days!F35*86400)</f>
        <v>3884.3522455142975</v>
      </c>
      <c r="G35" s="10">
        <f>('NBS_comp_mm _LakePrc'!G35 / 1000) * Area!$G$9 / (Days!G35*86400)</f>
        <v>2315.4071243335898</v>
      </c>
      <c r="H35" s="10">
        <f>('NBS_comp_mm _LakePrc'!H35 / 1000) * Area!$G$9 / (Days!H35*86400)</f>
        <v>1719.6806098345253</v>
      </c>
      <c r="I35" s="10">
        <f>('NBS_comp_mm _LakePrc'!I35 / 1000) * Area!$G$9 / (Days!I35*86400)</f>
        <v>1709.2814138107972</v>
      </c>
      <c r="J35" s="10">
        <f>('NBS_comp_mm _LakePrc'!J35 / 1000) * Area!$G$9 / (Days!J35*86400)</f>
        <v>3478.5572886921786</v>
      </c>
      <c r="K35" s="10">
        <f>('NBS_comp_mm _LakePrc'!K35 / 1000) * Area!$G$9 / (Days!K35*86400)</f>
        <v>1097.2374124182677</v>
      </c>
      <c r="L35" s="10">
        <f>('NBS_comp_mm _LakePrc'!L35 / 1000) * Area!$G$9 / (Days!L35*86400)</f>
        <v>273.38413656422841</v>
      </c>
      <c r="M35" s="10">
        <f>('NBS_comp_mm _LakePrc'!M35 / 1000) * Area!$G$9 / (Days!M35*86400)</f>
        <v>630.68776655349131</v>
      </c>
      <c r="N35" s="10">
        <f t="shared" si="0"/>
        <v>1945.2382954655598</v>
      </c>
    </row>
    <row r="36" spans="1:14">
      <c r="A36">
        <v>1979</v>
      </c>
      <c r="B36" s="10">
        <f>('NBS_comp_mm _LakePrc'!B36 / 1000) * Area!$G$9 / (Days!B36*86400)</f>
        <v>1410.1226228412991</v>
      </c>
      <c r="C36" s="10">
        <f>('NBS_comp_mm _LakePrc'!C36 / 1000) * Area!$G$9 / (Days!C36*86400)</f>
        <v>1682.8381507598936</v>
      </c>
      <c r="D36" s="10">
        <f>('NBS_comp_mm _LakePrc'!D36 / 1000) * Area!$G$9 / (Days!D36*86400)</f>
        <v>4938.6450099204194</v>
      </c>
      <c r="E36" s="10">
        <f>('NBS_comp_mm _LakePrc'!E36 / 1000) * Area!$G$9 / (Days!E36*86400)</f>
        <v>6425.9408622905403</v>
      </c>
      <c r="F36" s="10">
        <f>('NBS_comp_mm _LakePrc'!F36 / 1000) * Area!$G$9 / (Days!F36*86400)</f>
        <v>5085.5364131448214</v>
      </c>
      <c r="G36" s="10">
        <f>('NBS_comp_mm _LakePrc'!G36 / 1000) * Area!$G$9 / (Days!G36*86400)</f>
        <v>3670.2989030513891</v>
      </c>
      <c r="H36" s="10">
        <f>('NBS_comp_mm _LakePrc'!H36 / 1000) * Area!$G$9 / (Days!H36*86400)</f>
        <v>1933.9299277808268</v>
      </c>
      <c r="I36" s="10">
        <f>('NBS_comp_mm _LakePrc'!I36 / 1000) * Area!$G$9 / (Days!I36*86400)</f>
        <v>2391.7814888162334</v>
      </c>
      <c r="J36" s="10">
        <f>('NBS_comp_mm _LakePrc'!J36 / 1000) * Area!$G$9 / (Days!J36*86400)</f>
        <v>275.72421554361648</v>
      </c>
      <c r="K36" s="10">
        <f>('NBS_comp_mm _LakePrc'!K36 / 1000) * Area!$G$9 / (Days!K36*86400)</f>
        <v>1721.9386230926434</v>
      </c>
      <c r="L36" s="10">
        <f>('NBS_comp_mm _LakePrc'!L36 / 1000) * Area!$G$9 / (Days!L36*86400)</f>
        <v>2283.0912478598202</v>
      </c>
      <c r="M36" s="10">
        <f>('NBS_comp_mm _LakePrc'!M36 / 1000) * Area!$G$9 / (Days!M36*86400)</f>
        <v>1481.7279254497132</v>
      </c>
      <c r="N36" s="10">
        <f t="shared" si="0"/>
        <v>2775.1312825459349</v>
      </c>
    </row>
    <row r="37" spans="1:14">
      <c r="A37">
        <v>1980</v>
      </c>
      <c r="B37" s="10">
        <f>('NBS_comp_mm _LakePrc'!B37 / 1000) * Area!$G$9 / (Days!B37*86400)</f>
        <v>1037.6886008617157</v>
      </c>
      <c r="C37" s="10">
        <f>('NBS_comp_mm _LakePrc'!C37 / 1000) * Area!$G$9 / (Days!C37*86400)</f>
        <v>946.93799519807669</v>
      </c>
      <c r="D37" s="10">
        <f>('NBS_comp_mm _LakePrc'!D37 / 1000) * Area!$G$9 / (Days!D37*86400)</f>
        <v>2510.6985848702921</v>
      </c>
      <c r="E37" s="10">
        <f>('NBS_comp_mm _LakePrc'!E37 / 1000) * Area!$G$9 / (Days!E37*86400)</f>
        <v>5573.0549561133494</v>
      </c>
      <c r="F37" s="10">
        <f>('NBS_comp_mm _LakePrc'!F37 / 1000) * Area!$G$9 / (Days!F37*86400)</f>
        <v>3334.3632054962195</v>
      </c>
      <c r="G37" s="10">
        <f>('NBS_comp_mm _LakePrc'!G37 / 1000) * Area!$G$9 / (Days!G37*86400)</f>
        <v>3209.3953211773169</v>
      </c>
      <c r="H37" s="10">
        <f>('NBS_comp_mm _LakePrc'!H37 / 1000) * Area!$G$9 / (Days!H37*86400)</f>
        <v>2717.4152448792142</v>
      </c>
      <c r="I37" s="10">
        <f>('NBS_comp_mm _LakePrc'!I37 / 1000) * Area!$G$9 / (Days!I37*86400)</f>
        <v>1922.3651769999108</v>
      </c>
      <c r="J37" s="10">
        <f>('NBS_comp_mm _LakePrc'!J37 / 1000) * Area!$G$9 / (Days!J37*86400)</f>
        <v>1529.211235687221</v>
      </c>
      <c r="K37" s="10">
        <f>('NBS_comp_mm _LakePrc'!K37 / 1000) * Area!$G$9 / (Days!K37*86400)</f>
        <v>820.15592245162247</v>
      </c>
      <c r="L37" s="10">
        <f>('NBS_comp_mm _LakePrc'!L37 / 1000) * Area!$G$9 / (Days!L37*86400)</f>
        <v>65.537314379523593</v>
      </c>
      <c r="M37" s="10">
        <f>('NBS_comp_mm _LakePrc'!M37 / 1000) * Area!$G$9 / (Days!M37*86400)</f>
        <v>760.43200526280793</v>
      </c>
      <c r="N37" s="10">
        <f t="shared" si="0"/>
        <v>2035.6046302814393</v>
      </c>
    </row>
    <row r="38" spans="1:14">
      <c r="A38">
        <v>1981</v>
      </c>
      <c r="B38" s="10">
        <f>('NBS_comp_mm _LakePrc'!B38 / 1000) * Area!$G$9 / (Days!B38*86400)</f>
        <v>631.70271725328632</v>
      </c>
      <c r="C38" s="10">
        <f>('NBS_comp_mm _LakePrc'!C38 / 1000) * Area!$G$9 / (Days!C38*86400)</f>
        <v>3881.9991230132086</v>
      </c>
      <c r="D38" s="10">
        <f>('NBS_comp_mm _LakePrc'!D38 / 1000) * Area!$G$9 / (Days!D38*86400)</f>
        <v>2331.4937935020098</v>
      </c>
      <c r="E38" s="10">
        <f>('NBS_comp_mm _LakePrc'!E38 / 1000) * Area!$G$9 / (Days!E38*86400)</f>
        <v>5014.9256483295203</v>
      </c>
      <c r="F38" s="10">
        <f>('NBS_comp_mm _LakePrc'!F38 / 1000) * Area!$G$9 / (Days!F38*86400)</f>
        <v>3145.8673062875255</v>
      </c>
      <c r="G38" s="10">
        <f>('NBS_comp_mm _LakePrc'!G38 / 1000) * Area!$G$9 / (Days!G38*86400)</f>
        <v>3124.3958111024058</v>
      </c>
      <c r="H38" s="10">
        <f>('NBS_comp_mm _LakePrc'!H38 / 1000) * Area!$G$9 / (Days!H38*86400)</f>
        <v>1561.5109654671896</v>
      </c>
      <c r="I38" s="10">
        <f>('NBS_comp_mm _LakePrc'!I38 / 1000) * Area!$G$9 / (Days!I38*86400)</f>
        <v>2329.9617502395104</v>
      </c>
      <c r="J38" s="10">
        <f>('NBS_comp_mm _LakePrc'!J38 / 1000) * Area!$G$9 / (Days!J38*86400)</f>
        <v>2272.4847157705894</v>
      </c>
      <c r="K38" s="10">
        <f>('NBS_comp_mm _LakePrc'!K38 / 1000) * Area!$G$9 / (Days!K38*86400)</f>
        <v>1813.0385097063845</v>
      </c>
      <c r="L38" s="10">
        <f>('NBS_comp_mm _LakePrc'!L38 / 1000) * Area!$G$9 / (Days!L38*86400)</f>
        <v>506.7843255996649</v>
      </c>
      <c r="M38" s="10">
        <f>('NBS_comp_mm _LakePrc'!M38 / 1000) * Area!$G$9 / (Days!M38*86400)</f>
        <v>79.323721133393036</v>
      </c>
      <c r="N38" s="10">
        <f t="shared" si="0"/>
        <v>2224.4573656170573</v>
      </c>
    </row>
    <row r="39" spans="1:14">
      <c r="A39">
        <v>1982</v>
      </c>
      <c r="B39" s="10">
        <f>('NBS_comp_mm _LakePrc'!B39 / 1000) * Area!$G$9 / (Days!B39*86400)</f>
        <v>992.78785112429409</v>
      </c>
      <c r="C39" s="10">
        <f>('NBS_comp_mm _LakePrc'!C39 / 1000) * Area!$G$9 / (Days!C39*86400)</f>
        <v>1548.3011352431054</v>
      </c>
      <c r="D39" s="10">
        <f>('NBS_comp_mm _LakePrc'!D39 / 1000) * Area!$G$9 / (Days!D39*86400)</f>
        <v>3394.9409089816754</v>
      </c>
      <c r="E39" s="10">
        <f>('NBS_comp_mm _LakePrc'!E39 / 1000) * Area!$G$9 / (Days!E39*86400)</f>
        <v>4577.2815961754504</v>
      </c>
      <c r="F39" s="10">
        <f>('NBS_comp_mm _LakePrc'!F39 / 1000) * Area!$G$9 / (Days!F39*86400)</f>
        <v>3195.5155961950768</v>
      </c>
      <c r="G39" s="10">
        <f>('NBS_comp_mm _LakePrc'!G39 / 1000) * Area!$G$9 / (Days!G39*86400)</f>
        <v>3091.8764664743094</v>
      </c>
      <c r="H39" s="10">
        <f>('NBS_comp_mm _LakePrc'!H39 / 1000) * Area!$G$9 / (Days!H39*86400)</f>
        <v>1714.9156379398746</v>
      </c>
      <c r="I39" s="10">
        <f>('NBS_comp_mm _LakePrc'!I39 / 1000) * Area!$G$9 / (Days!I39*86400)</f>
        <v>1622.581096760553</v>
      </c>
      <c r="J39" s="10">
        <f>('NBS_comp_mm _LakePrc'!J39 / 1000) * Area!$G$9 / (Days!J39*86400)</f>
        <v>2286.7307105398431</v>
      </c>
      <c r="K39" s="10">
        <f>('NBS_comp_mm _LakePrc'!K39 / 1000) * Area!$G$9 / (Days!K39*86400)</f>
        <v>1269.8945866070417</v>
      </c>
      <c r="L39" s="10">
        <f>('NBS_comp_mm _LakePrc'!L39 / 1000) * Area!$G$9 / (Days!L39*86400)</f>
        <v>2310.7736466702313</v>
      </c>
      <c r="M39" s="10">
        <f>('NBS_comp_mm _LakePrc'!M39 / 1000) * Area!$G$9 / (Days!M39*86400)</f>
        <v>3034.2277693768638</v>
      </c>
      <c r="N39" s="10">
        <f t="shared" si="0"/>
        <v>2419.9855835073599</v>
      </c>
    </row>
    <row r="40" spans="1:14">
      <c r="A40">
        <v>1983</v>
      </c>
      <c r="B40" s="10">
        <f>('NBS_comp_mm _LakePrc'!B40 / 1000) * Area!$G$9 / (Days!B40*86400)</f>
        <v>1614.4346543248662</v>
      </c>
      <c r="C40" s="10">
        <f>('NBS_comp_mm _LakePrc'!C40 / 1000) * Area!$G$9 / (Days!C40*86400)</f>
        <v>1710.2400709357607</v>
      </c>
      <c r="D40" s="10">
        <f>('NBS_comp_mm _LakePrc'!D40 / 1000) * Area!$G$9 / (Days!D40*86400)</f>
        <v>2512.7677099295665</v>
      </c>
      <c r="E40" s="10">
        <f>('NBS_comp_mm _LakePrc'!E40 / 1000) * Area!$G$9 / (Days!E40*86400)</f>
        <v>3991.1389374134601</v>
      </c>
      <c r="F40" s="10">
        <f>('NBS_comp_mm _LakePrc'!F40 / 1000) * Area!$G$9 / (Days!F40*86400)</f>
        <v>6641.6229309630635</v>
      </c>
      <c r="G40" s="10">
        <f>('NBS_comp_mm _LakePrc'!G40 / 1000) * Area!$G$9 / (Days!G40*86400)</f>
        <v>3400.7813267252031</v>
      </c>
      <c r="H40" s="10">
        <f>('NBS_comp_mm _LakePrc'!H40 / 1000) * Area!$G$9 / (Days!H40*86400)</f>
        <v>1380.6035889955249</v>
      </c>
      <c r="I40" s="10">
        <f>('NBS_comp_mm _LakePrc'!I40 / 1000) * Area!$G$9 / (Days!I40*86400)</f>
        <v>1658.5319137433976</v>
      </c>
      <c r="J40" s="10">
        <f>('NBS_comp_mm _LakePrc'!J40 / 1000) * Area!$G$9 / (Days!J40*86400)</f>
        <v>1454.9668901470868</v>
      </c>
      <c r="K40" s="10">
        <f>('NBS_comp_mm _LakePrc'!K40 / 1000) * Area!$G$9 / (Days!K40*86400)</f>
        <v>1400.7441825297103</v>
      </c>
      <c r="L40" s="10">
        <f>('NBS_comp_mm _LakePrc'!L40 / 1000) * Area!$G$9 / (Days!L40*86400)</f>
        <v>156.73789331123649</v>
      </c>
      <c r="M40" s="10">
        <f>('NBS_comp_mm _LakePrc'!M40 / 1000) * Area!$G$9 / (Days!M40*86400)</f>
        <v>919.33338978374354</v>
      </c>
      <c r="N40" s="10">
        <f t="shared" si="0"/>
        <v>2236.8252907335514</v>
      </c>
    </row>
    <row r="41" spans="1:14">
      <c r="A41">
        <v>1984</v>
      </c>
      <c r="B41" s="10">
        <f>('NBS_comp_mm _LakePrc'!B41 / 1000) * Area!$G$9 / (Days!B41*86400)</f>
        <v>677.64665804208994</v>
      </c>
      <c r="C41" s="10">
        <f>('NBS_comp_mm _LakePrc'!C41 / 1000) * Area!$G$9 / (Days!C41*86400)</f>
        <v>3012.4366410692028</v>
      </c>
      <c r="D41" s="10">
        <f>('NBS_comp_mm _LakePrc'!D41 / 1000) * Area!$G$9 / (Days!D41*86400)</f>
        <v>2702.2216442862959</v>
      </c>
      <c r="E41" s="10">
        <f>('NBS_comp_mm _LakePrc'!E41 / 1000) * Area!$G$9 / (Days!E41*86400)</f>
        <v>4113.977325168521</v>
      </c>
      <c r="F41" s="10">
        <f>('NBS_comp_mm _LakePrc'!F41 / 1000) * Area!$G$9 / (Days!F41*86400)</f>
        <v>3428.6512014760974</v>
      </c>
      <c r="G41" s="10">
        <f>('NBS_comp_mm _LakePrc'!G41 / 1000) * Area!$G$9 / (Days!G41*86400)</f>
        <v>3661.8584270918832</v>
      </c>
      <c r="H41" s="10">
        <f>('NBS_comp_mm _LakePrc'!H41 / 1000) * Area!$G$9 / (Days!H41*86400)</f>
        <v>2623.9672944694785</v>
      </c>
      <c r="I41" s="10">
        <f>('NBS_comp_mm _LakePrc'!I41 / 1000) * Area!$G$9 / (Days!I41*86400)</f>
        <v>2540.8157437516702</v>
      </c>
      <c r="J41" s="10">
        <f>('NBS_comp_mm _LakePrc'!J41 / 1000) * Area!$G$9 / (Days!J41*86400)</f>
        <v>1944.7396052947956</v>
      </c>
      <c r="K41" s="10">
        <f>('NBS_comp_mm _LakePrc'!K41 / 1000) * Area!$G$9 / (Days!K41*86400)</f>
        <v>1547.6015934354921</v>
      </c>
      <c r="L41" s="10">
        <f>('NBS_comp_mm _LakePrc'!L41 / 1000) * Area!$G$9 / (Days!L41*86400)</f>
        <v>1747.901211248746</v>
      </c>
      <c r="M41" s="10">
        <f>('NBS_comp_mm _LakePrc'!M41 / 1000) * Area!$G$9 / (Days!M41*86400)</f>
        <v>1948.7622069970703</v>
      </c>
      <c r="N41" s="10">
        <f t="shared" si="0"/>
        <v>2495.8816293609452</v>
      </c>
    </row>
    <row r="42" spans="1:14">
      <c r="A42">
        <v>1985</v>
      </c>
      <c r="B42" s="10">
        <f>('NBS_comp_mm _LakePrc'!B42 / 1000) * Area!$G$9 / (Days!B42*86400)</f>
        <v>2033.6267455796913</v>
      </c>
      <c r="C42" s="10">
        <f>('NBS_comp_mm _LakePrc'!C42 / 1000) * Area!$G$9 / (Days!C42*86400)</f>
        <v>3582.2564821599581</v>
      </c>
      <c r="D42" s="10">
        <f>('NBS_comp_mm _LakePrc'!D42 / 1000) * Area!$G$9 / (Days!D42*86400)</f>
        <v>4913.7767825673827</v>
      </c>
      <c r="E42" s="10">
        <f>('NBS_comp_mm _LakePrc'!E42 / 1000) * Area!$G$9 / (Days!E42*86400)</f>
        <v>6248.1180826575965</v>
      </c>
      <c r="F42" s="10">
        <f>('NBS_comp_mm _LakePrc'!F42 / 1000) * Area!$G$9 / (Days!F42*86400)</f>
        <v>4428.1023860791556</v>
      </c>
      <c r="G42" s="10">
        <f>('NBS_comp_mm _LakePrc'!G42 / 1000) * Area!$G$9 / (Days!G42*86400)</f>
        <v>1925.1921016621898</v>
      </c>
      <c r="H42" s="10">
        <f>('NBS_comp_mm _LakePrc'!H42 / 1000) * Area!$G$9 / (Days!H42*86400)</f>
        <v>2165.7561004454815</v>
      </c>
      <c r="I42" s="10">
        <f>('NBS_comp_mm _LakePrc'!I42 / 1000) * Area!$G$9 / (Days!I42*86400)</f>
        <v>2329.2988451090555</v>
      </c>
      <c r="J42" s="10">
        <f>('NBS_comp_mm _LakePrc'!J42 / 1000) * Area!$G$9 / (Days!J42*86400)</f>
        <v>2351.8965005306409</v>
      </c>
      <c r="K42" s="10">
        <f>('NBS_comp_mm _LakePrc'!K42 / 1000) * Area!$G$9 / (Days!K42*86400)</f>
        <v>1640.8243583029832</v>
      </c>
      <c r="L42" s="10">
        <f>('NBS_comp_mm _LakePrc'!L42 / 1000) * Area!$G$9 / (Days!L42*86400)</f>
        <v>2315.2749487237679</v>
      </c>
      <c r="M42" s="10">
        <f>('NBS_comp_mm _LakePrc'!M42 / 1000) * Area!$G$9 / (Days!M42*86400)</f>
        <v>1112.7353184162955</v>
      </c>
      <c r="N42" s="10">
        <f t="shared" si="0"/>
        <v>2920.5715543528499</v>
      </c>
    </row>
    <row r="43" spans="1:14">
      <c r="A43">
        <v>1986</v>
      </c>
      <c r="B43" s="10">
        <f>('NBS_comp_mm _LakePrc'!B43 / 1000) * Area!$G$9 / (Days!B43*86400)</f>
        <v>883.94945613411153</v>
      </c>
      <c r="C43" s="10">
        <f>('NBS_comp_mm _LakePrc'!C43 / 1000) * Area!$G$9 / (Days!C43*86400)</f>
        <v>1067.2820387571023</v>
      </c>
      <c r="D43" s="10">
        <f>('NBS_comp_mm _LakePrc'!D43 / 1000) * Area!$G$9 / (Days!D43*86400)</f>
        <v>4021.4722887274497</v>
      </c>
      <c r="E43" s="10">
        <f>('NBS_comp_mm _LakePrc'!E43 / 1000) * Area!$G$9 / (Days!E43*86400)</f>
        <v>3945.0796030768847</v>
      </c>
      <c r="F43" s="10">
        <f>('NBS_comp_mm _LakePrc'!F43 / 1000) * Area!$G$9 / (Days!F43*86400)</f>
        <v>3346.1304688393898</v>
      </c>
      <c r="G43" s="10">
        <f>('NBS_comp_mm _LakePrc'!G43 / 1000) * Area!$G$9 / (Days!G43*86400)</f>
        <v>3005.0516473635889</v>
      </c>
      <c r="H43" s="10">
        <f>('NBS_comp_mm _LakePrc'!H43 / 1000) * Area!$G$9 / (Days!H43*86400)</f>
        <v>2832.0346767824658</v>
      </c>
      <c r="I43" s="10">
        <f>('NBS_comp_mm _LakePrc'!I43 / 1000) * Area!$G$9 / (Days!I43*86400)</f>
        <v>1277.2996134035095</v>
      </c>
      <c r="J43" s="10">
        <f>('NBS_comp_mm _LakePrc'!J43 / 1000) * Area!$G$9 / (Days!J43*86400)</f>
        <v>6019.3268821460233</v>
      </c>
      <c r="K43" s="10">
        <f>('NBS_comp_mm _LakePrc'!K43 / 1000) * Area!$G$9 / (Days!K43*86400)</f>
        <v>2674.7648905283513</v>
      </c>
      <c r="L43" s="10">
        <f>('NBS_comp_mm _LakePrc'!L43 / 1000) * Area!$G$9 / (Days!L43*86400)</f>
        <v>-932.51218289058056</v>
      </c>
      <c r="M43" s="10">
        <f>('NBS_comp_mm _LakePrc'!M43 / 1000) * Area!$G$9 / (Days!M43*86400)</f>
        <v>381.57875646918558</v>
      </c>
      <c r="N43" s="10">
        <f t="shared" si="0"/>
        <v>2376.7881782781233</v>
      </c>
    </row>
    <row r="44" spans="1:14">
      <c r="A44">
        <v>1987</v>
      </c>
      <c r="B44" s="10">
        <f>('NBS_comp_mm _LakePrc'!B44 / 1000) * Area!$G$9 / (Days!B44*86400)</f>
        <v>445.87081225081113</v>
      </c>
      <c r="C44" s="10">
        <f>('NBS_comp_mm _LakePrc'!C44 / 1000) * Area!$G$9 / (Days!C44*86400)</f>
        <v>496.71854347334585</v>
      </c>
      <c r="D44" s="10">
        <f>('NBS_comp_mm _LakePrc'!D44 / 1000) * Area!$G$9 / (Days!D44*86400)</f>
        <v>2210.5762361760035</v>
      </c>
      <c r="E44" s="10">
        <f>('NBS_comp_mm _LakePrc'!E44 / 1000) * Area!$G$9 / (Days!E44*86400)</f>
        <v>2739.8952923755692</v>
      </c>
      <c r="F44" s="10">
        <f>('NBS_comp_mm _LakePrc'!F44 / 1000) * Area!$G$9 / (Days!F44*86400)</f>
        <v>1748.6185832053536</v>
      </c>
      <c r="G44" s="10">
        <f>('NBS_comp_mm _LakePrc'!G44 / 1000) * Area!$G$9 / (Days!G44*86400)</f>
        <v>2301.304197613777</v>
      </c>
      <c r="H44" s="10">
        <f>('NBS_comp_mm _LakePrc'!H44 / 1000) * Area!$G$9 / (Days!H44*86400)</f>
        <v>1259.4784897231229</v>
      </c>
      <c r="I44" s="10">
        <f>('NBS_comp_mm _LakePrc'!I44 / 1000) * Area!$G$9 / (Days!I44*86400)</f>
        <v>1844.2213541749404</v>
      </c>
      <c r="J44" s="10">
        <f>('NBS_comp_mm _LakePrc'!J44 / 1000) * Area!$G$9 / (Days!J44*86400)</f>
        <v>1489.6324180461238</v>
      </c>
      <c r="K44" s="10">
        <f>('NBS_comp_mm _LakePrc'!K44 / 1000) * Area!$G$9 / (Days!K44*86400)</f>
        <v>70.517989444496692</v>
      </c>
      <c r="L44" s="10">
        <f>('NBS_comp_mm _LakePrc'!L44 / 1000) * Area!$G$9 / (Days!L44*86400)</f>
        <v>349.92776487451169</v>
      </c>
      <c r="M44" s="10">
        <f>('NBS_comp_mm _LakePrc'!M44 / 1000) * Area!$G$9 / (Days!M44*86400)</f>
        <v>1103.0905737645555</v>
      </c>
      <c r="N44" s="10">
        <f t="shared" si="0"/>
        <v>1338.3210212602175</v>
      </c>
    </row>
    <row r="45" spans="1:14">
      <c r="A45">
        <v>1988</v>
      </c>
      <c r="B45" s="10">
        <f>('NBS_comp_mm _LakePrc'!B45 / 1000) * Area!$G$9 / (Days!B45*86400)</f>
        <v>283.4430766340663</v>
      </c>
      <c r="C45" s="10">
        <f>('NBS_comp_mm _LakePrc'!C45 / 1000) * Area!$G$9 / (Days!C45*86400)</f>
        <v>1664.2742184652116</v>
      </c>
      <c r="D45" s="10">
        <f>('NBS_comp_mm _LakePrc'!D45 / 1000) * Area!$G$9 / (Days!D45*86400)</f>
        <v>2635.1728555203308</v>
      </c>
      <c r="E45" s="10">
        <f>('NBS_comp_mm _LakePrc'!E45 / 1000) * Area!$G$9 / (Days!E45*86400)</f>
        <v>5149.1379835304569</v>
      </c>
      <c r="F45" s="10">
        <f>('NBS_comp_mm _LakePrc'!F45 / 1000) * Area!$G$9 / (Days!F45*86400)</f>
        <v>2797.330496939725</v>
      </c>
      <c r="G45" s="10">
        <f>('NBS_comp_mm _LakePrc'!G45 / 1000) * Area!$G$9 / (Days!G45*86400)</f>
        <v>1254.1392025056175</v>
      </c>
      <c r="H45" s="10">
        <f>('NBS_comp_mm _LakePrc'!H45 / 1000) * Area!$G$9 / (Days!H45*86400)</f>
        <v>1690.730983718315</v>
      </c>
      <c r="I45" s="10">
        <f>('NBS_comp_mm _LakePrc'!I45 / 1000) * Area!$G$9 / (Days!I45*86400)</f>
        <v>1826.4179250926547</v>
      </c>
      <c r="J45" s="10">
        <f>('NBS_comp_mm _LakePrc'!J45 / 1000) * Area!$G$9 / (Days!J45*86400)</f>
        <v>1022.8324142580569</v>
      </c>
      <c r="K45" s="10">
        <f>('NBS_comp_mm _LakePrc'!K45 / 1000) * Area!$G$9 / (Days!K45*86400)</f>
        <v>1777.8908163188753</v>
      </c>
      <c r="L45" s="10">
        <f>('NBS_comp_mm _LakePrc'!L45 / 1000) * Area!$G$9 / (Days!L45*86400)</f>
        <v>3629.0218450219313</v>
      </c>
      <c r="M45" s="10">
        <f>('NBS_comp_mm _LakePrc'!M45 / 1000) * Area!$G$9 / (Days!M45*86400)</f>
        <v>726.33603480281158</v>
      </c>
      <c r="N45" s="10">
        <f t="shared" si="0"/>
        <v>2038.0606544006712</v>
      </c>
    </row>
    <row r="46" spans="1:14">
      <c r="A46">
        <v>1989</v>
      </c>
      <c r="B46" s="10">
        <f>('NBS_comp_mm _LakePrc'!B46 / 1000) * Area!$G$9 / (Days!B46*86400)</f>
        <v>1206.4337795165341</v>
      </c>
      <c r="C46" s="10">
        <f>('NBS_comp_mm _LakePrc'!C46 / 1000) * Area!$G$9 / (Days!C46*86400)</f>
        <v>1049.3730726507169</v>
      </c>
      <c r="D46" s="10">
        <f>('NBS_comp_mm _LakePrc'!D46 / 1000) * Area!$G$9 / (Days!D46*86400)</f>
        <v>2982.9816259860236</v>
      </c>
      <c r="E46" s="10">
        <f>('NBS_comp_mm _LakePrc'!E46 / 1000) * Area!$G$9 / (Days!E46*86400)</f>
        <v>3729.2958411012028</v>
      </c>
      <c r="F46" s="10">
        <f>('NBS_comp_mm _LakePrc'!F46 / 1000) * Area!$G$9 / (Days!F46*86400)</f>
        <v>3384.6533737261216</v>
      </c>
      <c r="G46" s="10">
        <f>('NBS_comp_mm _LakePrc'!G46 / 1000) * Area!$G$9 / (Days!G46*86400)</f>
        <v>3959.0665842567719</v>
      </c>
      <c r="H46" s="10">
        <f>('NBS_comp_mm _LakePrc'!H46 / 1000) * Area!$G$9 / (Days!H46*86400)</f>
        <v>889.41214455489228</v>
      </c>
      <c r="I46" s="10">
        <f>('NBS_comp_mm _LakePrc'!I46 / 1000) * Area!$G$9 / (Days!I46*86400)</f>
        <v>999.05166513412155</v>
      </c>
      <c r="J46" s="10">
        <f>('NBS_comp_mm _LakePrc'!J46 / 1000) * Area!$G$9 / (Days!J46*86400)</f>
        <v>-118.43435167048094</v>
      </c>
      <c r="K46" s="10">
        <f>('NBS_comp_mm _LakePrc'!K46 / 1000) * Area!$G$9 / (Days!K46*86400)</f>
        <v>-77.737267523567525</v>
      </c>
      <c r="L46" s="10">
        <f>('NBS_comp_mm _LakePrc'!L46 / 1000) * Area!$G$9 / (Days!L46*86400)</f>
        <v>369.66937495854353</v>
      </c>
      <c r="M46" s="10">
        <f>('NBS_comp_mm _LakePrc'!M46 / 1000) * Area!$G$9 / (Days!M46*86400)</f>
        <v>329.5003298211181</v>
      </c>
      <c r="N46" s="10">
        <f t="shared" si="0"/>
        <v>1558.6055143760002</v>
      </c>
    </row>
    <row r="47" spans="1:14">
      <c r="A47">
        <v>1990</v>
      </c>
      <c r="B47" s="10">
        <f>('NBS_comp_mm _LakePrc'!B47 / 1000) * Area!$G$9 / (Days!B47*86400)</f>
        <v>2243.6272191119983</v>
      </c>
      <c r="C47" s="10">
        <f>('NBS_comp_mm _LakePrc'!C47 / 1000) * Area!$G$9 / (Days!C47*86400)</f>
        <v>1541.2312470462405</v>
      </c>
      <c r="D47" s="10">
        <f>('NBS_comp_mm _LakePrc'!D47 / 1000) * Area!$G$9 / (Days!D47*86400)</f>
        <v>3297.636277307985</v>
      </c>
      <c r="E47" s="10">
        <f>('NBS_comp_mm _LakePrc'!E47 / 1000) * Area!$G$9 / (Days!E47*86400)</f>
        <v>3062.6102133391792</v>
      </c>
      <c r="F47" s="10">
        <f>('NBS_comp_mm _LakePrc'!F47 / 1000) * Area!$G$9 / (Days!F47*86400)</f>
        <v>4310.7356572651861</v>
      </c>
      <c r="G47" s="10">
        <f>('NBS_comp_mm _LakePrc'!G47 / 1000) * Area!$G$9 / (Days!G47*86400)</f>
        <v>3842.8831590511491</v>
      </c>
      <c r="H47" s="10">
        <f>('NBS_comp_mm _LakePrc'!H47 / 1000) * Area!$G$9 / (Days!H47*86400)</f>
        <v>2646.460780297049</v>
      </c>
      <c r="I47" s="10">
        <f>('NBS_comp_mm _LakePrc'!I47 / 1000) * Area!$G$9 / (Days!I47*86400)</f>
        <v>1609.2395108584019</v>
      </c>
      <c r="J47" s="10">
        <f>('NBS_comp_mm _LakePrc'!J47 / 1000) * Area!$G$9 / (Days!J47*86400)</f>
        <v>1071.9992075062805</v>
      </c>
      <c r="K47" s="10">
        <f>('NBS_comp_mm _LakePrc'!K47 / 1000) * Area!$G$9 / (Days!K47*86400)</f>
        <v>2789.7311432825186</v>
      </c>
      <c r="L47" s="10">
        <f>('NBS_comp_mm _LakePrc'!L47 / 1000) * Area!$G$9 / (Days!L47*86400)</f>
        <v>2464.9005475182207</v>
      </c>
      <c r="M47" s="10">
        <f>('NBS_comp_mm _LakePrc'!M47 / 1000) * Area!$G$9 / (Days!M47*86400)</f>
        <v>1661.2045398072523</v>
      </c>
      <c r="N47" s="10">
        <f t="shared" si="0"/>
        <v>2545.1882918659553</v>
      </c>
    </row>
    <row r="48" spans="1:14">
      <c r="A48">
        <v>1991</v>
      </c>
      <c r="B48" s="10">
        <f>('NBS_comp_mm _LakePrc'!B48 / 1000) * Area!$G$9 / (Days!B48*86400)</f>
        <v>962.16746614961335</v>
      </c>
      <c r="C48" s="10">
        <f>('NBS_comp_mm _LakePrc'!C48 / 1000) * Area!$G$9 / (Days!C48*86400)</f>
        <v>1634.2044663222539</v>
      </c>
      <c r="D48" s="10">
        <f>('NBS_comp_mm _LakePrc'!D48 / 1000) * Area!$G$9 / (Days!D48*86400)</f>
        <v>4428.0533653372449</v>
      </c>
      <c r="E48" s="10">
        <f>('NBS_comp_mm _LakePrc'!E48 / 1000) * Area!$G$9 / (Days!E48*86400)</f>
        <v>6532.7285384641691</v>
      </c>
      <c r="F48" s="10">
        <f>('NBS_comp_mm _LakePrc'!F48 / 1000) * Area!$G$9 / (Days!F48*86400)</f>
        <v>4237.3451457040992</v>
      </c>
      <c r="G48" s="10">
        <f>('NBS_comp_mm _LakePrc'!G48 / 1000) * Area!$G$9 / (Days!G48*86400)</f>
        <v>1534.8929040743228</v>
      </c>
      <c r="H48" s="10">
        <f>('NBS_comp_mm _LakePrc'!H48 / 1000) * Area!$G$9 / (Days!H48*86400)</f>
        <v>2556.2203127414659</v>
      </c>
      <c r="I48" s="10">
        <f>('NBS_comp_mm _LakePrc'!I48 / 1000) * Area!$G$9 / (Days!I48*86400)</f>
        <v>815.47378742899969</v>
      </c>
      <c r="J48" s="10">
        <f>('NBS_comp_mm _LakePrc'!J48 / 1000) * Area!$G$9 / (Days!J48*86400)</f>
        <v>65.287576865117671</v>
      </c>
      <c r="K48" s="10">
        <f>('NBS_comp_mm _LakePrc'!K48 / 1000) * Area!$G$9 / (Days!K48*86400)</f>
        <v>2329.9125319838513</v>
      </c>
      <c r="L48" s="10">
        <f>('NBS_comp_mm _LakePrc'!L48 / 1000) * Area!$G$9 / (Days!L48*86400)</f>
        <v>713.42777825452424</v>
      </c>
      <c r="M48" s="10">
        <f>('NBS_comp_mm _LakePrc'!M48 / 1000) * Area!$G$9 / (Days!M48*86400)</f>
        <v>1314.4538695886529</v>
      </c>
      <c r="N48" s="10">
        <f t="shared" si="0"/>
        <v>2260.3473119095265</v>
      </c>
    </row>
    <row r="49" spans="1:14">
      <c r="A49">
        <v>1992</v>
      </c>
      <c r="B49" s="10">
        <f>('NBS_comp_mm _LakePrc'!B49 / 1000) * Area!$G$9 / (Days!B49*86400)</f>
        <v>1684.9057694930079</v>
      </c>
      <c r="C49" s="10">
        <f>('NBS_comp_mm _LakePrc'!C49 / 1000) * Area!$G$9 / (Days!C49*86400)</f>
        <v>1599.3075120991571</v>
      </c>
      <c r="D49" s="10">
        <f>('NBS_comp_mm _LakePrc'!D49 / 1000) * Area!$G$9 / (Days!D49*86400)</f>
        <v>2435.057861327552</v>
      </c>
      <c r="E49" s="10">
        <f>('NBS_comp_mm _LakePrc'!E49 / 1000) * Area!$G$9 / (Days!E49*86400)</f>
        <v>4719.0840903923017</v>
      </c>
      <c r="F49" s="10">
        <f>('NBS_comp_mm _LakePrc'!F49 / 1000) * Area!$G$9 / (Days!F49*86400)</f>
        <v>2563.0937472689011</v>
      </c>
      <c r="G49" s="10">
        <f>('NBS_comp_mm _LakePrc'!G49 / 1000) * Area!$G$9 / (Days!G49*86400)</f>
        <v>1716.5623423366003</v>
      </c>
      <c r="H49" s="10">
        <f>('NBS_comp_mm _LakePrc'!H49 / 1000) * Area!$G$9 / (Days!H49*86400)</f>
        <v>2778.7199472415396</v>
      </c>
      <c r="I49" s="10">
        <f>('NBS_comp_mm _LakePrc'!I49 / 1000) * Area!$G$9 / (Days!I49*86400)</f>
        <v>2245.7422778822875</v>
      </c>
      <c r="J49" s="10">
        <f>('NBS_comp_mm _LakePrc'!J49 / 1000) * Area!$G$9 / (Days!J49*86400)</f>
        <v>2258.7529250045604</v>
      </c>
      <c r="K49" s="10">
        <f>('NBS_comp_mm _LakePrc'!K49 / 1000) * Area!$G$9 / (Days!K49*86400)</f>
        <v>1132.0157470594802</v>
      </c>
      <c r="L49" s="10">
        <f>('NBS_comp_mm _LakePrc'!L49 / 1000) * Area!$G$9 / (Days!L49*86400)</f>
        <v>4073.0444863930138</v>
      </c>
      <c r="M49" s="10">
        <f>('NBS_comp_mm _LakePrc'!M49 / 1000) * Area!$G$9 / (Days!M49*86400)</f>
        <v>880.67437457824872</v>
      </c>
      <c r="N49" s="10">
        <f t="shared" si="0"/>
        <v>2340.5800900897207</v>
      </c>
    </row>
    <row r="50" spans="1:14">
      <c r="A50">
        <v>1993</v>
      </c>
      <c r="B50" s="10">
        <f>('NBS_comp_mm _LakePrc'!B50 / 1000) * Area!$G$9 / (Days!B50*86400)</f>
        <v>2156.9243188058513</v>
      </c>
      <c r="C50" s="10">
        <f>('NBS_comp_mm _LakePrc'!C50 / 1000) * Area!$G$9 / (Days!C50*86400)</f>
        <v>616.75166291228254</v>
      </c>
      <c r="D50" s="10">
        <f>('NBS_comp_mm _LakePrc'!D50 / 1000) * Area!$G$9 / (Days!D50*86400)</f>
        <v>1185.104606049701</v>
      </c>
      <c r="E50" s="10">
        <f>('NBS_comp_mm _LakePrc'!E50 / 1000) * Area!$G$9 / (Days!E50*86400)</f>
        <v>4915.6611505049377</v>
      </c>
      <c r="F50" s="10">
        <f>('NBS_comp_mm _LakePrc'!F50 / 1000) * Area!$G$9 / (Days!F50*86400)</f>
        <v>3643.3751087585342</v>
      </c>
      <c r="G50" s="10">
        <f>('NBS_comp_mm _LakePrc'!G50 / 1000) * Area!$G$9 / (Days!G50*86400)</f>
        <v>4225.7170451521033</v>
      </c>
      <c r="H50" s="10">
        <f>('NBS_comp_mm _LakePrc'!H50 / 1000) * Area!$G$9 / (Days!H50*86400)</f>
        <v>2054.3199359580776</v>
      </c>
      <c r="I50" s="10">
        <f>('NBS_comp_mm _LakePrc'!I50 / 1000) * Area!$G$9 / (Days!I50*86400)</f>
        <v>2228.7749725305366</v>
      </c>
      <c r="J50" s="10">
        <f>('NBS_comp_mm _LakePrc'!J50 / 1000) * Area!$G$9 / (Days!J50*86400)</f>
        <v>1027.6960093463172</v>
      </c>
      <c r="K50" s="10">
        <f>('NBS_comp_mm _LakePrc'!K50 / 1000) * Area!$G$9 / (Days!K50*86400)</f>
        <v>1554.3607642965983</v>
      </c>
      <c r="L50" s="10">
        <f>('NBS_comp_mm _LakePrc'!L50 / 1000) * Area!$G$9 / (Days!L50*86400)</f>
        <v>850.47414951413248</v>
      </c>
      <c r="M50" s="10">
        <f>('NBS_comp_mm _LakePrc'!M50 / 1000) * Area!$G$9 / (Days!M50*86400)</f>
        <v>592.64554624995856</v>
      </c>
      <c r="N50" s="10">
        <f t="shared" si="0"/>
        <v>2087.6504391732524</v>
      </c>
    </row>
    <row r="51" spans="1:14">
      <c r="A51">
        <v>1994</v>
      </c>
      <c r="B51" s="10">
        <f>('NBS_comp_mm _LakePrc'!B51 / 1000) * Area!$G$9 / (Days!B51*86400)</f>
        <v>902.28200325184343</v>
      </c>
      <c r="C51" s="10">
        <f>('NBS_comp_mm _LakePrc'!C51 / 1000) * Area!$G$9 / (Days!C51*86400)</f>
        <v>2206.4649744755197</v>
      </c>
      <c r="D51" s="10">
        <f>('NBS_comp_mm _LakePrc'!D51 / 1000) * Area!$G$9 / (Days!D51*86400)</f>
        <v>2367.1129013010986</v>
      </c>
      <c r="E51" s="10">
        <f>('NBS_comp_mm _LakePrc'!E51 / 1000) * Area!$G$9 / (Days!E51*86400)</f>
        <v>3620.6761359175098</v>
      </c>
      <c r="F51" s="10">
        <f>('NBS_comp_mm _LakePrc'!F51 / 1000) * Area!$G$9 / (Days!F51*86400)</f>
        <v>3463.5482282005523</v>
      </c>
      <c r="G51" s="10">
        <f>('NBS_comp_mm _LakePrc'!G51 / 1000) * Area!$G$9 / (Days!G51*86400)</f>
        <v>3397.3397173459271</v>
      </c>
      <c r="H51" s="10">
        <f>('NBS_comp_mm _LakePrc'!H51 / 1000) * Area!$G$9 / (Days!H51*86400)</f>
        <v>3664.0491018895627</v>
      </c>
      <c r="I51" s="10">
        <f>('NBS_comp_mm _LakePrc'!I51 / 1000) * Area!$G$9 / (Days!I51*86400)</f>
        <v>2617.5973529970483</v>
      </c>
      <c r="J51" s="10">
        <f>('NBS_comp_mm _LakePrc'!J51 / 1000) * Area!$G$9 / (Days!J51*86400)</f>
        <v>1198.478607079488</v>
      </c>
      <c r="K51" s="10">
        <f>('NBS_comp_mm _LakePrc'!K51 / 1000) * Area!$G$9 / (Days!K51*86400)</f>
        <v>467.85212074628538</v>
      </c>
      <c r="L51" s="10">
        <f>('NBS_comp_mm _LakePrc'!L51 / 1000) * Area!$G$9 / (Days!L51*86400)</f>
        <v>1077.6446571565971</v>
      </c>
      <c r="M51" s="10">
        <f>('NBS_comp_mm _LakePrc'!M51 / 1000) * Area!$G$9 / (Days!M51*86400)</f>
        <v>238.07007193633433</v>
      </c>
      <c r="N51" s="10">
        <f t="shared" si="0"/>
        <v>2101.7596560248135</v>
      </c>
    </row>
    <row r="52" spans="1:14">
      <c r="A52">
        <v>1995</v>
      </c>
      <c r="B52" s="10">
        <f>('NBS_comp_mm _LakePrc'!B52 / 1000) * Area!$G$9 / (Days!B52*86400)</f>
        <v>1236.6156421854655</v>
      </c>
      <c r="C52" s="10">
        <f>('NBS_comp_mm _LakePrc'!C52 / 1000) * Area!$G$9 / (Days!C52*86400)</f>
        <v>-111.38491091749545</v>
      </c>
      <c r="D52" s="10">
        <f>('NBS_comp_mm _LakePrc'!D52 / 1000) * Area!$G$9 / (Days!D52*86400)</f>
        <v>2394.6421860900682</v>
      </c>
      <c r="E52" s="10">
        <f>('NBS_comp_mm _LakePrc'!E52 / 1000) * Area!$G$9 / (Days!E52*86400)</f>
        <v>3373.7241913538787</v>
      </c>
      <c r="F52" s="10">
        <f>('NBS_comp_mm _LakePrc'!F52 / 1000) * Area!$G$9 / (Days!F52*86400)</f>
        <v>4470.4604831588567</v>
      </c>
      <c r="G52" s="10">
        <f>('NBS_comp_mm _LakePrc'!G52 / 1000) * Area!$G$9 / (Days!G52*86400)</f>
        <v>2882.6701812209294</v>
      </c>
      <c r="H52" s="10">
        <f>('NBS_comp_mm _LakePrc'!H52 / 1000) * Area!$G$9 / (Days!H52*86400)</f>
        <v>2625.3219937576878</v>
      </c>
      <c r="I52" s="10">
        <f>('NBS_comp_mm _LakePrc'!I52 / 1000) * Area!$G$9 / (Days!I52*86400)</f>
        <v>2249.3571748477284</v>
      </c>
      <c r="J52" s="10">
        <f>('NBS_comp_mm _LakePrc'!J52 / 1000) * Area!$G$9 / (Days!J52*86400)</f>
        <v>-2.7034695431099403</v>
      </c>
      <c r="K52" s="10">
        <f>('NBS_comp_mm _LakePrc'!K52 / 1000) * Area!$G$9 / (Days!K52*86400)</f>
        <v>826.32177740707812</v>
      </c>
      <c r="L52" s="10">
        <f>('NBS_comp_mm _LakePrc'!L52 / 1000) * Area!$G$9 / (Days!L52*86400)</f>
        <v>1685.7099761989157</v>
      </c>
      <c r="M52" s="10">
        <f>('NBS_comp_mm _LakePrc'!M52 / 1000) * Area!$G$9 / (Days!M52*86400)</f>
        <v>289.20490544859763</v>
      </c>
      <c r="N52" s="10">
        <f t="shared" si="0"/>
        <v>1826.6616776007165</v>
      </c>
    </row>
    <row r="53" spans="1:14">
      <c r="A53">
        <v>1996</v>
      </c>
      <c r="B53" s="10">
        <f>('NBS_comp_mm _LakePrc'!B53 / 1000) * Area!$G$9 / (Days!B53*86400)</f>
        <v>1785.0429630391886</v>
      </c>
      <c r="C53" s="10">
        <f>('NBS_comp_mm _LakePrc'!C53 / 1000) * Area!$G$9 / (Days!C53*86400)</f>
        <v>2607.9152942555752</v>
      </c>
      <c r="D53" s="10">
        <f>('NBS_comp_mm _LakePrc'!D53 / 1000) * Area!$G$9 / (Days!D53*86400)</f>
        <v>1873.1265924345239</v>
      </c>
      <c r="E53" s="10">
        <f>('NBS_comp_mm _LakePrc'!E53 / 1000) * Area!$G$9 / (Days!E53*86400)</f>
        <v>5109.5226438429145</v>
      </c>
      <c r="F53" s="10">
        <f>('NBS_comp_mm _LakePrc'!F53 / 1000) * Area!$G$9 / (Days!F53*86400)</f>
        <v>5452.1456174641517</v>
      </c>
      <c r="G53" s="10">
        <f>('NBS_comp_mm _LakePrc'!G53 / 1000) * Area!$G$9 / (Days!G53*86400)</f>
        <v>4306.9418277450268</v>
      </c>
      <c r="H53" s="10">
        <f>('NBS_comp_mm _LakePrc'!H53 / 1000) * Area!$G$9 / (Days!H53*86400)</f>
        <v>3359.6073418409637</v>
      </c>
      <c r="I53" s="10">
        <f>('NBS_comp_mm _LakePrc'!I53 / 1000) * Area!$G$9 / (Days!I53*86400)</f>
        <v>1824.526303995128</v>
      </c>
      <c r="J53" s="10">
        <f>('NBS_comp_mm _LakePrc'!J53 / 1000) * Area!$G$9 / (Days!J53*86400)</f>
        <v>3652.7428121605781</v>
      </c>
      <c r="K53" s="10">
        <f>('NBS_comp_mm _LakePrc'!K53 / 1000) * Area!$G$9 / (Days!K53*86400)</f>
        <v>1375.1236525389697</v>
      </c>
      <c r="L53" s="10">
        <f>('NBS_comp_mm _LakePrc'!L53 / 1000) * Area!$G$9 / (Days!L53*86400)</f>
        <v>1416.5747561230924</v>
      </c>
      <c r="M53" s="10">
        <f>('NBS_comp_mm _LakePrc'!M53 / 1000) * Area!$G$9 / (Days!M53*86400)</f>
        <v>2543.5200482932182</v>
      </c>
      <c r="N53" s="10">
        <f t="shared" si="0"/>
        <v>2942.2324878111108</v>
      </c>
    </row>
    <row r="54" spans="1:14">
      <c r="A54">
        <v>1997</v>
      </c>
      <c r="B54" s="10">
        <f>('NBS_comp_mm _LakePrc'!B54 / 1000) * Area!$G$9 / (Days!B54*86400)</f>
        <v>2480.2932324431331</v>
      </c>
      <c r="C54" s="10">
        <f>('NBS_comp_mm _LakePrc'!C54 / 1000) * Area!$G$9 / (Days!C54*86400)</f>
        <v>4018.291553866361</v>
      </c>
      <c r="D54" s="10">
        <f>('NBS_comp_mm _LakePrc'!D54 / 1000) * Area!$G$9 / (Days!D54*86400)</f>
        <v>3272.3701111586524</v>
      </c>
      <c r="E54" s="10">
        <f>('NBS_comp_mm _LakePrc'!E54 / 1000) * Area!$G$9 / (Days!E54*86400)</f>
        <v>4360.8223444508712</v>
      </c>
      <c r="F54" s="10">
        <f>('NBS_comp_mm _LakePrc'!F54 / 1000) * Area!$G$9 / (Days!F54*86400)</f>
        <v>5755.3054401152049</v>
      </c>
      <c r="G54" s="10">
        <f>('NBS_comp_mm _LakePrc'!G54 / 1000) * Area!$G$9 / (Days!G54*86400)</f>
        <v>2385.1644529637088</v>
      </c>
      <c r="H54" s="10">
        <f>('NBS_comp_mm _LakePrc'!H54 / 1000) * Area!$G$9 / (Days!H54*86400)</f>
        <v>2187.3444228002559</v>
      </c>
      <c r="I54" s="10">
        <f>('NBS_comp_mm _LakePrc'!I54 / 1000) * Area!$G$9 / (Days!I54*86400)</f>
        <v>1890.590041037701</v>
      </c>
      <c r="J54" s="10">
        <f>('NBS_comp_mm _LakePrc'!J54 / 1000) * Area!$G$9 / (Days!J54*86400)</f>
        <v>1259.9707817824537</v>
      </c>
      <c r="K54" s="10">
        <f>('NBS_comp_mm _LakePrc'!K54 / 1000) * Area!$G$9 / (Days!K54*86400)</f>
        <v>120.82565404964956</v>
      </c>
      <c r="L54" s="10">
        <f>('NBS_comp_mm _LakePrc'!L54 / 1000) * Area!$G$9 / (Days!L54*86400)</f>
        <v>-192.9858378987056</v>
      </c>
      <c r="M54" s="10">
        <f>('NBS_comp_mm _LakePrc'!M54 / 1000) * Area!$G$9 / (Days!M54*86400)</f>
        <v>-603.58303972661349</v>
      </c>
      <c r="N54" s="10">
        <f t="shared" si="0"/>
        <v>2244.5340964202228</v>
      </c>
    </row>
    <row r="55" spans="1:14">
      <c r="A55">
        <v>1998</v>
      </c>
      <c r="B55" s="10">
        <f>('NBS_comp_mm _LakePrc'!B55 / 1000) * Area!$G$9 / (Days!B55*86400)</f>
        <v>1766.7610764112051</v>
      </c>
      <c r="C55" s="10">
        <f>('NBS_comp_mm _LakePrc'!C55 / 1000) * Area!$G$9 / (Days!C55*86400)</f>
        <v>1228.1389867571629</v>
      </c>
      <c r="D55" s="10">
        <f>('NBS_comp_mm _LakePrc'!D55 / 1000) * Area!$G$9 / (Days!D55*86400)</f>
        <v>4412.7769779437913</v>
      </c>
      <c r="E55" s="10">
        <f>('NBS_comp_mm _LakePrc'!E55 / 1000) * Area!$G$9 / (Days!E55*86400)</f>
        <v>3934.2995052763472</v>
      </c>
      <c r="F55" s="10">
        <f>('NBS_comp_mm _LakePrc'!F55 / 1000) * Area!$G$9 / (Days!F55*86400)</f>
        <v>2212.2459967920863</v>
      </c>
      <c r="G55" s="10">
        <f>('NBS_comp_mm _LakePrc'!G55 / 1000) * Area!$G$9 / (Days!G55*86400)</f>
        <v>1925.3620225480688</v>
      </c>
      <c r="H55" s="10">
        <f>('NBS_comp_mm _LakePrc'!H55 / 1000) * Area!$G$9 / (Days!H55*86400)</f>
        <v>587.69077221106909</v>
      </c>
      <c r="I55" s="10">
        <f>('NBS_comp_mm _LakePrc'!I55 / 1000) * Area!$G$9 / (Days!I55*86400)</f>
        <v>846.36411875257227</v>
      </c>
      <c r="J55" s="10">
        <f>('NBS_comp_mm _LakePrc'!J55 / 1000) * Area!$G$9 / (Days!J55*86400)</f>
        <v>444.47572610149319</v>
      </c>
      <c r="K55" s="10">
        <f>('NBS_comp_mm _LakePrc'!K55 / 1000) * Area!$G$9 / (Days!K55*86400)</f>
        <v>-247.35789332143375</v>
      </c>
      <c r="L55" s="10">
        <f>('NBS_comp_mm _LakePrc'!L55 / 1000) * Area!$G$9 / (Days!L55*86400)</f>
        <v>-451.11559832288657</v>
      </c>
      <c r="M55" s="10">
        <f>('NBS_comp_mm _LakePrc'!M55 / 1000) * Area!$G$9 / (Days!M55*86400)</f>
        <v>-375.38985603505762</v>
      </c>
      <c r="N55" s="10">
        <f t="shared" si="0"/>
        <v>1357.0209862595348</v>
      </c>
    </row>
    <row r="56" spans="1:14">
      <c r="A56">
        <v>1999</v>
      </c>
      <c r="B56" s="10">
        <f>('NBS_comp_mm _LakePrc'!B56 / 1000) * Area!$G$9 / (Days!B56*86400)</f>
        <v>1074.0405936786133</v>
      </c>
      <c r="C56" s="10">
        <f>('NBS_comp_mm _LakePrc'!C56 / 1000) * Area!$G$9 / (Days!C56*86400)</f>
        <v>1453.339575962259</v>
      </c>
      <c r="D56" s="10">
        <f>('NBS_comp_mm _LakePrc'!D56 / 1000) * Area!$G$9 / (Days!D56*86400)</f>
        <v>618.5633012160863</v>
      </c>
      <c r="E56" s="10">
        <f>('NBS_comp_mm _LakePrc'!E56 / 1000) * Area!$G$9 / (Days!E56*86400)</f>
        <v>2439.0230823155821</v>
      </c>
      <c r="F56" s="10">
        <f>('NBS_comp_mm _LakePrc'!F56 / 1000) * Area!$G$9 / (Days!F56*86400)</f>
        <v>1870.2009734709252</v>
      </c>
      <c r="G56" s="10">
        <f>('NBS_comp_mm _LakePrc'!G56 / 1000) * Area!$G$9 / (Days!G56*86400)</f>
        <v>2510.3526934608944</v>
      </c>
      <c r="H56" s="10">
        <f>('NBS_comp_mm _LakePrc'!H56 / 1000) * Area!$G$9 / (Days!H56*86400)</f>
        <v>2417.0223175719916</v>
      </c>
      <c r="I56" s="10">
        <f>('NBS_comp_mm _LakePrc'!I56 / 1000) * Area!$G$9 / (Days!I56*86400)</f>
        <v>47.421327572047907</v>
      </c>
      <c r="J56" s="10">
        <f>('NBS_comp_mm _LakePrc'!J56 / 1000) * Area!$G$9 / (Days!J56*86400)</f>
        <v>494.73013531846692</v>
      </c>
      <c r="K56" s="10">
        <f>('NBS_comp_mm _LakePrc'!K56 / 1000) * Area!$G$9 / (Days!K56*86400)</f>
        <v>37.145201387234223</v>
      </c>
      <c r="L56" s="10">
        <f>('NBS_comp_mm _LakePrc'!L56 / 1000) * Area!$G$9 / (Days!L56*86400)</f>
        <v>-87.549894353862157</v>
      </c>
      <c r="M56" s="10">
        <f>('NBS_comp_mm _LakePrc'!M56 / 1000) * Area!$G$9 / (Days!M56*86400)</f>
        <v>329.10947213456251</v>
      </c>
      <c r="N56" s="10">
        <f t="shared" si="0"/>
        <v>1100.2832316445667</v>
      </c>
    </row>
    <row r="57" spans="1:14">
      <c r="A57">
        <v>2000</v>
      </c>
      <c r="B57" s="10">
        <f>('NBS_comp_mm _LakePrc'!B57 / 1000) * Area!$G$9 / (Days!B57*86400)</f>
        <v>-15.339911685092734</v>
      </c>
      <c r="C57" s="10">
        <f>('NBS_comp_mm _LakePrc'!C57 / 1000) * Area!$G$9 / (Days!C57*86400)</f>
        <v>1405.0162798742501</v>
      </c>
      <c r="D57" s="10">
        <f>('NBS_comp_mm _LakePrc'!D57 / 1000) * Area!$G$9 / (Days!D57*86400)</f>
        <v>2293.9176760109781</v>
      </c>
      <c r="E57" s="10">
        <f>('NBS_comp_mm _LakePrc'!E57 / 1000) * Area!$G$9 / (Days!E57*86400)</f>
        <v>2292.428668274134</v>
      </c>
      <c r="F57" s="10">
        <f>('NBS_comp_mm _LakePrc'!F57 / 1000) * Area!$G$9 / (Days!F57*86400)</f>
        <v>4257.0372988795571</v>
      </c>
      <c r="G57" s="10">
        <f>('NBS_comp_mm _LakePrc'!G57 / 1000) * Area!$G$9 / (Days!G57*86400)</f>
        <v>3375.8270244498754</v>
      </c>
      <c r="H57" s="10">
        <f>('NBS_comp_mm _LakePrc'!H57 / 1000) * Area!$G$9 / (Days!H57*86400)</f>
        <v>1691.1504671052469</v>
      </c>
      <c r="I57" s="10">
        <f>('NBS_comp_mm _LakePrc'!I57 / 1000) * Area!$G$9 / (Days!I57*86400)</f>
        <v>2035.9943339848653</v>
      </c>
      <c r="J57" s="10">
        <f>('NBS_comp_mm _LakePrc'!J57 / 1000) * Area!$G$9 / (Days!J57*86400)</f>
        <v>713.60560452059963</v>
      </c>
      <c r="K57" s="10">
        <f>('NBS_comp_mm _LakePrc'!K57 / 1000) * Area!$G$9 / (Days!K57*86400)</f>
        <v>11.791048324912428</v>
      </c>
      <c r="L57" s="10">
        <f>('NBS_comp_mm _LakePrc'!L57 / 1000) * Area!$G$9 / (Days!L57*86400)</f>
        <v>450.79717184766531</v>
      </c>
      <c r="M57" s="10">
        <f>('NBS_comp_mm _LakePrc'!M57 / 1000) * Area!$G$9 / (Days!M57*86400)</f>
        <v>100.37419201082662</v>
      </c>
      <c r="N57" s="10">
        <f t="shared" si="0"/>
        <v>1551.0499877998179</v>
      </c>
    </row>
    <row r="58" spans="1:14">
      <c r="A58">
        <v>2001</v>
      </c>
      <c r="B58" s="10">
        <f>('NBS_comp_mm _LakePrc'!B58 / 1000) * Area!$G$9 / (Days!B58*86400)</f>
        <v>485.19300584312833</v>
      </c>
      <c r="C58" s="10">
        <f>('NBS_comp_mm _LakePrc'!C58 / 1000) * Area!$G$9 / (Days!C58*86400)</f>
        <v>2566.2334766006702</v>
      </c>
      <c r="D58" s="10">
        <f>('NBS_comp_mm _LakePrc'!D58 / 1000) * Area!$G$9 / (Days!D58*86400)</f>
        <v>1775.4284831044943</v>
      </c>
      <c r="E58" s="10">
        <f>('NBS_comp_mm _LakePrc'!E58 / 1000) * Area!$G$9 / (Days!E58*86400)</f>
        <v>4705.912186455821</v>
      </c>
      <c r="F58" s="10">
        <f>('NBS_comp_mm _LakePrc'!F58 / 1000) * Area!$G$9 / (Days!F58*86400)</f>
        <v>4193.227185422088</v>
      </c>
      <c r="G58" s="10">
        <f>('NBS_comp_mm _LakePrc'!G58 / 1000) * Area!$G$9 / (Days!G58*86400)</f>
        <v>3078.2669607523062</v>
      </c>
      <c r="H58" s="10">
        <f>('NBS_comp_mm _LakePrc'!H58 / 1000) * Area!$G$9 / (Days!H58*86400)</f>
        <v>428.08137346213942</v>
      </c>
      <c r="I58" s="10">
        <f>('NBS_comp_mm _LakePrc'!I58 / 1000) * Area!$G$9 / (Days!I58*86400)</f>
        <v>1506.2572494088472</v>
      </c>
      <c r="J58" s="10">
        <f>('NBS_comp_mm _LakePrc'!J58 / 1000) * Area!$G$9 / (Days!J58*86400)</f>
        <v>2752.761657898664</v>
      </c>
      <c r="K58" s="10">
        <f>('NBS_comp_mm _LakePrc'!K58 / 1000) * Area!$G$9 / (Days!K58*86400)</f>
        <v>3766.6269626534454</v>
      </c>
      <c r="L58" s="10">
        <f>('NBS_comp_mm _LakePrc'!L58 / 1000) * Area!$G$9 / (Days!L58*86400)</f>
        <v>2551.2364915138996</v>
      </c>
      <c r="M58" s="10">
        <f>('NBS_comp_mm _LakePrc'!M58 / 1000) * Area!$G$9 / (Days!M58*86400)</f>
        <v>2111.4369692720734</v>
      </c>
      <c r="N58" s="10">
        <f t="shared" si="0"/>
        <v>2493.3885001989652</v>
      </c>
    </row>
    <row r="59" spans="1:14">
      <c r="A59">
        <v>2002</v>
      </c>
      <c r="B59" s="10">
        <f>('NBS_comp_mm _LakePrc'!B59 / 1000) * Area!$G$9 / (Days!B59*86400)</f>
        <v>230.62206710621001</v>
      </c>
      <c r="C59" s="10">
        <f>('NBS_comp_mm _LakePrc'!C59 / 1000) * Area!$G$9 / (Days!C59*86400)</f>
        <v>1364.3381165029439</v>
      </c>
      <c r="D59" s="10">
        <f>('NBS_comp_mm _LakePrc'!D59 / 1000) * Area!$G$9 / (Days!D59*86400)</f>
        <v>2585.7919683844407</v>
      </c>
      <c r="E59" s="10">
        <f>('NBS_comp_mm _LakePrc'!E59 / 1000) * Area!$G$9 / (Days!E59*86400)</f>
        <v>5056.4126467085798</v>
      </c>
      <c r="F59" s="10">
        <f>('NBS_comp_mm _LakePrc'!F59 / 1000) * Area!$G$9 / (Days!F59*86400)</f>
        <v>4057.4933239545189</v>
      </c>
      <c r="G59" s="10">
        <f>('NBS_comp_mm _LakePrc'!G59 / 1000) * Area!$G$9 / (Days!G59*86400)</f>
        <v>3629.5000228475897</v>
      </c>
      <c r="H59" s="10">
        <f>('NBS_comp_mm _LakePrc'!H59 / 1000) * Area!$G$9 / (Days!H59*86400)</f>
        <v>1964.6774067554736</v>
      </c>
      <c r="I59" s="10">
        <f>('NBS_comp_mm _LakePrc'!I59 / 1000) * Area!$G$9 / (Days!I59*86400)</f>
        <v>899.55155904951755</v>
      </c>
      <c r="J59" s="10">
        <f>('NBS_comp_mm _LakePrc'!J59 / 1000) * Area!$G$9 / (Days!J59*86400)</f>
        <v>-85.766161651493334</v>
      </c>
      <c r="K59" s="10">
        <f>('NBS_comp_mm _LakePrc'!K59 / 1000) * Area!$G$9 / (Days!K59*86400)</f>
        <v>-690.62233991324638</v>
      </c>
      <c r="L59" s="10">
        <f>('NBS_comp_mm _LakePrc'!L59 / 1000) * Area!$G$9 / (Days!L59*86400)</f>
        <v>-700.74999754889791</v>
      </c>
      <c r="M59" s="10">
        <f>('NBS_comp_mm _LakePrc'!M59 / 1000) * Area!$G$9 / (Days!M59*86400)</f>
        <v>-1052.4903656694296</v>
      </c>
      <c r="N59" s="10">
        <f t="shared" si="0"/>
        <v>1438.2298538771838</v>
      </c>
    </row>
    <row r="60" spans="1:14">
      <c r="A60">
        <v>2003</v>
      </c>
      <c r="B60" s="10">
        <f>('NBS_comp_mm _LakePrc'!B60 / 1000) * Area!$G$9 / (Days!B60*86400)</f>
        <v>-675.38973778838556</v>
      </c>
      <c r="C60" s="10">
        <f>('NBS_comp_mm _LakePrc'!C60 / 1000) * Area!$G$9 / (Days!C60*86400)</f>
        <v>781.93449370893632</v>
      </c>
      <c r="D60" s="10">
        <f>('NBS_comp_mm _LakePrc'!D60 / 1000) * Area!$G$9 / (Days!D60*86400)</f>
        <v>2453.7071015012125</v>
      </c>
      <c r="E60" s="10">
        <f>('NBS_comp_mm _LakePrc'!E60 / 1000) * Area!$G$9 / (Days!E60*86400)</f>
        <v>3466.8976421587531</v>
      </c>
      <c r="F60" s="10">
        <f>('NBS_comp_mm _LakePrc'!F60 / 1000) * Area!$G$9 / (Days!F60*86400)</f>
        <v>4184.2381116479028</v>
      </c>
      <c r="G60" s="10">
        <f>('NBS_comp_mm _LakePrc'!G60 / 1000) * Area!$G$9 / (Days!G60*86400)</f>
        <v>3257.1602470016746</v>
      </c>
      <c r="H60" s="10">
        <f>('NBS_comp_mm _LakePrc'!H60 / 1000) * Area!$G$9 / (Days!H60*86400)</f>
        <v>2235.8812354849542</v>
      </c>
      <c r="I60" s="10">
        <f>('NBS_comp_mm _LakePrc'!I60 / 1000) * Area!$G$9 / (Days!I60*86400)</f>
        <v>1291.4084721219247</v>
      </c>
      <c r="J60" s="10">
        <f>('NBS_comp_mm _LakePrc'!J60 / 1000) * Area!$G$9 / (Days!J60*86400)</f>
        <v>906.86935771791468</v>
      </c>
      <c r="K60" s="10">
        <f>('NBS_comp_mm _LakePrc'!K60 / 1000) * Area!$G$9 / (Days!K60*86400)</f>
        <v>982.05808741303224</v>
      </c>
      <c r="L60" s="10">
        <f>('NBS_comp_mm _LakePrc'!L60 / 1000) * Area!$G$9 / (Days!L60*86400)</f>
        <v>3594.7206501069563</v>
      </c>
      <c r="M60" s="10">
        <f>('NBS_comp_mm _LakePrc'!M60 / 1000) * Area!$G$9 / (Days!M60*86400)</f>
        <v>1347.0427817455441</v>
      </c>
      <c r="N60" s="10">
        <f t="shared" si="0"/>
        <v>1985.5440369017017</v>
      </c>
    </row>
    <row r="61" spans="1:14">
      <c r="A61">
        <v>2004</v>
      </c>
      <c r="B61" s="10">
        <f>('NBS_comp_mm _LakePrc'!B61 / 1000) * Area!$G$9 / (Days!B61*86400)</f>
        <v>560.04045141070333</v>
      </c>
      <c r="C61" s="10">
        <f>('NBS_comp_mm _LakePrc'!C61 / 1000) * Area!$G$9 / (Days!C61*86400)</f>
        <v>940.51059952315279</v>
      </c>
      <c r="D61" s="10">
        <f>('NBS_comp_mm _LakePrc'!D61 / 1000) * Area!$G$9 / (Days!D61*86400)</f>
        <v>3829.5367995066163</v>
      </c>
      <c r="E61" s="10">
        <f>('NBS_comp_mm _LakePrc'!E61 / 1000) * Area!$G$9 / (Days!E61*86400)</f>
        <v>3569.2499138020371</v>
      </c>
      <c r="F61" s="10">
        <f>('NBS_comp_mm _LakePrc'!F61 / 1000) * Area!$G$9 / (Days!F61*86400)</f>
        <v>6537.8937151646896</v>
      </c>
      <c r="G61" s="10">
        <f>('NBS_comp_mm _LakePrc'!G61 / 1000) * Area!$G$9 / (Days!G61*86400)</f>
        <v>2659.2290002922664</v>
      </c>
      <c r="H61" s="10">
        <f>('NBS_comp_mm _LakePrc'!H61 / 1000) * Area!$G$9 / (Days!H61*86400)</f>
        <v>2453.8032225528023</v>
      </c>
      <c r="I61" s="10">
        <f>('NBS_comp_mm _LakePrc'!I61 / 1000) * Area!$G$9 / (Days!I61*86400)</f>
        <v>694.47410867970052</v>
      </c>
      <c r="J61" s="10">
        <f>('NBS_comp_mm _LakePrc'!J61 / 1000) * Area!$G$9 / (Days!J61*86400)</f>
        <v>-141.8826424644927</v>
      </c>
      <c r="K61" s="10">
        <f>('NBS_comp_mm _LakePrc'!K61 / 1000) * Area!$G$9 / (Days!K61*86400)</f>
        <v>364.43291158158621</v>
      </c>
      <c r="L61" s="10">
        <f>('NBS_comp_mm _LakePrc'!L61 / 1000) * Area!$G$9 / (Days!L61*86400)</f>
        <v>230.5215904130288</v>
      </c>
      <c r="M61" s="10">
        <f>('NBS_comp_mm _LakePrc'!M61 / 1000) * Area!$G$9 / (Days!M61*86400)</f>
        <v>1214.9107053467765</v>
      </c>
      <c r="N61" s="10">
        <f t="shared" si="0"/>
        <v>1909.3933646507387</v>
      </c>
    </row>
    <row r="62" spans="1:14">
      <c r="A62">
        <v>2005</v>
      </c>
      <c r="B62" s="10">
        <f>('NBS_comp_mm _LakePrc'!B62 / 1000) * Area!$G$9 / (Days!B62*86400)</f>
        <v>1595.9564620017125</v>
      </c>
      <c r="C62" s="10">
        <f>('NBS_comp_mm _LakePrc'!C62 / 1000) * Area!$G$9 / (Days!C62*86400)</f>
        <v>1552.3744338975241</v>
      </c>
      <c r="D62" s="10">
        <f>('NBS_comp_mm _LakePrc'!D62 / 1000) * Area!$G$9 / (Days!D62*86400)</f>
        <v>1384.7823922334073</v>
      </c>
      <c r="E62" s="10">
        <f>('NBS_comp_mm _LakePrc'!E62 / 1000) * Area!$G$9 / (Days!E62*86400)</f>
        <v>4258.4772386129962</v>
      </c>
      <c r="F62" s="10">
        <f>('NBS_comp_mm _LakePrc'!F62 / 1000) * Area!$G$9 / (Days!F62*86400)</f>
        <v>2000.4917998255623</v>
      </c>
      <c r="G62" s="10">
        <f>('NBS_comp_mm _LakePrc'!G62 / 1000) * Area!$G$9 / (Days!G62*86400)</f>
        <v>2464.2340149056035</v>
      </c>
      <c r="H62" s="10">
        <f>('NBS_comp_mm _LakePrc'!H62 / 1000) * Area!$G$9 / (Days!H62*86400)</f>
        <v>1528.7977672194661</v>
      </c>
      <c r="I62" s="10">
        <f>('NBS_comp_mm _LakePrc'!I62 / 1000) * Area!$G$9 / (Days!I62*86400)</f>
        <v>1245.6317871710346</v>
      </c>
      <c r="J62" s="10">
        <f>('NBS_comp_mm _LakePrc'!J62 / 1000) * Area!$G$9 / (Days!J62*86400)</f>
        <v>837.62712281007259</v>
      </c>
      <c r="K62" s="10">
        <f>('NBS_comp_mm _LakePrc'!K62 / 1000) * Area!$G$9 / (Days!K62*86400)</f>
        <v>-684.89107440726241</v>
      </c>
      <c r="L62" s="10">
        <f>('NBS_comp_mm _LakePrc'!L62 / 1000) * Area!$G$9 / (Days!L62*86400)</f>
        <v>1060.4097781208282</v>
      </c>
      <c r="M62" s="10">
        <f>('NBS_comp_mm _LakePrc'!M62 / 1000) * Area!$G$9 / (Days!M62*86400)</f>
        <v>624.4409328875721</v>
      </c>
      <c r="N62" s="10">
        <f t="shared" si="0"/>
        <v>1489.0277212732099</v>
      </c>
    </row>
    <row r="63" spans="1:14">
      <c r="A63">
        <v>2006</v>
      </c>
      <c r="B63" s="10">
        <f>('NBS_comp_mm _LakePrc'!B63 / 1000) * Area!$G$9 / (Days!B63*86400)</f>
        <v>2451.3876000527166</v>
      </c>
      <c r="C63" s="10">
        <f>('NBS_comp_mm _LakePrc'!C63 / 1000) * Area!$G$9 / (Days!C63*86400)</f>
        <v>2139.7778661262846</v>
      </c>
      <c r="D63" s="10">
        <f>('NBS_comp_mm _LakePrc'!D63 / 1000) * Area!$G$9 / (Days!D63*86400)</f>
        <v>3003.9189309596541</v>
      </c>
      <c r="E63" s="10">
        <f>('NBS_comp_mm _LakePrc'!E63 / 1000) * Area!$G$9 / (Days!E63*86400)</f>
        <v>4837.756748262982</v>
      </c>
      <c r="F63" s="10">
        <f>('NBS_comp_mm _LakePrc'!F63 / 1000) * Area!$G$9 / (Days!F63*86400)</f>
        <v>3280.3253647657493</v>
      </c>
      <c r="G63" s="10">
        <f>('NBS_comp_mm _LakePrc'!G63 / 1000) * Area!$G$9 / (Days!G63*86400)</f>
        <v>1694.359932006525</v>
      </c>
      <c r="H63" s="10">
        <f>('NBS_comp_mm _LakePrc'!H63 / 1000) * Area!$G$9 / (Days!H63*86400)</f>
        <v>2019.8769465125779</v>
      </c>
      <c r="I63" s="10">
        <f>('NBS_comp_mm _LakePrc'!I63 / 1000) * Area!$G$9 / (Days!I63*86400)</f>
        <v>661.9068128963255</v>
      </c>
      <c r="J63" s="10">
        <f>('NBS_comp_mm _LakePrc'!J63 / 1000) * Area!$G$9 / (Days!J63*86400)</f>
        <v>1037.7617401116418</v>
      </c>
      <c r="K63" s="10">
        <f>('NBS_comp_mm _LakePrc'!K63 / 1000) * Area!$G$9 / (Days!K63*86400)</f>
        <v>1926.7173547051129</v>
      </c>
      <c r="L63" s="10">
        <f>('NBS_comp_mm _LakePrc'!L63 / 1000) * Area!$G$9 / (Days!L63*86400)</f>
        <v>1745.548739781028</v>
      </c>
      <c r="M63" s="10">
        <f>('NBS_comp_mm _LakePrc'!M63 / 1000) * Area!$G$9 / (Days!M63*86400)</f>
        <v>2940.7005422009506</v>
      </c>
      <c r="N63" s="10">
        <f t="shared" si="0"/>
        <v>2311.6698815317955</v>
      </c>
    </row>
    <row r="64" spans="1:14">
      <c r="A64">
        <v>2007</v>
      </c>
      <c r="B64" s="10">
        <f>('NBS_comp_mm _LakePrc'!B64 / 1000) * Area!$G$9 / (Days!B64*86400)</f>
        <v>1036.6271743291907</v>
      </c>
      <c r="C64" s="10">
        <f>('NBS_comp_mm _LakePrc'!C64 / 1000) * Area!$G$9 / (Days!C64*86400)</f>
        <v>-460.36979388531734</v>
      </c>
      <c r="D64" s="10">
        <f>('NBS_comp_mm _LakePrc'!D64 / 1000) * Area!$G$9 / (Days!D64*86400)</f>
        <v>2938.9273869918629</v>
      </c>
      <c r="E64" s="10">
        <f>('NBS_comp_mm _LakePrc'!E64 / 1000) * Area!$G$9 / (Days!E64*86400)</f>
        <v>3704.2536865356228</v>
      </c>
      <c r="F64" s="10">
        <f>('NBS_comp_mm _LakePrc'!F64 / 1000) * Area!$G$9 / (Days!F64*86400)</f>
        <v>2189.6985025130525</v>
      </c>
      <c r="G64" s="10">
        <f>('NBS_comp_mm _LakePrc'!G64 / 1000) * Area!$G$9 / (Days!G64*86400)</f>
        <v>1929.7928432735114</v>
      </c>
      <c r="H64" s="10">
        <f>('NBS_comp_mm _LakePrc'!H64 / 1000) * Area!$G$9 / (Days!H64*86400)</f>
        <v>1074.9198191948042</v>
      </c>
      <c r="I64" s="10">
        <f>('NBS_comp_mm _LakePrc'!I64 / 1000) * Area!$G$9 / (Days!I64*86400)</f>
        <v>527.20190005379936</v>
      </c>
      <c r="J64" s="10">
        <f>('NBS_comp_mm _LakePrc'!J64 / 1000) * Area!$G$9 / (Days!J64*86400)</f>
        <v>479.85773009787812</v>
      </c>
      <c r="K64" s="10">
        <f>('NBS_comp_mm _LakePrc'!K64 / 1000) * Area!$G$9 / (Days!K64*86400)</f>
        <v>1577.4495623852099</v>
      </c>
      <c r="L64" s="10">
        <f>('NBS_comp_mm _LakePrc'!L64 / 1000) * Area!$G$9 / (Days!L64*86400)</f>
        <v>-752.26357962506938</v>
      </c>
      <c r="M64" s="10">
        <f>('NBS_comp_mm _LakePrc'!M64 / 1000) * Area!$G$9 / (Days!M64*86400)</f>
        <v>306.51778884961197</v>
      </c>
      <c r="N64" s="10">
        <f t="shared" si="0"/>
        <v>1212.71775172618</v>
      </c>
    </row>
    <row r="65" spans="1:14">
      <c r="A65">
        <v>2008</v>
      </c>
      <c r="B65" s="10">
        <f>('NBS_comp_mm _LakePrc'!B65 / 1000) * Area!$G$9 / (Days!B65*86400)</f>
        <v>3245.1498608513411</v>
      </c>
      <c r="C65" s="10">
        <f>('NBS_comp_mm _LakePrc'!C65 / 1000) * Area!$G$9 / (Days!C65*86400)</f>
        <v>2582.7333522095196</v>
      </c>
      <c r="D65" s="10">
        <f>('NBS_comp_mm _LakePrc'!D65 / 1000) * Area!$G$9 / (Days!D65*86400)</f>
        <v>2028.2219204843877</v>
      </c>
      <c r="E65" s="10">
        <f>('NBS_comp_mm _LakePrc'!E65 / 1000) * Area!$G$9 / (Days!E65*86400)</f>
        <v>6153.4274597822296</v>
      </c>
      <c r="F65" s="10">
        <f>('NBS_comp_mm _LakePrc'!F65 / 1000) * Area!$G$9 / (Days!F65*86400)</f>
        <v>4427.1278503219146</v>
      </c>
      <c r="G65" s="10">
        <f>('NBS_comp_mm _LakePrc'!G65 / 1000) * Area!$G$9 / (Days!G65*86400)</f>
        <v>4317.0706335451741</v>
      </c>
      <c r="H65" s="10">
        <f>('NBS_comp_mm _LakePrc'!H65 / 1000) * Area!$G$9 / (Days!H65*86400)</f>
        <v>2702.8029614384418</v>
      </c>
      <c r="I65" s="10">
        <f>('NBS_comp_mm _LakePrc'!I65 / 1000) * Area!$G$9 / (Days!I65*86400)</f>
        <v>1438.6328147042868</v>
      </c>
      <c r="J65" s="10">
        <f>('NBS_comp_mm _LakePrc'!J65 / 1000) * Area!$G$9 / (Days!J65*86400)</f>
        <v>1843.5509878149639</v>
      </c>
      <c r="K65" s="10">
        <f>('NBS_comp_mm _LakePrc'!K65 / 1000) * Area!$G$9 / (Days!K65*86400)</f>
        <v>-169.50008654565951</v>
      </c>
      <c r="L65" s="10">
        <f>('NBS_comp_mm _LakePrc'!L65 / 1000) * Area!$G$9 / (Days!L65*86400)</f>
        <v>1482.2203918965417</v>
      </c>
      <c r="M65" s="10">
        <f>('NBS_comp_mm _LakePrc'!M65 / 1000) * Area!$G$9 / (Days!M65*86400)</f>
        <v>2535.3437365360714</v>
      </c>
      <c r="N65" s="10">
        <f t="shared" si="0"/>
        <v>2715.5651569199349</v>
      </c>
    </row>
    <row r="66" spans="1:14">
      <c r="A66">
        <v>2009</v>
      </c>
      <c r="B66" s="10">
        <f>('NBS_comp_mm _LakePrc'!B66 / 1000) * Area!$G$9 / (Days!B66*86400)</f>
        <v>978.20962506509295</v>
      </c>
      <c r="C66" s="10">
        <f>('NBS_comp_mm _LakePrc'!C66 / 1000) * Area!$G$9 / (Days!C66*86400)</f>
        <v>3555.5401421113738</v>
      </c>
      <c r="D66" s="10">
        <f>('NBS_comp_mm _LakePrc'!D66 / 1000) * Area!$G$9 / (Days!D66*86400)</f>
        <v>3293.4566840552352</v>
      </c>
      <c r="E66" s="10">
        <f>('NBS_comp_mm _LakePrc'!E66 / 1000) * Area!$G$9 / (Days!E66*86400)</f>
        <v>5935.6661479501963</v>
      </c>
      <c r="F66" s="10">
        <f>('NBS_comp_mm _LakePrc'!F66 / 1000) * Area!$G$9 / (Days!F66*86400)</f>
        <v>4467.7174665427792</v>
      </c>
      <c r="G66" s="10">
        <f>('NBS_comp_mm _LakePrc'!G66 / 1000) * Area!$G$9 / (Days!G66*86400)</f>
        <v>3696.1546020042028</v>
      </c>
      <c r="H66" s="10">
        <f>('NBS_comp_mm _LakePrc'!H66 / 1000) * Area!$G$9 / (Days!H66*86400)</f>
        <v>2135.6118967219186</v>
      </c>
      <c r="I66" s="10">
        <f>('NBS_comp_mm _LakePrc'!I66 / 1000) * Area!$G$9 / (Days!I66*86400)</f>
        <v>1863.6038768963233</v>
      </c>
      <c r="J66" s="10">
        <f>('NBS_comp_mm _LakePrc'!J66 / 1000) * Area!$G$9 / (Days!J66*86400)</f>
        <v>454.8608847909361</v>
      </c>
      <c r="K66" s="10">
        <f>('NBS_comp_mm _LakePrc'!K66 / 1000) * Area!$G$9 / (Days!K66*86400)</f>
        <v>1650.7003099582123</v>
      </c>
      <c r="L66" s="10">
        <f>('NBS_comp_mm _LakePrc'!L66 / 1000) * Area!$G$9 / (Days!L66*86400)</f>
        <v>1120.4869911553033</v>
      </c>
      <c r="M66" s="10">
        <f>('NBS_comp_mm _LakePrc'!M66 / 1000) * Area!$G$9 / (Days!M66*86400)</f>
        <v>383.39283063553341</v>
      </c>
      <c r="N66" s="10">
        <f t="shared" si="0"/>
        <v>2461.2834548239252</v>
      </c>
    </row>
    <row r="67" spans="1:14">
      <c r="A67">
        <v>2010</v>
      </c>
      <c r="B67" s="10">
        <f>('NBS_comp_mm _LakePrc'!B67 / 1000) * Area!$G$9 / (Days!B67*86400)</f>
        <v>-186.20886229000726</v>
      </c>
      <c r="C67" s="10">
        <f>('NBS_comp_mm _LakePrc'!C67 / 1000) * Area!$G$9 / (Days!C67*86400)</f>
        <v>419.41740934622885</v>
      </c>
      <c r="D67" s="10">
        <f>('NBS_comp_mm _LakePrc'!D67 / 1000) * Area!$G$9 / (Days!D67*86400)</f>
        <v>1388.6031679197827</v>
      </c>
      <c r="E67" s="10">
        <f>('NBS_comp_mm _LakePrc'!E67 / 1000) * Area!$G$9 / (Days!E67*86400)</f>
        <v>1840.7064742059054</v>
      </c>
      <c r="F67" s="10">
        <f>('NBS_comp_mm _LakePrc'!F67 / 1000) * Area!$G$9 / (Days!F67*86400)</f>
        <v>2241.3878585021744</v>
      </c>
      <c r="G67" s="10">
        <f>('NBS_comp_mm _LakePrc'!G67 / 1000) * Area!$G$9 / (Days!G67*86400)</f>
        <v>4023.3698640078674</v>
      </c>
      <c r="H67" s="10">
        <f>('NBS_comp_mm _LakePrc'!H67 / 1000) * Area!$G$9 / (Days!H67*86400)</f>
        <v>1845.4904469635151</v>
      </c>
      <c r="I67" s="10">
        <f>('NBS_comp_mm _LakePrc'!I67 / 1000) * Area!$G$9 / (Days!I67*86400)</f>
        <v>901.57378633174505</v>
      </c>
      <c r="J67" s="10">
        <f>('NBS_comp_mm _LakePrc'!J67 / 1000) * Area!$G$9 / (Days!J67*86400)</f>
        <v>1700.9786927747925</v>
      </c>
      <c r="K67" s="10">
        <f>('NBS_comp_mm _LakePrc'!K67 / 1000) * Area!$G$9 / (Days!K67*86400)</f>
        <v>-248.60067759547704</v>
      </c>
      <c r="L67" s="10">
        <f>('NBS_comp_mm _LakePrc'!L67 / 1000) * Area!$G$9 / (Days!L67*86400)</f>
        <v>-35.220829923555023</v>
      </c>
      <c r="M67" s="10">
        <f>('NBS_comp_mm _LakePrc'!M67 / 1000) * Area!$G$9 / (Days!M67*86400)</f>
        <v>-311.42989107296626</v>
      </c>
      <c r="N67" s="10">
        <f t="shared" si="0"/>
        <v>1131.6722865975003</v>
      </c>
    </row>
    <row r="68" spans="1:14">
      <c r="N68" s="10"/>
    </row>
    <row r="69" spans="1:14">
      <c r="N69" s="10"/>
    </row>
    <row r="70" spans="1:14">
      <c r="A70" s="8" t="s">
        <v>42</v>
      </c>
      <c r="B70" s="10">
        <f>AVERAGE(B5:B67)</f>
        <v>957.44724421703756</v>
      </c>
      <c r="C70" s="10">
        <f t="shared" ref="C70:M70" si="1">AVERAGE(C5:C67)</f>
        <v>1633.0656467420367</v>
      </c>
      <c r="D70" s="10">
        <f t="shared" si="1"/>
        <v>2732.159127823139</v>
      </c>
      <c r="E70" s="10">
        <f t="shared" si="1"/>
        <v>4375.7384564704835</v>
      </c>
      <c r="F70" s="10">
        <f t="shared" si="1"/>
        <v>3698.2929692374919</v>
      </c>
      <c r="G70" s="10">
        <f t="shared" si="1"/>
        <v>2907.1466897229361</v>
      </c>
      <c r="H70" s="10">
        <f t="shared" si="1"/>
        <v>2163.203347620497</v>
      </c>
      <c r="I70" s="10">
        <f t="shared" si="1"/>
        <v>1607.4760700283714</v>
      </c>
      <c r="J70" s="10">
        <f t="shared" si="1"/>
        <v>1252.1246974850812</v>
      </c>
      <c r="K70" s="10">
        <f t="shared" si="1"/>
        <v>913.66953719873902</v>
      </c>
      <c r="L70" s="10">
        <f t="shared" si="1"/>
        <v>891.51643162167272</v>
      </c>
      <c r="M70" s="10">
        <f t="shared" ref="M70:N70" si="2">AVERAGE(M5:M67)</f>
        <v>697.24329996997824</v>
      </c>
      <c r="N70" s="10">
        <f t="shared" si="2"/>
        <v>1985.7569598447883</v>
      </c>
    </row>
    <row r="71" spans="1:14">
      <c r="A71" s="8" t="s">
        <v>43</v>
      </c>
      <c r="B71" s="10">
        <f>MAX(B5:B67)</f>
        <v>3245.1498608513411</v>
      </c>
      <c r="C71" s="10">
        <f t="shared" ref="C71:M71" si="3">MAX(C5:C67)</f>
        <v>4018.291553866361</v>
      </c>
      <c r="D71" s="10">
        <f t="shared" si="3"/>
        <v>5649.7283905941458</v>
      </c>
      <c r="E71" s="10">
        <f t="shared" si="3"/>
        <v>7813.8007619300815</v>
      </c>
      <c r="F71" s="10">
        <f t="shared" si="3"/>
        <v>7735.2283830126626</v>
      </c>
      <c r="G71" s="10">
        <f t="shared" si="3"/>
        <v>5023.0538583407952</v>
      </c>
      <c r="H71" s="10">
        <f t="shared" si="3"/>
        <v>4861.7947208391206</v>
      </c>
      <c r="I71" s="10">
        <f t="shared" si="3"/>
        <v>3076.7118360309337</v>
      </c>
      <c r="J71" s="10">
        <f t="shared" si="3"/>
        <v>6019.3268821460233</v>
      </c>
      <c r="K71" s="10">
        <f t="shared" si="3"/>
        <v>5133.9191707337277</v>
      </c>
      <c r="L71" s="10">
        <f t="shared" si="3"/>
        <v>4073.0444863930138</v>
      </c>
      <c r="M71" s="10">
        <f t="shared" ref="M71:N71" si="4">MAX(M5:M67)</f>
        <v>3034.2277693768638</v>
      </c>
      <c r="N71" s="10">
        <f t="shared" si="4"/>
        <v>2942.2324878111108</v>
      </c>
    </row>
    <row r="72" spans="1:14">
      <c r="A72" s="8" t="s">
        <v>44</v>
      </c>
      <c r="B72" s="10">
        <f>MIN(B5:B67)</f>
        <v>-994.75454836362758</v>
      </c>
      <c r="C72" s="10">
        <f t="shared" ref="C72:M72" si="5">MIN(C5:C67)</f>
        <v>-460.36979388531734</v>
      </c>
      <c r="D72" s="10">
        <f t="shared" si="5"/>
        <v>618.5633012160863</v>
      </c>
      <c r="E72" s="10">
        <f t="shared" si="5"/>
        <v>1840.7064742059054</v>
      </c>
      <c r="F72" s="10">
        <f t="shared" si="5"/>
        <v>1130.6140241690759</v>
      </c>
      <c r="G72" s="10">
        <f t="shared" si="5"/>
        <v>1254.1392025056175</v>
      </c>
      <c r="H72" s="10">
        <f t="shared" si="5"/>
        <v>428.08137346213942</v>
      </c>
      <c r="I72" s="10">
        <f t="shared" si="5"/>
        <v>47.421327572047907</v>
      </c>
      <c r="J72" s="10">
        <f t="shared" si="5"/>
        <v>-927.75834656824929</v>
      </c>
      <c r="K72" s="10">
        <f t="shared" si="5"/>
        <v>-2007.4249554649271</v>
      </c>
      <c r="L72" s="10">
        <f t="shared" si="5"/>
        <v>-932.51218289058056</v>
      </c>
      <c r="M72" s="10">
        <f t="shared" ref="M72:N72" si="6">MIN(M5:M67)</f>
        <v>-1222.8405080717375</v>
      </c>
      <c r="N72" s="10">
        <f t="shared" si="6"/>
        <v>851.0755239422607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46</v>
      </c>
    </row>
    <row r="2" spans="1:14">
      <c r="A2" t="s">
        <v>16</v>
      </c>
    </row>
    <row r="3" spans="1:14">
      <c r="N3" s="23" t="s">
        <v>99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102</v>
      </c>
    </row>
    <row r="5" spans="1:14">
      <c r="A5">
        <v>1948</v>
      </c>
      <c r="B5" s="10">
        <f>(NBS_comp_mm_LandPrc!B5 / 1000) * Area!$G$9 / (Days!B5*86400)</f>
        <v>-1063.0182292247898</v>
      </c>
      <c r="C5" s="10">
        <f>(NBS_comp_mm_LandPrc!C5 / 1000) * Area!$G$9 / (Days!C5*86400)</f>
        <v>526.86766579408027</v>
      </c>
      <c r="D5" s="10">
        <f>(NBS_comp_mm_LandPrc!D5 / 1000) * Area!$G$9 / (Days!D5*86400)</f>
        <v>4534.1619463964889</v>
      </c>
      <c r="E5" s="10">
        <f>(NBS_comp_mm_LandPrc!E5 / 1000) * Area!$G$9 / (Days!E5*86400)</f>
        <v>4496.3625913400565</v>
      </c>
      <c r="F5" s="10">
        <f>(NBS_comp_mm_LandPrc!F5 / 1000) * Area!$G$9 / (Days!F5*86400)</f>
        <v>3283.9546315500288</v>
      </c>
      <c r="G5" s="10">
        <f>(NBS_comp_mm_LandPrc!G5 / 1000) * Area!$G$9 / (Days!G5*86400)</f>
        <v>2492.3856643382787</v>
      </c>
      <c r="H5" s="10">
        <f>(NBS_comp_mm_LandPrc!H5 / 1000) * Area!$G$9 / (Days!H5*86400)</f>
        <v>2070.2172150848151</v>
      </c>
      <c r="I5" s="10">
        <f>(NBS_comp_mm_LandPrc!I5 / 1000) * Area!$G$9 / (Days!I5*86400)</f>
        <v>923.40594802934834</v>
      </c>
      <c r="J5" s="10">
        <f>(NBS_comp_mm_LandPrc!J5 / 1000) * Area!$G$9 / (Days!J5*86400)</f>
        <v>-90.221522394794647</v>
      </c>
      <c r="K5" s="10">
        <f>(NBS_comp_mm_LandPrc!K5 / 1000) * Area!$G$9 / (Days!K5*86400)</f>
        <v>-109.53363918345063</v>
      </c>
      <c r="L5" s="10">
        <f>(NBS_comp_mm_LandPrc!L5 / 1000) * Area!$G$9 / (Days!L5*86400)</f>
        <v>1140.2368914466706</v>
      </c>
      <c r="M5" s="10">
        <f>(NBS_comp_mm_LandPrc!M5 / 1000) * Area!$G$9 / (Days!M5*86400)</f>
        <v>-1226.6005005542693</v>
      </c>
      <c r="N5" s="10">
        <f>AVERAGE(B5:M5)</f>
        <v>1414.8515552185388</v>
      </c>
    </row>
    <row r="6" spans="1:14">
      <c r="A6">
        <v>1949</v>
      </c>
      <c r="B6" s="10">
        <f>(NBS_comp_mm_LandPrc!B6 / 1000) * Area!$G$9 / (Days!B6*86400)</f>
        <v>923.94368315151212</v>
      </c>
      <c r="C6" s="10">
        <f>(NBS_comp_mm_LandPrc!C6 / 1000) * Area!$G$9 / (Days!C6*86400)</f>
        <v>1852.6452068418855</v>
      </c>
      <c r="D6" s="10">
        <f>(NBS_comp_mm_LandPrc!D6 / 1000) * Area!$G$9 / (Days!D6*86400)</f>
        <v>2528.2907470927998</v>
      </c>
      <c r="E6" s="10">
        <f>(NBS_comp_mm_LandPrc!E6 / 1000) * Area!$G$9 / (Days!E6*86400)</f>
        <v>3307.762366888433</v>
      </c>
      <c r="F6" s="10">
        <f>(NBS_comp_mm_LandPrc!F6 / 1000) * Area!$G$9 / (Days!F6*86400)</f>
        <v>2706.2509158362695</v>
      </c>
      <c r="G6" s="10">
        <f>(NBS_comp_mm_LandPrc!G6 / 1000) * Area!$G$9 / (Days!G6*86400)</f>
        <v>3440.2689195125809</v>
      </c>
      <c r="H6" s="10">
        <f>(NBS_comp_mm_LandPrc!H6 / 1000) * Area!$G$9 / (Days!H6*86400)</f>
        <v>2187.9434480224468</v>
      </c>
      <c r="I6" s="10">
        <f>(NBS_comp_mm_LandPrc!I6 / 1000) * Area!$G$9 / (Days!I6*86400)</f>
        <v>799.94853788046851</v>
      </c>
      <c r="J6" s="10">
        <f>(NBS_comp_mm_LandPrc!J6 / 1000) * Area!$G$9 / (Days!J6*86400)</f>
        <v>160.33681800360128</v>
      </c>
      <c r="K6" s="10">
        <f>(NBS_comp_mm_LandPrc!K6 / 1000) * Area!$G$9 / (Days!K6*86400)</f>
        <v>332.43097871999487</v>
      </c>
      <c r="L6" s="10">
        <f>(NBS_comp_mm_LandPrc!L6 / 1000) * Area!$G$9 / (Days!L6*86400)</f>
        <v>-863.81131603331551</v>
      </c>
      <c r="M6" s="10">
        <f>(NBS_comp_mm_LandPrc!M6 / 1000) * Area!$G$9 / (Days!M6*86400)</f>
        <v>436.8387928656179</v>
      </c>
      <c r="N6" s="10">
        <f t="shared" ref="N6:N67" si="0">AVERAGE(B6:M6)</f>
        <v>1484.4040915651913</v>
      </c>
    </row>
    <row r="7" spans="1:14">
      <c r="A7">
        <v>1950</v>
      </c>
      <c r="B7" s="10">
        <f>(NBS_comp_mm_LandPrc!B7 / 1000) * Area!$G$9 / (Days!B7*86400)</f>
        <v>2035.1082827215389</v>
      </c>
      <c r="C7" s="10">
        <f>(NBS_comp_mm_LandPrc!C7 / 1000) * Area!$G$9 / (Days!C7*86400)</f>
        <v>1445.5592060913598</v>
      </c>
      <c r="D7" s="10">
        <f>(NBS_comp_mm_LandPrc!D7 / 1000) * Area!$G$9 / (Days!D7*86400)</f>
        <v>2852.6089189246027</v>
      </c>
      <c r="E7" s="10">
        <f>(NBS_comp_mm_LandPrc!E7 / 1000) * Area!$G$9 / (Days!E7*86400)</f>
        <v>4947.5991159682517</v>
      </c>
      <c r="F7" s="10">
        <f>(NBS_comp_mm_LandPrc!F7 / 1000) * Area!$G$9 / (Days!F7*86400)</f>
        <v>3476.0332714469373</v>
      </c>
      <c r="G7" s="10">
        <f>(NBS_comp_mm_LandPrc!G7 / 1000) * Area!$G$9 / (Days!G7*86400)</f>
        <v>2772.6987126024901</v>
      </c>
      <c r="H7" s="10">
        <f>(NBS_comp_mm_LandPrc!H7 / 1000) * Area!$G$9 / (Days!H7*86400)</f>
        <v>2543.9315150262792</v>
      </c>
      <c r="I7" s="10">
        <f>(NBS_comp_mm_LandPrc!I7 / 1000) * Area!$G$9 / (Days!I7*86400)</f>
        <v>1676.5864896424498</v>
      </c>
      <c r="J7" s="10">
        <f>(NBS_comp_mm_LandPrc!J7 / 1000) * Area!$G$9 / (Days!J7*86400)</f>
        <v>910.66612685172845</v>
      </c>
      <c r="K7" s="10">
        <f>(NBS_comp_mm_LandPrc!K7 / 1000) * Area!$G$9 / (Days!K7*86400)</f>
        <v>731.81411106967983</v>
      </c>
      <c r="L7" s="10">
        <f>(NBS_comp_mm_LandPrc!L7 / 1000) * Area!$G$9 / (Days!L7*86400)</f>
        <v>705.7717448789756</v>
      </c>
      <c r="M7" s="10">
        <f>(NBS_comp_mm_LandPrc!M7 / 1000) * Area!$G$9 / (Days!M7*86400)</f>
        <v>243.94785052938363</v>
      </c>
      <c r="N7" s="10">
        <f t="shared" si="0"/>
        <v>2028.5271121461399</v>
      </c>
    </row>
    <row r="8" spans="1:14">
      <c r="A8">
        <v>1951</v>
      </c>
      <c r="B8" s="10">
        <f>(NBS_comp_mm_LandPrc!B8 / 1000) * Area!$G$9 / (Days!B8*86400)</f>
        <v>1370.3489457105452</v>
      </c>
      <c r="C8" s="10">
        <f>(NBS_comp_mm_LandPrc!C8 / 1000) * Area!$G$9 / (Days!C8*86400)</f>
        <v>2302.6435499353379</v>
      </c>
      <c r="D8" s="10">
        <f>(NBS_comp_mm_LandPrc!D8 / 1000) * Area!$G$9 / (Days!D8*86400)</f>
        <v>3585.747628365968</v>
      </c>
      <c r="E8" s="10">
        <f>(NBS_comp_mm_LandPrc!E8 / 1000) * Area!$G$9 / (Days!E8*86400)</f>
        <v>7596.4568385134908</v>
      </c>
      <c r="F8" s="10">
        <f>(NBS_comp_mm_LandPrc!F8 / 1000) * Area!$G$9 / (Days!F8*86400)</f>
        <v>3271.4721454816549</v>
      </c>
      <c r="G8" s="10">
        <f>(NBS_comp_mm_LandPrc!G8 / 1000) * Area!$G$9 / (Days!G8*86400)</f>
        <v>2904.0762733357219</v>
      </c>
      <c r="H8" s="10">
        <f>(NBS_comp_mm_LandPrc!H8 / 1000) * Area!$G$9 / (Days!H8*86400)</f>
        <v>2728.5992531872648</v>
      </c>
      <c r="I8" s="10">
        <f>(NBS_comp_mm_LandPrc!I8 / 1000) * Area!$G$9 / (Days!I8*86400)</f>
        <v>1779.0759996613365</v>
      </c>
      <c r="J8" s="10">
        <f>(NBS_comp_mm_LandPrc!J8 / 1000) * Area!$G$9 / (Days!J8*86400)</f>
        <v>1166.2634028912826</v>
      </c>
      <c r="K8" s="10">
        <f>(NBS_comp_mm_LandPrc!K8 / 1000) * Area!$G$9 / (Days!K8*86400)</f>
        <v>2827.7691671106681</v>
      </c>
      <c r="L8" s="10">
        <f>(NBS_comp_mm_LandPrc!L8 / 1000) * Area!$G$9 / (Days!L8*86400)</f>
        <v>1103.8402993431107</v>
      </c>
      <c r="M8" s="10">
        <f>(NBS_comp_mm_LandPrc!M8 / 1000) * Area!$G$9 / (Days!M8*86400)</f>
        <v>1392.4165230076489</v>
      </c>
      <c r="N8" s="10">
        <f t="shared" si="0"/>
        <v>2669.0591688786694</v>
      </c>
    </row>
    <row r="9" spans="1:14">
      <c r="A9">
        <v>1952</v>
      </c>
      <c r="B9" s="10">
        <f>(NBS_comp_mm_LandPrc!B9 / 1000) * Area!$G$9 / (Days!B9*86400)</f>
        <v>1832.2306249556952</v>
      </c>
      <c r="C9" s="10">
        <f>(NBS_comp_mm_LandPrc!C9 / 1000) * Area!$G$9 / (Days!C9*86400)</f>
        <v>1220.9200043038581</v>
      </c>
      <c r="D9" s="10">
        <f>(NBS_comp_mm_LandPrc!D9 / 1000) * Area!$G$9 / (Days!D9*86400)</f>
        <v>2610.6676812838946</v>
      </c>
      <c r="E9" s="10">
        <f>(NBS_comp_mm_LandPrc!E9 / 1000) * Area!$G$9 / (Days!E9*86400)</f>
        <v>5236.8807882522442</v>
      </c>
      <c r="F9" s="10">
        <f>(NBS_comp_mm_LandPrc!F9 / 1000) * Area!$G$9 / (Days!F9*86400)</f>
        <v>3518.0971719010636</v>
      </c>
      <c r="G9" s="10">
        <f>(NBS_comp_mm_LandPrc!G9 / 1000) * Area!$G$9 / (Days!G9*86400)</f>
        <v>2219.5150570146061</v>
      </c>
      <c r="H9" s="10">
        <f>(NBS_comp_mm_LandPrc!H9 / 1000) * Area!$G$9 / (Days!H9*86400)</f>
        <v>3175.6704661670442</v>
      </c>
      <c r="I9" s="10">
        <f>(NBS_comp_mm_LandPrc!I9 / 1000) * Area!$G$9 / (Days!I9*86400)</f>
        <v>2325.5651199355234</v>
      </c>
      <c r="J9" s="10">
        <f>(NBS_comp_mm_LandPrc!J9 / 1000) * Area!$G$9 / (Days!J9*86400)</f>
        <v>685.32946457538776</v>
      </c>
      <c r="K9" s="10">
        <f>(NBS_comp_mm_LandPrc!K9 / 1000) * Area!$G$9 / (Days!K9*86400)</f>
        <v>-1959.9601039098807</v>
      </c>
      <c r="L9" s="10">
        <f>(NBS_comp_mm_LandPrc!L9 / 1000) * Area!$G$9 / (Days!L9*86400)</f>
        <v>924.29775756274807</v>
      </c>
      <c r="M9" s="10">
        <f>(NBS_comp_mm_LandPrc!M9 / 1000) * Area!$G$9 / (Days!M9*86400)</f>
        <v>439.31564114115565</v>
      </c>
      <c r="N9" s="10">
        <f t="shared" si="0"/>
        <v>1852.3774727652783</v>
      </c>
    </row>
    <row r="10" spans="1:14">
      <c r="A10">
        <v>1953</v>
      </c>
      <c r="B10" s="10">
        <f>(NBS_comp_mm_LandPrc!B10 / 1000) * Area!$G$9 / (Days!B10*86400)</f>
        <v>572.19099555802313</v>
      </c>
      <c r="C10" s="10">
        <f>(NBS_comp_mm_LandPrc!C10 / 1000) * Area!$G$9 / (Days!C10*86400)</f>
        <v>1350.1281035875627</v>
      </c>
      <c r="D10" s="10">
        <f>(NBS_comp_mm_LandPrc!D10 / 1000) * Area!$G$9 / (Days!D10*86400)</f>
        <v>3853.8294828637681</v>
      </c>
      <c r="E10" s="10">
        <f>(NBS_comp_mm_LandPrc!E10 / 1000) * Area!$G$9 / (Days!E10*86400)</f>
        <v>4176.1441210957537</v>
      </c>
      <c r="F10" s="10">
        <f>(NBS_comp_mm_LandPrc!F10 / 1000) * Area!$G$9 / (Days!F10*86400)</f>
        <v>3918.2964129782663</v>
      </c>
      <c r="G10" s="10">
        <f>(NBS_comp_mm_LandPrc!G10 / 1000) * Area!$G$9 / (Days!G10*86400)</f>
        <v>2842.2472035898686</v>
      </c>
      <c r="H10" s="10">
        <f>(NBS_comp_mm_LandPrc!H10 / 1000) * Area!$G$9 / (Days!H10*86400)</f>
        <v>2391.4687950075877</v>
      </c>
      <c r="I10" s="10">
        <f>(NBS_comp_mm_LandPrc!I10 / 1000) * Area!$G$9 / (Days!I10*86400)</f>
        <v>1441.6758343912434</v>
      </c>
      <c r="J10" s="10">
        <f>(NBS_comp_mm_LandPrc!J10 / 1000) * Area!$G$9 / (Days!J10*86400)</f>
        <v>990.04918486297572</v>
      </c>
      <c r="K10" s="10">
        <f>(NBS_comp_mm_LandPrc!K10 / 1000) * Area!$G$9 / (Days!K10*86400)</f>
        <v>-306.5802357797881</v>
      </c>
      <c r="L10" s="10">
        <f>(NBS_comp_mm_LandPrc!L10 / 1000) * Area!$G$9 / (Days!L10*86400)</f>
        <v>-419.10220087437352</v>
      </c>
      <c r="M10" s="10">
        <f>(NBS_comp_mm_LandPrc!M10 / 1000) * Area!$G$9 / (Days!M10*86400)</f>
        <v>-599.44106815199837</v>
      </c>
      <c r="N10" s="10">
        <f t="shared" si="0"/>
        <v>1684.242219094074</v>
      </c>
    </row>
    <row r="11" spans="1:14">
      <c r="A11">
        <v>1954</v>
      </c>
      <c r="B11" s="10">
        <f>(NBS_comp_mm_LandPrc!B11 / 1000) * Area!$G$9 / (Days!B11*86400)</f>
        <v>-940.94015216102218</v>
      </c>
      <c r="C11" s="10">
        <f>(NBS_comp_mm_LandPrc!C11 / 1000) * Area!$G$9 / (Days!C11*86400)</f>
        <v>2385.1945563429585</v>
      </c>
      <c r="D11" s="10">
        <f>(NBS_comp_mm_LandPrc!D11 / 1000) * Area!$G$9 / (Days!D11*86400)</f>
        <v>2888.1037865201492</v>
      </c>
      <c r="E11" s="10">
        <f>(NBS_comp_mm_LandPrc!E11 / 1000) * Area!$G$9 / (Days!E11*86400)</f>
        <v>5285.1615648770685</v>
      </c>
      <c r="F11" s="10">
        <f>(NBS_comp_mm_LandPrc!F11 / 1000) * Area!$G$9 / (Days!F11*86400)</f>
        <v>3361.3621184531648</v>
      </c>
      <c r="G11" s="10">
        <f>(NBS_comp_mm_LandPrc!G11 / 1000) * Area!$G$9 / (Days!G11*86400)</f>
        <v>4521.8086321600304</v>
      </c>
      <c r="H11" s="10">
        <f>(NBS_comp_mm_LandPrc!H11 / 1000) * Area!$G$9 / (Days!H11*86400)</f>
        <v>1590.890924746154</v>
      </c>
      <c r="I11" s="10">
        <f>(NBS_comp_mm_LandPrc!I11 / 1000) * Area!$G$9 / (Days!I11*86400)</f>
        <v>941.86323906720486</v>
      </c>
      <c r="J11" s="10">
        <f>(NBS_comp_mm_LandPrc!J11 / 1000) * Area!$G$9 / (Days!J11*86400)</f>
        <v>2627.0777831598975</v>
      </c>
      <c r="K11" s="10">
        <f>(NBS_comp_mm_LandPrc!K11 / 1000) * Area!$G$9 / (Days!K11*86400)</f>
        <v>5051.1049052579465</v>
      </c>
      <c r="L11" s="10">
        <f>(NBS_comp_mm_LandPrc!L11 / 1000) * Area!$G$9 / (Days!L11*86400)</f>
        <v>785.40381001798505</v>
      </c>
      <c r="M11" s="10">
        <f>(NBS_comp_mm_LandPrc!M11 / 1000) * Area!$G$9 / (Days!M11*86400)</f>
        <v>-294.86978930559548</v>
      </c>
      <c r="N11" s="10">
        <f t="shared" si="0"/>
        <v>2350.1801149279954</v>
      </c>
    </row>
    <row r="12" spans="1:14">
      <c r="A12">
        <v>1955</v>
      </c>
      <c r="B12" s="10">
        <f>(NBS_comp_mm_LandPrc!B12 / 1000) * Area!$G$9 / (Days!B12*86400)</f>
        <v>192.01739422221181</v>
      </c>
      <c r="C12" s="10">
        <f>(NBS_comp_mm_LandPrc!C12 / 1000) * Area!$G$9 / (Days!C12*86400)</f>
        <v>971.22102341066102</v>
      </c>
      <c r="D12" s="10">
        <f>(NBS_comp_mm_LandPrc!D12 / 1000) * Area!$G$9 / (Days!D12*86400)</f>
        <v>2487.67023483918</v>
      </c>
      <c r="E12" s="10">
        <f>(NBS_comp_mm_LandPrc!E12 / 1000) * Area!$G$9 / (Days!E12*86400)</f>
        <v>4475.1438504960925</v>
      </c>
      <c r="F12" s="10">
        <f>(NBS_comp_mm_LandPrc!F12 / 1000) * Area!$G$9 / (Days!F12*86400)</f>
        <v>2671.1668950660792</v>
      </c>
      <c r="G12" s="10">
        <f>(NBS_comp_mm_LandPrc!G12 / 1000) * Area!$G$9 / (Days!G12*86400)</f>
        <v>1651.8127460773342</v>
      </c>
      <c r="H12" s="10">
        <f>(NBS_comp_mm_LandPrc!H12 / 1000) * Area!$G$9 / (Days!H12*86400)</f>
        <v>1625.9590909936205</v>
      </c>
      <c r="I12" s="10">
        <f>(NBS_comp_mm_LandPrc!I12 / 1000) * Area!$G$9 / (Days!I12*86400)</f>
        <v>1497.0235930703186</v>
      </c>
      <c r="J12" s="10">
        <f>(NBS_comp_mm_LandPrc!J12 / 1000) * Area!$G$9 / (Days!J12*86400)</f>
        <v>-678.58510813954013</v>
      </c>
      <c r="K12" s="10">
        <f>(NBS_comp_mm_LandPrc!K12 / 1000) * Area!$G$9 / (Days!K12*86400)</f>
        <v>1636.3205784150703</v>
      </c>
      <c r="L12" s="10">
        <f>(NBS_comp_mm_LandPrc!L12 / 1000) * Area!$G$9 / (Days!L12*86400)</f>
        <v>-390.87904428067571</v>
      </c>
      <c r="M12" s="10">
        <f>(NBS_comp_mm_LandPrc!M12 / 1000) * Area!$G$9 / (Days!M12*86400)</f>
        <v>-975.27998983948942</v>
      </c>
      <c r="N12" s="10">
        <f t="shared" si="0"/>
        <v>1263.6326053609052</v>
      </c>
    </row>
    <row r="13" spans="1:14">
      <c r="A13">
        <v>1956</v>
      </c>
      <c r="B13" s="10">
        <f>(NBS_comp_mm_LandPrc!B13 / 1000) * Area!$G$9 / (Days!B13*86400)</f>
        <v>-614.95283956684318</v>
      </c>
      <c r="C13" s="10">
        <f>(NBS_comp_mm_LandPrc!C13 / 1000) * Area!$G$9 / (Days!C13*86400)</f>
        <v>642.0280987494159</v>
      </c>
      <c r="D13" s="10">
        <f>(NBS_comp_mm_LandPrc!D13 / 1000) * Area!$G$9 / (Days!D13*86400)</f>
        <v>1880.7811357996939</v>
      </c>
      <c r="E13" s="10">
        <f>(NBS_comp_mm_LandPrc!E13 / 1000) * Area!$G$9 / (Days!E13*86400)</f>
        <v>4124.1483786989829</v>
      </c>
      <c r="F13" s="10">
        <f>(NBS_comp_mm_LandPrc!F13 / 1000) * Area!$G$9 / (Days!F13*86400)</f>
        <v>4894.3682082199002</v>
      </c>
      <c r="G13" s="10">
        <f>(NBS_comp_mm_LandPrc!G13 / 1000) * Area!$G$9 / (Days!G13*86400)</f>
        <v>2895.5124926945859</v>
      </c>
      <c r="H13" s="10">
        <f>(NBS_comp_mm_LandPrc!H13 / 1000) * Area!$G$9 / (Days!H13*86400)</f>
        <v>3384.66856876369</v>
      </c>
      <c r="I13" s="10">
        <f>(NBS_comp_mm_LandPrc!I13 / 1000) * Area!$G$9 / (Days!I13*86400)</f>
        <v>2576.0623534419219</v>
      </c>
      <c r="J13" s="10">
        <f>(NBS_comp_mm_LandPrc!J13 / 1000) * Area!$G$9 / (Days!J13*86400)</f>
        <v>1091.0892016630514</v>
      </c>
      <c r="K13" s="10">
        <f>(NBS_comp_mm_LandPrc!K13 / 1000) * Area!$G$9 / (Days!K13*86400)</f>
        <v>211.50178006519118</v>
      </c>
      <c r="L13" s="10">
        <f>(NBS_comp_mm_LandPrc!L13 / 1000) * Area!$G$9 / (Days!L13*86400)</f>
        <v>61.346438981138263</v>
      </c>
      <c r="M13" s="10">
        <f>(NBS_comp_mm_LandPrc!M13 / 1000) * Area!$G$9 / (Days!M13*86400)</f>
        <v>48.465605330799285</v>
      </c>
      <c r="N13" s="10">
        <f t="shared" si="0"/>
        <v>1766.251618570127</v>
      </c>
    </row>
    <row r="14" spans="1:14">
      <c r="A14">
        <v>1957</v>
      </c>
      <c r="B14" s="10">
        <f>(NBS_comp_mm_LandPrc!B14 / 1000) * Area!$G$9 / (Days!B14*86400)</f>
        <v>-27.996293781616707</v>
      </c>
      <c r="C14" s="10">
        <f>(NBS_comp_mm_LandPrc!C14 / 1000) * Area!$G$9 / (Days!C14*86400)</f>
        <v>1329.1269018248192</v>
      </c>
      <c r="D14" s="10">
        <f>(NBS_comp_mm_LandPrc!D14 / 1000) * Area!$G$9 / (Days!D14*86400)</f>
        <v>1711.8585870196735</v>
      </c>
      <c r="E14" s="10">
        <f>(NBS_comp_mm_LandPrc!E14 / 1000) * Area!$G$9 / (Days!E14*86400)</f>
        <v>3730.8816276244884</v>
      </c>
      <c r="F14" s="10">
        <f>(NBS_comp_mm_LandPrc!F14 / 1000) * Area!$G$9 / (Days!F14*86400)</f>
        <v>3230.793663636668</v>
      </c>
      <c r="G14" s="10">
        <f>(NBS_comp_mm_LandPrc!G14 / 1000) * Area!$G$9 / (Days!G14*86400)</f>
        <v>4414.9408954357086</v>
      </c>
      <c r="H14" s="10">
        <f>(NBS_comp_mm_LandPrc!H14 / 1000) * Area!$G$9 / (Days!H14*86400)</f>
        <v>3820.4336084283486</v>
      </c>
      <c r="I14" s="10">
        <f>(NBS_comp_mm_LandPrc!I14 / 1000) * Area!$G$9 / (Days!I14*86400)</f>
        <v>249.55407554673189</v>
      </c>
      <c r="J14" s="10">
        <f>(NBS_comp_mm_LandPrc!J14 / 1000) * Area!$G$9 / (Days!J14*86400)</f>
        <v>2146.5684471205368</v>
      </c>
      <c r="K14" s="10">
        <f>(NBS_comp_mm_LandPrc!K14 / 1000) * Area!$G$9 / (Days!K14*86400)</f>
        <v>883.34014298202044</v>
      </c>
      <c r="L14" s="10">
        <f>(NBS_comp_mm_LandPrc!L14 / 1000) * Area!$G$9 / (Days!L14*86400)</f>
        <v>1349.2295036913126</v>
      </c>
      <c r="M14" s="10">
        <f>(NBS_comp_mm_LandPrc!M14 / 1000) * Area!$G$9 / (Days!M14*86400)</f>
        <v>1410.2599476335913</v>
      </c>
      <c r="N14" s="10">
        <f t="shared" si="0"/>
        <v>2020.7492589301903</v>
      </c>
    </row>
    <row r="15" spans="1:14">
      <c r="A15">
        <v>1958</v>
      </c>
      <c r="B15" s="10">
        <f>(NBS_comp_mm_LandPrc!B15 / 1000) * Area!$G$9 / (Days!B15*86400)</f>
        <v>158.70425935567411</v>
      </c>
      <c r="C15" s="10">
        <f>(NBS_comp_mm_LandPrc!C15 / 1000) * Area!$G$9 / (Days!C15*86400)</f>
        <v>233.52297063035846</v>
      </c>
      <c r="D15" s="10">
        <f>(NBS_comp_mm_LandPrc!D15 / 1000) * Area!$G$9 / (Days!D15*86400)</f>
        <v>1606.8698714251541</v>
      </c>
      <c r="E15" s="10">
        <f>(NBS_comp_mm_LandPrc!E15 / 1000) * Area!$G$9 / (Days!E15*86400)</f>
        <v>1968.8543315694637</v>
      </c>
      <c r="F15" s="10">
        <f>(NBS_comp_mm_LandPrc!F15 / 1000) * Area!$G$9 / (Days!F15*86400)</f>
        <v>1283.4475134528875</v>
      </c>
      <c r="G15" s="10">
        <f>(NBS_comp_mm_LandPrc!G15 / 1000) * Area!$G$9 / (Days!G15*86400)</f>
        <v>1815.4482743021497</v>
      </c>
      <c r="H15" s="10">
        <f>(NBS_comp_mm_LandPrc!H15 / 1000) * Area!$G$9 / (Days!H15*86400)</f>
        <v>2126.8976381748212</v>
      </c>
      <c r="I15" s="10">
        <f>(NBS_comp_mm_LandPrc!I15 / 1000) * Area!$G$9 / (Days!I15*86400)</f>
        <v>792.57369344083361</v>
      </c>
      <c r="J15" s="10">
        <f>(NBS_comp_mm_LandPrc!J15 / 1000) * Area!$G$9 / (Days!J15*86400)</f>
        <v>1352.1323891362383</v>
      </c>
      <c r="K15" s="10">
        <f>(NBS_comp_mm_LandPrc!K15 / 1000) * Area!$G$9 / (Days!K15*86400)</f>
        <v>254.79924095266102</v>
      </c>
      <c r="L15" s="10">
        <f>(NBS_comp_mm_LandPrc!L15 / 1000) * Area!$G$9 / (Days!L15*86400)</f>
        <v>-304.74246463804815</v>
      </c>
      <c r="M15" s="10">
        <f>(NBS_comp_mm_LandPrc!M15 / 1000) * Area!$G$9 / (Days!M15*86400)</f>
        <v>-1384.3206785707091</v>
      </c>
      <c r="N15" s="10">
        <f t="shared" si="0"/>
        <v>825.34891993595727</v>
      </c>
    </row>
    <row r="16" spans="1:14">
      <c r="A16">
        <v>1959</v>
      </c>
      <c r="B16" s="10">
        <f>(NBS_comp_mm_LandPrc!B16 / 1000) * Area!$G$9 / (Days!B16*86400)</f>
        <v>-163.84728723122979</v>
      </c>
      <c r="C16" s="10">
        <f>(NBS_comp_mm_LandPrc!C16 / 1000) * Area!$G$9 / (Days!C16*86400)</f>
        <v>1810.5710074598003</v>
      </c>
      <c r="D16" s="10">
        <f>(NBS_comp_mm_LandPrc!D16 / 1000) * Area!$G$9 / (Days!D16*86400)</f>
        <v>2783.6629446621878</v>
      </c>
      <c r="E16" s="10">
        <f>(NBS_comp_mm_LandPrc!E16 / 1000) * Area!$G$9 / (Days!E16*86400)</f>
        <v>5873.6013008479749</v>
      </c>
      <c r="F16" s="10">
        <f>(NBS_comp_mm_LandPrc!F16 / 1000) * Area!$G$9 / (Days!F16*86400)</f>
        <v>4268.2034726566872</v>
      </c>
      <c r="G16" s="10">
        <f>(NBS_comp_mm_LandPrc!G16 / 1000) * Area!$G$9 / (Days!G16*86400)</f>
        <v>2013.5002305495864</v>
      </c>
      <c r="H16" s="10">
        <f>(NBS_comp_mm_LandPrc!H16 / 1000) * Area!$G$9 / (Days!H16*86400)</f>
        <v>2204.0491166617962</v>
      </c>
      <c r="I16" s="10">
        <f>(NBS_comp_mm_LandPrc!I16 / 1000) * Area!$G$9 / (Days!I16*86400)</f>
        <v>3153.4990698235729</v>
      </c>
      <c r="J16" s="10">
        <f>(NBS_comp_mm_LandPrc!J16 / 1000) * Area!$G$9 / (Days!J16*86400)</f>
        <v>1487.9846005927986</v>
      </c>
      <c r="K16" s="10">
        <f>(NBS_comp_mm_LandPrc!K16 / 1000) * Area!$G$9 / (Days!K16*86400)</f>
        <v>1459.4122147699711</v>
      </c>
      <c r="L16" s="10">
        <f>(NBS_comp_mm_LandPrc!L16 / 1000) * Area!$G$9 / (Days!L16*86400)</f>
        <v>914.44465526121485</v>
      </c>
      <c r="M16" s="10">
        <f>(NBS_comp_mm_LandPrc!M16 / 1000) * Area!$G$9 / (Days!M16*86400)</f>
        <v>954.71361508773055</v>
      </c>
      <c r="N16" s="10">
        <f t="shared" si="0"/>
        <v>2229.982911761841</v>
      </c>
    </row>
    <row r="17" spans="1:14">
      <c r="A17">
        <v>1960</v>
      </c>
      <c r="B17" s="10">
        <f>(NBS_comp_mm_LandPrc!B17 / 1000) * Area!$G$9 / (Days!B17*86400)</f>
        <v>1030.8565243979119</v>
      </c>
      <c r="C17" s="10">
        <f>(NBS_comp_mm_LandPrc!C17 / 1000) * Area!$G$9 / (Days!C17*86400)</f>
        <v>1345.6239762741709</v>
      </c>
      <c r="D17" s="10">
        <f>(NBS_comp_mm_LandPrc!D17 / 1000) * Area!$G$9 / (Days!D17*86400)</f>
        <v>1445.7229074758413</v>
      </c>
      <c r="E17" s="10">
        <f>(NBS_comp_mm_LandPrc!E17 / 1000) * Area!$G$9 / (Days!E17*86400)</f>
        <v>7293.3064482926038</v>
      </c>
      <c r="F17" s="10">
        <f>(NBS_comp_mm_LandPrc!F17 / 1000) * Area!$G$9 / (Days!F17*86400)</f>
        <v>7761.2297163901849</v>
      </c>
      <c r="G17" s="10">
        <f>(NBS_comp_mm_LandPrc!G17 / 1000) * Area!$G$9 / (Days!G17*86400)</f>
        <v>4141.832429440562</v>
      </c>
      <c r="H17" s="10">
        <f>(NBS_comp_mm_LandPrc!H17 / 1000) * Area!$G$9 / (Days!H17*86400)</f>
        <v>3010.688656006339</v>
      </c>
      <c r="I17" s="10">
        <f>(NBS_comp_mm_LandPrc!I17 / 1000) * Area!$G$9 / (Days!I17*86400)</f>
        <v>1491.5345253739588</v>
      </c>
      <c r="J17" s="10">
        <f>(NBS_comp_mm_LandPrc!J17 / 1000) * Area!$G$9 / (Days!J17*86400)</f>
        <v>987.88647644629009</v>
      </c>
      <c r="K17" s="10">
        <f>(NBS_comp_mm_LandPrc!K17 / 1000) * Area!$G$9 / (Days!K17*86400)</f>
        <v>226.34192693377233</v>
      </c>
      <c r="L17" s="10">
        <f>(NBS_comp_mm_LandPrc!L17 / 1000) * Area!$G$9 / (Days!L17*86400)</f>
        <v>644.31302134196858</v>
      </c>
      <c r="M17" s="10">
        <f>(NBS_comp_mm_LandPrc!M17 / 1000) * Area!$G$9 / (Days!M17*86400)</f>
        <v>-1520.5411955356935</v>
      </c>
      <c r="N17" s="10">
        <f t="shared" si="0"/>
        <v>2321.566284403159</v>
      </c>
    </row>
    <row r="18" spans="1:14">
      <c r="A18">
        <v>1961</v>
      </c>
      <c r="B18" s="10">
        <f>(NBS_comp_mm_LandPrc!B18 / 1000) * Area!$G$9 / (Days!B18*86400)</f>
        <v>-655.44934027499471</v>
      </c>
      <c r="C18" s="10">
        <f>(NBS_comp_mm_LandPrc!C18 / 1000) * Area!$G$9 / (Days!C18*86400)</f>
        <v>1379.0245327057619</v>
      </c>
      <c r="D18" s="10">
        <f>(NBS_comp_mm_LandPrc!D18 / 1000) * Area!$G$9 / (Days!D18*86400)</f>
        <v>2531.6429610568921</v>
      </c>
      <c r="E18" s="10">
        <f>(NBS_comp_mm_LandPrc!E18 / 1000) * Area!$G$9 / (Days!E18*86400)</f>
        <v>2993.2422390948245</v>
      </c>
      <c r="F18" s="10">
        <f>(NBS_comp_mm_LandPrc!F18 / 1000) * Area!$G$9 / (Days!F18*86400)</f>
        <v>2670.7437932043686</v>
      </c>
      <c r="G18" s="10">
        <f>(NBS_comp_mm_LandPrc!G18 / 1000) * Area!$G$9 / (Days!G18*86400)</f>
        <v>3361.2403430855034</v>
      </c>
      <c r="H18" s="10">
        <f>(NBS_comp_mm_LandPrc!H18 / 1000) * Area!$G$9 / (Days!H18*86400)</f>
        <v>3302.1709876877048</v>
      </c>
      <c r="I18" s="10">
        <f>(NBS_comp_mm_LandPrc!I18 / 1000) * Area!$G$9 / (Days!I18*86400)</f>
        <v>2187.8313646639376</v>
      </c>
      <c r="J18" s="10">
        <f>(NBS_comp_mm_LandPrc!J18 / 1000) * Area!$G$9 / (Days!J18*86400)</f>
        <v>2863.1596396818622</v>
      </c>
      <c r="K18" s="10">
        <f>(NBS_comp_mm_LandPrc!K18 / 1000) * Area!$G$9 / (Days!K18*86400)</f>
        <v>337.44041618019946</v>
      </c>
      <c r="L18" s="10">
        <f>(NBS_comp_mm_LandPrc!L18 / 1000) * Area!$G$9 / (Days!L18*86400)</f>
        <v>545.43067841292373</v>
      </c>
      <c r="M18" s="10">
        <f>(NBS_comp_mm_LandPrc!M18 / 1000) * Area!$G$9 / (Days!M18*86400)</f>
        <v>238.77440900036507</v>
      </c>
      <c r="N18" s="10">
        <f t="shared" si="0"/>
        <v>1812.9376687082788</v>
      </c>
    </row>
    <row r="19" spans="1:14">
      <c r="A19">
        <v>1962</v>
      </c>
      <c r="B19" s="10">
        <f>(NBS_comp_mm_LandPrc!B19 / 1000) * Area!$G$9 / (Days!B19*86400)</f>
        <v>314.18351674625131</v>
      </c>
      <c r="C19" s="10">
        <f>(NBS_comp_mm_LandPrc!C19 / 1000) * Area!$G$9 / (Days!C19*86400)</f>
        <v>1783.0844820213063</v>
      </c>
      <c r="D19" s="10">
        <f>(NBS_comp_mm_LandPrc!D19 / 1000) * Area!$G$9 / (Days!D19*86400)</f>
        <v>2454.7502296327166</v>
      </c>
      <c r="E19" s="10">
        <f>(NBS_comp_mm_LandPrc!E19 / 1000) * Area!$G$9 / (Days!E19*86400)</f>
        <v>3068.774843442699</v>
      </c>
      <c r="F19" s="10">
        <f>(NBS_comp_mm_LandPrc!F19 / 1000) * Area!$G$9 / (Days!F19*86400)</f>
        <v>4054.378840302822</v>
      </c>
      <c r="G19" s="10">
        <f>(NBS_comp_mm_LandPrc!G19 / 1000) * Area!$G$9 / (Days!G19*86400)</f>
        <v>2388.3894058709379</v>
      </c>
      <c r="H19" s="10">
        <f>(NBS_comp_mm_LandPrc!H19 / 1000) * Area!$G$9 / (Days!H19*86400)</f>
        <v>1428.0449093814243</v>
      </c>
      <c r="I19" s="10">
        <f>(NBS_comp_mm_LandPrc!I19 / 1000) * Area!$G$9 / (Days!I19*86400)</f>
        <v>1411.4788236668642</v>
      </c>
      <c r="J19" s="10">
        <f>(NBS_comp_mm_LandPrc!J19 / 1000) * Area!$G$9 / (Days!J19*86400)</f>
        <v>640.10704696295295</v>
      </c>
      <c r="K19" s="10">
        <f>(NBS_comp_mm_LandPrc!K19 / 1000) * Area!$G$9 / (Days!K19*86400)</f>
        <v>825.30479595929773</v>
      </c>
      <c r="L19" s="10">
        <f>(NBS_comp_mm_LandPrc!L19 / 1000) * Area!$G$9 / (Days!L19*86400)</f>
        <v>-806.35805160259258</v>
      </c>
      <c r="M19" s="10">
        <f>(NBS_comp_mm_LandPrc!M19 / 1000) * Area!$G$9 / (Days!M19*86400)</f>
        <v>-472.96290098458343</v>
      </c>
      <c r="N19" s="10">
        <f t="shared" si="0"/>
        <v>1424.0979951166744</v>
      </c>
    </row>
    <row r="20" spans="1:14">
      <c r="A20">
        <v>1963</v>
      </c>
      <c r="B20" s="10">
        <f>(NBS_comp_mm_LandPrc!B20 / 1000) * Area!$G$9 / (Days!B20*86400)</f>
        <v>-260.26400387893301</v>
      </c>
      <c r="C20" s="10">
        <f>(NBS_comp_mm_LandPrc!C20 / 1000) * Area!$G$9 / (Days!C20*86400)</f>
        <v>1281.1018092450663</v>
      </c>
      <c r="D20" s="10">
        <f>(NBS_comp_mm_LandPrc!D20 / 1000) * Area!$G$9 / (Days!D20*86400)</f>
        <v>2984.124449518506</v>
      </c>
      <c r="E20" s="10">
        <f>(NBS_comp_mm_LandPrc!E20 / 1000) * Area!$G$9 / (Days!E20*86400)</f>
        <v>3386.7626954547491</v>
      </c>
      <c r="F20" s="10">
        <f>(NBS_comp_mm_LandPrc!F20 / 1000) * Area!$G$9 / (Days!F20*86400)</f>
        <v>3310.8906119308035</v>
      </c>
      <c r="G20" s="10">
        <f>(NBS_comp_mm_LandPrc!G20 / 1000) * Area!$G$9 / (Days!G20*86400)</f>
        <v>2195.3530806704407</v>
      </c>
      <c r="H20" s="10">
        <f>(NBS_comp_mm_LandPrc!H20 / 1000) * Area!$G$9 / (Days!H20*86400)</f>
        <v>1875.5469808906807</v>
      </c>
      <c r="I20" s="10">
        <f>(NBS_comp_mm_LandPrc!I20 / 1000) * Area!$G$9 / (Days!I20*86400)</f>
        <v>1686.3738997787145</v>
      </c>
      <c r="J20" s="10">
        <f>(NBS_comp_mm_LandPrc!J20 / 1000) * Area!$G$9 / (Days!J20*86400)</f>
        <v>471.66494391095341</v>
      </c>
      <c r="K20" s="10">
        <f>(NBS_comp_mm_LandPrc!K20 / 1000) * Area!$G$9 / (Days!K20*86400)</f>
        <v>77.825866379940607</v>
      </c>
      <c r="L20" s="10">
        <f>(NBS_comp_mm_LandPrc!L20 / 1000) * Area!$G$9 / (Days!L20*86400)</f>
        <v>329.64288279946066</v>
      </c>
      <c r="M20" s="10">
        <f>(NBS_comp_mm_LandPrc!M20 / 1000) * Area!$G$9 / (Days!M20*86400)</f>
        <v>-1238.1017998128607</v>
      </c>
      <c r="N20" s="10">
        <f t="shared" si="0"/>
        <v>1341.7434514072932</v>
      </c>
    </row>
    <row r="21" spans="1:14">
      <c r="A21">
        <v>1964</v>
      </c>
      <c r="B21" s="10">
        <f>(NBS_comp_mm_LandPrc!B21 / 1000) * Area!$G$9 / (Days!B21*86400)</f>
        <v>416.22553318007772</v>
      </c>
      <c r="C21" s="10">
        <f>(NBS_comp_mm_LandPrc!C21 / 1000) * Area!$G$9 / (Days!C21*86400)</f>
        <v>-69.817036439491119</v>
      </c>
      <c r="D21" s="10">
        <f>(NBS_comp_mm_LandPrc!D21 / 1000) * Area!$G$9 / (Days!D21*86400)</f>
        <v>1285.8721900279534</v>
      </c>
      <c r="E21" s="10">
        <f>(NBS_comp_mm_LandPrc!E21 / 1000) * Area!$G$9 / (Days!E21*86400)</f>
        <v>3102.4659026080444</v>
      </c>
      <c r="F21" s="10">
        <f>(NBS_comp_mm_LandPrc!F21 / 1000) * Area!$G$9 / (Days!F21*86400)</f>
        <v>3118.4975578546055</v>
      </c>
      <c r="G21" s="10">
        <f>(NBS_comp_mm_LandPrc!G21 / 1000) * Area!$G$9 / (Days!G21*86400)</f>
        <v>1711.5227006072398</v>
      </c>
      <c r="H21" s="10">
        <f>(NBS_comp_mm_LandPrc!H21 / 1000) * Area!$G$9 / (Days!H21*86400)</f>
        <v>1889.5620063546321</v>
      </c>
      <c r="I21" s="10">
        <f>(NBS_comp_mm_LandPrc!I21 / 1000) * Area!$G$9 / (Days!I21*86400)</f>
        <v>1544.6102289986663</v>
      </c>
      <c r="J21" s="10">
        <f>(NBS_comp_mm_LandPrc!J21 / 1000) * Area!$G$9 / (Days!J21*86400)</f>
        <v>1399.4124306798046</v>
      </c>
      <c r="K21" s="10">
        <f>(NBS_comp_mm_LandPrc!K21 / 1000) * Area!$G$9 / (Days!K21*86400)</f>
        <v>-99.245492916633452</v>
      </c>
      <c r="L21" s="10">
        <f>(NBS_comp_mm_LandPrc!L21 / 1000) * Area!$G$9 / (Days!L21*86400)</f>
        <v>372.63698905162778</v>
      </c>
      <c r="M21" s="10">
        <f>(NBS_comp_mm_LandPrc!M21 / 1000) * Area!$G$9 / (Days!M21*86400)</f>
        <v>104.35904043315412</v>
      </c>
      <c r="N21" s="10">
        <f t="shared" si="0"/>
        <v>1231.3418375366398</v>
      </c>
    </row>
    <row r="22" spans="1:14">
      <c r="A22">
        <v>1965</v>
      </c>
      <c r="B22" s="10">
        <f>(NBS_comp_mm_LandPrc!B22 / 1000) * Area!$G$9 / (Days!B22*86400)</f>
        <v>581.20066168277663</v>
      </c>
      <c r="C22" s="10">
        <f>(NBS_comp_mm_LandPrc!C22 / 1000) * Area!$G$9 / (Days!C22*86400)</f>
        <v>2390.5454202941428</v>
      </c>
      <c r="D22" s="10">
        <f>(NBS_comp_mm_LandPrc!D22 / 1000) * Area!$G$9 / (Days!D22*86400)</f>
        <v>1749.6624282350838</v>
      </c>
      <c r="E22" s="10">
        <f>(NBS_comp_mm_LandPrc!E22 / 1000) * Area!$G$9 / (Days!E22*86400)</f>
        <v>4351.5667012635167</v>
      </c>
      <c r="F22" s="10">
        <f>(NBS_comp_mm_LandPrc!F22 / 1000) * Area!$G$9 / (Days!F22*86400)</f>
        <v>3706.5434583718452</v>
      </c>
      <c r="G22" s="10">
        <f>(NBS_comp_mm_LandPrc!G22 / 1000) * Area!$G$9 / (Days!G22*86400)</f>
        <v>1808.0856129023489</v>
      </c>
      <c r="H22" s="10">
        <f>(NBS_comp_mm_LandPrc!H22 / 1000) * Area!$G$9 / (Days!H22*86400)</f>
        <v>1791.4046095344129</v>
      </c>
      <c r="I22" s="10">
        <f>(NBS_comp_mm_LandPrc!I22 / 1000) * Area!$G$9 / (Days!I22*86400)</f>
        <v>2588.3441864662268</v>
      </c>
      <c r="J22" s="10">
        <f>(NBS_comp_mm_LandPrc!J22 / 1000) * Area!$G$9 / (Days!J22*86400)</f>
        <v>3336.3707136217936</v>
      </c>
      <c r="K22" s="10">
        <f>(NBS_comp_mm_LandPrc!K22 / 1000) * Area!$G$9 / (Days!K22*86400)</f>
        <v>1568.6512833901681</v>
      </c>
      <c r="L22" s="10">
        <f>(NBS_comp_mm_LandPrc!L22 / 1000) * Area!$G$9 / (Days!L22*86400)</f>
        <v>1794.890537759489</v>
      </c>
      <c r="M22" s="10">
        <f>(NBS_comp_mm_LandPrc!M22 / 1000) * Area!$G$9 / (Days!M22*86400)</f>
        <v>2143.4655971103871</v>
      </c>
      <c r="N22" s="10">
        <f t="shared" si="0"/>
        <v>2317.5609342193493</v>
      </c>
    </row>
    <row r="23" spans="1:14">
      <c r="A23">
        <v>1966</v>
      </c>
      <c r="B23" s="10">
        <f>(NBS_comp_mm_LandPrc!B23 / 1000) * Area!$G$9 / (Days!B23*86400)</f>
        <v>448.0096229358378</v>
      </c>
      <c r="C23" s="10">
        <f>(NBS_comp_mm_LandPrc!C23 / 1000) * Area!$G$9 / (Days!C23*86400)</f>
        <v>1979.9539455963775</v>
      </c>
      <c r="D23" s="10">
        <f>(NBS_comp_mm_LandPrc!D23 / 1000) * Area!$G$9 / (Days!D23*86400)</f>
        <v>3200.9844212407497</v>
      </c>
      <c r="E23" s="10">
        <f>(NBS_comp_mm_LandPrc!E23 / 1000) * Area!$G$9 / (Days!E23*86400)</f>
        <v>3033.0266712860002</v>
      </c>
      <c r="F23" s="10">
        <f>(NBS_comp_mm_LandPrc!F23 / 1000) * Area!$G$9 / (Days!F23*86400)</f>
        <v>2335.3024599632863</v>
      </c>
      <c r="G23" s="10">
        <f>(NBS_comp_mm_LandPrc!G23 / 1000) * Area!$G$9 / (Days!G23*86400)</f>
        <v>2645.9847619972315</v>
      </c>
      <c r="H23" s="10">
        <f>(NBS_comp_mm_LandPrc!H23 / 1000) * Area!$G$9 / (Days!H23*86400)</f>
        <v>1140.4860942600567</v>
      </c>
      <c r="I23" s="10">
        <f>(NBS_comp_mm_LandPrc!I23 / 1000) * Area!$G$9 / (Days!I23*86400)</f>
        <v>1791.3815887093833</v>
      </c>
      <c r="J23" s="10">
        <f>(NBS_comp_mm_LandPrc!J23 / 1000) * Area!$G$9 / (Days!J23*86400)</f>
        <v>120.29640596930149</v>
      </c>
      <c r="K23" s="10">
        <f>(NBS_comp_mm_LandPrc!K23 / 1000) * Area!$G$9 / (Days!K23*86400)</f>
        <v>499.3686827647312</v>
      </c>
      <c r="L23" s="10">
        <f>(NBS_comp_mm_LandPrc!L23 / 1000) * Area!$G$9 / (Days!L23*86400)</f>
        <v>2582.69068109207</v>
      </c>
      <c r="M23" s="10">
        <f>(NBS_comp_mm_LandPrc!M23 / 1000) * Area!$G$9 / (Days!M23*86400)</f>
        <v>1932.8974879683813</v>
      </c>
      <c r="N23" s="10">
        <f t="shared" si="0"/>
        <v>1809.1985686486171</v>
      </c>
    </row>
    <row r="24" spans="1:14">
      <c r="A24">
        <v>1967</v>
      </c>
      <c r="B24" s="10">
        <f>(NBS_comp_mm_LandPrc!B24 / 1000) * Area!$G$9 / (Days!B24*86400)</f>
        <v>1649.3755725622993</v>
      </c>
      <c r="C24" s="10">
        <f>(NBS_comp_mm_LandPrc!C24 / 1000) * Area!$G$9 / (Days!C24*86400)</f>
        <v>1588.0110166325326</v>
      </c>
      <c r="D24" s="10">
        <f>(NBS_comp_mm_LandPrc!D24 / 1000) * Area!$G$9 / (Days!D24*86400)</f>
        <v>2521.2906165264376</v>
      </c>
      <c r="E24" s="10">
        <f>(NBS_comp_mm_LandPrc!E24 / 1000) * Area!$G$9 / (Days!E24*86400)</f>
        <v>6489.8918807686732</v>
      </c>
      <c r="F24" s="10">
        <f>(NBS_comp_mm_LandPrc!F24 / 1000) * Area!$G$9 / (Days!F24*86400)</f>
        <v>3680.176400246135</v>
      </c>
      <c r="G24" s="10">
        <f>(NBS_comp_mm_LandPrc!G24 / 1000) * Area!$G$9 / (Days!G24*86400)</f>
        <v>5124.5855195469367</v>
      </c>
      <c r="H24" s="10">
        <f>(NBS_comp_mm_LandPrc!H24 / 1000) * Area!$G$9 / (Days!H24*86400)</f>
        <v>2492.2256246463394</v>
      </c>
      <c r="I24" s="10">
        <f>(NBS_comp_mm_LandPrc!I24 / 1000) * Area!$G$9 / (Days!I24*86400)</f>
        <v>2246.4254156958941</v>
      </c>
      <c r="J24" s="10">
        <f>(NBS_comp_mm_LandPrc!J24 / 1000) * Area!$G$9 / (Days!J24*86400)</f>
        <v>499.06247552583017</v>
      </c>
      <c r="K24" s="10">
        <f>(NBS_comp_mm_LandPrc!K24 / 1000) * Area!$G$9 / (Days!K24*86400)</f>
        <v>1470.0202848739136</v>
      </c>
      <c r="L24" s="10">
        <f>(NBS_comp_mm_LandPrc!L24 / 1000) * Area!$G$9 / (Days!L24*86400)</f>
        <v>2215.0393771404574</v>
      </c>
      <c r="M24" s="10">
        <f>(NBS_comp_mm_LandPrc!M24 / 1000) * Area!$G$9 / (Days!M24*86400)</f>
        <v>1776.5279701506699</v>
      </c>
      <c r="N24" s="10">
        <f t="shared" si="0"/>
        <v>2646.0526795263431</v>
      </c>
    </row>
    <row r="25" spans="1:14">
      <c r="A25">
        <v>1968</v>
      </c>
      <c r="B25" s="10">
        <f>(NBS_comp_mm_LandPrc!B25 / 1000) * Area!$G$9 / (Days!B25*86400)</f>
        <v>741.9380191204757</v>
      </c>
      <c r="C25" s="10">
        <f>(NBS_comp_mm_LandPrc!C25 / 1000) * Area!$G$9 / (Days!C25*86400)</f>
        <v>2460.3670413983559</v>
      </c>
      <c r="D25" s="10">
        <f>(NBS_comp_mm_LandPrc!D25 / 1000) * Area!$G$9 / (Days!D25*86400)</f>
        <v>2610.2303802774172</v>
      </c>
      <c r="E25" s="10">
        <f>(NBS_comp_mm_LandPrc!E25 / 1000) * Area!$G$9 / (Days!E25*86400)</f>
        <v>3752.9237962149168</v>
      </c>
      <c r="F25" s="10">
        <f>(NBS_comp_mm_LandPrc!F25 / 1000) * Area!$G$9 / (Days!F25*86400)</f>
        <v>2909.2806685945329</v>
      </c>
      <c r="G25" s="10">
        <f>(NBS_comp_mm_LandPrc!G25 / 1000) * Area!$G$9 / (Days!G25*86400)</f>
        <v>3472.5713831031903</v>
      </c>
      <c r="H25" s="10">
        <f>(NBS_comp_mm_LandPrc!H25 / 1000) * Area!$G$9 / (Days!H25*86400)</f>
        <v>2200.400437937571</v>
      </c>
      <c r="I25" s="10">
        <f>(NBS_comp_mm_LandPrc!I25 / 1000) * Area!$G$9 / (Days!I25*86400)</f>
        <v>2077.6853392019093</v>
      </c>
      <c r="J25" s="10">
        <f>(NBS_comp_mm_LandPrc!J25 / 1000) * Area!$G$9 / (Days!J25*86400)</f>
        <v>2698.3515053031942</v>
      </c>
      <c r="K25" s="10">
        <f>(NBS_comp_mm_LandPrc!K25 / 1000) * Area!$G$9 / (Days!K25*86400)</f>
        <v>868.41357238883381</v>
      </c>
      <c r="L25" s="10">
        <f>(NBS_comp_mm_LandPrc!L25 / 1000) * Area!$G$9 / (Days!L25*86400)</f>
        <v>283.10996576821339</v>
      </c>
      <c r="M25" s="10">
        <f>(NBS_comp_mm_LandPrc!M25 / 1000) * Area!$G$9 / (Days!M25*86400)</f>
        <v>377.56752327120421</v>
      </c>
      <c r="N25" s="10">
        <f t="shared" si="0"/>
        <v>2037.7366360483177</v>
      </c>
    </row>
    <row r="26" spans="1:14">
      <c r="A26">
        <v>1969</v>
      </c>
      <c r="B26" s="10">
        <f>(NBS_comp_mm_LandPrc!B26 / 1000) * Area!$G$9 / (Days!B26*86400)</f>
        <v>1514.2279120010321</v>
      </c>
      <c r="C26" s="10">
        <f>(NBS_comp_mm_LandPrc!C26 / 1000) * Area!$G$9 / (Days!C26*86400)</f>
        <v>1077.5750536313092</v>
      </c>
      <c r="D26" s="10">
        <f>(NBS_comp_mm_LandPrc!D26 / 1000) * Area!$G$9 / (Days!D26*86400)</f>
        <v>1745.5354177936426</v>
      </c>
      <c r="E26" s="10">
        <f>(NBS_comp_mm_LandPrc!E26 / 1000) * Area!$G$9 / (Days!E26*86400)</f>
        <v>5117.0779467195789</v>
      </c>
      <c r="F26" s="10">
        <f>(NBS_comp_mm_LandPrc!F26 / 1000) * Area!$G$9 / (Days!F26*86400)</f>
        <v>4526.9158882534757</v>
      </c>
      <c r="G26" s="10">
        <f>(NBS_comp_mm_LandPrc!G26 / 1000) * Area!$G$9 / (Days!G26*86400)</f>
        <v>4353.7319083712009</v>
      </c>
      <c r="H26" s="10">
        <f>(NBS_comp_mm_LandPrc!H26 / 1000) * Area!$G$9 / (Days!H26*86400)</f>
        <v>3002.7551390007575</v>
      </c>
      <c r="I26" s="10">
        <f>(NBS_comp_mm_LandPrc!I26 / 1000) * Area!$G$9 / (Days!I26*86400)</f>
        <v>1129.7972428489368</v>
      </c>
      <c r="J26" s="10">
        <f>(NBS_comp_mm_LandPrc!J26 / 1000) * Area!$G$9 / (Days!J26*86400)</f>
        <v>453.27915992214025</v>
      </c>
      <c r="K26" s="10">
        <f>(NBS_comp_mm_LandPrc!K26 / 1000) * Area!$G$9 / (Days!K26*86400)</f>
        <v>1797.5299457544693</v>
      </c>
      <c r="L26" s="10">
        <f>(NBS_comp_mm_LandPrc!L26 / 1000) * Area!$G$9 / (Days!L26*86400)</f>
        <v>1910.0844737175214</v>
      </c>
      <c r="M26" s="10">
        <f>(NBS_comp_mm_LandPrc!M26 / 1000) * Area!$G$9 / (Days!M26*86400)</f>
        <v>-397.78726606086826</v>
      </c>
      <c r="N26" s="10">
        <f t="shared" si="0"/>
        <v>2185.8935684960993</v>
      </c>
    </row>
    <row r="27" spans="1:14">
      <c r="A27">
        <v>1970</v>
      </c>
      <c r="B27" s="10">
        <f>(NBS_comp_mm_LandPrc!B27 / 1000) * Area!$G$9 / (Days!B27*86400)</f>
        <v>331.21803580936506</v>
      </c>
      <c r="C27" s="10">
        <f>(NBS_comp_mm_LandPrc!C27 / 1000) * Area!$G$9 / (Days!C27*86400)</f>
        <v>627.63727678001374</v>
      </c>
      <c r="D27" s="10">
        <f>(NBS_comp_mm_LandPrc!D27 / 1000) * Area!$G$9 / (Days!D27*86400)</f>
        <v>1726.343837768505</v>
      </c>
      <c r="E27" s="10">
        <f>(NBS_comp_mm_LandPrc!E27 / 1000) * Area!$G$9 / (Days!E27*86400)</f>
        <v>3937.2206271191467</v>
      </c>
      <c r="F27" s="10">
        <f>(NBS_comp_mm_LandPrc!F27 / 1000) * Area!$G$9 / (Days!F27*86400)</f>
        <v>4355.2620004346072</v>
      </c>
      <c r="G27" s="10">
        <f>(NBS_comp_mm_LandPrc!G27 / 1000) * Area!$G$9 / (Days!G27*86400)</f>
        <v>4140.7694013768141</v>
      </c>
      <c r="H27" s="10">
        <f>(NBS_comp_mm_LandPrc!H27 / 1000) * Area!$G$9 / (Days!H27*86400)</f>
        <v>4896.9164702304361</v>
      </c>
      <c r="I27" s="10">
        <f>(NBS_comp_mm_LandPrc!I27 / 1000) * Area!$G$9 / (Days!I27*86400)</f>
        <v>1343.7599187615363</v>
      </c>
      <c r="J27" s="10">
        <f>(NBS_comp_mm_LandPrc!J27 / 1000) * Area!$G$9 / (Days!J27*86400)</f>
        <v>2835.2616423938048</v>
      </c>
      <c r="K27" s="10">
        <f>(NBS_comp_mm_LandPrc!K27 / 1000) * Area!$G$9 / (Days!K27*86400)</f>
        <v>1916.3478562105884</v>
      </c>
      <c r="L27" s="10">
        <f>(NBS_comp_mm_LandPrc!L27 / 1000) * Area!$G$9 / (Days!L27*86400)</f>
        <v>637.96275914677597</v>
      </c>
      <c r="M27" s="10">
        <f>(NBS_comp_mm_LandPrc!M27 / 1000) * Area!$G$9 / (Days!M27*86400)</f>
        <v>287.66661495010817</v>
      </c>
      <c r="N27" s="10">
        <f t="shared" si="0"/>
        <v>2253.0305367484752</v>
      </c>
    </row>
    <row r="28" spans="1:14">
      <c r="A28">
        <v>1971</v>
      </c>
      <c r="B28" s="10">
        <f>(NBS_comp_mm_LandPrc!B28 / 1000) * Area!$G$9 / (Days!B28*86400)</f>
        <v>571.87458948653477</v>
      </c>
      <c r="C28" s="10">
        <f>(NBS_comp_mm_LandPrc!C28 / 1000) * Area!$G$9 / (Days!C28*86400)</f>
        <v>2605.8057359748041</v>
      </c>
      <c r="D28" s="10">
        <f>(NBS_comp_mm_LandPrc!D28 / 1000) * Area!$G$9 / (Days!D28*86400)</f>
        <v>2918.4976879820069</v>
      </c>
      <c r="E28" s="10">
        <f>(NBS_comp_mm_LandPrc!E28 / 1000) * Area!$G$9 / (Days!E28*86400)</f>
        <v>4583.7904691774429</v>
      </c>
      <c r="F28" s="10">
        <f>(NBS_comp_mm_LandPrc!F28 / 1000) * Area!$G$9 / (Days!F28*86400)</f>
        <v>3768.038176763524</v>
      </c>
      <c r="G28" s="10">
        <f>(NBS_comp_mm_LandPrc!G28 / 1000) * Area!$G$9 / (Days!G28*86400)</f>
        <v>2667.1311920152552</v>
      </c>
      <c r="H28" s="10">
        <f>(NBS_comp_mm_LandPrc!H28 / 1000) * Area!$G$9 / (Days!H28*86400)</f>
        <v>2075.4065875252559</v>
      </c>
      <c r="I28" s="10">
        <f>(NBS_comp_mm_LandPrc!I28 / 1000) * Area!$G$9 / (Days!I28*86400)</f>
        <v>1427.3894010374336</v>
      </c>
      <c r="J28" s="10">
        <f>(NBS_comp_mm_LandPrc!J28 / 1000) * Area!$G$9 / (Days!J28*86400)</f>
        <v>1123.6880122986249</v>
      </c>
      <c r="K28" s="10">
        <f>(NBS_comp_mm_LandPrc!K28 / 1000) * Area!$G$9 / (Days!K28*86400)</f>
        <v>717.63256422483505</v>
      </c>
      <c r="L28" s="10">
        <f>(NBS_comp_mm_LandPrc!L28 / 1000) * Area!$G$9 / (Days!L28*86400)</f>
        <v>-534.16115065268764</v>
      </c>
      <c r="M28" s="10">
        <f>(NBS_comp_mm_LandPrc!M28 / 1000) * Area!$G$9 / (Days!M28*86400)</f>
        <v>1206.8118120396628</v>
      </c>
      <c r="N28" s="10">
        <f t="shared" si="0"/>
        <v>1927.6587564893914</v>
      </c>
    </row>
    <row r="29" spans="1:14">
      <c r="A29">
        <v>1972</v>
      </c>
      <c r="B29" s="10">
        <f>(NBS_comp_mm_LandPrc!B29 / 1000) * Area!$G$9 / (Days!B29*86400)</f>
        <v>41.418813760577336</v>
      </c>
      <c r="C29" s="10">
        <f>(NBS_comp_mm_LandPrc!C29 / 1000) * Area!$G$9 / (Days!C29*86400)</f>
        <v>1223.2988893974589</v>
      </c>
      <c r="D29" s="10">
        <f>(NBS_comp_mm_LandPrc!D29 / 1000) * Area!$G$9 / (Days!D29*86400)</f>
        <v>2203.4960797633939</v>
      </c>
      <c r="E29" s="10">
        <f>(NBS_comp_mm_LandPrc!E29 / 1000) * Area!$G$9 / (Days!E29*86400)</f>
        <v>4420.5293314721257</v>
      </c>
      <c r="F29" s="10">
        <f>(NBS_comp_mm_LandPrc!F29 / 1000) * Area!$G$9 / (Days!F29*86400)</f>
        <v>4701.1800030169679</v>
      </c>
      <c r="G29" s="10">
        <f>(NBS_comp_mm_LandPrc!G29 / 1000) * Area!$G$9 / (Days!G29*86400)</f>
        <v>2857.4363814235344</v>
      </c>
      <c r="H29" s="10">
        <f>(NBS_comp_mm_LandPrc!H29 / 1000) * Area!$G$9 / (Days!H29*86400)</f>
        <v>2632.7149819684173</v>
      </c>
      <c r="I29" s="10">
        <f>(NBS_comp_mm_LandPrc!I29 / 1000) * Area!$G$9 / (Days!I29*86400)</f>
        <v>3561.915536641885</v>
      </c>
      <c r="J29" s="10">
        <f>(NBS_comp_mm_LandPrc!J29 / 1000) * Area!$G$9 / (Days!J29*86400)</f>
        <v>1601.0991846554209</v>
      </c>
      <c r="K29" s="10">
        <f>(NBS_comp_mm_LandPrc!K29 / 1000) * Area!$G$9 / (Days!K29*86400)</f>
        <v>389.36047976507103</v>
      </c>
      <c r="L29" s="10">
        <f>(NBS_comp_mm_LandPrc!L29 / 1000) * Area!$G$9 / (Days!L29*86400)</f>
        <v>647.08623207881158</v>
      </c>
      <c r="M29" s="10">
        <f>(NBS_comp_mm_LandPrc!M29 / 1000) * Area!$G$9 / (Days!M29*86400)</f>
        <v>1649.7436651521391</v>
      </c>
      <c r="N29" s="10">
        <f t="shared" si="0"/>
        <v>2160.7732982579832</v>
      </c>
    </row>
    <row r="30" spans="1:14">
      <c r="A30">
        <v>1973</v>
      </c>
      <c r="B30" s="10">
        <f>(NBS_comp_mm_LandPrc!B30 / 1000) * Area!$G$9 / (Days!B30*86400)</f>
        <v>1816.355267798192</v>
      </c>
      <c r="C30" s="10">
        <f>(NBS_comp_mm_LandPrc!C30 / 1000) * Area!$G$9 / (Days!C30*86400)</f>
        <v>1143.9490412878126</v>
      </c>
      <c r="D30" s="10">
        <f>(NBS_comp_mm_LandPrc!D30 / 1000) * Area!$G$9 / (Days!D30*86400)</f>
        <v>4809.7069537863763</v>
      </c>
      <c r="E30" s="10">
        <f>(NBS_comp_mm_LandPrc!E30 / 1000) * Area!$G$9 / (Days!E30*86400)</f>
        <v>3655.1396779487686</v>
      </c>
      <c r="F30" s="10">
        <f>(NBS_comp_mm_LandPrc!F30 / 1000) * Area!$G$9 / (Days!F30*86400)</f>
        <v>5008.3928118669464</v>
      </c>
      <c r="G30" s="10">
        <f>(NBS_comp_mm_LandPrc!G30 / 1000) * Area!$G$9 / (Days!G30*86400)</f>
        <v>3923.220834748508</v>
      </c>
      <c r="H30" s="10">
        <f>(NBS_comp_mm_LandPrc!H30 / 1000) * Area!$G$9 / (Days!H30*86400)</f>
        <v>2753.4315556878491</v>
      </c>
      <c r="I30" s="10">
        <f>(NBS_comp_mm_LandPrc!I30 / 1000) * Area!$G$9 / (Days!I30*86400)</f>
        <v>2400.2423725107824</v>
      </c>
      <c r="J30" s="10">
        <f>(NBS_comp_mm_LandPrc!J30 / 1000) * Area!$G$9 / (Days!J30*86400)</f>
        <v>-151.40401970549428</v>
      </c>
      <c r="K30" s="10">
        <f>(NBS_comp_mm_LandPrc!K30 / 1000) * Area!$G$9 / (Days!K30*86400)</f>
        <v>1157.4391388042068</v>
      </c>
      <c r="L30" s="10">
        <f>(NBS_comp_mm_LandPrc!L30 / 1000) * Area!$G$9 / (Days!L30*86400)</f>
        <v>419.39706828394236</v>
      </c>
      <c r="M30" s="10">
        <f>(NBS_comp_mm_LandPrc!M30 / 1000) * Area!$G$9 / (Days!M30*86400)</f>
        <v>208.26802188691838</v>
      </c>
      <c r="N30" s="10">
        <f t="shared" si="0"/>
        <v>2262.0115604087341</v>
      </c>
    </row>
    <row r="31" spans="1:14">
      <c r="A31">
        <v>1974</v>
      </c>
      <c r="B31" s="10">
        <f>(NBS_comp_mm_LandPrc!B31 / 1000) * Area!$G$9 / (Days!B31*86400)</f>
        <v>1701.9420230147252</v>
      </c>
      <c r="C31" s="10">
        <f>(NBS_comp_mm_LandPrc!C31 / 1000) * Area!$G$9 / (Days!C31*86400)</f>
        <v>1426.7319584800728</v>
      </c>
      <c r="D31" s="10">
        <f>(NBS_comp_mm_LandPrc!D31 / 1000) * Area!$G$9 / (Days!D31*86400)</f>
        <v>2657.143329181969</v>
      </c>
      <c r="E31" s="10">
        <f>(NBS_comp_mm_LandPrc!E31 / 1000) * Area!$G$9 / (Days!E31*86400)</f>
        <v>5113.2109722051973</v>
      </c>
      <c r="F31" s="10">
        <f>(NBS_comp_mm_LandPrc!F31 / 1000) * Area!$G$9 / (Days!F31*86400)</f>
        <v>4794.9374689630085</v>
      </c>
      <c r="G31" s="10">
        <f>(NBS_comp_mm_LandPrc!G31 / 1000) * Area!$G$9 / (Days!G31*86400)</f>
        <v>3410.2778430317899</v>
      </c>
      <c r="H31" s="10">
        <f>(NBS_comp_mm_LandPrc!H31 / 1000) * Area!$G$9 / (Days!H31*86400)</f>
        <v>2256.7722083887029</v>
      </c>
      <c r="I31" s="10">
        <f>(NBS_comp_mm_LandPrc!I31 / 1000) * Area!$G$9 / (Days!I31*86400)</f>
        <v>1543.2003297527215</v>
      </c>
      <c r="J31" s="10">
        <f>(NBS_comp_mm_LandPrc!J31 / 1000) * Area!$G$9 / (Days!J31*86400)</f>
        <v>721.6996711253131</v>
      </c>
      <c r="K31" s="10">
        <f>(NBS_comp_mm_LandPrc!K31 / 1000) * Area!$G$9 / (Days!K31*86400)</f>
        <v>723.03483122233933</v>
      </c>
      <c r="L31" s="10">
        <f>(NBS_comp_mm_LandPrc!L31 / 1000) * Area!$G$9 / (Days!L31*86400)</f>
        <v>1324.8198467520967</v>
      </c>
      <c r="M31" s="10">
        <f>(NBS_comp_mm_LandPrc!M31 / 1000) * Area!$G$9 / (Days!M31*86400)</f>
        <v>297.95255961807578</v>
      </c>
      <c r="N31" s="10">
        <f t="shared" si="0"/>
        <v>2164.3102534780005</v>
      </c>
    </row>
    <row r="32" spans="1:14">
      <c r="A32">
        <v>1975</v>
      </c>
      <c r="B32" s="10">
        <f>(NBS_comp_mm_LandPrc!B32 / 1000) * Area!$G$9 / (Days!B32*86400)</f>
        <v>1738.470717680603</v>
      </c>
      <c r="C32" s="10">
        <f>(NBS_comp_mm_LandPrc!C32 / 1000) * Area!$G$9 / (Days!C32*86400)</f>
        <v>1884.8441482184992</v>
      </c>
      <c r="D32" s="10">
        <f>(NBS_comp_mm_LandPrc!D32 / 1000) * Area!$G$9 / (Days!D32*86400)</f>
        <v>2269.3305370763292</v>
      </c>
      <c r="E32" s="10">
        <f>(NBS_comp_mm_LandPrc!E32 / 1000) * Area!$G$9 / (Days!E32*86400)</f>
        <v>4158.3679220625108</v>
      </c>
      <c r="F32" s="10">
        <f>(NBS_comp_mm_LandPrc!F32 / 1000) * Area!$G$9 / (Days!F32*86400)</f>
        <v>4289.9294336387738</v>
      </c>
      <c r="G32" s="10">
        <f>(NBS_comp_mm_LandPrc!G32 / 1000) * Area!$G$9 / (Days!G32*86400)</f>
        <v>3343.1222342330261</v>
      </c>
      <c r="H32" s="10">
        <f>(NBS_comp_mm_LandPrc!H32 / 1000) * Area!$G$9 / (Days!H32*86400)</f>
        <v>2119.1031595941395</v>
      </c>
      <c r="I32" s="10">
        <f>(NBS_comp_mm_LandPrc!I32 / 1000) * Area!$G$9 / (Days!I32*86400)</f>
        <v>1921.7030473892069</v>
      </c>
      <c r="J32" s="10">
        <f>(NBS_comp_mm_LandPrc!J32 / 1000) * Area!$G$9 / (Days!J32*86400)</f>
        <v>1448.5682988757039</v>
      </c>
      <c r="K32" s="10">
        <f>(NBS_comp_mm_LandPrc!K32 / 1000) * Area!$G$9 / (Days!K32*86400)</f>
        <v>57.509770862220066</v>
      </c>
      <c r="L32" s="10">
        <f>(NBS_comp_mm_LandPrc!L32 / 1000) * Area!$G$9 / (Days!L32*86400)</f>
        <v>1267.4892813121126</v>
      </c>
      <c r="M32" s="10">
        <f>(NBS_comp_mm_LandPrc!M32 / 1000) * Area!$G$9 / (Days!M32*86400)</f>
        <v>485.21178936444346</v>
      </c>
      <c r="N32" s="10">
        <f t="shared" si="0"/>
        <v>2081.9708616922971</v>
      </c>
    </row>
    <row r="33" spans="1:14">
      <c r="A33">
        <v>1976</v>
      </c>
      <c r="B33" s="10">
        <f>(NBS_comp_mm_LandPrc!B33 / 1000) * Area!$G$9 / (Days!B33*86400)</f>
        <v>236.05010167400835</v>
      </c>
      <c r="C33" s="10">
        <f>(NBS_comp_mm_LandPrc!C33 / 1000) * Area!$G$9 / (Days!C33*86400)</f>
        <v>2952.4198009158808</v>
      </c>
      <c r="D33" s="10">
        <f>(NBS_comp_mm_LandPrc!D33 / 1000) * Area!$G$9 / (Days!D33*86400)</f>
        <v>5750.3207904111032</v>
      </c>
      <c r="E33" s="10">
        <f>(NBS_comp_mm_LandPrc!E33 / 1000) * Area!$G$9 / (Days!E33*86400)</f>
        <v>4753.1435242707275</v>
      </c>
      <c r="F33" s="10">
        <f>(NBS_comp_mm_LandPrc!F33 / 1000) * Area!$G$9 / (Days!F33*86400)</f>
        <v>4512.4317277334167</v>
      </c>
      <c r="G33" s="10">
        <f>(NBS_comp_mm_LandPrc!G33 / 1000) * Area!$G$9 / (Days!G33*86400)</f>
        <v>2793.6567542856778</v>
      </c>
      <c r="H33" s="10">
        <f>(NBS_comp_mm_LandPrc!H33 / 1000) * Area!$G$9 / (Days!H33*86400)</f>
        <v>2017.3292131827734</v>
      </c>
      <c r="I33" s="10">
        <f>(NBS_comp_mm_LandPrc!I33 / 1000) * Area!$G$9 / (Days!I33*86400)</f>
        <v>609.23654703203204</v>
      </c>
      <c r="J33" s="10">
        <f>(NBS_comp_mm_LandPrc!J33 / 1000) * Area!$G$9 / (Days!J33*86400)</f>
        <v>712.44464884896001</v>
      </c>
      <c r="K33" s="10">
        <f>(NBS_comp_mm_LandPrc!K33 / 1000) * Area!$G$9 / (Days!K33*86400)</f>
        <v>-530.41423561768192</v>
      </c>
      <c r="L33" s="10">
        <f>(NBS_comp_mm_LandPrc!L33 / 1000) * Area!$G$9 / (Days!L33*86400)</f>
        <v>-718.55848466261853</v>
      </c>
      <c r="M33" s="10">
        <f>(NBS_comp_mm_LandPrc!M33 / 1000) * Area!$G$9 / (Days!M33*86400)</f>
        <v>-792.96845105648356</v>
      </c>
      <c r="N33" s="10">
        <f t="shared" si="0"/>
        <v>1857.9243280848161</v>
      </c>
    </row>
    <row r="34" spans="1:14">
      <c r="A34">
        <v>1977</v>
      </c>
      <c r="B34" s="10">
        <f>(NBS_comp_mm_LandPrc!B34 / 1000) * Area!$G$9 / (Days!B34*86400)</f>
        <v>715.90035297155555</v>
      </c>
      <c r="C34" s="10">
        <f>(NBS_comp_mm_LandPrc!C34 / 1000) * Area!$G$9 / (Days!C34*86400)</f>
        <v>2007.3864299843858</v>
      </c>
      <c r="D34" s="10">
        <f>(NBS_comp_mm_LandPrc!D34 / 1000) * Area!$G$9 / (Days!D34*86400)</f>
        <v>4629.3489073057362</v>
      </c>
      <c r="E34" s="10">
        <f>(NBS_comp_mm_LandPrc!E34 / 1000) * Area!$G$9 / (Days!E34*86400)</f>
        <v>3924.6899597461693</v>
      </c>
      <c r="F34" s="10">
        <f>(NBS_comp_mm_LandPrc!F34 / 1000) * Area!$G$9 / (Days!F34*86400)</f>
        <v>1786.3208802979914</v>
      </c>
      <c r="G34" s="10">
        <f>(NBS_comp_mm_LandPrc!G34 / 1000) * Area!$G$9 / (Days!G34*86400)</f>
        <v>1795.7942682758473</v>
      </c>
      <c r="H34" s="10">
        <f>(NBS_comp_mm_LandPrc!H34 / 1000) * Area!$G$9 / (Days!H34*86400)</f>
        <v>2173.4371323768869</v>
      </c>
      <c r="I34" s="10">
        <f>(NBS_comp_mm_LandPrc!I34 / 1000) * Area!$G$9 / (Days!I34*86400)</f>
        <v>2465.4214892529517</v>
      </c>
      <c r="J34" s="10">
        <f>(NBS_comp_mm_LandPrc!J34 / 1000) * Area!$G$9 / (Days!J34*86400)</f>
        <v>2914.5118097738596</v>
      </c>
      <c r="K34" s="10">
        <f>(NBS_comp_mm_LandPrc!K34 / 1000) * Area!$G$9 / (Days!K34*86400)</f>
        <v>1644.2575310379957</v>
      </c>
      <c r="L34" s="10">
        <f>(NBS_comp_mm_LandPrc!L34 / 1000) * Area!$G$9 / (Days!L34*86400)</f>
        <v>2395.0704864173181</v>
      </c>
      <c r="M34" s="10">
        <f>(NBS_comp_mm_LandPrc!M34 / 1000) * Area!$G$9 / (Days!M34*86400)</f>
        <v>1171.8781874121617</v>
      </c>
      <c r="N34" s="10">
        <f t="shared" si="0"/>
        <v>2302.0014529044051</v>
      </c>
    </row>
    <row r="35" spans="1:14">
      <c r="A35">
        <v>1978</v>
      </c>
      <c r="B35" s="10">
        <f>(NBS_comp_mm_LandPrc!B35 / 1000) * Area!$G$9 / (Days!B35*86400)</f>
        <v>951.02674067163889</v>
      </c>
      <c r="C35" s="10">
        <f>(NBS_comp_mm_LandPrc!C35 / 1000) * Area!$G$9 / (Days!C35*86400)</f>
        <v>1139.8228645977274</v>
      </c>
      <c r="D35" s="10">
        <f>(NBS_comp_mm_LandPrc!D35 / 1000) * Area!$G$9 / (Days!D35*86400)</f>
        <v>2166.2316112123012</v>
      </c>
      <c r="E35" s="10">
        <f>(NBS_comp_mm_LandPrc!E35 / 1000) * Area!$G$9 / (Days!E35*86400)</f>
        <v>3921.8343146072339</v>
      </c>
      <c r="F35" s="10">
        <f>(NBS_comp_mm_LandPrc!F35 / 1000) * Area!$G$9 / (Days!F35*86400)</f>
        <v>3946.7261885904163</v>
      </c>
      <c r="G35" s="10">
        <f>(NBS_comp_mm_LandPrc!G35 / 1000) * Area!$G$9 / (Days!G35*86400)</f>
        <v>2636.8012894083172</v>
      </c>
      <c r="H35" s="10">
        <f>(NBS_comp_mm_LandPrc!H35 / 1000) * Area!$G$9 / (Days!H35*86400)</f>
        <v>1909.0452428759988</v>
      </c>
      <c r="I35" s="10">
        <f>(NBS_comp_mm_LandPrc!I35 / 1000) * Area!$G$9 / (Days!I35*86400)</f>
        <v>2195.8620309272119</v>
      </c>
      <c r="J35" s="10">
        <f>(NBS_comp_mm_LandPrc!J35 / 1000) * Area!$G$9 / (Days!J35*86400)</f>
        <v>2827.89811849541</v>
      </c>
      <c r="K35" s="10">
        <f>(NBS_comp_mm_LandPrc!K35 / 1000) * Area!$G$9 / (Days!K35*86400)</f>
        <v>1357.5138720484142</v>
      </c>
      <c r="L35" s="10">
        <f>(NBS_comp_mm_LandPrc!L35 / 1000) * Area!$G$9 / (Days!L35*86400)</f>
        <v>316.32119232940966</v>
      </c>
      <c r="M35" s="10">
        <f>(NBS_comp_mm_LandPrc!M35 / 1000) * Area!$G$9 / (Days!M35*86400)</f>
        <v>496.72433704007085</v>
      </c>
      <c r="N35" s="10">
        <f t="shared" si="0"/>
        <v>1988.817316900346</v>
      </c>
    </row>
    <row r="36" spans="1:14">
      <c r="A36">
        <v>1979</v>
      </c>
      <c r="B36" s="10">
        <f>(NBS_comp_mm_LandPrc!B36 / 1000) * Area!$G$9 / (Days!B36*86400)</f>
        <v>1160.8099760857033</v>
      </c>
      <c r="C36" s="10">
        <f>(NBS_comp_mm_LandPrc!C36 / 1000) * Area!$G$9 / (Days!C36*86400)</f>
        <v>1494.6826084336456</v>
      </c>
      <c r="D36" s="10">
        <f>(NBS_comp_mm_LandPrc!D36 / 1000) * Area!$G$9 / (Days!D36*86400)</f>
        <v>4979.953146759075</v>
      </c>
      <c r="E36" s="10">
        <f>(NBS_comp_mm_LandPrc!E36 / 1000) * Area!$G$9 / (Days!E36*86400)</f>
        <v>6788.9150612112799</v>
      </c>
      <c r="F36" s="10">
        <f>(NBS_comp_mm_LandPrc!F36 / 1000) * Area!$G$9 / (Days!F36*86400)</f>
        <v>5147.8837722246062</v>
      </c>
      <c r="G36" s="10">
        <f>(NBS_comp_mm_LandPrc!G36 / 1000) * Area!$G$9 / (Days!G36*86400)</f>
        <v>3777.2383462066314</v>
      </c>
      <c r="H36" s="10">
        <f>(NBS_comp_mm_LandPrc!H36 / 1000) * Area!$G$9 / (Days!H36*86400)</f>
        <v>2585.0004892426787</v>
      </c>
      <c r="I36" s="10">
        <f>(NBS_comp_mm_LandPrc!I36 / 1000) * Area!$G$9 / (Days!I36*86400)</f>
        <v>2450.7718042630891</v>
      </c>
      <c r="J36" s="10">
        <f>(NBS_comp_mm_LandPrc!J36 / 1000) * Area!$G$9 / (Days!J36*86400)</f>
        <v>520.49984336277521</v>
      </c>
      <c r="K36" s="10">
        <f>(NBS_comp_mm_LandPrc!K36 / 1000) * Area!$G$9 / (Days!K36*86400)</f>
        <v>1801.5369639211217</v>
      </c>
      <c r="L36" s="10">
        <f>(NBS_comp_mm_LandPrc!L36 / 1000) * Area!$G$9 / (Days!L36*86400)</f>
        <v>2427.9497613993594</v>
      </c>
      <c r="M36" s="10">
        <f>(NBS_comp_mm_LandPrc!M36 / 1000) * Area!$G$9 / (Days!M36*86400)</f>
        <v>1454.3039461457788</v>
      </c>
      <c r="N36" s="10">
        <f t="shared" si="0"/>
        <v>2882.462143271312</v>
      </c>
    </row>
    <row r="37" spans="1:14">
      <c r="A37">
        <v>1980</v>
      </c>
      <c r="B37" s="10">
        <f>(NBS_comp_mm_LandPrc!B37 / 1000) * Area!$G$9 / (Days!B37*86400)</f>
        <v>1232.1670659080744</v>
      </c>
      <c r="C37" s="10">
        <f>(NBS_comp_mm_LandPrc!C37 / 1000) * Area!$G$9 / (Days!C37*86400)</f>
        <v>845.91795307460154</v>
      </c>
      <c r="D37" s="10">
        <f>(NBS_comp_mm_LandPrc!D37 / 1000) * Area!$G$9 / (Days!D37*86400)</f>
        <v>2619.4074924367596</v>
      </c>
      <c r="E37" s="10">
        <f>(NBS_comp_mm_LandPrc!E37 / 1000) * Area!$G$9 / (Days!E37*86400)</f>
        <v>5651.7650999925081</v>
      </c>
      <c r="F37" s="10">
        <f>(NBS_comp_mm_LandPrc!F37 / 1000) * Area!$G$9 / (Days!F37*86400)</f>
        <v>3340.7356109791003</v>
      </c>
      <c r="G37" s="10">
        <f>(NBS_comp_mm_LandPrc!G37 / 1000) * Area!$G$9 / (Days!G37*86400)</f>
        <v>3436.4126882887981</v>
      </c>
      <c r="H37" s="10">
        <f>(NBS_comp_mm_LandPrc!H37 / 1000) * Area!$G$9 / (Days!H37*86400)</f>
        <v>3007.3078110034403</v>
      </c>
      <c r="I37" s="10">
        <f>(NBS_comp_mm_LandPrc!I37 / 1000) * Area!$G$9 / (Days!I37*86400)</f>
        <v>2290.7619967095766</v>
      </c>
      <c r="J37" s="10">
        <f>(NBS_comp_mm_LandPrc!J37 / 1000) * Area!$G$9 / (Days!J37*86400)</f>
        <v>1980.526934402722</v>
      </c>
      <c r="K37" s="10">
        <f>(NBS_comp_mm_LandPrc!K37 / 1000) * Area!$G$9 / (Days!K37*86400)</f>
        <v>1023.2717048126308</v>
      </c>
      <c r="L37" s="10">
        <f>(NBS_comp_mm_LandPrc!L37 / 1000) * Area!$G$9 / (Days!L37*86400)</f>
        <v>324.29569931515272</v>
      </c>
      <c r="M37" s="10">
        <f>(NBS_comp_mm_LandPrc!M37 / 1000) * Area!$G$9 / (Days!M37*86400)</f>
        <v>668.04674299500437</v>
      </c>
      <c r="N37" s="10">
        <f t="shared" si="0"/>
        <v>2201.7180666598642</v>
      </c>
    </row>
    <row r="38" spans="1:14">
      <c r="A38">
        <v>1981</v>
      </c>
      <c r="B38" s="10">
        <f>(NBS_comp_mm_LandPrc!B38 / 1000) * Area!$G$9 / (Days!B38*86400)</f>
        <v>547.69019372149376</v>
      </c>
      <c r="C38" s="10">
        <f>(NBS_comp_mm_LandPrc!C38 / 1000) * Area!$G$9 / (Days!C38*86400)</f>
        <v>4035.4905210362735</v>
      </c>
      <c r="D38" s="10">
        <f>(NBS_comp_mm_LandPrc!D38 / 1000) * Area!$G$9 / (Days!D38*86400)</f>
        <v>2538.6131404458179</v>
      </c>
      <c r="E38" s="10">
        <f>(NBS_comp_mm_LandPrc!E38 / 1000) * Area!$G$9 / (Days!E38*86400)</f>
        <v>5134.6731390938139</v>
      </c>
      <c r="F38" s="10">
        <f>(NBS_comp_mm_LandPrc!F38 / 1000) * Area!$G$9 / (Days!F38*86400)</f>
        <v>3233.1413787939177</v>
      </c>
      <c r="G38" s="10">
        <f>(NBS_comp_mm_LandPrc!G38 / 1000) * Area!$G$9 / (Days!G38*86400)</f>
        <v>3577.4583496851546</v>
      </c>
      <c r="H38" s="10">
        <f>(NBS_comp_mm_LandPrc!H38 / 1000) * Area!$G$9 / (Days!H38*86400)</f>
        <v>1770.0758474277677</v>
      </c>
      <c r="I38" s="10">
        <f>(NBS_comp_mm_LandPrc!I38 / 1000) * Area!$G$9 / (Days!I38*86400)</f>
        <v>2423.9839366632159</v>
      </c>
      <c r="J38" s="10">
        <f>(NBS_comp_mm_LandPrc!J38 / 1000) * Area!$G$9 / (Days!J38*86400)</f>
        <v>2421.53790410395</v>
      </c>
      <c r="K38" s="10">
        <f>(NBS_comp_mm_LandPrc!K38 / 1000) * Area!$G$9 / (Days!K38*86400)</f>
        <v>2226.5994448579463</v>
      </c>
      <c r="L38" s="10">
        <f>(NBS_comp_mm_LandPrc!L38 / 1000) * Area!$G$9 / (Days!L38*86400)</f>
        <v>470.97050903465947</v>
      </c>
      <c r="M38" s="10">
        <f>(NBS_comp_mm_LandPrc!M38 / 1000) * Area!$G$9 / (Days!M38*86400)</f>
        <v>163.25150980340794</v>
      </c>
      <c r="N38" s="10">
        <f t="shared" si="0"/>
        <v>2378.6238228889515</v>
      </c>
    </row>
    <row r="39" spans="1:14">
      <c r="A39">
        <v>1982</v>
      </c>
      <c r="B39" s="10">
        <f>(NBS_comp_mm_LandPrc!B39 / 1000) * Area!$G$9 / (Days!B39*86400)</f>
        <v>1051.0725023263717</v>
      </c>
      <c r="C39" s="10">
        <f>(NBS_comp_mm_LandPrc!C39 / 1000) * Area!$G$9 / (Days!C39*86400)</f>
        <v>1542.9456376304331</v>
      </c>
      <c r="D39" s="10">
        <f>(NBS_comp_mm_LandPrc!D39 / 1000) * Area!$G$9 / (Days!D39*86400)</f>
        <v>3406.0578487472062</v>
      </c>
      <c r="E39" s="10">
        <f>(NBS_comp_mm_LandPrc!E39 / 1000) * Area!$G$9 / (Days!E39*86400)</f>
        <v>4878.6764314502452</v>
      </c>
      <c r="F39" s="10">
        <f>(NBS_comp_mm_LandPrc!F39 / 1000) * Area!$G$9 / (Days!F39*86400)</f>
        <v>3038.4788453421575</v>
      </c>
      <c r="G39" s="10">
        <f>(NBS_comp_mm_LandPrc!G39 / 1000) * Area!$G$9 / (Days!G39*86400)</f>
        <v>3150.67827054596</v>
      </c>
      <c r="H39" s="10">
        <f>(NBS_comp_mm_LandPrc!H39 / 1000) * Area!$G$9 / (Days!H39*86400)</f>
        <v>2048.6534748358099</v>
      </c>
      <c r="I39" s="10">
        <f>(NBS_comp_mm_LandPrc!I39 / 1000) * Area!$G$9 / (Days!I39*86400)</f>
        <v>1453.3360537510168</v>
      </c>
      <c r="J39" s="10">
        <f>(NBS_comp_mm_LandPrc!J39 / 1000) * Area!$G$9 / (Days!J39*86400)</f>
        <v>2525.2518165786832</v>
      </c>
      <c r="K39" s="10">
        <f>(NBS_comp_mm_LandPrc!K39 / 1000) * Area!$G$9 / (Days!K39*86400)</f>
        <v>1559.5190959976037</v>
      </c>
      <c r="L39" s="10">
        <f>(NBS_comp_mm_LandPrc!L39 / 1000) * Area!$G$9 / (Days!L39*86400)</f>
        <v>2405.6827073661384</v>
      </c>
      <c r="M39" s="10">
        <f>(NBS_comp_mm_LandPrc!M39 / 1000) * Area!$G$9 / (Days!M39*86400)</f>
        <v>3296.0302688199595</v>
      </c>
      <c r="N39" s="10">
        <f t="shared" si="0"/>
        <v>2529.6985794492984</v>
      </c>
    </row>
    <row r="40" spans="1:14">
      <c r="A40">
        <v>1983</v>
      </c>
      <c r="B40" s="10">
        <f>(NBS_comp_mm_LandPrc!B40 / 1000) * Area!$G$9 / (Days!B40*86400)</f>
        <v>1441.073741992476</v>
      </c>
      <c r="C40" s="10">
        <f>(NBS_comp_mm_LandPrc!C40 / 1000) * Area!$G$9 / (Days!C40*86400)</f>
        <v>1636.0958089806281</v>
      </c>
      <c r="D40" s="10">
        <f>(NBS_comp_mm_LandPrc!D40 / 1000) * Area!$G$9 / (Days!D40*86400)</f>
        <v>2501.6851074703186</v>
      </c>
      <c r="E40" s="10">
        <f>(NBS_comp_mm_LandPrc!E40 / 1000) * Area!$G$9 / (Days!E40*86400)</f>
        <v>4089.7425088377058</v>
      </c>
      <c r="F40" s="10">
        <f>(NBS_comp_mm_LandPrc!F40 / 1000) * Area!$G$9 / (Days!F40*86400)</f>
        <v>6800.8541266004149</v>
      </c>
      <c r="G40" s="10">
        <f>(NBS_comp_mm_LandPrc!G40 / 1000) * Area!$G$9 / (Days!G40*86400)</f>
        <v>3492.7087060754534</v>
      </c>
      <c r="H40" s="10">
        <f>(NBS_comp_mm_LandPrc!H40 / 1000) * Area!$G$9 / (Days!H40*86400)</f>
        <v>1560.5474222247412</v>
      </c>
      <c r="I40" s="10">
        <f>(NBS_comp_mm_LandPrc!I40 / 1000) * Area!$G$9 / (Days!I40*86400)</f>
        <v>1899.2761338560726</v>
      </c>
      <c r="J40" s="10">
        <f>(NBS_comp_mm_LandPrc!J40 / 1000) * Area!$G$9 / (Days!J40*86400)</f>
        <v>1202.2207132256751</v>
      </c>
      <c r="K40" s="10">
        <f>(NBS_comp_mm_LandPrc!K40 / 1000) * Area!$G$9 / (Days!K40*86400)</f>
        <v>1276.3305152017251</v>
      </c>
      <c r="L40" s="10">
        <f>(NBS_comp_mm_LandPrc!L40 / 1000) * Area!$G$9 / (Days!L40*86400)</f>
        <v>380.15115165751723</v>
      </c>
      <c r="M40" s="10">
        <f>(NBS_comp_mm_LandPrc!M40 / 1000) * Area!$G$9 / (Days!M40*86400)</f>
        <v>650.14829466820061</v>
      </c>
      <c r="N40" s="10">
        <f t="shared" si="0"/>
        <v>2244.236185899244</v>
      </c>
    </row>
    <row r="41" spans="1:14">
      <c r="A41">
        <v>1984</v>
      </c>
      <c r="B41" s="10">
        <f>(NBS_comp_mm_LandPrc!B41 / 1000) * Area!$G$9 / (Days!B41*86400)</f>
        <v>540.1671463433828</v>
      </c>
      <c r="C41" s="10">
        <f>(NBS_comp_mm_LandPrc!C41 / 1000) * Area!$G$9 / (Days!C41*86400)</f>
        <v>3176.9696174757951</v>
      </c>
      <c r="D41" s="10">
        <f>(NBS_comp_mm_LandPrc!D41 / 1000) * Area!$G$9 / (Days!D41*86400)</f>
        <v>2561.976435586866</v>
      </c>
      <c r="E41" s="10">
        <f>(NBS_comp_mm_LandPrc!E41 / 1000) * Area!$G$9 / (Days!E41*86400)</f>
        <v>3969.5766800240822</v>
      </c>
      <c r="F41" s="10">
        <f>(NBS_comp_mm_LandPrc!F41 / 1000) * Area!$G$9 / (Days!F41*86400)</f>
        <v>3465.0021401724734</v>
      </c>
      <c r="G41" s="10">
        <f>(NBS_comp_mm_LandPrc!G41 / 1000) * Area!$G$9 / (Days!G41*86400)</f>
        <v>4045.9365942809759</v>
      </c>
      <c r="H41" s="10">
        <f>(NBS_comp_mm_LandPrc!H41 / 1000) * Area!$G$9 / (Days!H41*86400)</f>
        <v>2684.9236684066855</v>
      </c>
      <c r="I41" s="10">
        <f>(NBS_comp_mm_LandPrc!I41 / 1000) * Area!$G$9 / (Days!I41*86400)</f>
        <v>2454.3572586255591</v>
      </c>
      <c r="J41" s="10">
        <f>(NBS_comp_mm_LandPrc!J41 / 1000) * Area!$G$9 / (Days!J41*86400)</f>
        <v>1863.4698861553582</v>
      </c>
      <c r="K41" s="10">
        <f>(NBS_comp_mm_LandPrc!K41 / 1000) * Area!$G$9 / (Days!K41*86400)</f>
        <v>1604.0332423900095</v>
      </c>
      <c r="L41" s="10">
        <f>(NBS_comp_mm_LandPrc!L41 / 1000) * Area!$G$9 / (Days!L41*86400)</f>
        <v>1730.0865107352977</v>
      </c>
      <c r="M41" s="10">
        <f>(NBS_comp_mm_LandPrc!M41 / 1000) * Area!$G$9 / (Days!M41*86400)</f>
        <v>1856.5088247234348</v>
      </c>
      <c r="N41" s="10">
        <f t="shared" si="0"/>
        <v>2496.0840004099932</v>
      </c>
    </row>
    <row r="42" spans="1:14">
      <c r="A42">
        <v>1985</v>
      </c>
      <c r="B42" s="10">
        <f>(NBS_comp_mm_LandPrc!B42 / 1000) * Area!$G$9 / (Days!B42*86400)</f>
        <v>1559.6123308665535</v>
      </c>
      <c r="C42" s="10">
        <f>(NBS_comp_mm_LandPrc!C42 / 1000) * Area!$G$9 / (Days!C42*86400)</f>
        <v>3439.8943274099111</v>
      </c>
      <c r="D42" s="10">
        <f>(NBS_comp_mm_LandPrc!D42 / 1000) * Area!$G$9 / (Days!D42*86400)</f>
        <v>4868.0356051411063</v>
      </c>
      <c r="E42" s="10">
        <f>(NBS_comp_mm_LandPrc!E42 / 1000) * Area!$G$9 / (Days!E42*86400)</f>
        <v>6304.1357182863894</v>
      </c>
      <c r="F42" s="10">
        <f>(NBS_comp_mm_LandPrc!F42 / 1000) * Area!$G$9 / (Days!F42*86400)</f>
        <v>4533.7526972517871</v>
      </c>
      <c r="G42" s="10">
        <f>(NBS_comp_mm_LandPrc!G42 / 1000) * Area!$G$9 / (Days!G42*86400)</f>
        <v>2156.7714925438559</v>
      </c>
      <c r="H42" s="10">
        <f>(NBS_comp_mm_LandPrc!H42 / 1000) * Area!$G$9 / (Days!H42*86400)</f>
        <v>2542.4844880766859</v>
      </c>
      <c r="I42" s="10">
        <f>(NBS_comp_mm_LandPrc!I42 / 1000) * Area!$G$9 / (Days!I42*86400)</f>
        <v>2411.1963761415595</v>
      </c>
      <c r="J42" s="10">
        <f>(NBS_comp_mm_LandPrc!J42 / 1000) * Area!$G$9 / (Days!J42*86400)</f>
        <v>2324.8151663982812</v>
      </c>
      <c r="K42" s="10">
        <f>(NBS_comp_mm_LandPrc!K42 / 1000) * Area!$G$9 / (Days!K42*86400)</f>
        <v>1407.4959714820261</v>
      </c>
      <c r="L42" s="10">
        <f>(NBS_comp_mm_LandPrc!L42 / 1000) * Area!$G$9 / (Days!L42*86400)</f>
        <v>2036.6163269598021</v>
      </c>
      <c r="M42" s="10">
        <f>(NBS_comp_mm_LandPrc!M42 / 1000) * Area!$G$9 / (Days!M42*86400)</f>
        <v>757.75028336905348</v>
      </c>
      <c r="N42" s="10">
        <f t="shared" si="0"/>
        <v>2861.8800653272515</v>
      </c>
    </row>
    <row r="43" spans="1:14">
      <c r="A43">
        <v>1986</v>
      </c>
      <c r="B43" s="10">
        <f>(NBS_comp_mm_LandPrc!B43 / 1000) * Area!$G$9 / (Days!B43*86400)</f>
        <v>595.14304598024762</v>
      </c>
      <c r="C43" s="10">
        <f>(NBS_comp_mm_LandPrc!C43 / 1000) * Area!$G$9 / (Days!C43*86400)</f>
        <v>962.70758608784445</v>
      </c>
      <c r="D43" s="10">
        <f>(NBS_comp_mm_LandPrc!D43 / 1000) * Area!$G$9 / (Days!D43*86400)</f>
        <v>3949.1518225907525</v>
      </c>
      <c r="E43" s="10">
        <f>(NBS_comp_mm_LandPrc!E43 / 1000) * Area!$G$9 / (Days!E43*86400)</f>
        <v>3877.6925926259541</v>
      </c>
      <c r="F43" s="10">
        <f>(NBS_comp_mm_LandPrc!F43 / 1000) * Area!$G$9 / (Days!F43*86400)</f>
        <v>3466.6384748134233</v>
      </c>
      <c r="G43" s="10">
        <f>(NBS_comp_mm_LandPrc!G43 / 1000) * Area!$G$9 / (Days!G43*86400)</f>
        <v>3374.1537433104568</v>
      </c>
      <c r="H43" s="10">
        <f>(NBS_comp_mm_LandPrc!H43 / 1000) * Area!$G$9 / (Days!H43*86400)</f>
        <v>2919.7628572066719</v>
      </c>
      <c r="I43" s="10">
        <f>(NBS_comp_mm_LandPrc!I43 / 1000) * Area!$G$9 / (Days!I43*86400)</f>
        <v>1551.2587384778287</v>
      </c>
      <c r="J43" s="10">
        <f>(NBS_comp_mm_LandPrc!J43 / 1000) * Area!$G$9 / (Days!J43*86400)</f>
        <v>5747.0892223681894</v>
      </c>
      <c r="K43" s="10">
        <f>(NBS_comp_mm_LandPrc!K43 / 1000) * Area!$G$9 / (Days!K43*86400)</f>
        <v>2743.1581439470751</v>
      </c>
      <c r="L43" s="10">
        <f>(NBS_comp_mm_LandPrc!L43 / 1000) * Area!$G$9 / (Days!L43*86400)</f>
        <v>-763.58940630665825</v>
      </c>
      <c r="M43" s="10">
        <f>(NBS_comp_mm_LandPrc!M43 / 1000) * Area!$G$9 / (Days!M43*86400)</f>
        <v>375.65295927954486</v>
      </c>
      <c r="N43" s="10">
        <f t="shared" si="0"/>
        <v>2399.9016483651108</v>
      </c>
    </row>
    <row r="44" spans="1:14">
      <c r="A44">
        <v>1987</v>
      </c>
      <c r="B44" s="10">
        <f>(NBS_comp_mm_LandPrc!B44 / 1000) * Area!$G$9 / (Days!B44*86400)</f>
        <v>252.04584522057462</v>
      </c>
      <c r="C44" s="10">
        <f>(NBS_comp_mm_LandPrc!C44 / 1000) * Area!$G$9 / (Days!C44*86400)</f>
        <v>681.86021901961874</v>
      </c>
      <c r="D44" s="10">
        <f>(NBS_comp_mm_LandPrc!D44 / 1000) * Area!$G$9 / (Days!D44*86400)</f>
        <v>2381.1465263601208</v>
      </c>
      <c r="E44" s="10">
        <f>(NBS_comp_mm_LandPrc!E44 / 1000) * Area!$G$9 / (Days!E44*86400)</f>
        <v>2787.375838577399</v>
      </c>
      <c r="F44" s="10">
        <f>(NBS_comp_mm_LandPrc!F44 / 1000) * Area!$G$9 / (Days!F44*86400)</f>
        <v>1887.6340556644191</v>
      </c>
      <c r="G44" s="10">
        <f>(NBS_comp_mm_LandPrc!G44 / 1000) * Area!$G$9 / (Days!G44*86400)</f>
        <v>2146.8202822863013</v>
      </c>
      <c r="H44" s="10">
        <f>(NBS_comp_mm_LandPrc!H44 / 1000) * Area!$G$9 / (Days!H44*86400)</f>
        <v>1565.4402498234297</v>
      </c>
      <c r="I44" s="10">
        <f>(NBS_comp_mm_LandPrc!I44 / 1000) * Area!$G$9 / (Days!I44*86400)</f>
        <v>1500.4689215360977</v>
      </c>
      <c r="J44" s="10">
        <f>(NBS_comp_mm_LandPrc!J44 / 1000) * Area!$G$9 / (Days!J44*86400)</f>
        <v>1066.7527106931263</v>
      </c>
      <c r="K44" s="10">
        <f>(NBS_comp_mm_LandPrc!K44 / 1000) * Area!$G$9 / (Days!K44*86400)</f>
        <v>-156.42636538169504</v>
      </c>
      <c r="L44" s="10">
        <f>(NBS_comp_mm_LandPrc!L44 / 1000) * Area!$G$9 / (Days!L44*86400)</f>
        <v>129.51369585770232</v>
      </c>
      <c r="M44" s="10">
        <f>(NBS_comp_mm_LandPrc!M44 / 1000) * Area!$G$9 / (Days!M44*86400)</f>
        <v>1082.5667813512548</v>
      </c>
      <c r="N44" s="10">
        <f t="shared" si="0"/>
        <v>1277.099896750696</v>
      </c>
    </row>
    <row r="45" spans="1:14">
      <c r="A45">
        <v>1988</v>
      </c>
      <c r="B45" s="10">
        <f>(NBS_comp_mm_LandPrc!B45 / 1000) * Area!$G$9 / (Days!B45*86400)</f>
        <v>305.75578669028368</v>
      </c>
      <c r="C45" s="10">
        <f>(NBS_comp_mm_LandPrc!C45 / 1000) * Area!$G$9 / (Days!C45*86400)</f>
        <v>1581.0685573258422</v>
      </c>
      <c r="D45" s="10">
        <f>(NBS_comp_mm_LandPrc!D45 / 1000) * Area!$G$9 / (Days!D45*86400)</f>
        <v>2796.1600466628079</v>
      </c>
      <c r="E45" s="10">
        <f>(NBS_comp_mm_LandPrc!E45 / 1000) * Area!$G$9 / (Days!E45*86400)</f>
        <v>5216.5060215543235</v>
      </c>
      <c r="F45" s="10">
        <f>(NBS_comp_mm_LandPrc!F45 / 1000) * Area!$G$9 / (Days!F45*86400)</f>
        <v>3124.8626431717221</v>
      </c>
      <c r="G45" s="10">
        <f>(NBS_comp_mm_LandPrc!G45 / 1000) * Area!$G$9 / (Days!G45*86400)</f>
        <v>1396.2376346966798</v>
      </c>
      <c r="H45" s="10">
        <f>(NBS_comp_mm_LandPrc!H45 / 1000) * Area!$G$9 / (Days!H45*86400)</f>
        <v>1731.7928086708628</v>
      </c>
      <c r="I45" s="10">
        <f>(NBS_comp_mm_LandPrc!I45 / 1000) * Area!$G$9 / (Days!I45*86400)</f>
        <v>2388.0824830939005</v>
      </c>
      <c r="J45" s="10">
        <f>(NBS_comp_mm_LandPrc!J45 / 1000) * Area!$G$9 / (Days!J45*86400)</f>
        <v>1012.0225293928397</v>
      </c>
      <c r="K45" s="10">
        <f>(NBS_comp_mm_LandPrc!K45 / 1000) * Area!$G$9 / (Days!K45*86400)</f>
        <v>1579.1298161821965</v>
      </c>
      <c r="L45" s="10">
        <f>(NBS_comp_mm_LandPrc!L45 / 1000) * Area!$G$9 / (Days!L45*86400)</f>
        <v>3624.0919249472536</v>
      </c>
      <c r="M45" s="10">
        <f>(NBS_comp_mm_LandPrc!M45 / 1000) * Area!$G$9 / (Days!M45*86400)</f>
        <v>398.98212111720119</v>
      </c>
      <c r="N45" s="10">
        <f t="shared" si="0"/>
        <v>2096.2243644588261</v>
      </c>
    </row>
    <row r="46" spans="1:14">
      <c r="A46">
        <v>1989</v>
      </c>
      <c r="B46" s="10">
        <f>(NBS_comp_mm_LandPrc!B46 / 1000) * Area!$G$9 / (Days!B46*86400)</f>
        <v>1383.5833816380643</v>
      </c>
      <c r="C46" s="10">
        <f>(NBS_comp_mm_LandPrc!C46 / 1000) * Area!$G$9 / (Days!C46*86400)</f>
        <v>798.53394570284456</v>
      </c>
      <c r="D46" s="10">
        <f>(NBS_comp_mm_LandPrc!D46 / 1000) * Area!$G$9 / (Days!D46*86400)</f>
        <v>2843.0158867156174</v>
      </c>
      <c r="E46" s="10">
        <f>(NBS_comp_mm_LandPrc!E46 / 1000) * Area!$G$9 / (Days!E46*86400)</f>
        <v>3660.2843207286192</v>
      </c>
      <c r="F46" s="10">
        <f>(NBS_comp_mm_LandPrc!F46 / 1000) * Area!$G$9 / (Days!F46*86400)</f>
        <v>3764.8671826662803</v>
      </c>
      <c r="G46" s="10">
        <f>(NBS_comp_mm_LandPrc!G46 / 1000) * Area!$G$9 / (Days!G46*86400)</f>
        <v>4261.9520212814341</v>
      </c>
      <c r="H46" s="10">
        <f>(NBS_comp_mm_LandPrc!H46 / 1000) * Area!$G$9 / (Days!H46*86400)</f>
        <v>1201.8235854905538</v>
      </c>
      <c r="I46" s="10">
        <f>(NBS_comp_mm_LandPrc!I46 / 1000) * Area!$G$9 / (Days!I46*86400)</f>
        <v>1535.4326209753831</v>
      </c>
      <c r="J46" s="10">
        <f>(NBS_comp_mm_LandPrc!J46 / 1000) * Area!$G$9 / (Days!J46*86400)</f>
        <v>-155.8445949082778</v>
      </c>
      <c r="K46" s="10">
        <f>(NBS_comp_mm_LandPrc!K46 / 1000) * Area!$G$9 / (Days!K46*86400)</f>
        <v>-44.334518757170741</v>
      </c>
      <c r="L46" s="10">
        <f>(NBS_comp_mm_LandPrc!L46 / 1000) * Area!$G$9 / (Days!L46*86400)</f>
        <v>351.64096209322162</v>
      </c>
      <c r="M46" s="10">
        <f>(NBS_comp_mm_LandPrc!M46 / 1000) * Area!$G$9 / (Days!M46*86400)</f>
        <v>-371.58442341536193</v>
      </c>
      <c r="N46" s="10">
        <f t="shared" si="0"/>
        <v>1602.4475308509336</v>
      </c>
    </row>
    <row r="47" spans="1:14">
      <c r="A47">
        <v>1990</v>
      </c>
      <c r="B47" s="10">
        <f>(NBS_comp_mm_LandPrc!B47 / 1000) * Area!$G$9 / (Days!B47*86400)</f>
        <v>2264.1778165534993</v>
      </c>
      <c r="C47" s="10">
        <f>(NBS_comp_mm_LandPrc!C47 / 1000) * Area!$G$9 / (Days!C47*86400)</f>
        <v>1541.6863294771167</v>
      </c>
      <c r="D47" s="10">
        <f>(NBS_comp_mm_LandPrc!D47 / 1000) * Area!$G$9 / (Days!D47*86400)</f>
        <v>3136.0817687008425</v>
      </c>
      <c r="E47" s="10">
        <f>(NBS_comp_mm_LandPrc!E47 / 1000) * Area!$G$9 / (Days!E47*86400)</f>
        <v>3064.992655891655</v>
      </c>
      <c r="F47" s="10">
        <f>(NBS_comp_mm_LandPrc!F47 / 1000) * Area!$G$9 / (Days!F47*86400)</f>
        <v>4683.7901956430269</v>
      </c>
      <c r="G47" s="10">
        <f>(NBS_comp_mm_LandPrc!G47 / 1000) * Area!$G$9 / (Days!G47*86400)</f>
        <v>4171.0061490516973</v>
      </c>
      <c r="H47" s="10">
        <f>(NBS_comp_mm_LandPrc!H47 / 1000) * Area!$G$9 / (Days!H47*86400)</f>
        <v>2739.4103322161068</v>
      </c>
      <c r="I47" s="10">
        <f>(NBS_comp_mm_LandPrc!I47 / 1000) * Area!$G$9 / (Days!I47*86400)</f>
        <v>1711.8953744347705</v>
      </c>
      <c r="J47" s="10">
        <f>(NBS_comp_mm_LandPrc!J47 / 1000) * Area!$G$9 / (Days!J47*86400)</f>
        <v>1075.173301956142</v>
      </c>
      <c r="K47" s="10">
        <f>(NBS_comp_mm_LandPrc!K47 / 1000) * Area!$G$9 / (Days!K47*86400)</f>
        <v>2679.1499414483746</v>
      </c>
      <c r="L47" s="10">
        <f>(NBS_comp_mm_LandPrc!L47 / 1000) * Area!$G$9 / (Days!L47*86400)</f>
        <v>2426.7360330971596</v>
      </c>
      <c r="M47" s="10">
        <f>(NBS_comp_mm_LandPrc!M47 / 1000) * Area!$G$9 / (Days!M47*86400)</f>
        <v>1479.1861535489459</v>
      </c>
      <c r="N47" s="10">
        <f t="shared" si="0"/>
        <v>2581.1071710016117</v>
      </c>
    </row>
    <row r="48" spans="1:14">
      <c r="A48">
        <v>1991</v>
      </c>
      <c r="B48" s="10">
        <f>(NBS_comp_mm_LandPrc!B48 / 1000) * Area!$G$9 / (Days!B48*86400)</f>
        <v>849.74272540546326</v>
      </c>
      <c r="C48" s="10">
        <f>(NBS_comp_mm_LandPrc!C48 / 1000) * Area!$G$9 / (Days!C48*86400)</f>
        <v>1508.6282338425442</v>
      </c>
      <c r="D48" s="10">
        <f>(NBS_comp_mm_LandPrc!D48 / 1000) * Area!$G$9 / (Days!D48*86400)</f>
        <v>4361.9073204168008</v>
      </c>
      <c r="E48" s="10">
        <f>(NBS_comp_mm_LandPrc!E48 / 1000) * Area!$G$9 / (Days!E48*86400)</f>
        <v>6446.0858885763073</v>
      </c>
      <c r="F48" s="10">
        <f>(NBS_comp_mm_LandPrc!F48 / 1000) * Area!$G$9 / (Days!F48*86400)</f>
        <v>3969.7473888121549</v>
      </c>
      <c r="G48" s="10">
        <f>(NBS_comp_mm_LandPrc!G48 / 1000) * Area!$G$9 / (Days!G48*86400)</f>
        <v>1660.6528364240557</v>
      </c>
      <c r="H48" s="10">
        <f>(NBS_comp_mm_LandPrc!H48 / 1000) * Area!$G$9 / (Days!H48*86400)</f>
        <v>2554.1222868567361</v>
      </c>
      <c r="I48" s="10">
        <f>(NBS_comp_mm_LandPrc!I48 / 1000) * Area!$G$9 / (Days!I48*86400)</f>
        <v>1051.0682331074822</v>
      </c>
      <c r="J48" s="10">
        <f>(NBS_comp_mm_LandPrc!J48 / 1000) * Area!$G$9 / (Days!J48*86400)</f>
        <v>328.9363555256565</v>
      </c>
      <c r="K48" s="10">
        <f>(NBS_comp_mm_LandPrc!K48 / 1000) * Area!$G$9 / (Days!K48*86400)</f>
        <v>2318.931185786204</v>
      </c>
      <c r="L48" s="10">
        <f>(NBS_comp_mm_LandPrc!L48 / 1000) * Area!$G$9 / (Days!L48*86400)</f>
        <v>590.0046987893021</v>
      </c>
      <c r="M48" s="10">
        <f>(NBS_comp_mm_LandPrc!M48 / 1000) * Area!$G$9 / (Days!M48*86400)</f>
        <v>1257.199377670388</v>
      </c>
      <c r="N48" s="10">
        <f t="shared" si="0"/>
        <v>2241.4188776010915</v>
      </c>
    </row>
    <row r="49" spans="1:14">
      <c r="A49">
        <v>1992</v>
      </c>
      <c r="B49" s="10">
        <f>(NBS_comp_mm_LandPrc!B49 / 1000) * Area!$G$9 / (Days!B49*86400)</f>
        <v>1361.5680435378561</v>
      </c>
      <c r="C49" s="10">
        <f>(NBS_comp_mm_LandPrc!C49 / 1000) * Area!$G$9 / (Days!C49*86400)</f>
        <v>1558.5107016452864</v>
      </c>
      <c r="D49" s="10">
        <f>(NBS_comp_mm_LandPrc!D49 / 1000) * Area!$G$9 / (Days!D49*86400)</f>
        <v>2522.9474057634784</v>
      </c>
      <c r="E49" s="10">
        <f>(NBS_comp_mm_LandPrc!E49 / 1000) * Area!$G$9 / (Days!E49*86400)</f>
        <v>4404.6127797644558</v>
      </c>
      <c r="F49" s="10">
        <f>(NBS_comp_mm_LandPrc!F49 / 1000) * Area!$G$9 / (Days!F49*86400)</f>
        <v>2715.7606853282136</v>
      </c>
      <c r="G49" s="10">
        <f>(NBS_comp_mm_LandPrc!G49 / 1000) * Area!$G$9 / (Days!G49*86400)</f>
        <v>1806.4817635522411</v>
      </c>
      <c r="H49" s="10">
        <f>(NBS_comp_mm_LandPrc!H49 / 1000) * Area!$G$9 / (Days!H49*86400)</f>
        <v>2729.0492683313578</v>
      </c>
      <c r="I49" s="10">
        <f>(NBS_comp_mm_LandPrc!I49 / 1000) * Area!$G$9 / (Days!I49*86400)</f>
        <v>2254.9916800385581</v>
      </c>
      <c r="J49" s="10">
        <f>(NBS_comp_mm_LandPrc!J49 / 1000) * Area!$G$9 / (Days!J49*86400)</f>
        <v>2815.4907920100281</v>
      </c>
      <c r="K49" s="10">
        <f>(NBS_comp_mm_LandPrc!K49 / 1000) * Area!$G$9 / (Days!K49*86400)</f>
        <v>1204.5775508572488</v>
      </c>
      <c r="L49" s="10">
        <f>(NBS_comp_mm_LandPrc!L49 / 1000) * Area!$G$9 / (Days!L49*86400)</f>
        <v>3747.7344658718353</v>
      </c>
      <c r="M49" s="10">
        <f>(NBS_comp_mm_LandPrc!M49 / 1000) * Area!$G$9 / (Days!M49*86400)</f>
        <v>1144.9763305087502</v>
      </c>
      <c r="N49" s="10">
        <f t="shared" si="0"/>
        <v>2355.5584556007757</v>
      </c>
    </row>
    <row r="50" spans="1:14">
      <c r="A50">
        <v>1993</v>
      </c>
      <c r="B50" s="10">
        <f>(NBS_comp_mm_LandPrc!B50 / 1000) * Area!$G$9 / (Days!B50*86400)</f>
        <v>2041.1356048396258</v>
      </c>
      <c r="C50" s="10">
        <f>(NBS_comp_mm_LandPrc!C50 / 1000) * Area!$G$9 / (Days!C50*86400)</f>
        <v>296.43494637816679</v>
      </c>
      <c r="D50" s="10">
        <f>(NBS_comp_mm_LandPrc!D50 / 1000) * Area!$G$9 / (Days!D50*86400)</f>
        <v>1236.2113804653684</v>
      </c>
      <c r="E50" s="10">
        <f>(NBS_comp_mm_LandPrc!E50 / 1000) * Area!$G$9 / (Days!E50*86400)</f>
        <v>4875.7194165218843</v>
      </c>
      <c r="F50" s="10">
        <f>(NBS_comp_mm_LandPrc!F50 / 1000) * Area!$G$9 / (Days!F50*86400)</f>
        <v>3925.0275599499437</v>
      </c>
      <c r="G50" s="10">
        <f>(NBS_comp_mm_LandPrc!G50 / 1000) * Area!$G$9 / (Days!G50*86400)</f>
        <v>4157.2459430369345</v>
      </c>
      <c r="H50" s="10">
        <f>(NBS_comp_mm_LandPrc!H50 / 1000) * Area!$G$9 / (Days!H50*86400)</f>
        <v>2191.7408503417964</v>
      </c>
      <c r="I50" s="10">
        <f>(NBS_comp_mm_LandPrc!I50 / 1000) * Area!$G$9 / (Days!I50*86400)</f>
        <v>2134.3037731776426</v>
      </c>
      <c r="J50" s="10">
        <f>(NBS_comp_mm_LandPrc!J50 / 1000) * Area!$G$9 / (Days!J50*86400)</f>
        <v>1290.1999841990641</v>
      </c>
      <c r="K50" s="10">
        <f>(NBS_comp_mm_LandPrc!K50 / 1000) * Area!$G$9 / (Days!K50*86400)</f>
        <v>1571.5989609553287</v>
      </c>
      <c r="L50" s="10">
        <f>(NBS_comp_mm_LandPrc!L50 / 1000) * Area!$G$9 / (Days!L50*86400)</f>
        <v>848.59133670073174</v>
      </c>
      <c r="M50" s="10">
        <f>(NBS_comp_mm_LandPrc!M50 / 1000) * Area!$G$9 / (Days!M50*86400)</f>
        <v>361.07680447542253</v>
      </c>
      <c r="N50" s="10">
        <f t="shared" si="0"/>
        <v>2077.4405467534925</v>
      </c>
    </row>
    <row r="51" spans="1:14">
      <c r="A51">
        <v>1994</v>
      </c>
      <c r="B51" s="10">
        <f>(NBS_comp_mm_LandPrc!B51 / 1000) * Area!$G$9 / (Days!B51*86400)</f>
        <v>304.77963941736067</v>
      </c>
      <c r="C51" s="10">
        <f>(NBS_comp_mm_LandPrc!C51 / 1000) * Area!$G$9 / (Days!C51*86400)</f>
        <v>2059.1118501330743</v>
      </c>
      <c r="D51" s="10">
        <f>(NBS_comp_mm_LandPrc!D51 / 1000) * Area!$G$9 / (Days!D51*86400)</f>
        <v>2445.907120909525</v>
      </c>
      <c r="E51" s="10">
        <f>(NBS_comp_mm_LandPrc!E51 / 1000) * Area!$G$9 / (Days!E51*86400)</f>
        <v>3652.584677575996</v>
      </c>
      <c r="F51" s="10">
        <f>(NBS_comp_mm_LandPrc!F51 / 1000) * Area!$G$9 / (Days!F51*86400)</f>
        <v>3741.4549441184181</v>
      </c>
      <c r="G51" s="10">
        <f>(NBS_comp_mm_LandPrc!G51 / 1000) * Area!$G$9 / (Days!G51*86400)</f>
        <v>3536.5605494157548</v>
      </c>
      <c r="H51" s="10">
        <f>(NBS_comp_mm_LandPrc!H51 / 1000) * Area!$G$9 / (Days!H51*86400)</f>
        <v>4015.7521320910878</v>
      </c>
      <c r="I51" s="10">
        <f>(NBS_comp_mm_LandPrc!I51 / 1000) * Area!$G$9 / (Days!I51*86400)</f>
        <v>2637.1615906573547</v>
      </c>
      <c r="J51" s="10">
        <f>(NBS_comp_mm_LandPrc!J51 / 1000) * Area!$G$9 / (Days!J51*86400)</f>
        <v>1228.494981623277</v>
      </c>
      <c r="K51" s="10">
        <f>(NBS_comp_mm_LandPrc!K51 / 1000) * Area!$G$9 / (Days!K51*86400)</f>
        <v>550.07349126492113</v>
      </c>
      <c r="L51" s="10">
        <f>(NBS_comp_mm_LandPrc!L51 / 1000) * Area!$G$9 / (Days!L51*86400)</f>
        <v>1035.0516356750036</v>
      </c>
      <c r="M51" s="10">
        <f>(NBS_comp_mm_LandPrc!M51 / 1000) * Area!$G$9 / (Days!M51*86400)</f>
        <v>316.96904831320865</v>
      </c>
      <c r="N51" s="10">
        <f t="shared" si="0"/>
        <v>2126.9918050995816</v>
      </c>
    </row>
    <row r="52" spans="1:14">
      <c r="A52">
        <v>1995</v>
      </c>
      <c r="B52" s="10">
        <f>(NBS_comp_mm_LandPrc!B52 / 1000) * Area!$G$9 / (Days!B52*86400)</f>
        <v>1249.160379304665</v>
      </c>
      <c r="C52" s="10">
        <f>(NBS_comp_mm_LandPrc!C52 / 1000) * Area!$G$9 / (Days!C52*86400)</f>
        <v>-162.38275876249719</v>
      </c>
      <c r="D52" s="10">
        <f>(NBS_comp_mm_LandPrc!D52 / 1000) * Area!$G$9 / (Days!D52*86400)</f>
        <v>2448.344218307519</v>
      </c>
      <c r="E52" s="10">
        <f>(NBS_comp_mm_LandPrc!E52 / 1000) * Area!$G$9 / (Days!E52*86400)</f>
        <v>3590.1711287912617</v>
      </c>
      <c r="F52" s="10">
        <f>(NBS_comp_mm_LandPrc!F52 / 1000) * Area!$G$9 / (Days!F52*86400)</f>
        <v>4849.2648111558128</v>
      </c>
      <c r="G52" s="10">
        <f>(NBS_comp_mm_LandPrc!G52 / 1000) * Area!$G$9 / (Days!G52*86400)</f>
        <v>3087.4814341755564</v>
      </c>
      <c r="H52" s="10">
        <f>(NBS_comp_mm_LandPrc!H52 / 1000) * Area!$G$9 / (Days!H52*86400)</f>
        <v>2879.9753561626167</v>
      </c>
      <c r="I52" s="10">
        <f>(NBS_comp_mm_LandPrc!I52 / 1000) * Area!$G$9 / (Days!I52*86400)</f>
        <v>2152.2035600669974</v>
      </c>
      <c r="J52" s="10">
        <f>(NBS_comp_mm_LandPrc!J52 / 1000) * Area!$G$9 / (Days!J52*86400)</f>
        <v>106.84213843096762</v>
      </c>
      <c r="K52" s="10">
        <f>(NBS_comp_mm_LandPrc!K52 / 1000) * Area!$G$9 / (Days!K52*86400)</f>
        <v>1237.6977520243997</v>
      </c>
      <c r="L52" s="10">
        <f>(NBS_comp_mm_LandPrc!L52 / 1000) * Area!$G$9 / (Days!L52*86400)</f>
        <v>1761.6768508513283</v>
      </c>
      <c r="M52" s="10">
        <f>(NBS_comp_mm_LandPrc!M52 / 1000) * Area!$G$9 / (Days!M52*86400)</f>
        <v>41.509467484341975</v>
      </c>
      <c r="N52" s="10">
        <f t="shared" si="0"/>
        <v>1936.8286948327475</v>
      </c>
    </row>
    <row r="53" spans="1:14">
      <c r="A53">
        <v>1996</v>
      </c>
      <c r="B53" s="10">
        <f>(NBS_comp_mm_LandPrc!B53 / 1000) * Area!$G$9 / (Days!B53*86400)</f>
        <v>1970.3203958723052</v>
      </c>
      <c r="C53" s="10">
        <f>(NBS_comp_mm_LandPrc!C53 / 1000) * Area!$G$9 / (Days!C53*86400)</f>
        <v>2654.1368119342105</v>
      </c>
      <c r="D53" s="10">
        <f>(NBS_comp_mm_LandPrc!D53 / 1000) * Area!$G$9 / (Days!D53*86400)</f>
        <v>1975.6958625089126</v>
      </c>
      <c r="E53" s="10">
        <f>(NBS_comp_mm_LandPrc!E53 / 1000) * Area!$G$9 / (Days!E53*86400)</f>
        <v>5445.4999385886931</v>
      </c>
      <c r="F53" s="10">
        <f>(NBS_comp_mm_LandPrc!F53 / 1000) * Area!$G$9 / (Days!F53*86400)</f>
        <v>5382.5378990266154</v>
      </c>
      <c r="G53" s="10">
        <f>(NBS_comp_mm_LandPrc!G53 / 1000) * Area!$G$9 / (Days!G53*86400)</f>
        <v>4400.9750263683882</v>
      </c>
      <c r="H53" s="10">
        <f>(NBS_comp_mm_LandPrc!H53 / 1000) * Area!$G$9 / (Days!H53*86400)</f>
        <v>3648.9356103313039</v>
      </c>
      <c r="I53" s="10">
        <f>(NBS_comp_mm_LandPrc!I53 / 1000) * Area!$G$9 / (Days!I53*86400)</f>
        <v>1988.2007198323636</v>
      </c>
      <c r="J53" s="10">
        <f>(NBS_comp_mm_LandPrc!J53 / 1000) * Area!$G$9 / (Days!J53*86400)</f>
        <v>3085.1008542499339</v>
      </c>
      <c r="K53" s="10">
        <f>(NBS_comp_mm_LandPrc!K53 / 1000) * Area!$G$9 / (Days!K53*86400)</f>
        <v>1522.2183875644664</v>
      </c>
      <c r="L53" s="10">
        <f>(NBS_comp_mm_LandPrc!L53 / 1000) * Area!$G$9 / (Days!L53*86400)</f>
        <v>1139.7570844218637</v>
      </c>
      <c r="M53" s="10">
        <f>(NBS_comp_mm_LandPrc!M53 / 1000) * Area!$G$9 / (Days!M53*86400)</f>
        <v>2533.9914861939533</v>
      </c>
      <c r="N53" s="10">
        <f t="shared" si="0"/>
        <v>2978.9475064077506</v>
      </c>
    </row>
    <row r="54" spans="1:14">
      <c r="A54">
        <v>1997</v>
      </c>
      <c r="B54" s="10">
        <f>(NBS_comp_mm_LandPrc!B54 / 1000) * Area!$G$9 / (Days!B54*86400)</f>
        <v>2458.6075658985123</v>
      </c>
      <c r="C54" s="10">
        <f>(NBS_comp_mm_LandPrc!C54 / 1000) * Area!$G$9 / (Days!C54*86400)</f>
        <v>3672.9520167747651</v>
      </c>
      <c r="D54" s="10">
        <f>(NBS_comp_mm_LandPrc!D54 / 1000) * Area!$G$9 / (Days!D54*86400)</f>
        <v>3192.6272168952787</v>
      </c>
      <c r="E54" s="10">
        <f>(NBS_comp_mm_LandPrc!E54 / 1000) * Area!$G$9 / (Days!E54*86400)</f>
        <v>4584.1018007864559</v>
      </c>
      <c r="F54" s="10">
        <f>(NBS_comp_mm_LandPrc!F54 / 1000) * Area!$G$9 / (Days!F54*86400)</f>
        <v>5759.759633172177</v>
      </c>
      <c r="G54" s="10">
        <f>(NBS_comp_mm_LandPrc!G54 / 1000) * Area!$G$9 / (Days!G54*86400)</f>
        <v>2529.7947172512499</v>
      </c>
      <c r="H54" s="10">
        <f>(NBS_comp_mm_LandPrc!H54 / 1000) * Area!$G$9 / (Days!H54*86400)</f>
        <v>1945.8487308545323</v>
      </c>
      <c r="I54" s="10">
        <f>(NBS_comp_mm_LandPrc!I54 / 1000) * Area!$G$9 / (Days!I54*86400)</f>
        <v>1723.3971060987435</v>
      </c>
      <c r="J54" s="10">
        <f>(NBS_comp_mm_LandPrc!J54 / 1000) * Area!$G$9 / (Days!J54*86400)</f>
        <v>1242.1529558387144</v>
      </c>
      <c r="K54" s="10">
        <f>(NBS_comp_mm_LandPrc!K54 / 1000) * Area!$G$9 / (Days!K54*86400)</f>
        <v>-139.36640969866218</v>
      </c>
      <c r="L54" s="10">
        <f>(NBS_comp_mm_LandPrc!L54 / 1000) * Area!$G$9 / (Days!L54*86400)</f>
        <v>-239.42198324932122</v>
      </c>
      <c r="M54" s="10">
        <f>(NBS_comp_mm_LandPrc!M54 / 1000) * Area!$G$9 / (Days!M54*86400)</f>
        <v>-562.3106384452459</v>
      </c>
      <c r="N54" s="10">
        <f t="shared" si="0"/>
        <v>2180.6785593481</v>
      </c>
    </row>
    <row r="55" spans="1:14">
      <c r="A55">
        <v>1998</v>
      </c>
      <c r="B55" s="10">
        <f>(NBS_comp_mm_LandPrc!B55 / 1000) * Area!$G$9 / (Days!B55*86400)</f>
        <v>1442.9670693294386</v>
      </c>
      <c r="C55" s="10">
        <f>(NBS_comp_mm_LandPrc!C55 / 1000) * Area!$G$9 / (Days!C55*86400)</f>
        <v>1184.1679332947817</v>
      </c>
      <c r="D55" s="10">
        <f>(NBS_comp_mm_LandPrc!D55 / 1000) * Area!$G$9 / (Days!D55*86400)</f>
        <v>3950.8285585079016</v>
      </c>
      <c r="E55" s="10">
        <f>(NBS_comp_mm_LandPrc!E55 / 1000) * Area!$G$9 / (Days!E55*86400)</f>
        <v>3975.8504987262672</v>
      </c>
      <c r="F55" s="10">
        <f>(NBS_comp_mm_LandPrc!F55 / 1000) * Area!$G$9 / (Days!F55*86400)</f>
        <v>2231.9274918352148</v>
      </c>
      <c r="G55" s="10">
        <f>(NBS_comp_mm_LandPrc!G55 / 1000) * Area!$G$9 / (Days!G55*86400)</f>
        <v>2306.2480966586163</v>
      </c>
      <c r="H55" s="10">
        <f>(NBS_comp_mm_LandPrc!H55 / 1000) * Area!$G$9 / (Days!H55*86400)</f>
        <v>759.52533123304443</v>
      </c>
      <c r="I55" s="10">
        <f>(NBS_comp_mm_LandPrc!I55 / 1000) * Area!$G$9 / (Days!I55*86400)</f>
        <v>931.4946722148494</v>
      </c>
      <c r="J55" s="10">
        <f>(NBS_comp_mm_LandPrc!J55 / 1000) * Area!$G$9 / (Days!J55*86400)</f>
        <v>420.44337859570481</v>
      </c>
      <c r="K55" s="10">
        <f>(NBS_comp_mm_LandPrc!K55 / 1000) * Area!$G$9 / (Days!K55*86400)</f>
        <v>-318.93788007047925</v>
      </c>
      <c r="L55" s="10">
        <f>(NBS_comp_mm_LandPrc!L55 / 1000) * Area!$G$9 / (Days!L55*86400)</f>
        <v>-417.2274737095085</v>
      </c>
      <c r="M55" s="10">
        <f>(NBS_comp_mm_LandPrc!M55 / 1000) * Area!$G$9 / (Days!M55*86400)</f>
        <v>-551.54532758006906</v>
      </c>
      <c r="N55" s="10">
        <f t="shared" si="0"/>
        <v>1326.311862419647</v>
      </c>
    </row>
    <row r="56" spans="1:14">
      <c r="A56">
        <v>1999</v>
      </c>
      <c r="B56" s="10">
        <f>(NBS_comp_mm_LandPrc!B56 / 1000) * Area!$G$9 / (Days!B56*86400)</f>
        <v>876.89671227715814</v>
      </c>
      <c r="C56" s="10">
        <f>(NBS_comp_mm_LandPrc!C56 / 1000) * Area!$G$9 / (Days!C56*86400)</f>
        <v>1472.6852291635716</v>
      </c>
      <c r="D56" s="10">
        <f>(NBS_comp_mm_LandPrc!D56 / 1000) * Area!$G$9 / (Days!D56*86400)</f>
        <v>639.1884762797215</v>
      </c>
      <c r="E56" s="10">
        <f>(NBS_comp_mm_LandPrc!E56 / 1000) * Area!$G$9 / (Days!E56*86400)</f>
        <v>2589.7708016117458</v>
      </c>
      <c r="F56" s="10">
        <f>(NBS_comp_mm_LandPrc!F56 / 1000) * Area!$G$9 / (Days!F56*86400)</f>
        <v>2099.3245108676447</v>
      </c>
      <c r="G56" s="10">
        <f>(NBS_comp_mm_LandPrc!G56 / 1000) * Area!$G$9 / (Days!G56*86400)</f>
        <v>2594.7064777399605</v>
      </c>
      <c r="H56" s="10">
        <f>(NBS_comp_mm_LandPrc!H56 / 1000) * Area!$G$9 / (Days!H56*86400)</f>
        <v>2639.6906009066324</v>
      </c>
      <c r="I56" s="10">
        <f>(NBS_comp_mm_LandPrc!I56 / 1000) * Area!$G$9 / (Days!I56*86400)</f>
        <v>318.88460825310108</v>
      </c>
      <c r="J56" s="10">
        <f>(NBS_comp_mm_LandPrc!J56 / 1000) * Area!$G$9 / (Days!J56*86400)</f>
        <v>812.9856173079969</v>
      </c>
      <c r="K56" s="10">
        <f>(NBS_comp_mm_LandPrc!K56 / 1000) * Area!$G$9 / (Days!K56*86400)</f>
        <v>-54.524672060222663</v>
      </c>
      <c r="L56" s="10">
        <f>(NBS_comp_mm_LandPrc!L56 / 1000) * Area!$G$9 / (Days!L56*86400)</f>
        <v>-33.570440782340278</v>
      </c>
      <c r="M56" s="10">
        <f>(NBS_comp_mm_LandPrc!M56 / 1000) * Area!$G$9 / (Days!M56*86400)</f>
        <v>98.121442165127604</v>
      </c>
      <c r="N56" s="10">
        <f t="shared" si="0"/>
        <v>1171.1799469775081</v>
      </c>
    </row>
    <row r="57" spans="1:14">
      <c r="A57">
        <v>2000</v>
      </c>
      <c r="B57" s="10">
        <f>(NBS_comp_mm_LandPrc!B57 / 1000) * Area!$G$9 / (Days!B57*86400)</f>
        <v>71.865972795705005</v>
      </c>
      <c r="C57" s="10">
        <f>(NBS_comp_mm_LandPrc!C57 / 1000) * Area!$G$9 / (Days!C57*86400)</f>
        <v>1328.4550522623495</v>
      </c>
      <c r="D57" s="10">
        <f>(NBS_comp_mm_LandPrc!D57 / 1000) * Area!$G$9 / (Days!D57*86400)</f>
        <v>2399.9233008828978</v>
      </c>
      <c r="E57" s="10">
        <f>(NBS_comp_mm_LandPrc!E57 / 1000) * Area!$G$9 / (Days!E57*86400)</f>
        <v>2210.3428085262985</v>
      </c>
      <c r="F57" s="10">
        <f>(NBS_comp_mm_LandPrc!F57 / 1000) * Area!$G$9 / (Days!F57*86400)</f>
        <v>4035.2981487309798</v>
      </c>
      <c r="G57" s="10">
        <f>(NBS_comp_mm_LandPrc!G57 / 1000) * Area!$G$9 / (Days!G57*86400)</f>
        <v>3467.3626723280381</v>
      </c>
      <c r="H57" s="10">
        <f>(NBS_comp_mm_LandPrc!H57 / 1000) * Area!$G$9 / (Days!H57*86400)</f>
        <v>1969.1793455797367</v>
      </c>
      <c r="I57" s="10">
        <f>(NBS_comp_mm_LandPrc!I57 / 1000) * Area!$G$9 / (Days!I57*86400)</f>
        <v>1644.9147391051577</v>
      </c>
      <c r="J57" s="10">
        <f>(NBS_comp_mm_LandPrc!J57 / 1000) * Area!$G$9 / (Days!J57*86400)</f>
        <v>577.29006767177304</v>
      </c>
      <c r="K57" s="10">
        <f>(NBS_comp_mm_LandPrc!K57 / 1000) * Area!$G$9 / (Days!K57*86400)</f>
        <v>-55.034357294112702</v>
      </c>
      <c r="L57" s="10">
        <f>(NBS_comp_mm_LandPrc!L57 / 1000) * Area!$G$9 / (Days!L57*86400)</f>
        <v>474.26706846874566</v>
      </c>
      <c r="M57" s="10">
        <f>(NBS_comp_mm_LandPrc!M57 / 1000) * Area!$G$9 / (Days!M57*86400)</f>
        <v>-381.54823966301655</v>
      </c>
      <c r="N57" s="10">
        <f t="shared" si="0"/>
        <v>1478.5263816162126</v>
      </c>
    </row>
    <row r="58" spans="1:14">
      <c r="A58">
        <v>2001</v>
      </c>
      <c r="B58" s="10">
        <f>(NBS_comp_mm_LandPrc!B58 / 1000) * Area!$G$9 / (Days!B58*86400)</f>
        <v>542.92741523816687</v>
      </c>
      <c r="C58" s="10">
        <f>(NBS_comp_mm_LandPrc!C58 / 1000) * Area!$G$9 / (Days!C58*86400)</f>
        <v>2659.260292979915</v>
      </c>
      <c r="D58" s="10">
        <f>(NBS_comp_mm_LandPrc!D58 / 1000) * Area!$G$9 / (Days!D58*86400)</f>
        <v>1796.5692383334901</v>
      </c>
      <c r="E58" s="10">
        <f>(NBS_comp_mm_LandPrc!E58 / 1000) * Area!$G$9 / (Days!E58*86400)</f>
        <v>4989.9831230297841</v>
      </c>
      <c r="F58" s="10">
        <f>(NBS_comp_mm_LandPrc!F58 / 1000) * Area!$G$9 / (Days!F58*86400)</f>
        <v>4395.2881026948353</v>
      </c>
      <c r="G58" s="10">
        <f>(NBS_comp_mm_LandPrc!G58 / 1000) * Area!$G$9 / (Days!G58*86400)</f>
        <v>3141.3125046126579</v>
      </c>
      <c r="H58" s="10">
        <f>(NBS_comp_mm_LandPrc!H58 / 1000) * Area!$G$9 / (Days!H58*86400)</f>
        <v>472.2118957836114</v>
      </c>
      <c r="I58" s="10">
        <f>(NBS_comp_mm_LandPrc!I58 / 1000) * Area!$G$9 / (Days!I58*86400)</f>
        <v>1660.8000073548533</v>
      </c>
      <c r="J58" s="10">
        <f>(NBS_comp_mm_LandPrc!J58 / 1000) * Area!$G$9 / (Days!J58*86400)</f>
        <v>2527.7778440423767</v>
      </c>
      <c r="K58" s="10">
        <f>(NBS_comp_mm_LandPrc!K58 / 1000) * Area!$G$9 / (Days!K58*86400)</f>
        <v>4090.559274004589</v>
      </c>
      <c r="L58" s="10">
        <f>(NBS_comp_mm_LandPrc!L58 / 1000) * Area!$G$9 / (Days!L58*86400)</f>
        <v>2995.8755980376054</v>
      </c>
      <c r="M58" s="10">
        <f>(NBS_comp_mm_LandPrc!M58 / 1000) * Area!$G$9 / (Days!M58*86400)</f>
        <v>1924.9070123730417</v>
      </c>
      <c r="N58" s="10">
        <f t="shared" si="0"/>
        <v>2599.7893590404105</v>
      </c>
    </row>
    <row r="59" spans="1:14">
      <c r="A59">
        <v>2002</v>
      </c>
      <c r="B59" s="10">
        <f>(NBS_comp_mm_LandPrc!B59 / 1000) * Area!$G$9 / (Days!B59*86400)</f>
        <v>464.09655769000665</v>
      </c>
      <c r="C59" s="10">
        <f>(NBS_comp_mm_LandPrc!C59 / 1000) * Area!$G$9 / (Days!C59*86400)</f>
        <v>2052.8592966712654</v>
      </c>
      <c r="D59" s="10">
        <f>(NBS_comp_mm_LandPrc!D59 / 1000) * Area!$G$9 / (Days!D59*86400)</f>
        <v>3183.5928227713107</v>
      </c>
      <c r="E59" s="10">
        <f>(NBS_comp_mm_LandPrc!E59 / 1000) * Area!$G$9 / (Days!E59*86400)</f>
        <v>5178.4622980483982</v>
      </c>
      <c r="F59" s="10">
        <f>(NBS_comp_mm_LandPrc!F59 / 1000) * Area!$G$9 / (Days!F59*86400)</f>
        <v>4418.9667295035488</v>
      </c>
      <c r="G59" s="10">
        <f>(NBS_comp_mm_LandPrc!G59 / 1000) * Area!$G$9 / (Days!G59*86400)</f>
        <v>3874.5781575859323</v>
      </c>
      <c r="H59" s="10">
        <f>(NBS_comp_mm_LandPrc!H59 / 1000) * Area!$G$9 / (Days!H59*86400)</f>
        <v>2022.0025638467866</v>
      </c>
      <c r="I59" s="10">
        <f>(NBS_comp_mm_LandPrc!I59 / 1000) * Area!$G$9 / (Days!I59*86400)</f>
        <v>890.49677361460056</v>
      </c>
      <c r="J59" s="10">
        <f>(NBS_comp_mm_LandPrc!J59 / 1000) * Area!$G$9 / (Days!J59*86400)</f>
        <v>548.00275050391087</v>
      </c>
      <c r="K59" s="10">
        <f>(NBS_comp_mm_LandPrc!K59 / 1000) * Area!$G$9 / (Days!K59*86400)</f>
        <v>-461.69443128323337</v>
      </c>
      <c r="L59" s="10">
        <f>(NBS_comp_mm_LandPrc!L59 / 1000) * Area!$G$9 / (Days!L59*86400)</f>
        <v>-464.49068723512516</v>
      </c>
      <c r="M59" s="10">
        <f>(NBS_comp_mm_LandPrc!M59 / 1000) * Area!$G$9 / (Days!M59*86400)</f>
        <v>-827.1113091616694</v>
      </c>
      <c r="N59" s="10">
        <f t="shared" si="0"/>
        <v>1739.9801268796443</v>
      </c>
    </row>
    <row r="60" spans="1:14">
      <c r="A60">
        <v>2003</v>
      </c>
      <c r="B60" s="10">
        <f>(NBS_comp_mm_LandPrc!B60 / 1000) * Area!$G$9 / (Days!B60*86400)</f>
        <v>-540.57819260878216</v>
      </c>
      <c r="C60" s="10">
        <f>(NBS_comp_mm_LandPrc!C60 / 1000) * Area!$G$9 / (Days!C60*86400)</f>
        <v>1001.6739919678128</v>
      </c>
      <c r="D60" s="10">
        <f>(NBS_comp_mm_LandPrc!D60 / 1000) * Area!$G$9 / (Days!D60*86400)</f>
        <v>2803.6012950750696</v>
      </c>
      <c r="E60" s="10">
        <f>(NBS_comp_mm_LandPrc!E60 / 1000) * Area!$G$9 / (Days!E60*86400)</f>
        <v>3586.2411326146735</v>
      </c>
      <c r="F60" s="10">
        <f>(NBS_comp_mm_LandPrc!F60 / 1000) * Area!$G$9 / (Days!F60*86400)</f>
        <v>4482.7027045856548</v>
      </c>
      <c r="G60" s="10">
        <f>(NBS_comp_mm_LandPrc!G60 / 1000) * Area!$G$9 / (Days!G60*86400)</f>
        <v>3649.4824208866594</v>
      </c>
      <c r="H60" s="10">
        <f>(NBS_comp_mm_LandPrc!H60 / 1000) * Area!$G$9 / (Days!H60*86400)</f>
        <v>2671.2439650710539</v>
      </c>
      <c r="I60" s="10">
        <f>(NBS_comp_mm_LandPrc!I60 / 1000) * Area!$G$9 / (Days!I60*86400)</f>
        <v>1818.6540242141361</v>
      </c>
      <c r="J60" s="10">
        <f>(NBS_comp_mm_LandPrc!J60 / 1000) * Area!$G$9 / (Days!J60*86400)</f>
        <v>1185.6580234637477</v>
      </c>
      <c r="K60" s="10">
        <f>(NBS_comp_mm_LandPrc!K60 / 1000) * Area!$G$9 / (Days!K60*86400)</f>
        <v>1350.0707719014563</v>
      </c>
      <c r="L60" s="10">
        <f>(NBS_comp_mm_LandPrc!L60 / 1000) * Area!$G$9 / (Days!L60*86400)</f>
        <v>4088.5102282781131</v>
      </c>
      <c r="M60" s="10">
        <f>(NBS_comp_mm_LandPrc!M60 / 1000) * Area!$G$9 / (Days!M60*86400)</f>
        <v>1565.798259643248</v>
      </c>
      <c r="N60" s="10">
        <f t="shared" si="0"/>
        <v>2305.2548854244037</v>
      </c>
    </row>
    <row r="61" spans="1:14">
      <c r="A61">
        <v>2004</v>
      </c>
      <c r="B61" s="10">
        <f>(NBS_comp_mm_LandPrc!B61 / 1000) * Area!$G$9 / (Days!B61*86400)</f>
        <v>452.94755477688761</v>
      </c>
      <c r="C61" s="10">
        <f>(NBS_comp_mm_LandPrc!C61 / 1000) * Area!$G$9 / (Days!C61*86400)</f>
        <v>1106.6720237707214</v>
      </c>
      <c r="D61" s="10">
        <f>(NBS_comp_mm_LandPrc!D61 / 1000) * Area!$G$9 / (Days!D61*86400)</f>
        <v>4214.9358492623705</v>
      </c>
      <c r="E61" s="10">
        <f>(NBS_comp_mm_LandPrc!E61 / 1000) * Area!$G$9 / (Days!E61*86400)</f>
        <v>3757.8398446270153</v>
      </c>
      <c r="F61" s="10">
        <f>(NBS_comp_mm_LandPrc!F61 / 1000) * Area!$G$9 / (Days!F61*86400)</f>
        <v>6915.5703341948047</v>
      </c>
      <c r="G61" s="10">
        <f>(NBS_comp_mm_LandPrc!G61 / 1000) * Area!$G$9 / (Days!G61*86400)</f>
        <v>2998.2653687797356</v>
      </c>
      <c r="H61" s="10">
        <f>(NBS_comp_mm_LandPrc!H61 / 1000) * Area!$G$9 / (Days!H61*86400)</f>
        <v>3184.8537637328295</v>
      </c>
      <c r="I61" s="10">
        <f>(NBS_comp_mm_LandPrc!I61 / 1000) * Area!$G$9 / (Days!I61*86400)</f>
        <v>959.18784659754385</v>
      </c>
      <c r="J61" s="10">
        <f>(NBS_comp_mm_LandPrc!J61 / 1000) * Area!$G$9 / (Days!J61*86400)</f>
        <v>141.44919478151232</v>
      </c>
      <c r="K61" s="10">
        <f>(NBS_comp_mm_LandPrc!K61 / 1000) * Area!$G$9 / (Days!K61*86400)</f>
        <v>900.12633498785908</v>
      </c>
      <c r="L61" s="10">
        <f>(NBS_comp_mm_LandPrc!L61 / 1000) * Area!$G$9 / (Days!L61*86400)</f>
        <v>629.39656702449929</v>
      </c>
      <c r="M61" s="10">
        <f>(NBS_comp_mm_LandPrc!M61 / 1000) * Area!$G$9 / (Days!M61*86400)</f>
        <v>947.16781792877578</v>
      </c>
      <c r="N61" s="10">
        <f t="shared" si="0"/>
        <v>2184.0343750387124</v>
      </c>
    </row>
    <row r="62" spans="1:14">
      <c r="A62">
        <v>2005</v>
      </c>
      <c r="B62" s="10">
        <f>(NBS_comp_mm_LandPrc!B62 / 1000) * Area!$G$9 / (Days!B62*86400)</f>
        <v>1639.30939325389</v>
      </c>
      <c r="C62" s="10">
        <f>(NBS_comp_mm_LandPrc!C62 / 1000) * Area!$G$9 / (Days!C62*86400)</f>
        <v>1691.8862253405607</v>
      </c>
      <c r="D62" s="10">
        <f>(NBS_comp_mm_LandPrc!D62 / 1000) * Area!$G$9 / (Days!D62*86400)</f>
        <v>1490.2775401522172</v>
      </c>
      <c r="E62" s="10">
        <f>(NBS_comp_mm_LandPrc!E62 / 1000) * Area!$G$9 / (Days!E62*86400)</f>
        <v>4439.4630746920693</v>
      </c>
      <c r="F62" s="10">
        <f>(NBS_comp_mm_LandPrc!F62 / 1000) * Area!$G$9 / (Days!F62*86400)</f>
        <v>2254.8256111326805</v>
      </c>
      <c r="G62" s="10">
        <f>(NBS_comp_mm_LandPrc!G62 / 1000) * Area!$G$9 / (Days!G62*86400)</f>
        <v>2445.8681214983012</v>
      </c>
      <c r="H62" s="10">
        <f>(NBS_comp_mm_LandPrc!H62 / 1000) * Area!$G$9 / (Days!H62*86400)</f>
        <v>1765.2848364781955</v>
      </c>
      <c r="I62" s="10">
        <f>(NBS_comp_mm_LandPrc!I62 / 1000) * Area!$G$9 / (Days!I62*86400)</f>
        <v>1314.2721817047047</v>
      </c>
      <c r="J62" s="10">
        <f>(NBS_comp_mm_LandPrc!J62 / 1000) * Area!$G$9 / (Days!J62*86400)</f>
        <v>939.29563813914046</v>
      </c>
      <c r="K62" s="10">
        <f>(NBS_comp_mm_LandPrc!K62 / 1000) * Area!$G$9 / (Days!K62*86400)</f>
        <v>-487.30928123049512</v>
      </c>
      <c r="L62" s="10">
        <f>(NBS_comp_mm_LandPrc!L62 / 1000) * Area!$G$9 / (Days!L62*86400)</f>
        <v>1171.0234135769265</v>
      </c>
      <c r="M62" s="10">
        <f>(NBS_comp_mm_LandPrc!M62 / 1000) * Area!$G$9 / (Days!M62*86400)</f>
        <v>249.26488979470969</v>
      </c>
      <c r="N62" s="10">
        <f t="shared" si="0"/>
        <v>1576.121803711075</v>
      </c>
    </row>
    <row r="63" spans="1:14">
      <c r="A63">
        <v>2006</v>
      </c>
      <c r="B63" s="10">
        <f>(NBS_comp_mm_LandPrc!B63 / 1000) * Area!$G$9 / (Days!B63*86400)</f>
        <v>2387.3355413268891</v>
      </c>
      <c r="C63" s="10">
        <f>(NBS_comp_mm_LandPrc!C63 / 1000) * Area!$G$9 / (Days!C63*86400)</f>
        <v>2126.344385618705</v>
      </c>
      <c r="D63" s="10">
        <f>(NBS_comp_mm_LandPrc!D63 / 1000) * Area!$G$9 / (Days!D63*86400)</f>
        <v>3091.5558500402481</v>
      </c>
      <c r="E63" s="10">
        <f>(NBS_comp_mm_LandPrc!E63 / 1000) * Area!$G$9 / (Days!E63*86400)</f>
        <v>4796.0402507853014</v>
      </c>
      <c r="F63" s="10">
        <f>(NBS_comp_mm_LandPrc!F63 / 1000) * Area!$G$9 / (Days!F63*86400)</f>
        <v>3743.4210200963626</v>
      </c>
      <c r="G63" s="10">
        <f>(NBS_comp_mm_LandPrc!G63 / 1000) * Area!$G$9 / (Days!G63*86400)</f>
        <v>2068.5210609876276</v>
      </c>
      <c r="H63" s="10">
        <f>(NBS_comp_mm_LandPrc!H63 / 1000) * Area!$G$9 / (Days!H63*86400)</f>
        <v>2443.893571708265</v>
      </c>
      <c r="I63" s="10">
        <f>(NBS_comp_mm_LandPrc!I63 / 1000) * Area!$G$9 / (Days!I63*86400)</f>
        <v>613.84199513819999</v>
      </c>
      <c r="J63" s="10">
        <f>(NBS_comp_mm_LandPrc!J63 / 1000) * Area!$G$9 / (Days!J63*86400)</f>
        <v>1077.5660227967044</v>
      </c>
      <c r="K63" s="10">
        <f>(NBS_comp_mm_LandPrc!K63 / 1000) * Area!$G$9 / (Days!K63*86400)</f>
        <v>1972.1425257191265</v>
      </c>
      <c r="L63" s="10">
        <f>(NBS_comp_mm_LandPrc!L63 / 1000) * Area!$G$9 / (Days!L63*86400)</f>
        <v>1700.2633274991722</v>
      </c>
      <c r="M63" s="10">
        <f>(NBS_comp_mm_LandPrc!M63 / 1000) * Area!$G$9 / (Days!M63*86400)</f>
        <v>2747.0366738303464</v>
      </c>
      <c r="N63" s="10">
        <f t="shared" si="0"/>
        <v>2397.3301854622455</v>
      </c>
    </row>
    <row r="64" spans="1:14">
      <c r="A64">
        <v>2007</v>
      </c>
      <c r="B64" s="10">
        <f>(NBS_comp_mm_LandPrc!B64 / 1000) * Area!$G$9 / (Days!B64*86400)</f>
        <v>845.56359192457558</v>
      </c>
      <c r="C64" s="10">
        <f>(NBS_comp_mm_LandPrc!C64 / 1000) * Area!$G$9 / (Days!C64*86400)</f>
        <v>-593.56116768279776</v>
      </c>
      <c r="D64" s="10">
        <f>(NBS_comp_mm_LandPrc!D64 / 1000) * Area!$G$9 / (Days!D64*86400)</f>
        <v>2905.1008061923426</v>
      </c>
      <c r="E64" s="10">
        <f>(NBS_comp_mm_LandPrc!E64 / 1000) * Area!$G$9 / (Days!E64*86400)</f>
        <v>3579.3280001615435</v>
      </c>
      <c r="F64" s="10">
        <f>(NBS_comp_mm_LandPrc!F64 / 1000) * Area!$G$9 / (Days!F64*86400)</f>
        <v>2263.1840775786341</v>
      </c>
      <c r="G64" s="10">
        <f>(NBS_comp_mm_LandPrc!G64 / 1000) * Area!$G$9 / (Days!G64*86400)</f>
        <v>2320.5920271298614</v>
      </c>
      <c r="H64" s="10">
        <f>(NBS_comp_mm_LandPrc!H64 / 1000) * Area!$G$9 / (Days!H64*86400)</f>
        <v>1651.9273237107618</v>
      </c>
      <c r="I64" s="10">
        <f>(NBS_comp_mm_LandPrc!I64 / 1000) * Area!$G$9 / (Days!I64*86400)</f>
        <v>650.66840696360862</v>
      </c>
      <c r="J64" s="10">
        <f>(NBS_comp_mm_LandPrc!J64 / 1000) * Area!$G$9 / (Days!J64*86400)</f>
        <v>371.62283888653167</v>
      </c>
      <c r="K64" s="10">
        <f>(NBS_comp_mm_LandPrc!K64 / 1000) * Area!$G$9 / (Days!K64*86400)</f>
        <v>1335.7997454382835</v>
      </c>
      <c r="L64" s="10">
        <f>(NBS_comp_mm_LandPrc!L64 / 1000) * Area!$G$9 / (Days!L64*86400)</f>
        <v>-883.60021469327978</v>
      </c>
      <c r="M64" s="10">
        <f>(NBS_comp_mm_LandPrc!M64 / 1000) * Area!$G$9 / (Days!M64*86400)</f>
        <v>275.42040186094431</v>
      </c>
      <c r="N64" s="10">
        <f t="shared" si="0"/>
        <v>1226.8371531225841</v>
      </c>
    </row>
    <row r="65" spans="1:14">
      <c r="A65">
        <v>2008</v>
      </c>
      <c r="B65" s="10">
        <f>(NBS_comp_mm_LandPrc!B65 / 1000) * Area!$G$9 / (Days!B65*86400)</f>
        <v>3034.5019015682924</v>
      </c>
      <c r="C65" s="10">
        <f>(NBS_comp_mm_LandPrc!C65 / 1000) * Area!$G$9 / (Days!C65*86400)</f>
        <v>2519.3617438525098</v>
      </c>
      <c r="D65" s="10">
        <f>(NBS_comp_mm_LandPrc!D65 / 1000) * Area!$G$9 / (Days!D65*86400)</f>
        <v>2083.2966546521852</v>
      </c>
      <c r="E65" s="10">
        <f>(NBS_comp_mm_LandPrc!E65 / 1000) * Area!$G$9 / (Days!E65*86400)</f>
        <v>6490.1790681946713</v>
      </c>
      <c r="F65" s="10">
        <f>(NBS_comp_mm_LandPrc!F65 / 1000) * Area!$G$9 / (Days!F65*86400)</f>
        <v>4456.3298119682522</v>
      </c>
      <c r="G65" s="10">
        <f>(NBS_comp_mm_LandPrc!G65 / 1000) * Area!$G$9 / (Days!G65*86400)</f>
        <v>4335.9664343568083</v>
      </c>
      <c r="H65" s="10">
        <f>(NBS_comp_mm_LandPrc!H65 / 1000) * Area!$G$9 / (Days!H65*86400)</f>
        <v>2979.2015437026139</v>
      </c>
      <c r="I65" s="10">
        <f>(NBS_comp_mm_LandPrc!I65 / 1000) * Area!$G$9 / (Days!I65*86400)</f>
        <v>1675.9217915637487</v>
      </c>
      <c r="J65" s="10">
        <f>(NBS_comp_mm_LandPrc!J65 / 1000) * Area!$G$9 / (Days!J65*86400)</f>
        <v>1786.3747387513479</v>
      </c>
      <c r="K65" s="10">
        <f>(NBS_comp_mm_LandPrc!K65 / 1000) * Area!$G$9 / (Days!K65*86400)</f>
        <v>-252.91283809852135</v>
      </c>
      <c r="L65" s="10">
        <f>(NBS_comp_mm_LandPrc!L65 / 1000) * Area!$G$9 / (Days!L65*86400)</f>
        <v>1284.6114947644141</v>
      </c>
      <c r="M65" s="10">
        <f>(NBS_comp_mm_LandPrc!M65 / 1000) * Area!$G$9 / (Days!M65*86400)</f>
        <v>2438.120435327568</v>
      </c>
      <c r="N65" s="10">
        <f t="shared" si="0"/>
        <v>2735.9127317169909</v>
      </c>
    </row>
    <row r="66" spans="1:14">
      <c r="A66">
        <v>2009</v>
      </c>
      <c r="B66" s="10">
        <f>(NBS_comp_mm_LandPrc!B66 / 1000) * Area!$G$9 / (Days!B66*86400)</f>
        <v>855.96704379606149</v>
      </c>
      <c r="C66" s="10">
        <f>(NBS_comp_mm_LandPrc!C66 / 1000) * Area!$G$9 / (Days!C66*86400)</f>
        <v>3307.6487192716559</v>
      </c>
      <c r="D66" s="10">
        <f>(NBS_comp_mm_LandPrc!D66 / 1000) * Area!$G$9 / (Days!D66*86400)</f>
        <v>3333.8950974435897</v>
      </c>
      <c r="E66" s="10">
        <f>(NBS_comp_mm_LandPrc!E66 / 1000) * Area!$G$9 / (Days!E66*86400)</f>
        <v>5954.5213225435309</v>
      </c>
      <c r="F66" s="10">
        <f>(NBS_comp_mm_LandPrc!F66 / 1000) * Area!$G$9 / (Days!F66*86400)</f>
        <v>4913.8987104442167</v>
      </c>
      <c r="G66" s="10">
        <f>(NBS_comp_mm_LandPrc!G66 / 1000) * Area!$G$9 / (Days!G66*86400)</f>
        <v>3252.5094310560521</v>
      </c>
      <c r="H66" s="10">
        <f>(NBS_comp_mm_LandPrc!H66 / 1000) * Area!$G$9 / (Days!H66*86400)</f>
        <v>2646.0481038686694</v>
      </c>
      <c r="I66" s="10">
        <f>(NBS_comp_mm_LandPrc!I66 / 1000) * Area!$G$9 / (Days!I66*86400)</f>
        <v>2147.1206377422009</v>
      </c>
      <c r="J66" s="10">
        <f>(NBS_comp_mm_LandPrc!J66 / 1000) * Area!$G$9 / (Days!J66*86400)</f>
        <v>437.80517355457755</v>
      </c>
      <c r="K66" s="10">
        <f>(NBS_comp_mm_LandPrc!K66 / 1000) * Area!$G$9 / (Days!K66*86400)</f>
        <v>1825.6699782669141</v>
      </c>
      <c r="L66" s="10">
        <f>(NBS_comp_mm_LandPrc!L66 / 1000) * Area!$G$9 / (Days!L66*86400)</f>
        <v>1310.040318953045</v>
      </c>
      <c r="M66" s="10">
        <f>(NBS_comp_mm_LandPrc!M66 / 1000) * Area!$G$9 / (Days!M66*86400)</f>
        <v>320.09851827590688</v>
      </c>
      <c r="N66" s="10">
        <f t="shared" si="0"/>
        <v>2525.4352546013683</v>
      </c>
    </row>
    <row r="67" spans="1:14">
      <c r="A67">
        <v>2010</v>
      </c>
      <c r="B67" s="10">
        <f>(NBS_comp_mm_LandPrc!B67 / 1000) * Area!$G$9 / (Days!B67*86400)</f>
        <v>-241.54287265085694</v>
      </c>
      <c r="C67" s="10">
        <f>(NBS_comp_mm_LandPrc!C67 / 1000) * Area!$G$9 / (Days!C67*86400)</f>
        <v>377.12041408915144</v>
      </c>
      <c r="D67" s="10">
        <f>(NBS_comp_mm_LandPrc!D67 / 1000) * Area!$G$9 / (Days!D67*86400)</f>
        <v>1398.7058512556398</v>
      </c>
      <c r="E67" s="10">
        <f>(NBS_comp_mm_LandPrc!E67 / 1000) * Area!$G$9 / (Days!E67*86400)</f>
        <v>2035.4745114434211</v>
      </c>
      <c r="F67" s="10">
        <f>(NBS_comp_mm_LandPrc!F67 / 1000) * Area!$G$9 / (Days!F67*86400)</f>
        <v>2170.5444290410978</v>
      </c>
      <c r="G67" s="10">
        <f>(NBS_comp_mm_LandPrc!G67 / 1000) * Area!$G$9 / (Days!G67*86400)</f>
        <v>3648.9081218804517</v>
      </c>
      <c r="H67" s="10">
        <f>(NBS_comp_mm_LandPrc!H67 / 1000) * Area!$G$9 / (Days!H67*86400)</f>
        <v>1774.2053348159145</v>
      </c>
      <c r="I67" s="10">
        <f>(NBS_comp_mm_LandPrc!I67 / 1000) * Area!$G$9 / (Days!I67*86400)</f>
        <v>1317.2010524562456</v>
      </c>
      <c r="J67" s="10">
        <f>(NBS_comp_mm_LandPrc!J67 / 1000) * Area!$G$9 / (Days!J67*86400)</f>
        <v>2069.3968665076177</v>
      </c>
      <c r="K67" s="10">
        <f>(NBS_comp_mm_LandPrc!K67 / 1000) * Area!$G$9 / (Days!K67*86400)</f>
        <v>92.164671282835116</v>
      </c>
      <c r="L67" s="10">
        <f>(NBS_comp_mm_LandPrc!L67 / 1000) * Area!$G$9 / (Days!L67*86400)</f>
        <v>117.48324011491269</v>
      </c>
      <c r="M67" s="10">
        <f>(NBS_comp_mm_LandPrc!M67 / 1000) * Area!$G$9 / (Days!M67*86400)</f>
        <v>-293.14960364763709</v>
      </c>
      <c r="N67" s="10">
        <f t="shared" si="0"/>
        <v>1205.5426680490662</v>
      </c>
    </row>
    <row r="68" spans="1:14">
      <c r="N68" s="10"/>
    </row>
    <row r="69" spans="1:14">
      <c r="N69" s="10"/>
    </row>
    <row r="70" spans="1:14">
      <c r="A70" s="8" t="s">
        <v>42</v>
      </c>
      <c r="B70" s="10">
        <f>AVERAGE(B5:B67)</f>
        <v>834.27334795824731</v>
      </c>
      <c r="C70" s="10">
        <f t="shared" ref="C70:M70" si="1">AVERAGE(C5:C67)</f>
        <v>1585.0414878756917</v>
      </c>
      <c r="D70" s="10">
        <f t="shared" si="1"/>
        <v>2778.4267523047574</v>
      </c>
      <c r="E70" s="10">
        <f t="shared" si="1"/>
        <v>4417.1836703779518</v>
      </c>
      <c r="F70" s="10">
        <f t="shared" si="1"/>
        <v>3814.8111148358407</v>
      </c>
      <c r="G70" s="10">
        <f t="shared" si="1"/>
        <v>3063.9144426981857</v>
      </c>
      <c r="H70" s="10">
        <f t="shared" si="1"/>
        <v>2351.1124934575751</v>
      </c>
      <c r="I70" s="10">
        <f t="shared" si="1"/>
        <v>1710.1053070011317</v>
      </c>
      <c r="J70" s="10">
        <f t="shared" si="1"/>
        <v>1332.1976286304589</v>
      </c>
      <c r="K70" s="10">
        <f t="shared" si="1"/>
        <v>982.82645947867491</v>
      </c>
      <c r="L70" s="10">
        <f t="shared" si="1"/>
        <v>905.28676614853305</v>
      </c>
      <c r="M70" s="10">
        <f t="shared" ref="M70:N70" si="2">AVERAGE(M5:M67)</f>
        <v>536.7899946170736</v>
      </c>
      <c r="N70" s="10">
        <f t="shared" si="2"/>
        <v>2025.9974554486766</v>
      </c>
    </row>
    <row r="71" spans="1:14">
      <c r="A71" s="8" t="s">
        <v>43</v>
      </c>
      <c r="B71" s="10">
        <f>MAX(B5:B67)</f>
        <v>3034.5019015682924</v>
      </c>
      <c r="C71" s="10">
        <f t="shared" ref="C71:M71" si="3">MAX(C5:C67)</f>
        <v>4035.4905210362735</v>
      </c>
      <c r="D71" s="10">
        <f t="shared" si="3"/>
        <v>5750.3207904111032</v>
      </c>
      <c r="E71" s="10">
        <f t="shared" si="3"/>
        <v>7596.4568385134908</v>
      </c>
      <c r="F71" s="10">
        <f t="shared" si="3"/>
        <v>7761.2297163901849</v>
      </c>
      <c r="G71" s="10">
        <f t="shared" si="3"/>
        <v>5124.5855195469367</v>
      </c>
      <c r="H71" s="10">
        <f t="shared" si="3"/>
        <v>4896.9164702304361</v>
      </c>
      <c r="I71" s="10">
        <f t="shared" si="3"/>
        <v>3561.915536641885</v>
      </c>
      <c r="J71" s="10">
        <f t="shared" si="3"/>
        <v>5747.0892223681894</v>
      </c>
      <c r="K71" s="10">
        <f t="shared" si="3"/>
        <v>5051.1049052579465</v>
      </c>
      <c r="L71" s="10">
        <f t="shared" si="3"/>
        <v>4088.5102282781131</v>
      </c>
      <c r="M71" s="10">
        <f t="shared" ref="M71:N71" si="4">MAX(M5:M67)</f>
        <v>3296.0302688199595</v>
      </c>
      <c r="N71" s="10">
        <f t="shared" si="4"/>
        <v>2978.9475064077506</v>
      </c>
    </row>
    <row r="72" spans="1:14">
      <c r="A72" s="8" t="s">
        <v>44</v>
      </c>
      <c r="B72" s="10">
        <f>MIN(B5:B67)</f>
        <v>-1063.0182292247898</v>
      </c>
      <c r="C72" s="10">
        <f t="shared" ref="C72:M72" si="5">MIN(C5:C67)</f>
        <v>-593.56116768279776</v>
      </c>
      <c r="D72" s="10">
        <f t="shared" si="5"/>
        <v>639.1884762797215</v>
      </c>
      <c r="E72" s="10">
        <f t="shared" si="5"/>
        <v>1968.8543315694637</v>
      </c>
      <c r="F72" s="10">
        <f t="shared" si="5"/>
        <v>1283.4475134528875</v>
      </c>
      <c r="G72" s="10">
        <f t="shared" si="5"/>
        <v>1396.2376346966798</v>
      </c>
      <c r="H72" s="10">
        <f t="shared" si="5"/>
        <v>472.2118957836114</v>
      </c>
      <c r="I72" s="10">
        <f t="shared" si="5"/>
        <v>249.55407554673189</v>
      </c>
      <c r="J72" s="10">
        <f t="shared" si="5"/>
        <v>-678.58510813954013</v>
      </c>
      <c r="K72" s="10">
        <f t="shared" si="5"/>
        <v>-1959.9601039098807</v>
      </c>
      <c r="L72" s="10">
        <f t="shared" si="5"/>
        <v>-883.60021469327978</v>
      </c>
      <c r="M72" s="10">
        <f t="shared" ref="M72:N72" si="6">MIN(M5:M67)</f>
        <v>-1520.5411955356935</v>
      </c>
      <c r="N72" s="10">
        <f t="shared" si="6"/>
        <v>825.34891993595727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23"/>
  <sheetViews>
    <sheetView workbookViewId="0">
      <selection activeCell="A2" sqref="A2"/>
    </sheetView>
  </sheetViews>
  <sheetFormatPr defaultRowHeight="12.75"/>
  <cols>
    <col min="1" max="1" width="9.140625" style="9"/>
  </cols>
  <sheetData>
    <row r="1" spans="1:14">
      <c r="A1" s="9" t="s">
        <v>47</v>
      </c>
    </row>
    <row r="2" spans="1:14">
      <c r="A2" s="18"/>
    </row>
    <row r="4" spans="1:14">
      <c r="A4" s="1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>
      <c r="A5">
        <v>1900</v>
      </c>
      <c r="B5" s="2">
        <v>41.7</v>
      </c>
      <c r="C5" s="2">
        <v>95.3</v>
      </c>
      <c r="D5" s="2">
        <v>40.1</v>
      </c>
      <c r="E5" s="2">
        <v>35.799999999999997</v>
      </c>
      <c r="F5" s="2">
        <v>61</v>
      </c>
      <c r="G5" s="2">
        <v>56.1</v>
      </c>
      <c r="H5" s="2">
        <v>94.2</v>
      </c>
      <c r="I5" s="2">
        <v>79</v>
      </c>
      <c r="J5" s="2">
        <v>90.4</v>
      </c>
      <c r="K5" s="2">
        <v>58.4</v>
      </c>
      <c r="L5" s="2">
        <v>107.2</v>
      </c>
      <c r="M5" s="2">
        <v>37.299999999999997</v>
      </c>
      <c r="N5" s="2"/>
    </row>
    <row r="6" spans="1:14">
      <c r="A6">
        <v>1901</v>
      </c>
      <c r="B6" s="2">
        <v>52.3</v>
      </c>
      <c r="C6" s="2">
        <v>40.9</v>
      </c>
      <c r="D6" s="2">
        <v>73.400000000000006</v>
      </c>
      <c r="E6" s="2">
        <v>42.2</v>
      </c>
      <c r="F6" s="2">
        <v>70.400000000000006</v>
      </c>
      <c r="G6" s="2">
        <v>56.4</v>
      </c>
      <c r="H6" s="2">
        <v>106.9</v>
      </c>
      <c r="I6" s="2">
        <v>66.3</v>
      </c>
      <c r="J6" s="2">
        <v>66.5</v>
      </c>
      <c r="K6" s="2">
        <v>73.900000000000006</v>
      </c>
      <c r="L6" s="2">
        <v>61</v>
      </c>
      <c r="M6" s="2">
        <v>69.099999999999994</v>
      </c>
      <c r="N6" s="2"/>
    </row>
    <row r="7" spans="1:14">
      <c r="A7">
        <v>1902</v>
      </c>
      <c r="B7" s="2">
        <v>36.1</v>
      </c>
      <c r="C7" s="2">
        <v>41.7</v>
      </c>
      <c r="D7" s="2">
        <v>74.2</v>
      </c>
      <c r="E7" s="2">
        <v>49.8</v>
      </c>
      <c r="F7" s="2">
        <v>76.5</v>
      </c>
      <c r="G7" s="2">
        <v>95.3</v>
      </c>
      <c r="H7" s="2">
        <v>117.9</v>
      </c>
      <c r="I7" s="2">
        <v>65.5</v>
      </c>
      <c r="J7" s="2">
        <v>86.6</v>
      </c>
      <c r="K7" s="2">
        <v>81.3</v>
      </c>
      <c r="L7" s="2">
        <v>63.8</v>
      </c>
      <c r="M7" s="2">
        <v>58.2</v>
      </c>
      <c r="N7" s="2"/>
    </row>
    <row r="8" spans="1:14">
      <c r="A8">
        <v>1903</v>
      </c>
      <c r="B8" s="2">
        <v>65.5</v>
      </c>
      <c r="C8" s="2">
        <v>66</v>
      </c>
      <c r="D8" s="2">
        <v>51.6</v>
      </c>
      <c r="E8" s="2">
        <v>37.1</v>
      </c>
      <c r="F8" s="2">
        <v>64</v>
      </c>
      <c r="G8" s="2">
        <v>68.599999999999994</v>
      </c>
      <c r="H8" s="2">
        <v>92.2</v>
      </c>
      <c r="I8" s="2">
        <v>106.2</v>
      </c>
      <c r="J8" s="2">
        <v>101.9</v>
      </c>
      <c r="K8" s="2">
        <v>79.8</v>
      </c>
      <c r="L8" s="2">
        <v>56.1</v>
      </c>
      <c r="M8" s="2">
        <v>88.6</v>
      </c>
      <c r="N8" s="2"/>
    </row>
    <row r="9" spans="1:14">
      <c r="A9">
        <v>1904</v>
      </c>
      <c r="B9" s="2">
        <v>49.8</v>
      </c>
      <c r="C9" s="2">
        <v>58.7</v>
      </c>
      <c r="D9" s="2">
        <v>73.2</v>
      </c>
      <c r="E9" s="2">
        <v>54.6</v>
      </c>
      <c r="F9" s="2">
        <v>94.2</v>
      </c>
      <c r="G9" s="2">
        <v>61.7</v>
      </c>
      <c r="H9" s="2">
        <v>64.8</v>
      </c>
      <c r="I9" s="2">
        <v>40.1</v>
      </c>
      <c r="J9" s="2">
        <v>83.1</v>
      </c>
      <c r="K9" s="2">
        <v>55.6</v>
      </c>
      <c r="L9" s="2">
        <v>26.9</v>
      </c>
      <c r="M9" s="2">
        <v>64.8</v>
      </c>
      <c r="N9" s="2"/>
    </row>
    <row r="10" spans="1:14">
      <c r="A10">
        <v>1905</v>
      </c>
      <c r="B10" s="2">
        <v>62.7</v>
      </c>
      <c r="C10" s="2">
        <v>46</v>
      </c>
      <c r="D10" s="2">
        <v>64.3</v>
      </c>
      <c r="E10" s="2">
        <v>35.6</v>
      </c>
      <c r="F10" s="2">
        <v>102.4</v>
      </c>
      <c r="G10" s="2">
        <v>80</v>
      </c>
      <c r="H10" s="2">
        <v>96.3</v>
      </c>
      <c r="I10" s="2">
        <v>66.3</v>
      </c>
      <c r="J10" s="2">
        <v>64.8</v>
      </c>
      <c r="K10" s="2">
        <v>91.4</v>
      </c>
      <c r="L10" s="2">
        <v>75.900000000000006</v>
      </c>
      <c r="M10" s="2">
        <v>56.1</v>
      </c>
      <c r="N10" s="2"/>
    </row>
    <row r="11" spans="1:14">
      <c r="A11">
        <v>1906</v>
      </c>
      <c r="B11" s="2">
        <v>68.099999999999994</v>
      </c>
      <c r="C11" s="2">
        <v>42.7</v>
      </c>
      <c r="D11" s="2">
        <v>50.3</v>
      </c>
      <c r="E11" s="2">
        <v>38.9</v>
      </c>
      <c r="F11" s="2">
        <v>50</v>
      </c>
      <c r="G11" s="2">
        <v>89.4</v>
      </c>
      <c r="H11" s="2">
        <v>59.7</v>
      </c>
      <c r="I11" s="2">
        <v>52.8</v>
      </c>
      <c r="J11" s="2">
        <v>70.599999999999994</v>
      </c>
      <c r="K11" s="2">
        <v>102.9</v>
      </c>
      <c r="L11" s="2">
        <v>86.1</v>
      </c>
      <c r="M11" s="2">
        <v>41.1</v>
      </c>
      <c r="N11" s="2"/>
    </row>
    <row r="12" spans="1:14">
      <c r="A12">
        <v>1907</v>
      </c>
      <c r="B12" s="2">
        <v>75.900000000000006</v>
      </c>
      <c r="C12" s="2">
        <v>33.5</v>
      </c>
      <c r="D12" s="2">
        <v>58.2</v>
      </c>
      <c r="E12" s="2">
        <v>62.5</v>
      </c>
      <c r="F12" s="2">
        <v>50.8</v>
      </c>
      <c r="G12" s="2">
        <v>58.9</v>
      </c>
      <c r="H12" s="2">
        <v>33.799999999999997</v>
      </c>
      <c r="I12" s="2">
        <v>43.4</v>
      </c>
      <c r="J12" s="2">
        <v>87.1</v>
      </c>
      <c r="K12" s="2">
        <v>47.8</v>
      </c>
      <c r="L12" s="2">
        <v>64.3</v>
      </c>
      <c r="M12" s="2">
        <v>79.2</v>
      </c>
      <c r="N12" s="2"/>
    </row>
    <row r="13" spans="1:14">
      <c r="A13">
        <v>1908</v>
      </c>
      <c r="B13" s="2">
        <v>62.7</v>
      </c>
      <c r="C13" s="2">
        <v>101.3</v>
      </c>
      <c r="D13" s="2">
        <v>53.3</v>
      </c>
      <c r="E13" s="2">
        <v>52.1</v>
      </c>
      <c r="F13" s="2">
        <v>145.5</v>
      </c>
      <c r="G13" s="2">
        <v>45</v>
      </c>
      <c r="H13" s="2">
        <v>82.3</v>
      </c>
      <c r="I13" s="2">
        <v>51.3</v>
      </c>
      <c r="J13" s="2">
        <v>30</v>
      </c>
      <c r="K13" s="2">
        <v>19</v>
      </c>
      <c r="L13" s="2">
        <v>61.7</v>
      </c>
      <c r="M13" s="2">
        <v>72.400000000000006</v>
      </c>
      <c r="N13" s="2"/>
    </row>
    <row r="14" spans="1:14">
      <c r="A14">
        <v>1909</v>
      </c>
      <c r="B14" s="2">
        <v>64.8</v>
      </c>
      <c r="C14" s="2">
        <v>78</v>
      </c>
      <c r="D14" s="2">
        <v>48</v>
      </c>
      <c r="E14" s="2">
        <v>88.6</v>
      </c>
      <c r="F14" s="2">
        <v>55.1</v>
      </c>
      <c r="G14" s="2">
        <v>26.7</v>
      </c>
      <c r="H14" s="2">
        <v>79.2</v>
      </c>
      <c r="I14" s="2">
        <v>43.4</v>
      </c>
      <c r="J14" s="2">
        <v>63</v>
      </c>
      <c r="K14" s="2">
        <v>52.6</v>
      </c>
      <c r="L14" s="2">
        <v>78.2</v>
      </c>
      <c r="M14" s="2">
        <v>99.8</v>
      </c>
      <c r="N14" s="2"/>
    </row>
    <row r="15" spans="1:14">
      <c r="A15">
        <v>1910</v>
      </c>
      <c r="B15" s="2">
        <v>62.7</v>
      </c>
      <c r="C15" s="2">
        <v>52.8</v>
      </c>
      <c r="D15" s="2">
        <v>16.5</v>
      </c>
      <c r="E15" s="2">
        <v>66.8</v>
      </c>
      <c r="F15" s="2">
        <v>74.7</v>
      </c>
      <c r="G15" s="2">
        <v>36.799999999999997</v>
      </c>
      <c r="H15" s="2">
        <v>48.3</v>
      </c>
      <c r="I15" s="2">
        <v>78.5</v>
      </c>
      <c r="J15" s="2">
        <v>67.8</v>
      </c>
      <c r="K15" s="2">
        <v>89.7</v>
      </c>
      <c r="L15" s="2">
        <v>72.599999999999994</v>
      </c>
      <c r="M15" s="2">
        <v>78.7</v>
      </c>
      <c r="N15" s="2"/>
    </row>
    <row r="16" spans="1:14">
      <c r="A16">
        <v>1911</v>
      </c>
      <c r="B16" s="2">
        <v>49.5</v>
      </c>
      <c r="C16" s="2">
        <v>50.5</v>
      </c>
      <c r="D16" s="2">
        <v>53.1</v>
      </c>
      <c r="E16" s="2">
        <v>44.5</v>
      </c>
      <c r="F16" s="2">
        <v>81.3</v>
      </c>
      <c r="G16" s="2">
        <v>39.4</v>
      </c>
      <c r="H16" s="2">
        <v>53.6</v>
      </c>
      <c r="I16" s="2">
        <v>59.7</v>
      </c>
      <c r="J16" s="2">
        <v>64.3</v>
      </c>
      <c r="K16" s="2">
        <v>118.9</v>
      </c>
      <c r="L16" s="2">
        <v>90.7</v>
      </c>
      <c r="M16" s="2">
        <v>53.6</v>
      </c>
      <c r="N16" s="2"/>
    </row>
    <row r="17" spans="1:14">
      <c r="A17">
        <v>1912</v>
      </c>
      <c r="B17" s="2">
        <v>83.8</v>
      </c>
      <c r="C17" s="2">
        <v>57.2</v>
      </c>
      <c r="D17" s="2">
        <v>27.9</v>
      </c>
      <c r="E17" s="2">
        <v>43.2</v>
      </c>
      <c r="F17" s="2">
        <v>147.30000000000001</v>
      </c>
      <c r="G17" s="2">
        <v>37.299999999999997</v>
      </c>
      <c r="H17" s="2">
        <v>54.6</v>
      </c>
      <c r="I17" s="2">
        <v>93.2</v>
      </c>
      <c r="J17" s="2">
        <v>86.9</v>
      </c>
      <c r="K17" s="2">
        <v>58.9</v>
      </c>
      <c r="L17" s="2">
        <v>99.3</v>
      </c>
      <c r="M17" s="2">
        <v>53.8</v>
      </c>
      <c r="N17" s="2"/>
    </row>
    <row r="18" spans="1:14">
      <c r="A18">
        <v>1913</v>
      </c>
      <c r="B18" s="2">
        <v>71.099999999999994</v>
      </c>
      <c r="C18" s="2">
        <v>59.7</v>
      </c>
      <c r="D18" s="2">
        <v>81.3</v>
      </c>
      <c r="E18" s="2">
        <v>77</v>
      </c>
      <c r="F18" s="2">
        <v>39.6</v>
      </c>
      <c r="G18" s="2">
        <v>42.7</v>
      </c>
      <c r="H18" s="2">
        <v>56.6</v>
      </c>
      <c r="I18" s="2">
        <v>66.5</v>
      </c>
      <c r="J18" s="2">
        <v>40.1</v>
      </c>
      <c r="K18" s="2">
        <v>97</v>
      </c>
      <c r="L18" s="2">
        <v>66.8</v>
      </c>
      <c r="M18" s="2">
        <v>20.100000000000001</v>
      </c>
      <c r="N18" s="2"/>
    </row>
    <row r="19" spans="1:14">
      <c r="A19">
        <v>1914</v>
      </c>
      <c r="B19" s="2">
        <v>73.2</v>
      </c>
      <c r="C19" s="2">
        <v>33</v>
      </c>
      <c r="D19" s="2">
        <v>41.1</v>
      </c>
      <c r="E19" s="2">
        <v>48.3</v>
      </c>
      <c r="F19" s="2">
        <v>40.1</v>
      </c>
      <c r="G19" s="2">
        <v>61</v>
      </c>
      <c r="H19" s="2">
        <v>41.1</v>
      </c>
      <c r="I19" s="2">
        <v>79.5</v>
      </c>
      <c r="J19" s="2">
        <v>40.6</v>
      </c>
      <c r="K19" s="2">
        <v>55.1</v>
      </c>
      <c r="L19" s="2">
        <v>75.900000000000006</v>
      </c>
      <c r="M19" s="2">
        <v>74.400000000000006</v>
      </c>
      <c r="N19" s="2"/>
    </row>
    <row r="20" spans="1:14">
      <c r="A20">
        <v>1915</v>
      </c>
      <c r="B20" s="2">
        <v>48</v>
      </c>
      <c r="C20" s="2">
        <v>55.9</v>
      </c>
      <c r="D20" s="2">
        <v>18</v>
      </c>
      <c r="E20" s="2">
        <v>26.7</v>
      </c>
      <c r="F20" s="2">
        <v>38.9</v>
      </c>
      <c r="G20" s="2">
        <v>85.3</v>
      </c>
      <c r="H20" s="2">
        <v>70.599999999999994</v>
      </c>
      <c r="I20" s="2">
        <v>74.900000000000006</v>
      </c>
      <c r="J20" s="2">
        <v>93.2</v>
      </c>
      <c r="K20" s="2">
        <v>38.6</v>
      </c>
      <c r="L20" s="2">
        <v>68.3</v>
      </c>
      <c r="M20" s="2">
        <v>59.9</v>
      </c>
      <c r="N20" s="2"/>
    </row>
    <row r="21" spans="1:14">
      <c r="A21">
        <v>1916</v>
      </c>
      <c r="B21" s="2">
        <v>93</v>
      </c>
      <c r="C21" s="2">
        <v>33.299999999999997</v>
      </c>
      <c r="D21" s="2">
        <v>74.7</v>
      </c>
      <c r="E21" s="2">
        <v>73.400000000000006</v>
      </c>
      <c r="F21" s="2">
        <v>107.2</v>
      </c>
      <c r="G21" s="2">
        <v>91.9</v>
      </c>
      <c r="H21" s="2">
        <v>22.1</v>
      </c>
      <c r="I21" s="2">
        <v>50.3</v>
      </c>
      <c r="J21" s="2">
        <v>63.2</v>
      </c>
      <c r="K21" s="2">
        <v>97.8</v>
      </c>
      <c r="L21" s="2">
        <v>68.8</v>
      </c>
      <c r="M21" s="2">
        <v>75.7</v>
      </c>
      <c r="N21" s="2"/>
    </row>
    <row r="22" spans="1:14">
      <c r="A22">
        <v>1917</v>
      </c>
      <c r="B22" s="2">
        <v>41.7</v>
      </c>
      <c r="C22" s="2">
        <v>26.4</v>
      </c>
      <c r="D22" s="2">
        <v>48.8</v>
      </c>
      <c r="E22" s="2">
        <v>61.7</v>
      </c>
      <c r="F22" s="2">
        <v>62.5</v>
      </c>
      <c r="G22" s="2">
        <v>126</v>
      </c>
      <c r="H22" s="2">
        <v>81</v>
      </c>
      <c r="I22" s="2">
        <v>68.099999999999994</v>
      </c>
      <c r="J22" s="2">
        <v>34.5</v>
      </c>
      <c r="K22" s="2">
        <v>83.8</v>
      </c>
      <c r="L22" s="2">
        <v>30.7</v>
      </c>
      <c r="M22" s="2">
        <v>39.1</v>
      </c>
      <c r="N22" s="2"/>
    </row>
    <row r="23" spans="1:14">
      <c r="A23">
        <v>1918</v>
      </c>
      <c r="B23" s="2">
        <v>79.8</v>
      </c>
      <c r="C23" s="2">
        <v>52.3</v>
      </c>
      <c r="D23" s="2">
        <v>29.7</v>
      </c>
      <c r="E23" s="2">
        <v>45.5</v>
      </c>
      <c r="F23" s="2">
        <v>83.1</v>
      </c>
      <c r="G23" s="2">
        <v>56.4</v>
      </c>
      <c r="H23" s="2">
        <v>40.4</v>
      </c>
      <c r="I23" s="2">
        <v>67.099999999999994</v>
      </c>
      <c r="J23" s="2">
        <v>78.2</v>
      </c>
      <c r="K23" s="2">
        <v>78.7</v>
      </c>
      <c r="L23" s="2">
        <v>98.3</v>
      </c>
      <c r="M23" s="2">
        <v>90.7</v>
      </c>
      <c r="N23" s="2"/>
    </row>
    <row r="24" spans="1:14">
      <c r="A24">
        <v>1919</v>
      </c>
      <c r="B24" s="2">
        <v>47</v>
      </c>
      <c r="C24" s="2">
        <v>44.5</v>
      </c>
      <c r="D24" s="2">
        <v>74.400000000000006</v>
      </c>
      <c r="E24" s="2">
        <v>74.400000000000006</v>
      </c>
      <c r="F24" s="2">
        <v>79.2</v>
      </c>
      <c r="G24" s="2">
        <v>33</v>
      </c>
      <c r="H24" s="2">
        <v>48</v>
      </c>
      <c r="I24" s="2">
        <v>58.4</v>
      </c>
      <c r="J24" s="2">
        <v>70.099999999999994</v>
      </c>
      <c r="K24" s="2">
        <v>108.5</v>
      </c>
      <c r="L24" s="2">
        <v>75.400000000000006</v>
      </c>
      <c r="M24" s="2">
        <v>45.5</v>
      </c>
      <c r="N24" s="2"/>
    </row>
    <row r="25" spans="1:14">
      <c r="A25">
        <v>1920</v>
      </c>
      <c r="B25" s="2">
        <v>54.9</v>
      </c>
      <c r="C25" s="2">
        <v>27.2</v>
      </c>
      <c r="D25" s="2">
        <v>49.8</v>
      </c>
      <c r="E25" s="2">
        <v>71.599999999999994</v>
      </c>
      <c r="F25" s="2">
        <v>22.6</v>
      </c>
      <c r="G25" s="2">
        <v>84.8</v>
      </c>
      <c r="H25" s="2">
        <v>75.900000000000006</v>
      </c>
      <c r="I25" s="2">
        <v>57.4</v>
      </c>
      <c r="J25" s="2">
        <v>58.2</v>
      </c>
      <c r="K25" s="2">
        <v>63.8</v>
      </c>
      <c r="L25" s="2">
        <v>75.7</v>
      </c>
      <c r="M25" s="2">
        <v>110.5</v>
      </c>
      <c r="N25" s="2"/>
    </row>
    <row r="26" spans="1:14">
      <c r="A26">
        <v>1921</v>
      </c>
      <c r="B26" s="2">
        <v>38.4</v>
      </c>
      <c r="C26" s="2">
        <v>31</v>
      </c>
      <c r="D26" s="2">
        <v>113.3</v>
      </c>
      <c r="E26" s="2">
        <v>77</v>
      </c>
      <c r="F26" s="2">
        <v>35.799999999999997</v>
      </c>
      <c r="G26" s="2">
        <v>45.7</v>
      </c>
      <c r="H26" s="2">
        <v>83.1</v>
      </c>
      <c r="I26" s="2">
        <v>72.599999999999994</v>
      </c>
      <c r="J26" s="2">
        <v>80</v>
      </c>
      <c r="K26" s="2">
        <v>85.9</v>
      </c>
      <c r="L26" s="2">
        <v>71.900000000000006</v>
      </c>
      <c r="M26" s="2">
        <v>84.8</v>
      </c>
      <c r="N26" s="2"/>
    </row>
    <row r="27" spans="1:14">
      <c r="A27">
        <v>1922</v>
      </c>
      <c r="B27" s="2">
        <v>54.4</v>
      </c>
      <c r="C27" s="2">
        <v>88.9</v>
      </c>
      <c r="D27" s="2">
        <v>49.5</v>
      </c>
      <c r="E27" s="2">
        <v>97</v>
      </c>
      <c r="F27" s="2">
        <v>49.5</v>
      </c>
      <c r="G27" s="2">
        <v>89.7</v>
      </c>
      <c r="H27" s="2">
        <v>115.6</v>
      </c>
      <c r="I27" s="2">
        <v>46.5</v>
      </c>
      <c r="J27" s="2">
        <v>59.7</v>
      </c>
      <c r="K27" s="2">
        <v>53.1</v>
      </c>
      <c r="L27" s="2">
        <v>64</v>
      </c>
      <c r="M27" s="2">
        <v>53.3</v>
      </c>
      <c r="N27" s="2"/>
    </row>
    <row r="28" spans="1:14">
      <c r="A28">
        <v>1923</v>
      </c>
      <c r="B28" s="2">
        <v>59.7</v>
      </c>
      <c r="C28" s="2">
        <v>43.2</v>
      </c>
      <c r="D28" s="2">
        <v>75.900000000000006</v>
      </c>
      <c r="E28" s="2">
        <v>60.2</v>
      </c>
      <c r="F28" s="2">
        <v>82</v>
      </c>
      <c r="G28" s="2">
        <v>52.3</v>
      </c>
      <c r="H28" s="2">
        <v>39.6</v>
      </c>
      <c r="I28" s="2">
        <v>67.099999999999994</v>
      </c>
      <c r="J28" s="2">
        <v>68.3</v>
      </c>
      <c r="K28" s="2">
        <v>52.1</v>
      </c>
      <c r="L28" s="2">
        <v>39.6</v>
      </c>
      <c r="M28" s="2">
        <v>69.900000000000006</v>
      </c>
      <c r="N28" s="2"/>
    </row>
    <row r="29" spans="1:14">
      <c r="A29">
        <v>1924</v>
      </c>
      <c r="B29" s="2">
        <v>100.3</v>
      </c>
      <c r="C29" s="2">
        <v>60.7</v>
      </c>
      <c r="D29" s="2">
        <v>34.5</v>
      </c>
      <c r="E29" s="2">
        <v>33.799999999999997</v>
      </c>
      <c r="F29" s="2">
        <v>100.3</v>
      </c>
      <c r="G29" s="2">
        <v>58.2</v>
      </c>
      <c r="H29" s="2">
        <v>96.8</v>
      </c>
      <c r="I29" s="2">
        <v>61.5</v>
      </c>
      <c r="J29" s="2">
        <v>68.3</v>
      </c>
      <c r="K29" s="2">
        <v>14.2</v>
      </c>
      <c r="L29" s="2">
        <v>59.7</v>
      </c>
      <c r="M29" s="2">
        <v>97.3</v>
      </c>
      <c r="N29" s="2"/>
    </row>
    <row r="30" spans="1:14">
      <c r="A30">
        <v>1925</v>
      </c>
      <c r="B30" s="2">
        <v>33.799999999999997</v>
      </c>
      <c r="C30" s="2">
        <v>52.3</v>
      </c>
      <c r="D30" s="2">
        <v>54.6</v>
      </c>
      <c r="E30" s="2">
        <v>40.6</v>
      </c>
      <c r="F30" s="2">
        <v>26.7</v>
      </c>
      <c r="G30" s="2">
        <v>66.5</v>
      </c>
      <c r="H30" s="2">
        <v>62.2</v>
      </c>
      <c r="I30" s="2">
        <v>25.7</v>
      </c>
      <c r="J30" s="2">
        <v>74.7</v>
      </c>
      <c r="K30" s="2">
        <v>83.1</v>
      </c>
      <c r="L30" s="2">
        <v>66.5</v>
      </c>
      <c r="M30" s="2">
        <v>62.7</v>
      </c>
      <c r="N30" s="2"/>
    </row>
    <row r="31" spans="1:14">
      <c r="A31">
        <v>1926</v>
      </c>
      <c r="B31" s="2">
        <v>50.8</v>
      </c>
      <c r="C31" s="2">
        <v>49</v>
      </c>
      <c r="D31" s="2">
        <v>81.8</v>
      </c>
      <c r="E31" s="2">
        <v>50.3</v>
      </c>
      <c r="F31" s="2">
        <v>45.2</v>
      </c>
      <c r="G31" s="2">
        <v>87.4</v>
      </c>
      <c r="H31" s="2">
        <v>56.9</v>
      </c>
      <c r="I31" s="2">
        <v>87.4</v>
      </c>
      <c r="J31" s="2">
        <v>68.099999999999994</v>
      </c>
      <c r="K31" s="2">
        <v>84.8</v>
      </c>
      <c r="L31" s="2">
        <v>123.7</v>
      </c>
      <c r="M31" s="2">
        <v>58.4</v>
      </c>
      <c r="N31" s="2"/>
    </row>
    <row r="32" spans="1:14">
      <c r="A32">
        <v>1927</v>
      </c>
      <c r="B32" s="2">
        <v>45.2</v>
      </c>
      <c r="C32" s="2">
        <v>39.6</v>
      </c>
      <c r="D32" s="2">
        <v>41.1</v>
      </c>
      <c r="E32" s="2">
        <v>40.6</v>
      </c>
      <c r="F32" s="2">
        <v>115.6</v>
      </c>
      <c r="G32" s="2">
        <v>56.6</v>
      </c>
      <c r="H32" s="2">
        <v>84.6</v>
      </c>
      <c r="I32" s="2">
        <v>19.3</v>
      </c>
      <c r="J32" s="2">
        <v>96.3</v>
      </c>
      <c r="K32" s="2">
        <v>58.2</v>
      </c>
      <c r="L32" s="2">
        <v>101.6</v>
      </c>
      <c r="M32" s="2">
        <v>96.5</v>
      </c>
      <c r="N32" s="2"/>
    </row>
    <row r="33" spans="1:14">
      <c r="A33">
        <v>1928</v>
      </c>
      <c r="B33" s="2">
        <v>67.099999999999994</v>
      </c>
      <c r="C33" s="2">
        <v>62.7</v>
      </c>
      <c r="D33" s="2">
        <v>68.8</v>
      </c>
      <c r="E33" s="2">
        <v>86.1</v>
      </c>
      <c r="F33" s="2">
        <v>48.3</v>
      </c>
      <c r="G33" s="2">
        <v>99.3</v>
      </c>
      <c r="H33" s="2">
        <v>94.2</v>
      </c>
      <c r="I33" s="2">
        <v>83.3</v>
      </c>
      <c r="J33" s="2">
        <v>98.3</v>
      </c>
      <c r="K33" s="2">
        <v>113.3</v>
      </c>
      <c r="L33" s="2">
        <v>88.1</v>
      </c>
      <c r="M33" s="2">
        <v>51.1</v>
      </c>
      <c r="N33" s="2"/>
    </row>
    <row r="34" spans="1:14">
      <c r="A34">
        <v>1929</v>
      </c>
      <c r="B34" s="2">
        <v>106.7</v>
      </c>
      <c r="C34" s="2">
        <v>32.799999999999997</v>
      </c>
      <c r="D34" s="2">
        <v>61</v>
      </c>
      <c r="E34" s="2">
        <v>128</v>
      </c>
      <c r="F34" s="2">
        <v>89.4</v>
      </c>
      <c r="G34" s="2">
        <v>63.2</v>
      </c>
      <c r="H34" s="2">
        <v>48.3</v>
      </c>
      <c r="I34" s="2">
        <v>38.4</v>
      </c>
      <c r="J34" s="2">
        <v>40.6</v>
      </c>
      <c r="K34" s="2">
        <v>93.7</v>
      </c>
      <c r="L34" s="2">
        <v>71.099999999999994</v>
      </c>
      <c r="M34" s="2">
        <v>77.5</v>
      </c>
      <c r="N34" s="2"/>
    </row>
    <row r="35" spans="1:14">
      <c r="A35">
        <v>1930</v>
      </c>
      <c r="B35" s="2">
        <v>76.5</v>
      </c>
      <c r="C35" s="2">
        <v>54.4</v>
      </c>
      <c r="D35" s="2">
        <v>43.9</v>
      </c>
      <c r="E35" s="2">
        <v>42.4</v>
      </c>
      <c r="F35" s="2">
        <v>71.400000000000006</v>
      </c>
      <c r="G35" s="2">
        <v>118.4</v>
      </c>
      <c r="H35" s="2">
        <v>50.5</v>
      </c>
      <c r="I35" s="2">
        <v>21.3</v>
      </c>
      <c r="J35" s="2">
        <v>53.6</v>
      </c>
      <c r="K35" s="2">
        <v>49.8</v>
      </c>
      <c r="L35" s="2">
        <v>39.4</v>
      </c>
      <c r="M35" s="2">
        <v>51.8</v>
      </c>
      <c r="N35" s="2"/>
    </row>
    <row r="36" spans="1:14">
      <c r="A36">
        <v>1931</v>
      </c>
      <c r="B36" s="2">
        <v>49.5</v>
      </c>
      <c r="C36" s="2">
        <v>23.3</v>
      </c>
      <c r="D36" s="2">
        <v>51.3</v>
      </c>
      <c r="E36" s="2">
        <v>43.6</v>
      </c>
      <c r="F36" s="2">
        <v>65.099999999999994</v>
      </c>
      <c r="G36" s="2">
        <v>63.7</v>
      </c>
      <c r="H36" s="2">
        <v>60.5</v>
      </c>
      <c r="I36" s="2">
        <v>45.6</v>
      </c>
      <c r="J36" s="2">
        <v>114.3</v>
      </c>
      <c r="K36" s="2">
        <v>79.8</v>
      </c>
      <c r="L36" s="2">
        <v>89.4</v>
      </c>
      <c r="M36" s="2">
        <v>58.5</v>
      </c>
      <c r="N36" s="2"/>
    </row>
    <row r="37" spans="1:14">
      <c r="A37">
        <v>1932</v>
      </c>
      <c r="B37" s="2">
        <v>78.7</v>
      </c>
      <c r="C37" s="2">
        <v>67.400000000000006</v>
      </c>
      <c r="D37" s="2">
        <v>53.3</v>
      </c>
      <c r="E37" s="2">
        <v>60.5</v>
      </c>
      <c r="F37" s="2">
        <v>84.3</v>
      </c>
      <c r="G37" s="2">
        <v>49.9</v>
      </c>
      <c r="H37" s="2">
        <v>67.099999999999994</v>
      </c>
      <c r="I37" s="2">
        <v>77.5</v>
      </c>
      <c r="J37" s="2">
        <v>96.5</v>
      </c>
      <c r="K37" s="2">
        <v>135.69999999999999</v>
      </c>
      <c r="L37" s="2">
        <v>48</v>
      </c>
      <c r="M37" s="2">
        <v>82.2</v>
      </c>
      <c r="N37" s="2"/>
    </row>
    <row r="38" spans="1:14">
      <c r="A38">
        <v>1933</v>
      </c>
      <c r="B38" s="2">
        <v>38.200000000000003</v>
      </c>
      <c r="C38" s="2">
        <v>70.5</v>
      </c>
      <c r="D38" s="2">
        <v>48.5</v>
      </c>
      <c r="E38" s="2">
        <v>83.8</v>
      </c>
      <c r="F38" s="2">
        <v>101.8</v>
      </c>
      <c r="G38" s="2">
        <v>45.8</v>
      </c>
      <c r="H38" s="2">
        <v>37.1</v>
      </c>
      <c r="I38" s="2">
        <v>38.1</v>
      </c>
      <c r="J38" s="2">
        <v>80.900000000000006</v>
      </c>
      <c r="K38" s="2">
        <v>107.7</v>
      </c>
      <c r="L38" s="2">
        <v>87</v>
      </c>
      <c r="M38" s="2">
        <v>86</v>
      </c>
      <c r="N38" s="2"/>
    </row>
    <row r="39" spans="1:14">
      <c r="A39">
        <v>1934</v>
      </c>
      <c r="B39" s="2">
        <v>41.8</v>
      </c>
      <c r="C39" s="2">
        <v>19.100000000000001</v>
      </c>
      <c r="D39" s="2">
        <v>54.9</v>
      </c>
      <c r="E39" s="2">
        <v>51.3</v>
      </c>
      <c r="F39" s="2">
        <v>26.6</v>
      </c>
      <c r="G39" s="2">
        <v>58.2</v>
      </c>
      <c r="H39" s="2">
        <v>44.9</v>
      </c>
      <c r="I39" s="2">
        <v>55.3</v>
      </c>
      <c r="J39" s="2">
        <v>112</v>
      </c>
      <c r="K39" s="2">
        <v>49.3</v>
      </c>
      <c r="L39" s="2">
        <v>98.4</v>
      </c>
      <c r="M39" s="2">
        <v>49.9</v>
      </c>
      <c r="N39" s="2"/>
    </row>
    <row r="40" spans="1:14">
      <c r="A40">
        <v>1935</v>
      </c>
      <c r="B40" s="2">
        <v>69.8</v>
      </c>
      <c r="C40" s="2">
        <v>32.299999999999997</v>
      </c>
      <c r="D40" s="2">
        <v>48.1</v>
      </c>
      <c r="E40" s="2">
        <v>29.7</v>
      </c>
      <c r="F40" s="2">
        <v>38.200000000000003</v>
      </c>
      <c r="G40" s="2">
        <v>104.7</v>
      </c>
      <c r="H40" s="2">
        <v>41.8</v>
      </c>
      <c r="I40" s="2">
        <v>52.5</v>
      </c>
      <c r="J40" s="2">
        <v>79.2</v>
      </c>
      <c r="K40" s="2">
        <v>57.5</v>
      </c>
      <c r="L40" s="2">
        <v>94.7</v>
      </c>
      <c r="M40" s="2">
        <v>50.2</v>
      </c>
      <c r="N40" s="2"/>
    </row>
    <row r="41" spans="1:14">
      <c r="A41">
        <v>1936</v>
      </c>
      <c r="B41" s="2">
        <v>67.099999999999994</v>
      </c>
      <c r="C41" s="2">
        <v>66</v>
      </c>
      <c r="D41" s="2">
        <v>49.9</v>
      </c>
      <c r="E41" s="2">
        <v>59.2</v>
      </c>
      <c r="F41" s="2">
        <v>57.8</v>
      </c>
      <c r="G41" s="2">
        <v>47.3</v>
      </c>
      <c r="H41" s="2">
        <v>27</v>
      </c>
      <c r="I41" s="2">
        <v>78.3</v>
      </c>
      <c r="J41" s="2">
        <v>91.2</v>
      </c>
      <c r="K41" s="2">
        <v>100.7</v>
      </c>
      <c r="L41" s="2">
        <v>52</v>
      </c>
      <c r="M41" s="2">
        <v>62.1</v>
      </c>
      <c r="N41" s="2"/>
    </row>
    <row r="42" spans="1:14">
      <c r="A42">
        <v>1937</v>
      </c>
      <c r="B42" s="2">
        <v>63</v>
      </c>
      <c r="C42" s="2">
        <v>56.5</v>
      </c>
      <c r="D42" s="2">
        <v>25.3</v>
      </c>
      <c r="E42" s="2">
        <v>100.2</v>
      </c>
      <c r="F42" s="2">
        <v>43.7</v>
      </c>
      <c r="G42" s="2">
        <v>65</v>
      </c>
      <c r="H42" s="2">
        <v>58</v>
      </c>
      <c r="I42" s="2">
        <v>56.5</v>
      </c>
      <c r="J42" s="2">
        <v>128.69999999999999</v>
      </c>
      <c r="K42" s="2">
        <v>80.8</v>
      </c>
      <c r="L42" s="2">
        <v>63.9</v>
      </c>
      <c r="M42" s="2">
        <v>55</v>
      </c>
      <c r="N42" s="2"/>
    </row>
    <row r="43" spans="1:14">
      <c r="A43">
        <v>1938</v>
      </c>
      <c r="B43" s="2">
        <v>82.2</v>
      </c>
      <c r="C43" s="2">
        <v>74.8</v>
      </c>
      <c r="D43" s="2">
        <v>75.2</v>
      </c>
      <c r="E43" s="2">
        <v>42.8</v>
      </c>
      <c r="F43" s="2">
        <v>73.5</v>
      </c>
      <c r="G43" s="2">
        <v>60.5</v>
      </c>
      <c r="H43" s="2">
        <v>46</v>
      </c>
      <c r="I43" s="2">
        <v>101.3</v>
      </c>
      <c r="J43" s="2">
        <v>67.599999999999994</v>
      </c>
      <c r="K43" s="2">
        <v>35</v>
      </c>
      <c r="L43" s="2">
        <v>43.6</v>
      </c>
      <c r="M43" s="2">
        <v>84.8</v>
      </c>
      <c r="N43" s="2"/>
    </row>
    <row r="44" spans="1:14">
      <c r="A44">
        <v>1939</v>
      </c>
      <c r="B44" s="2">
        <v>73.2</v>
      </c>
      <c r="C44" s="2">
        <v>75.2</v>
      </c>
      <c r="D44" s="2">
        <v>53.3</v>
      </c>
      <c r="E44" s="2">
        <v>63</v>
      </c>
      <c r="F44" s="2">
        <v>65.2</v>
      </c>
      <c r="G44" s="2">
        <v>79.599999999999994</v>
      </c>
      <c r="H44" s="2">
        <v>37.4</v>
      </c>
      <c r="I44" s="2">
        <v>106.3</v>
      </c>
      <c r="J44" s="2">
        <v>68.599999999999994</v>
      </c>
      <c r="K44" s="2">
        <v>79.7</v>
      </c>
      <c r="L44" s="2">
        <v>26.6</v>
      </c>
      <c r="M44" s="2">
        <v>41.9</v>
      </c>
      <c r="N44" s="2"/>
    </row>
    <row r="45" spans="1:14">
      <c r="A45">
        <v>1940</v>
      </c>
      <c r="B45" s="2">
        <v>75.099999999999994</v>
      </c>
      <c r="C45" s="2">
        <v>36.6</v>
      </c>
      <c r="D45" s="2">
        <v>42.3</v>
      </c>
      <c r="E45" s="2">
        <v>44.1</v>
      </c>
      <c r="F45" s="2">
        <v>92.8</v>
      </c>
      <c r="G45" s="2">
        <v>79.2</v>
      </c>
      <c r="H45" s="2">
        <v>63.8</v>
      </c>
      <c r="I45" s="2">
        <v>98.3</v>
      </c>
      <c r="J45" s="2">
        <v>81.7</v>
      </c>
      <c r="K45" s="2">
        <v>67.5</v>
      </c>
      <c r="L45" s="2">
        <v>91.9</v>
      </c>
      <c r="M45" s="2">
        <v>74.599999999999994</v>
      </c>
      <c r="N45" s="2"/>
    </row>
    <row r="46" spans="1:14">
      <c r="A46">
        <v>1941</v>
      </c>
      <c r="B46" s="2">
        <v>63.6</v>
      </c>
      <c r="C46" s="2">
        <v>43.7</v>
      </c>
      <c r="D46" s="2">
        <v>35.1</v>
      </c>
      <c r="E46" s="2">
        <v>63.6</v>
      </c>
      <c r="F46" s="2">
        <v>53.7</v>
      </c>
      <c r="G46" s="2">
        <v>28.4</v>
      </c>
      <c r="H46" s="2">
        <v>67.2</v>
      </c>
      <c r="I46" s="2">
        <v>71.5</v>
      </c>
      <c r="J46" s="2">
        <v>86.8</v>
      </c>
      <c r="K46" s="2">
        <v>138.30000000000001</v>
      </c>
      <c r="L46" s="2">
        <v>98.3</v>
      </c>
      <c r="M46" s="2">
        <v>69.8</v>
      </c>
      <c r="N46" s="2"/>
    </row>
    <row r="47" spans="1:14">
      <c r="A47">
        <v>1942</v>
      </c>
      <c r="B47" s="2">
        <v>77.2</v>
      </c>
      <c r="C47" s="2">
        <v>35.200000000000003</v>
      </c>
      <c r="D47" s="2">
        <v>85.6</v>
      </c>
      <c r="E47" s="2">
        <v>39.299999999999997</v>
      </c>
      <c r="F47" s="2">
        <v>118.9</v>
      </c>
      <c r="G47" s="2">
        <v>52.3</v>
      </c>
      <c r="H47" s="2">
        <v>58.7</v>
      </c>
      <c r="I47" s="2">
        <v>44.8</v>
      </c>
      <c r="J47" s="2">
        <v>134</v>
      </c>
      <c r="K47" s="2">
        <v>66.400000000000006</v>
      </c>
      <c r="L47" s="2">
        <v>77</v>
      </c>
      <c r="M47" s="2">
        <v>97.3</v>
      </c>
      <c r="N47" s="2"/>
    </row>
    <row r="48" spans="1:14">
      <c r="A48">
        <v>1943</v>
      </c>
      <c r="B48" s="2">
        <v>70.7</v>
      </c>
      <c r="C48" s="2">
        <v>69.7</v>
      </c>
      <c r="D48" s="2">
        <v>86.5</v>
      </c>
      <c r="E48" s="2">
        <v>68.8</v>
      </c>
      <c r="F48" s="2">
        <v>91.4</v>
      </c>
      <c r="G48" s="2">
        <v>94</v>
      </c>
      <c r="H48" s="2">
        <v>70.400000000000006</v>
      </c>
      <c r="I48" s="2">
        <v>76.5</v>
      </c>
      <c r="J48" s="2">
        <v>61.1</v>
      </c>
      <c r="K48" s="2">
        <v>52.9</v>
      </c>
      <c r="L48" s="2">
        <v>97.5</v>
      </c>
      <c r="M48" s="2">
        <v>48.5</v>
      </c>
      <c r="N48" s="2"/>
    </row>
    <row r="49" spans="1:14">
      <c r="A49">
        <v>1944</v>
      </c>
      <c r="B49" s="2">
        <v>35.6</v>
      </c>
      <c r="C49" s="2">
        <v>46.8</v>
      </c>
      <c r="D49" s="2">
        <v>78</v>
      </c>
      <c r="E49" s="2">
        <v>44.2</v>
      </c>
      <c r="F49" s="2">
        <v>44.8</v>
      </c>
      <c r="G49" s="2">
        <v>102.5</v>
      </c>
      <c r="H49" s="2">
        <v>85</v>
      </c>
      <c r="I49" s="2">
        <v>48.8</v>
      </c>
      <c r="J49" s="2">
        <v>113.9</v>
      </c>
      <c r="K49" s="2">
        <v>42.8</v>
      </c>
      <c r="L49" s="2">
        <v>87.1</v>
      </c>
      <c r="M49" s="2">
        <v>74.900000000000006</v>
      </c>
      <c r="N49" s="2"/>
    </row>
    <row r="50" spans="1:14">
      <c r="A50">
        <v>1945</v>
      </c>
      <c r="B50" s="2">
        <v>68.8</v>
      </c>
      <c r="C50" s="2">
        <v>53.4</v>
      </c>
      <c r="D50" s="2">
        <v>49.7</v>
      </c>
      <c r="E50" s="2">
        <v>76.2</v>
      </c>
      <c r="F50" s="2">
        <v>134.9</v>
      </c>
      <c r="G50" s="2">
        <v>95</v>
      </c>
      <c r="H50" s="2">
        <v>56.6</v>
      </c>
      <c r="I50" s="2">
        <v>57.6</v>
      </c>
      <c r="J50" s="2">
        <v>118.4</v>
      </c>
      <c r="K50" s="2">
        <v>91.7</v>
      </c>
      <c r="L50" s="2">
        <v>68.5</v>
      </c>
      <c r="M50" s="2">
        <v>70.400000000000006</v>
      </c>
      <c r="N50" s="2"/>
    </row>
    <row r="51" spans="1:14">
      <c r="A51">
        <v>1946</v>
      </c>
      <c r="B51" s="2">
        <v>89.4</v>
      </c>
      <c r="C51" s="2">
        <v>61.2</v>
      </c>
      <c r="D51" s="2">
        <v>34.200000000000003</v>
      </c>
      <c r="E51" s="2">
        <v>24.3</v>
      </c>
      <c r="F51" s="2">
        <v>81.900000000000006</v>
      </c>
      <c r="G51" s="2">
        <v>59.2</v>
      </c>
      <c r="H51" s="2">
        <v>34.5</v>
      </c>
      <c r="I51" s="2">
        <v>58.7</v>
      </c>
      <c r="J51" s="2">
        <v>65.2</v>
      </c>
      <c r="K51" s="2">
        <v>42.1</v>
      </c>
      <c r="L51" s="2">
        <v>57.6</v>
      </c>
      <c r="M51" s="2">
        <v>101.3</v>
      </c>
      <c r="N51" s="2"/>
    </row>
    <row r="52" spans="1:14">
      <c r="A52">
        <v>1947</v>
      </c>
      <c r="B52" s="2">
        <v>71</v>
      </c>
      <c r="C52" s="2">
        <v>56.7</v>
      </c>
      <c r="D52" s="2">
        <v>56</v>
      </c>
      <c r="E52" s="2">
        <v>84.1</v>
      </c>
      <c r="F52" s="2">
        <v>114.1</v>
      </c>
      <c r="G52" s="2">
        <v>60.7</v>
      </c>
      <c r="H52" s="2">
        <v>95.2</v>
      </c>
      <c r="I52" s="2">
        <v>32</v>
      </c>
      <c r="J52" s="2">
        <v>103.1</v>
      </c>
      <c r="K52" s="2">
        <v>27.4</v>
      </c>
      <c r="L52" s="2">
        <v>79.8</v>
      </c>
      <c r="M52" s="2">
        <v>45.1</v>
      </c>
      <c r="N52" s="2"/>
    </row>
    <row r="53" spans="1:14">
      <c r="A53">
        <v>1948</v>
      </c>
      <c r="B53" s="2">
        <v>69.68945701813297</v>
      </c>
      <c r="C53" s="2">
        <v>49.221023841504362</v>
      </c>
      <c r="D53" s="2">
        <v>84.178756212222964</v>
      </c>
      <c r="E53" s="2">
        <v>70.639537441235717</v>
      </c>
      <c r="F53" s="2">
        <v>58.611359469442583</v>
      </c>
      <c r="G53" s="2">
        <v>54.727711215580925</v>
      </c>
      <c r="H53" s="2">
        <v>53.778051040967085</v>
      </c>
      <c r="I53" s="2">
        <v>30.164442243116188</v>
      </c>
      <c r="J53" s="2">
        <v>28.965519644056414</v>
      </c>
      <c r="K53" s="2">
        <v>52.671452484889187</v>
      </c>
      <c r="L53" s="2">
        <v>103.04844022834116</v>
      </c>
      <c r="M53" s="2">
        <v>54.040685359301541</v>
      </c>
      <c r="N53" s="2"/>
    </row>
    <row r="54" spans="1:14">
      <c r="A54">
        <v>1949</v>
      </c>
      <c r="B54" s="2">
        <v>87.764234889187378</v>
      </c>
      <c r="C54" s="2">
        <v>73.099036769644059</v>
      </c>
      <c r="D54" s="2">
        <v>51.406935527199465</v>
      </c>
      <c r="E54" s="2">
        <v>42.139756044325047</v>
      </c>
      <c r="F54" s="2">
        <v>58.327952316991265</v>
      </c>
      <c r="G54" s="2">
        <v>86.092037777031578</v>
      </c>
      <c r="H54" s="2">
        <v>61.476938381464073</v>
      </c>
      <c r="I54" s="2">
        <v>43.108378274009397</v>
      </c>
      <c r="J54" s="2">
        <v>70.580427300201478</v>
      </c>
      <c r="K54" s="2">
        <v>52.283216756212227</v>
      </c>
      <c r="L54" s="2">
        <v>63.0860315648086</v>
      </c>
      <c r="M54" s="2">
        <v>107.41879701141706</v>
      </c>
      <c r="N54" s="2"/>
    </row>
    <row r="55" spans="1:14">
      <c r="A55">
        <v>1950</v>
      </c>
      <c r="B55" s="2">
        <v>102.61291353257219</v>
      </c>
      <c r="C55" s="2">
        <v>71.703978341168579</v>
      </c>
      <c r="D55" s="2">
        <v>73.558863331094699</v>
      </c>
      <c r="E55" s="2">
        <v>63.511606279382143</v>
      </c>
      <c r="F55" s="2">
        <v>29.02621490933512</v>
      </c>
      <c r="G55" s="2">
        <v>72.593142041638671</v>
      </c>
      <c r="H55" s="2">
        <v>79.198165379449293</v>
      </c>
      <c r="I55" s="2">
        <v>92.088602417730016</v>
      </c>
      <c r="J55" s="2">
        <v>65.84669022834116</v>
      </c>
      <c r="K55" s="2">
        <v>52.733393049026184</v>
      </c>
      <c r="L55" s="2">
        <v>103.63133965748824</v>
      </c>
      <c r="M55" s="2">
        <v>71.989985896574879</v>
      </c>
      <c r="N55" s="2"/>
    </row>
    <row r="56" spans="1:14">
      <c r="A56">
        <v>1951</v>
      </c>
      <c r="B56" s="2">
        <v>74.075635325721962</v>
      </c>
      <c r="C56" s="2">
        <v>65.446179650772336</v>
      </c>
      <c r="D56" s="2">
        <v>81.898475486903962</v>
      </c>
      <c r="E56" s="2">
        <v>99.926360141034252</v>
      </c>
      <c r="F56" s="2">
        <v>34.02762659503022</v>
      </c>
      <c r="G56" s="2">
        <v>64.466881967763584</v>
      </c>
      <c r="H56" s="2">
        <v>103.79398253861653</v>
      </c>
      <c r="I56" s="2">
        <v>86.176776192075224</v>
      </c>
      <c r="J56" s="2">
        <v>86.921441235728693</v>
      </c>
      <c r="K56" s="2">
        <v>121.33080238415043</v>
      </c>
      <c r="L56" s="2">
        <v>88.620377938213565</v>
      </c>
      <c r="M56" s="2">
        <v>103.01078828072532</v>
      </c>
      <c r="N56" s="2"/>
    </row>
    <row r="57" spans="1:14">
      <c r="A57">
        <v>1952</v>
      </c>
      <c r="B57" s="2">
        <v>69.113862659503027</v>
      </c>
      <c r="C57" s="2">
        <v>37.623146239086644</v>
      </c>
      <c r="D57" s="2">
        <v>56.610490765614507</v>
      </c>
      <c r="E57" s="2">
        <v>72.861712055070512</v>
      </c>
      <c r="F57" s="2">
        <v>68.429622061786432</v>
      </c>
      <c r="G57" s="2">
        <v>57.623577736736067</v>
      </c>
      <c r="H57" s="2">
        <v>103.28604717931499</v>
      </c>
      <c r="I57" s="2">
        <v>95.860654298186702</v>
      </c>
      <c r="J57" s="2">
        <v>70.174429482874416</v>
      </c>
      <c r="K57" s="2">
        <v>18.381652787105438</v>
      </c>
      <c r="L57" s="2">
        <v>96.687864842175969</v>
      </c>
      <c r="M57" s="2">
        <v>57.452080087306911</v>
      </c>
      <c r="N57" s="2"/>
    </row>
    <row r="58" spans="1:14">
      <c r="A58">
        <v>1953</v>
      </c>
      <c r="B58" s="2">
        <v>67.512575050369378</v>
      </c>
      <c r="C58" s="2">
        <v>68.70213364674278</v>
      </c>
      <c r="D58" s="2">
        <v>80.32544912693082</v>
      </c>
      <c r="E58" s="2">
        <v>67.347415043653456</v>
      </c>
      <c r="F58" s="2">
        <v>92.143670920080595</v>
      </c>
      <c r="G58" s="2">
        <v>61.582322699798524</v>
      </c>
      <c r="H58" s="2">
        <v>76.615257387508407</v>
      </c>
      <c r="I58" s="2">
        <v>61.821418737407654</v>
      </c>
      <c r="J58" s="2">
        <v>94.595858126259245</v>
      </c>
      <c r="K58" s="2">
        <v>35.457142881128277</v>
      </c>
      <c r="L58" s="2">
        <v>58.226787441235729</v>
      </c>
      <c r="M58" s="2">
        <v>76.024789120214919</v>
      </c>
      <c r="N58" s="2"/>
    </row>
    <row r="59" spans="1:14">
      <c r="A59">
        <v>1954</v>
      </c>
      <c r="B59" s="2">
        <v>48.771525856279382</v>
      </c>
      <c r="C59" s="2">
        <v>58.955677635997318</v>
      </c>
      <c r="D59" s="2">
        <v>71.464120718603098</v>
      </c>
      <c r="E59" s="2">
        <v>103.18052316991268</v>
      </c>
      <c r="F59" s="2">
        <v>54.325890530557423</v>
      </c>
      <c r="G59" s="2">
        <v>111.36394728005374</v>
      </c>
      <c r="H59" s="2">
        <v>46.68358059100067</v>
      </c>
      <c r="I59" s="2">
        <v>57.627080758898586</v>
      </c>
      <c r="J59" s="2">
        <v>133.63288952316992</v>
      </c>
      <c r="K59" s="2">
        <v>153.15873220282069</v>
      </c>
      <c r="L59" s="2">
        <v>58.52098858294157</v>
      </c>
      <c r="M59" s="2">
        <v>57.605151611820013</v>
      </c>
      <c r="N59" s="2"/>
    </row>
    <row r="60" spans="1:14">
      <c r="A60">
        <v>1955</v>
      </c>
      <c r="B60" s="2">
        <v>74.182816151779718</v>
      </c>
      <c r="C60" s="2">
        <v>48.497673102753531</v>
      </c>
      <c r="D60" s="2">
        <v>55.71381749496306</v>
      </c>
      <c r="E60" s="2">
        <v>68.955254533243789</v>
      </c>
      <c r="F60" s="2">
        <v>63.603658159838815</v>
      </c>
      <c r="G60" s="2">
        <v>35.039399261249166</v>
      </c>
      <c r="H60" s="2">
        <v>61.163453660174611</v>
      </c>
      <c r="I60" s="2">
        <v>80.369445768972454</v>
      </c>
      <c r="J60" s="2">
        <v>26.133305574210883</v>
      </c>
      <c r="K60" s="2">
        <v>102.55595533915381</v>
      </c>
      <c r="L60" s="2">
        <v>87.776759234385494</v>
      </c>
      <c r="M60" s="2">
        <v>66.577860644728005</v>
      </c>
      <c r="N60" s="2"/>
    </row>
    <row r="61" spans="1:14">
      <c r="A61">
        <v>1956</v>
      </c>
      <c r="B61" s="2">
        <v>28.676853760913367</v>
      </c>
      <c r="C61" s="2">
        <v>49.459579751511079</v>
      </c>
      <c r="D61" s="2">
        <v>46.418816823371387</v>
      </c>
      <c r="E61" s="2">
        <v>68.342435527199456</v>
      </c>
      <c r="F61" s="2">
        <v>79.469636165211554</v>
      </c>
      <c r="G61" s="2">
        <v>75.367266957689722</v>
      </c>
      <c r="H61" s="2">
        <v>85.694456346541301</v>
      </c>
      <c r="I61" s="2">
        <v>110.55798623237072</v>
      </c>
      <c r="J61" s="2">
        <v>72.123091168569516</v>
      </c>
      <c r="K61" s="2">
        <v>25.591314304902621</v>
      </c>
      <c r="L61" s="2">
        <v>68.458909838818002</v>
      </c>
      <c r="M61" s="2">
        <v>67.299159503022167</v>
      </c>
      <c r="N61" s="2"/>
    </row>
    <row r="62" spans="1:14">
      <c r="A62">
        <v>1957</v>
      </c>
      <c r="B62" s="2">
        <v>72.441046339825377</v>
      </c>
      <c r="C62" s="2">
        <v>38.977433344526531</v>
      </c>
      <c r="D62" s="2">
        <v>35.549279382135666</v>
      </c>
      <c r="E62" s="2">
        <v>77.34068116185361</v>
      </c>
      <c r="F62" s="2">
        <v>73.051697951645409</v>
      </c>
      <c r="G62" s="2">
        <v>112.87197431161852</v>
      </c>
      <c r="H62" s="2">
        <v>66.002280389523179</v>
      </c>
      <c r="I62" s="2">
        <v>31.102348052384151</v>
      </c>
      <c r="J62" s="2">
        <v>122.29343099395568</v>
      </c>
      <c r="K62" s="2">
        <v>92.190795332437872</v>
      </c>
      <c r="L62" s="2">
        <v>85.910689556749489</v>
      </c>
      <c r="M62" s="2">
        <v>90.753006548018789</v>
      </c>
      <c r="N62" s="2"/>
    </row>
    <row r="63" spans="1:14">
      <c r="A63">
        <v>1958</v>
      </c>
      <c r="B63" s="2">
        <v>48.062122397582264</v>
      </c>
      <c r="C63" s="2">
        <v>36.114590329079917</v>
      </c>
      <c r="D63" s="2">
        <v>13.253026359973136</v>
      </c>
      <c r="E63" s="2">
        <v>31.842503190060448</v>
      </c>
      <c r="F63" s="2">
        <v>27.382397414372065</v>
      </c>
      <c r="G63" s="2">
        <v>64.320187541974477</v>
      </c>
      <c r="H63" s="2">
        <v>71.335279885829422</v>
      </c>
      <c r="I63" s="2">
        <v>55.522895231699124</v>
      </c>
      <c r="J63" s="2">
        <v>89.129851914036252</v>
      </c>
      <c r="K63" s="2">
        <v>60.398428979180657</v>
      </c>
      <c r="L63" s="2">
        <v>88.68958394895904</v>
      </c>
      <c r="M63" s="2">
        <v>81.121463734049698</v>
      </c>
      <c r="N63" s="2"/>
    </row>
    <row r="64" spans="1:14">
      <c r="A64">
        <v>1959</v>
      </c>
      <c r="B64" s="2">
        <v>66.589283579583608</v>
      </c>
      <c r="C64" s="2">
        <v>67.430555574210871</v>
      </c>
      <c r="D64" s="2">
        <v>39.131779717931494</v>
      </c>
      <c r="E64" s="2">
        <v>90.821994123572864</v>
      </c>
      <c r="F64" s="2">
        <v>83.273032068502346</v>
      </c>
      <c r="G64" s="2">
        <v>40.430699462726665</v>
      </c>
      <c r="H64" s="2">
        <v>68.990066319677624</v>
      </c>
      <c r="I64" s="2">
        <v>117.89926527871054</v>
      </c>
      <c r="J64" s="2">
        <v>97.543486064472802</v>
      </c>
      <c r="K64" s="2">
        <v>112.05985611148422</v>
      </c>
      <c r="L64" s="2">
        <v>102.68682269979853</v>
      </c>
      <c r="M64" s="2">
        <v>71.951338314304905</v>
      </c>
      <c r="N64" s="2"/>
    </row>
    <row r="65" spans="1:14">
      <c r="A65">
        <v>1960</v>
      </c>
      <c r="B65" s="2">
        <v>68.198500839489583</v>
      </c>
      <c r="C65" s="2">
        <v>47.881183176628618</v>
      </c>
      <c r="D65" s="2">
        <v>44.276083781061111</v>
      </c>
      <c r="E65" s="2">
        <v>80.409287777031565</v>
      </c>
      <c r="F65" s="2">
        <v>117.73063314304902</v>
      </c>
      <c r="G65" s="2">
        <v>92.439534586971121</v>
      </c>
      <c r="H65" s="2">
        <v>71.454584620550705</v>
      </c>
      <c r="I65" s="2">
        <v>43.452228173270647</v>
      </c>
      <c r="J65" s="2">
        <v>61.916649261249155</v>
      </c>
      <c r="K65" s="2">
        <v>61.793892209536608</v>
      </c>
      <c r="L65" s="2">
        <v>71.84039623908663</v>
      </c>
      <c r="M65" s="2">
        <v>56.019552887844199</v>
      </c>
      <c r="N65" s="2"/>
    </row>
    <row r="66" spans="1:14">
      <c r="A66">
        <v>1961</v>
      </c>
      <c r="B66" s="2">
        <v>34.993739926124917</v>
      </c>
      <c r="C66" s="2">
        <v>38.401620382807259</v>
      </c>
      <c r="D66" s="2">
        <v>54.163749832102084</v>
      </c>
      <c r="E66" s="2">
        <v>47.978058092679653</v>
      </c>
      <c r="F66" s="2">
        <v>39.772888179986566</v>
      </c>
      <c r="G66" s="2">
        <v>84.90110560779047</v>
      </c>
      <c r="H66" s="2">
        <v>71.93567058428475</v>
      </c>
      <c r="I66" s="2">
        <v>79.575398421759573</v>
      </c>
      <c r="J66" s="2">
        <v>119.24385275352584</v>
      </c>
      <c r="K66" s="2">
        <v>44.51454096709201</v>
      </c>
      <c r="L66" s="2">
        <v>62.746656312961719</v>
      </c>
      <c r="M66" s="2">
        <v>69.426312122229689</v>
      </c>
      <c r="N66" s="2"/>
    </row>
    <row r="67" spans="1:14">
      <c r="A67">
        <v>1962</v>
      </c>
      <c r="B67" s="2">
        <v>83.808622061786437</v>
      </c>
      <c r="C67" s="2">
        <v>62.257510913364669</v>
      </c>
      <c r="D67" s="2">
        <v>15.965473136333106</v>
      </c>
      <c r="E67" s="2">
        <v>46.589410510409671</v>
      </c>
      <c r="F67" s="2">
        <v>69.377013096037601</v>
      </c>
      <c r="G67" s="2">
        <v>57.349303391537944</v>
      </c>
      <c r="H67" s="2">
        <v>51.706863666890534</v>
      </c>
      <c r="I67" s="2">
        <v>62.095832773673607</v>
      </c>
      <c r="J67" s="2">
        <v>94.322324042981847</v>
      </c>
      <c r="K67" s="2">
        <v>80.998675789120213</v>
      </c>
      <c r="L67" s="2">
        <v>32.793880960376093</v>
      </c>
      <c r="M67" s="2">
        <v>93.902013767629271</v>
      </c>
      <c r="N67" s="2"/>
    </row>
    <row r="68" spans="1:14">
      <c r="A68">
        <v>1963</v>
      </c>
      <c r="B68" s="2">
        <v>58.944673438549358</v>
      </c>
      <c r="C68" s="2">
        <v>33.415155809267965</v>
      </c>
      <c r="D68" s="2">
        <v>56.147895903290802</v>
      </c>
      <c r="E68" s="2">
        <v>51.327874748153121</v>
      </c>
      <c r="F68" s="2">
        <v>84.87155691739423</v>
      </c>
      <c r="G68" s="2">
        <v>50.092587810611143</v>
      </c>
      <c r="H68" s="2">
        <v>71.232288784419055</v>
      </c>
      <c r="I68" s="2">
        <v>85.275975151108128</v>
      </c>
      <c r="J68" s="2">
        <v>65.00609503022163</v>
      </c>
      <c r="K68" s="2">
        <v>33.965794660846207</v>
      </c>
      <c r="L68" s="2">
        <v>70.069739086635323</v>
      </c>
      <c r="M68" s="2">
        <v>73.370816487575553</v>
      </c>
      <c r="N68" s="2"/>
    </row>
    <row r="69" spans="1:14">
      <c r="A69">
        <v>1964</v>
      </c>
      <c r="B69" s="2">
        <v>54.181099899261241</v>
      </c>
      <c r="C69" s="2">
        <v>24.040971625251846</v>
      </c>
      <c r="D69" s="2">
        <v>50.033266118200139</v>
      </c>
      <c r="E69" s="2">
        <v>65.372355104096698</v>
      </c>
      <c r="F69" s="2">
        <v>67.386769140362674</v>
      </c>
      <c r="G69" s="2">
        <v>33.52361584956347</v>
      </c>
      <c r="H69" s="2">
        <v>75.250874412357291</v>
      </c>
      <c r="I69" s="2">
        <v>112.23170500335797</v>
      </c>
      <c r="J69" s="2">
        <v>91.363281564808588</v>
      </c>
      <c r="K69" s="2">
        <v>41.427987575554063</v>
      </c>
      <c r="L69" s="2">
        <v>76.620085963734056</v>
      </c>
      <c r="M69" s="2">
        <v>83.28687625923439</v>
      </c>
      <c r="N69" s="2"/>
    </row>
    <row r="70" spans="1:14">
      <c r="A70">
        <v>1965</v>
      </c>
      <c r="B70" s="2">
        <v>97.140167730020138</v>
      </c>
      <c r="C70" s="2">
        <v>89.602377602417732</v>
      </c>
      <c r="D70" s="2">
        <v>42.812599059771657</v>
      </c>
      <c r="E70" s="2">
        <v>61.678424781732716</v>
      </c>
      <c r="F70" s="2">
        <v>57.300383646742787</v>
      </c>
      <c r="G70" s="2">
        <v>44.817924110141028</v>
      </c>
      <c r="H70" s="2">
        <v>57.605749496306245</v>
      </c>
      <c r="I70" s="2">
        <v>102.55396843519139</v>
      </c>
      <c r="J70" s="2">
        <v>137.83735711887172</v>
      </c>
      <c r="K70" s="2">
        <v>66.734972464741432</v>
      </c>
      <c r="L70" s="2">
        <v>87.313401443922089</v>
      </c>
      <c r="M70" s="2">
        <v>79.775054231027539</v>
      </c>
      <c r="N70" s="2"/>
    </row>
    <row r="71" spans="1:14">
      <c r="A71">
        <v>1966</v>
      </c>
      <c r="B71" s="2">
        <v>48.544965413028876</v>
      </c>
      <c r="C71" s="2">
        <v>42.402800705171252</v>
      </c>
      <c r="D71" s="2">
        <v>64.865454835460042</v>
      </c>
      <c r="E71" s="2">
        <v>48.273569341840165</v>
      </c>
      <c r="F71" s="2">
        <v>35.930321524513097</v>
      </c>
      <c r="G71" s="2">
        <v>38.235865177971789</v>
      </c>
      <c r="H71" s="2">
        <v>25.814632639355274</v>
      </c>
      <c r="I71" s="2">
        <v>85.808015782404297</v>
      </c>
      <c r="J71" s="2">
        <v>60.740375083948955</v>
      </c>
      <c r="K71" s="2">
        <v>59.205664875755545</v>
      </c>
      <c r="L71" s="2">
        <v>130.04812155809267</v>
      </c>
      <c r="M71" s="2">
        <v>95.726472968435189</v>
      </c>
      <c r="N71" s="2"/>
    </row>
    <row r="72" spans="1:14">
      <c r="A72">
        <v>1967</v>
      </c>
      <c r="B72" s="2">
        <v>85.034020483546001</v>
      </c>
      <c r="C72" s="2">
        <v>55.833997985224983</v>
      </c>
      <c r="D72" s="2">
        <v>32.51625721961048</v>
      </c>
      <c r="E72" s="2">
        <v>92.351963062458026</v>
      </c>
      <c r="F72" s="2">
        <v>38.561814976494297</v>
      </c>
      <c r="G72" s="2">
        <v>128.06737139019475</v>
      </c>
      <c r="H72" s="2">
        <v>45.722270483546005</v>
      </c>
      <c r="I72" s="2">
        <v>93.756808596373418</v>
      </c>
      <c r="J72" s="2">
        <v>62.777464405641375</v>
      </c>
      <c r="K72" s="2">
        <v>96.154251846877102</v>
      </c>
      <c r="L72" s="2">
        <v>100.6447369039624</v>
      </c>
      <c r="M72" s="2">
        <v>90.866865010073866</v>
      </c>
      <c r="N72" s="2"/>
    </row>
    <row r="73" spans="1:14">
      <c r="A73">
        <v>1968</v>
      </c>
      <c r="B73" s="2">
        <v>54.073937374076564</v>
      </c>
      <c r="C73" s="2">
        <v>71.928719442578895</v>
      </c>
      <c r="D73" s="2">
        <v>35.020699462726661</v>
      </c>
      <c r="E73" s="2">
        <v>60.019809603760919</v>
      </c>
      <c r="F73" s="2">
        <v>67.985602921423776</v>
      </c>
      <c r="G73" s="2">
        <v>84.042690732034927</v>
      </c>
      <c r="H73" s="2">
        <v>57.470021155137673</v>
      </c>
      <c r="I73" s="2">
        <v>113.09244392209537</v>
      </c>
      <c r="J73" s="2">
        <v>85.830356783075885</v>
      </c>
      <c r="K73" s="2">
        <v>64.085451981195448</v>
      </c>
      <c r="L73" s="2">
        <v>66.845649429147073</v>
      </c>
      <c r="M73" s="2">
        <v>97.054485896574874</v>
      </c>
      <c r="N73" s="2"/>
    </row>
    <row r="74" spans="1:14">
      <c r="A74">
        <v>1969</v>
      </c>
      <c r="B74" s="2">
        <v>82.330487911349906</v>
      </c>
      <c r="C74" s="2">
        <v>20.694806077904634</v>
      </c>
      <c r="D74" s="2">
        <v>37.992016621893896</v>
      </c>
      <c r="E74" s="2">
        <v>74.5321365010074</v>
      </c>
      <c r="F74" s="2">
        <v>83.70009167226327</v>
      </c>
      <c r="G74" s="2">
        <v>116.49673673606448</v>
      </c>
      <c r="H74" s="2">
        <v>59.631448287441238</v>
      </c>
      <c r="I74" s="2">
        <v>31.199100235057088</v>
      </c>
      <c r="J74" s="2">
        <v>53.56983495634654</v>
      </c>
      <c r="K74" s="2">
        <v>128.59068116185361</v>
      </c>
      <c r="L74" s="2">
        <v>85.073666554734729</v>
      </c>
      <c r="M74" s="2">
        <v>49.236752182672937</v>
      </c>
      <c r="N74" s="2"/>
    </row>
    <row r="75" spans="1:14">
      <c r="A75">
        <v>1970</v>
      </c>
      <c r="B75" s="2">
        <v>65.903055910006714</v>
      </c>
      <c r="C75" s="2">
        <v>29.877804231027536</v>
      </c>
      <c r="D75" s="2">
        <v>52.781119711215588</v>
      </c>
      <c r="E75" s="2">
        <v>67.770769979852247</v>
      </c>
      <c r="F75" s="2">
        <v>69.071664036265958</v>
      </c>
      <c r="G75" s="2">
        <v>56.049128441907321</v>
      </c>
      <c r="H75" s="2">
        <v>147.01380053727334</v>
      </c>
      <c r="I75" s="2">
        <v>45.236045668233714</v>
      </c>
      <c r="J75" s="2">
        <v>143.54929482874411</v>
      </c>
      <c r="K75" s="2">
        <v>77.464171423774346</v>
      </c>
      <c r="L75" s="2">
        <v>55.732073035594361</v>
      </c>
      <c r="M75" s="2">
        <v>82.478623572867704</v>
      </c>
      <c r="N75" s="2"/>
    </row>
    <row r="76" spans="1:14">
      <c r="A76">
        <v>1971</v>
      </c>
      <c r="B76" s="2">
        <v>93.197692746809935</v>
      </c>
      <c r="C76" s="2">
        <v>84.037536265950308</v>
      </c>
      <c r="D76" s="2">
        <v>59.434831430490263</v>
      </c>
      <c r="E76" s="2">
        <v>40.877560275352579</v>
      </c>
      <c r="F76" s="2">
        <v>63.739290631296171</v>
      </c>
      <c r="G76" s="2">
        <v>68.391267797179324</v>
      </c>
      <c r="H76" s="2">
        <v>83.84255255204836</v>
      </c>
      <c r="I76" s="2">
        <v>84.205475990597719</v>
      </c>
      <c r="J76" s="2">
        <v>56.240929314976498</v>
      </c>
      <c r="K76" s="2">
        <v>33.790032404298188</v>
      </c>
      <c r="L76" s="2">
        <v>66.914040295500328</v>
      </c>
      <c r="M76" s="2">
        <v>116.79628542646071</v>
      </c>
      <c r="N76" s="2"/>
    </row>
    <row r="77" spans="1:14">
      <c r="A77">
        <v>1972</v>
      </c>
      <c r="B77" s="2">
        <v>68.543621390194758</v>
      </c>
      <c r="C77" s="2">
        <v>64.178440228341174</v>
      </c>
      <c r="D77" s="2">
        <v>70.542885325721954</v>
      </c>
      <c r="E77" s="2">
        <v>47.867433344526532</v>
      </c>
      <c r="F77" s="2">
        <v>50.217592679650771</v>
      </c>
      <c r="G77" s="2">
        <v>73.235724143720631</v>
      </c>
      <c r="H77" s="2">
        <v>94.16173035594359</v>
      </c>
      <c r="I77" s="2">
        <v>108.11071356615177</v>
      </c>
      <c r="J77" s="2">
        <v>68.913859805238417</v>
      </c>
      <c r="K77" s="2">
        <v>66.997379785090672</v>
      </c>
      <c r="L77" s="2">
        <v>55.898027031564816</v>
      </c>
      <c r="M77" s="2">
        <v>124.20332538616519</v>
      </c>
      <c r="N77" s="2"/>
    </row>
    <row r="78" spans="1:14">
      <c r="A78">
        <v>1973</v>
      </c>
      <c r="B78" s="2">
        <v>49.215004869039632</v>
      </c>
      <c r="C78" s="2">
        <v>37.163118032236405</v>
      </c>
      <c r="D78" s="2">
        <v>74.98691017461384</v>
      </c>
      <c r="E78" s="2">
        <v>40.635829919409005</v>
      </c>
      <c r="F78" s="2">
        <v>114.35704835460039</v>
      </c>
      <c r="G78" s="2">
        <v>82.564414036265944</v>
      </c>
      <c r="H78" s="2">
        <v>78.777391034251181</v>
      </c>
      <c r="I78" s="2">
        <v>81.054972464741439</v>
      </c>
      <c r="J78" s="2">
        <v>50.390727669576904</v>
      </c>
      <c r="K78" s="2">
        <v>80.6128430154466</v>
      </c>
      <c r="L78" s="2">
        <v>75.890950470114177</v>
      </c>
      <c r="M78" s="2">
        <v>66.705371558092679</v>
      </c>
      <c r="N78" s="2"/>
    </row>
    <row r="79" spans="1:14">
      <c r="A79">
        <v>1974</v>
      </c>
      <c r="B79" s="2">
        <v>92.031349563465412</v>
      </c>
      <c r="C79" s="2">
        <v>52.128156816655476</v>
      </c>
      <c r="D79" s="2">
        <v>44.005731195433178</v>
      </c>
      <c r="E79" s="2">
        <v>84.070236903962382</v>
      </c>
      <c r="F79" s="2">
        <v>77.608354264607115</v>
      </c>
      <c r="G79" s="2">
        <v>79.996994795164539</v>
      </c>
      <c r="H79" s="2">
        <v>67.593417058428471</v>
      </c>
      <c r="I79" s="2">
        <v>56.629461215580925</v>
      </c>
      <c r="J79" s="2">
        <v>93.138691235728658</v>
      </c>
      <c r="K79" s="2">
        <v>64.198571356615176</v>
      </c>
      <c r="L79" s="2">
        <v>65.559851914036273</v>
      </c>
      <c r="M79" s="2">
        <v>45.261589321692412</v>
      </c>
      <c r="N79" s="2"/>
    </row>
    <row r="80" spans="1:14">
      <c r="A80">
        <v>1975</v>
      </c>
      <c r="B80" s="2">
        <v>98.129256715916711</v>
      </c>
      <c r="C80" s="2">
        <v>68.86761098052385</v>
      </c>
      <c r="D80" s="2">
        <v>53.42983361316319</v>
      </c>
      <c r="E80" s="2">
        <v>54.815179818670252</v>
      </c>
      <c r="F80" s="2">
        <v>54.156577400940229</v>
      </c>
      <c r="G80" s="2">
        <v>72.259871725990592</v>
      </c>
      <c r="H80" s="2">
        <v>73.733830255204836</v>
      </c>
      <c r="I80" s="2">
        <v>101.91179952988584</v>
      </c>
      <c r="J80" s="2">
        <v>77.749602249832108</v>
      </c>
      <c r="K80" s="2">
        <v>30.198799865681664</v>
      </c>
      <c r="L80" s="2">
        <v>81.161515950302231</v>
      </c>
      <c r="M80" s="2">
        <v>65.846991940899926</v>
      </c>
      <c r="N80" s="2"/>
    </row>
    <row r="81" spans="1:14">
      <c r="A81">
        <v>1976</v>
      </c>
      <c r="B81" s="2">
        <v>85.105671927468094</v>
      </c>
      <c r="C81" s="2">
        <v>66.40387105439892</v>
      </c>
      <c r="D81" s="2">
        <v>109.66358059100067</v>
      </c>
      <c r="E81" s="2">
        <v>29.420885661517801</v>
      </c>
      <c r="F81" s="2">
        <v>76.076095030221623</v>
      </c>
      <c r="G81" s="2">
        <v>87.549455674949627</v>
      </c>
      <c r="H81" s="2">
        <v>70.573749832102081</v>
      </c>
      <c r="I81" s="2">
        <v>42.732404466084617</v>
      </c>
      <c r="J81" s="2">
        <v>70.337482706514436</v>
      </c>
      <c r="K81" s="2">
        <v>62.071059100067167</v>
      </c>
      <c r="L81" s="2">
        <v>59.113483210208187</v>
      </c>
      <c r="M81" s="2">
        <v>73.98151175285426</v>
      </c>
      <c r="N81" s="2"/>
    </row>
    <row r="82" spans="1:14">
      <c r="A82">
        <v>1977</v>
      </c>
      <c r="B82" s="2">
        <v>81.034267293485556</v>
      </c>
      <c r="C82" s="2">
        <v>63.541363666890533</v>
      </c>
      <c r="D82" s="2">
        <v>71.884495802552038</v>
      </c>
      <c r="E82" s="2">
        <v>51.714876595030226</v>
      </c>
      <c r="F82" s="2">
        <v>38.849692578912027</v>
      </c>
      <c r="G82" s="2">
        <v>41.794823035594355</v>
      </c>
      <c r="H82" s="2">
        <v>81.426109133646747</v>
      </c>
      <c r="I82" s="2">
        <v>135.44815547347213</v>
      </c>
      <c r="J82" s="2">
        <v>115.16996759570181</v>
      </c>
      <c r="K82" s="2">
        <v>62.108058092679656</v>
      </c>
      <c r="L82" s="2">
        <v>112.63611333109469</v>
      </c>
      <c r="M82" s="2">
        <v>91.849009905977169</v>
      </c>
      <c r="N82" s="2"/>
    </row>
    <row r="83" spans="1:14">
      <c r="A83">
        <v>1978</v>
      </c>
      <c r="B83" s="2">
        <v>78.823404298186702</v>
      </c>
      <c r="C83" s="2">
        <v>25.677238750839486</v>
      </c>
      <c r="D83" s="2">
        <v>31.271469442578908</v>
      </c>
      <c r="E83" s="2">
        <v>37.539417562122232</v>
      </c>
      <c r="F83" s="2">
        <v>68.950384989926135</v>
      </c>
      <c r="G83" s="2">
        <v>55.343153290799194</v>
      </c>
      <c r="H83" s="2">
        <v>61.843016453995965</v>
      </c>
      <c r="I83" s="2">
        <v>75.416657656145063</v>
      </c>
      <c r="J83" s="2">
        <v>167.04332538616521</v>
      </c>
      <c r="K83" s="2">
        <v>52.859435862995298</v>
      </c>
      <c r="L83" s="2">
        <v>58.841847380792473</v>
      </c>
      <c r="M83" s="2">
        <v>90.406932672934857</v>
      </c>
      <c r="N83" s="2"/>
    </row>
    <row r="84" spans="1:14">
      <c r="A84">
        <v>1979</v>
      </c>
      <c r="B84" s="2">
        <v>92.001198623237087</v>
      </c>
      <c r="C84" s="2">
        <v>43.202917730020154</v>
      </c>
      <c r="D84" s="2">
        <v>75.394937206178653</v>
      </c>
      <c r="E84" s="2">
        <v>84.74407555406313</v>
      </c>
      <c r="F84" s="2">
        <v>65.333103928811283</v>
      </c>
      <c r="G84" s="2">
        <v>84.185191067830758</v>
      </c>
      <c r="H84" s="2">
        <v>39.81015513767629</v>
      </c>
      <c r="I84" s="2">
        <v>93.648228676964408</v>
      </c>
      <c r="J84" s="2">
        <v>32.14581296171928</v>
      </c>
      <c r="K84" s="2">
        <v>107.18308411685696</v>
      </c>
      <c r="L84" s="2">
        <v>85.796914372061778</v>
      </c>
      <c r="M84" s="2">
        <v>66.571530053727329</v>
      </c>
      <c r="N84" s="2"/>
    </row>
    <row r="85" spans="1:14">
      <c r="A85">
        <v>1980</v>
      </c>
      <c r="B85" s="2">
        <v>54.680026695768966</v>
      </c>
      <c r="C85" s="2">
        <v>34.216109133646739</v>
      </c>
      <c r="D85" s="2">
        <v>53.586843854936198</v>
      </c>
      <c r="E85" s="2">
        <v>91.769265278710535</v>
      </c>
      <c r="F85" s="2">
        <v>53.669950638012082</v>
      </c>
      <c r="G85" s="2">
        <v>87.622673774345202</v>
      </c>
      <c r="H85" s="2">
        <v>78.899978844862332</v>
      </c>
      <c r="I85" s="2">
        <v>60.507101914036262</v>
      </c>
      <c r="J85" s="2">
        <v>94.48911014103426</v>
      </c>
      <c r="K85" s="2">
        <v>66.727116017461384</v>
      </c>
      <c r="L85" s="2">
        <v>39.131349563465406</v>
      </c>
      <c r="M85" s="2">
        <v>83.919193250503696</v>
      </c>
      <c r="N85" s="2"/>
    </row>
    <row r="86" spans="1:14">
      <c r="A86">
        <v>1981</v>
      </c>
      <c r="B86" s="2">
        <v>33.970798186702481</v>
      </c>
      <c r="C86" s="2">
        <v>68.715350402955011</v>
      </c>
      <c r="D86" s="2">
        <v>28.943803391537948</v>
      </c>
      <c r="E86" s="2">
        <v>89.507485560779045</v>
      </c>
      <c r="F86" s="2">
        <v>56.727175285426455</v>
      </c>
      <c r="G86" s="2">
        <v>82.777660342511751</v>
      </c>
      <c r="H86" s="2">
        <v>34.809512088650102</v>
      </c>
      <c r="I86" s="2">
        <v>96.695996306245803</v>
      </c>
      <c r="J86" s="2">
        <v>108.897530725319</v>
      </c>
      <c r="K86" s="2">
        <v>83.157151276024166</v>
      </c>
      <c r="L86" s="2">
        <v>47.590117024848894</v>
      </c>
      <c r="M86" s="2">
        <v>48.327956514439215</v>
      </c>
      <c r="N86" s="2"/>
    </row>
    <row r="87" spans="1:14">
      <c r="A87">
        <v>1982</v>
      </c>
      <c r="B87" s="2">
        <v>83.977702652787102</v>
      </c>
      <c r="C87" s="2">
        <v>32.052013767629283</v>
      </c>
      <c r="D87" s="2">
        <v>64.161882639355269</v>
      </c>
      <c r="E87" s="2">
        <v>44.574608629952991</v>
      </c>
      <c r="F87" s="2">
        <v>56.481524513096041</v>
      </c>
      <c r="G87" s="2">
        <v>81.384109469442578</v>
      </c>
      <c r="H87" s="2">
        <v>48.528922599059769</v>
      </c>
      <c r="I87" s="2">
        <v>85.668258394895901</v>
      </c>
      <c r="J87" s="2">
        <v>105.12989842175956</v>
      </c>
      <c r="K87" s="2">
        <v>58.624927300201477</v>
      </c>
      <c r="L87" s="2">
        <v>96.872197112155817</v>
      </c>
      <c r="M87" s="2">
        <v>94.633323875083946</v>
      </c>
      <c r="N87" s="2"/>
    </row>
    <row r="88" spans="1:14">
      <c r="A88">
        <v>1983</v>
      </c>
      <c r="B88" s="2">
        <v>60.031420080590998</v>
      </c>
      <c r="C88" s="2">
        <v>36.82501057756884</v>
      </c>
      <c r="D88" s="2">
        <v>66.581563969106767</v>
      </c>
      <c r="E88" s="2">
        <v>74.335059939556743</v>
      </c>
      <c r="F88" s="2">
        <v>145.59233109469443</v>
      </c>
      <c r="G88" s="2">
        <v>38.994021994627268</v>
      </c>
      <c r="H88" s="2">
        <v>38.597534922766961</v>
      </c>
      <c r="I88" s="2">
        <v>77.674624244459366</v>
      </c>
      <c r="J88" s="2">
        <v>113.0563418401612</v>
      </c>
      <c r="K88" s="2">
        <v>104.06621205507051</v>
      </c>
      <c r="L88" s="2">
        <v>66.301370718603081</v>
      </c>
      <c r="M88" s="2">
        <v>109.14475100738753</v>
      </c>
      <c r="N88" s="2"/>
    </row>
    <row r="89" spans="1:14">
      <c r="A89">
        <v>1984</v>
      </c>
      <c r="B89" s="2">
        <v>53.778888683680321</v>
      </c>
      <c r="C89" s="2">
        <v>41.484153122901276</v>
      </c>
      <c r="D89" s="2">
        <v>59.370899764942912</v>
      </c>
      <c r="E89" s="2">
        <v>66.416461719274679</v>
      </c>
      <c r="F89" s="2">
        <v>86.209992948287436</v>
      </c>
      <c r="G89" s="2">
        <v>83.397701309603761</v>
      </c>
      <c r="H89" s="2">
        <v>66.524014942914704</v>
      </c>
      <c r="I89" s="2">
        <v>103.48709351914036</v>
      </c>
      <c r="J89" s="2">
        <v>111.22933294157153</v>
      </c>
      <c r="K89" s="2">
        <v>79.597959368703826</v>
      </c>
      <c r="L89" s="2">
        <v>80.950011249160511</v>
      </c>
      <c r="M89" s="2">
        <v>99.88161467427804</v>
      </c>
      <c r="N89" s="2"/>
    </row>
    <row r="90" spans="1:14">
      <c r="A90">
        <v>1985</v>
      </c>
      <c r="B90" s="2">
        <v>97.478196272666224</v>
      </c>
      <c r="C90" s="2">
        <v>96.189858965748826</v>
      </c>
      <c r="D90" s="2">
        <v>88.639053727333788</v>
      </c>
      <c r="E90" s="2">
        <v>73.945625419744786</v>
      </c>
      <c r="F90" s="2">
        <v>72.411939053055733</v>
      </c>
      <c r="G90" s="2">
        <v>39.710650100738754</v>
      </c>
      <c r="H90" s="2">
        <v>76.920889858965751</v>
      </c>
      <c r="I90" s="2">
        <v>100.91656749496306</v>
      </c>
      <c r="J90" s="2">
        <v>100.6582555406313</v>
      </c>
      <c r="K90" s="2">
        <v>94.234901947615839</v>
      </c>
      <c r="L90" s="2">
        <v>118.56836551376762</v>
      </c>
      <c r="M90" s="2">
        <v>110.39974462726663</v>
      </c>
      <c r="N90" s="2"/>
    </row>
    <row r="91" spans="1:14">
      <c r="A91">
        <v>1986</v>
      </c>
      <c r="B91" s="2">
        <v>58.344096709200812</v>
      </c>
      <c r="C91" s="2">
        <v>41.050518972464737</v>
      </c>
      <c r="D91" s="2">
        <v>76.397094862323712</v>
      </c>
      <c r="E91" s="2">
        <v>50.650162189388851</v>
      </c>
      <c r="F91" s="2">
        <v>76.953845701813293</v>
      </c>
      <c r="G91" s="2">
        <v>75.41831195433177</v>
      </c>
      <c r="H91" s="2">
        <v>92.693761081262593</v>
      </c>
      <c r="I91" s="2">
        <v>65.817605439892546</v>
      </c>
      <c r="J91" s="2">
        <v>205.6385095701813</v>
      </c>
      <c r="K91" s="2">
        <v>73.178955003357956</v>
      </c>
      <c r="L91" s="2">
        <v>31.741049194089996</v>
      </c>
      <c r="M91" s="2">
        <v>56.417130120886512</v>
      </c>
      <c r="N91" s="2"/>
    </row>
    <row r="92" spans="1:14">
      <c r="A92">
        <v>1987</v>
      </c>
      <c r="B92" s="2">
        <v>54.528743451981192</v>
      </c>
      <c r="C92" s="2">
        <v>21.151960208193419</v>
      </c>
      <c r="D92" s="2">
        <v>38.816338985896579</v>
      </c>
      <c r="E92" s="2">
        <v>40.596440564137005</v>
      </c>
      <c r="F92" s="2">
        <v>49.343174445936874</v>
      </c>
      <c r="G92" s="2">
        <v>77.277128777703155</v>
      </c>
      <c r="H92" s="2">
        <v>51.039664372061786</v>
      </c>
      <c r="I92" s="2">
        <v>117.12990698455339</v>
      </c>
      <c r="J92" s="2">
        <v>99.439066487575545</v>
      </c>
      <c r="K92" s="2">
        <v>93.275106447280052</v>
      </c>
      <c r="L92" s="2">
        <v>82.701709200805922</v>
      </c>
      <c r="M92" s="2">
        <v>80.807867696440553</v>
      </c>
      <c r="N92" s="2"/>
    </row>
    <row r="93" spans="1:14">
      <c r="A93">
        <v>1988</v>
      </c>
      <c r="B93" s="2">
        <v>68.286216252518471</v>
      </c>
      <c r="C93" s="2">
        <v>70.568334452652792</v>
      </c>
      <c r="D93" s="2">
        <v>60.377510913364674</v>
      </c>
      <c r="E93" s="2">
        <v>70.030911014103424</v>
      </c>
      <c r="F93" s="2">
        <v>37.358125755540627</v>
      </c>
      <c r="G93" s="2">
        <v>27.59078408327737</v>
      </c>
      <c r="H93" s="2">
        <v>63.117798690396235</v>
      </c>
      <c r="I93" s="2">
        <v>100.6606020819342</v>
      </c>
      <c r="J93" s="2">
        <v>86.704297011417054</v>
      </c>
      <c r="K93" s="2">
        <v>145.7052333781061</v>
      </c>
      <c r="L93" s="2">
        <v>120.55562541974479</v>
      </c>
      <c r="M93" s="2">
        <v>81.982865513767621</v>
      </c>
      <c r="N93" s="2"/>
    </row>
    <row r="94" spans="1:14">
      <c r="A94">
        <v>1989</v>
      </c>
      <c r="B94" s="2">
        <v>56.43103223640027</v>
      </c>
      <c r="C94" s="2">
        <v>53.898045332437881</v>
      </c>
      <c r="D94" s="2">
        <v>78.008168065815994</v>
      </c>
      <c r="E94" s="2">
        <v>48.295123404969786</v>
      </c>
      <c r="F94" s="2">
        <v>65.067556077904626</v>
      </c>
      <c r="G94" s="2">
        <v>80.891298858294149</v>
      </c>
      <c r="H94" s="2">
        <v>9.5336934184016116</v>
      </c>
      <c r="I94" s="2">
        <v>52.272008226997983</v>
      </c>
      <c r="J94" s="2">
        <v>50.547666051040963</v>
      </c>
      <c r="K94" s="2">
        <v>65.202991101410348</v>
      </c>
      <c r="L94" s="2">
        <v>115.97956699126931</v>
      </c>
      <c r="M94" s="2">
        <v>92.283598891873751</v>
      </c>
      <c r="N94" s="2"/>
    </row>
    <row r="95" spans="1:14">
      <c r="A95">
        <v>1990</v>
      </c>
      <c r="B95" s="2">
        <v>74.137560275352584</v>
      </c>
      <c r="C95" s="2">
        <v>50.164548018804567</v>
      </c>
      <c r="D95" s="2">
        <v>53.320765782404294</v>
      </c>
      <c r="E95" s="2">
        <v>53.704378777703155</v>
      </c>
      <c r="F95" s="2">
        <v>85.308464237743451</v>
      </c>
      <c r="G95" s="2">
        <v>98.903902115513773</v>
      </c>
      <c r="H95" s="2">
        <v>70.799650268636668</v>
      </c>
      <c r="I95" s="2">
        <v>58.489916890530559</v>
      </c>
      <c r="J95" s="2">
        <v>92.984958361316316</v>
      </c>
      <c r="K95" s="2">
        <v>131.98851074546678</v>
      </c>
      <c r="L95" s="2">
        <v>111.03310812625924</v>
      </c>
      <c r="M95" s="2">
        <v>84.18268787777032</v>
      </c>
      <c r="N95" s="2"/>
    </row>
    <row r="96" spans="1:14">
      <c r="A96">
        <v>1991</v>
      </c>
      <c r="B96" s="2">
        <v>63.116558932169241</v>
      </c>
      <c r="C96" s="2">
        <v>41.276236064472805</v>
      </c>
      <c r="D96" s="2">
        <v>102.94956984553393</v>
      </c>
      <c r="E96" s="2">
        <v>104.0273121222297</v>
      </c>
      <c r="F96" s="2">
        <v>100.45681010745467</v>
      </c>
      <c r="G96" s="2">
        <v>30.111688045668235</v>
      </c>
      <c r="H96" s="2">
        <v>102.16890564137005</v>
      </c>
      <c r="I96" s="2">
        <v>45.529928139691073</v>
      </c>
      <c r="J96" s="2">
        <v>81.999136836803217</v>
      </c>
      <c r="K96" s="2">
        <v>136.45699479516455</v>
      </c>
      <c r="L96" s="2">
        <v>81.914566319677647</v>
      </c>
      <c r="M96" s="2">
        <v>74.80339439220954</v>
      </c>
      <c r="N96" s="2"/>
    </row>
    <row r="97" spans="1:14">
      <c r="A97">
        <v>1992</v>
      </c>
      <c r="B97" s="2">
        <v>80.254213734049713</v>
      </c>
      <c r="C97" s="2">
        <v>55.98119442578912</v>
      </c>
      <c r="D97" s="2">
        <v>53.741589321692402</v>
      </c>
      <c r="E97" s="2">
        <v>84.627756380120886</v>
      </c>
      <c r="F97" s="2">
        <v>32.935794660846206</v>
      </c>
      <c r="G97" s="2">
        <v>51.536461719274683</v>
      </c>
      <c r="H97" s="2">
        <v>102.8248131296172</v>
      </c>
      <c r="I97" s="2">
        <v>99.807440396239073</v>
      </c>
      <c r="J97" s="2">
        <v>95.501356615177968</v>
      </c>
      <c r="K97" s="2">
        <v>62.774784922766955</v>
      </c>
      <c r="L97" s="2">
        <v>130.26989842175956</v>
      </c>
      <c r="M97" s="2">
        <v>57.551922095366024</v>
      </c>
      <c r="N97" s="2"/>
    </row>
    <row r="98" spans="1:14">
      <c r="A98">
        <v>1993</v>
      </c>
      <c r="B98" s="2">
        <v>83.466336131631977</v>
      </c>
      <c r="C98" s="2">
        <v>37.601176124916059</v>
      </c>
      <c r="D98" s="2">
        <v>20.424364674278038</v>
      </c>
      <c r="E98" s="2">
        <v>86.992094190732033</v>
      </c>
      <c r="F98" s="2">
        <v>79.117522162525177</v>
      </c>
      <c r="G98" s="2">
        <v>92.211259402283417</v>
      </c>
      <c r="H98" s="2">
        <v>55.348086299529889</v>
      </c>
      <c r="I98" s="2">
        <v>91.187117528542657</v>
      </c>
      <c r="J98" s="2">
        <v>97.745099395567493</v>
      </c>
      <c r="K98" s="2">
        <v>98.250545668233713</v>
      </c>
      <c r="L98" s="2">
        <v>69.418517797179319</v>
      </c>
      <c r="M98" s="2">
        <v>60.785495634654133</v>
      </c>
      <c r="N98" s="2"/>
    </row>
    <row r="99" spans="1:14">
      <c r="A99">
        <v>1994</v>
      </c>
      <c r="B99" s="2">
        <v>96.96195735392881</v>
      </c>
      <c r="C99" s="2">
        <v>48.291840329079918</v>
      </c>
      <c r="D99" s="2">
        <v>34.502733042310282</v>
      </c>
      <c r="E99" s="2">
        <v>62.973534083277364</v>
      </c>
      <c r="F99" s="2">
        <v>69.837599731363341</v>
      </c>
      <c r="G99" s="2">
        <v>91.64927938213566</v>
      </c>
      <c r="H99" s="2">
        <v>104.66105910006716</v>
      </c>
      <c r="I99" s="2">
        <v>119.04157102081933</v>
      </c>
      <c r="J99" s="2">
        <v>65.882065983881787</v>
      </c>
      <c r="K99" s="2">
        <v>60.314146071188716</v>
      </c>
      <c r="L99" s="2">
        <v>91.150967427803891</v>
      </c>
      <c r="M99" s="2">
        <v>27.483902115513768</v>
      </c>
      <c r="N99" s="2"/>
    </row>
    <row r="100" spans="1:14">
      <c r="A100">
        <v>1995</v>
      </c>
      <c r="B100" s="2">
        <v>74.795848220282082</v>
      </c>
      <c r="C100" s="2">
        <v>39.466085124244458</v>
      </c>
      <c r="D100" s="2">
        <v>38.921730355943581</v>
      </c>
      <c r="E100" s="2">
        <v>85.977299361987917</v>
      </c>
      <c r="F100" s="2">
        <v>74.491106950973816</v>
      </c>
      <c r="G100" s="2">
        <v>46.876666218938887</v>
      </c>
      <c r="H100" s="2">
        <v>97.228828072531897</v>
      </c>
      <c r="I100" s="2">
        <v>102.34869408999327</v>
      </c>
      <c r="J100" s="2">
        <v>70.643920416386848</v>
      </c>
      <c r="K100" s="2">
        <v>88.057893049026191</v>
      </c>
      <c r="L100" s="2">
        <v>122.72339439220954</v>
      </c>
      <c r="M100" s="2">
        <v>79.016759234385489</v>
      </c>
      <c r="N100" s="2"/>
    </row>
    <row r="101" spans="1:14">
      <c r="A101">
        <v>1996</v>
      </c>
      <c r="B101" s="2">
        <v>70.799555742108794</v>
      </c>
      <c r="C101" s="2">
        <v>56.738372565480184</v>
      </c>
      <c r="D101" s="2">
        <v>33.181995466756213</v>
      </c>
      <c r="E101" s="2">
        <v>89.058170920080599</v>
      </c>
      <c r="F101" s="2">
        <v>62.616556245802556</v>
      </c>
      <c r="G101" s="2">
        <v>89.444191235728667</v>
      </c>
      <c r="H101" s="2">
        <v>106.57584402283412</v>
      </c>
      <c r="I101" s="2">
        <v>57.975635325721967</v>
      </c>
      <c r="J101" s="2">
        <v>164.3410407991941</v>
      </c>
      <c r="K101" s="2">
        <v>79.120452652787108</v>
      </c>
      <c r="L101" s="2">
        <v>75.68023119543318</v>
      </c>
      <c r="M101" s="2">
        <v>109.36585527199462</v>
      </c>
      <c r="N101" s="2"/>
    </row>
    <row r="102" spans="1:14">
      <c r="A102">
        <v>1997</v>
      </c>
      <c r="B102" s="2">
        <v>117.0401254197448</v>
      </c>
      <c r="C102" s="2">
        <v>94.729851914036274</v>
      </c>
      <c r="D102" s="2">
        <v>66.086543485560782</v>
      </c>
      <c r="E102" s="2">
        <v>36.901074546675623</v>
      </c>
      <c r="F102" s="2">
        <v>87.560702316991268</v>
      </c>
      <c r="G102" s="2">
        <v>44.492518636668905</v>
      </c>
      <c r="H102" s="2">
        <v>81.656295332437864</v>
      </c>
      <c r="I102" s="2">
        <v>109.76123959032907</v>
      </c>
      <c r="J102" s="2">
        <v>83.810423102753532</v>
      </c>
      <c r="K102" s="2">
        <v>70.779545836131632</v>
      </c>
      <c r="L102" s="2">
        <v>53.307900100738756</v>
      </c>
      <c r="M102" s="2">
        <v>30.182087139019472</v>
      </c>
      <c r="N102" s="2"/>
    </row>
    <row r="103" spans="1:14">
      <c r="A103">
        <v>1998</v>
      </c>
      <c r="B103" s="2">
        <v>100.22388801208864</v>
      </c>
      <c r="C103" s="2">
        <v>27.929840664875755</v>
      </c>
      <c r="D103" s="2">
        <v>146.59619795164542</v>
      </c>
      <c r="E103" s="2">
        <v>40.281549865681669</v>
      </c>
      <c r="F103" s="2">
        <v>57.142768300873065</v>
      </c>
      <c r="G103" s="2">
        <v>67.91712306917394</v>
      </c>
      <c r="H103" s="2">
        <v>38.853665211551373</v>
      </c>
      <c r="I103" s="2">
        <v>64.765759402283408</v>
      </c>
      <c r="J103" s="2">
        <v>74.782030725319004</v>
      </c>
      <c r="K103" s="2">
        <v>64.812054734721286</v>
      </c>
      <c r="L103" s="2">
        <v>77.220353928811278</v>
      </c>
      <c r="M103" s="2">
        <v>75.278694089993294</v>
      </c>
      <c r="N103" s="2"/>
    </row>
    <row r="104" spans="1:14">
      <c r="A104">
        <v>1999</v>
      </c>
      <c r="B104" s="2">
        <v>111.91105339153795</v>
      </c>
      <c r="C104" s="2">
        <v>45.187973472128938</v>
      </c>
      <c r="D104" s="2">
        <v>19.205031732706512</v>
      </c>
      <c r="E104" s="2">
        <v>36.357396742780395</v>
      </c>
      <c r="F104" s="2">
        <v>63.755385661517806</v>
      </c>
      <c r="G104" s="2">
        <v>92.579279382135653</v>
      </c>
      <c r="H104" s="2">
        <v>99.272039120214913</v>
      </c>
      <c r="I104" s="2">
        <v>58.015533747481527</v>
      </c>
      <c r="J104" s="2">
        <v>87.851032236400258</v>
      </c>
      <c r="K104" s="2">
        <v>77.845439220953665</v>
      </c>
      <c r="L104" s="2">
        <v>56.604683344526535</v>
      </c>
      <c r="M104" s="2">
        <v>95.01946826729349</v>
      </c>
      <c r="N104" s="2"/>
    </row>
    <row r="105" spans="1:14">
      <c r="A105">
        <v>2000</v>
      </c>
      <c r="B105" s="2">
        <v>59.208097548690397</v>
      </c>
      <c r="C105" s="2">
        <v>52.88513465413029</v>
      </c>
      <c r="D105" s="2">
        <v>37.882680826057751</v>
      </c>
      <c r="E105" s="2">
        <v>50.989756044325055</v>
      </c>
      <c r="F105" s="2">
        <v>112.88259351914037</v>
      </c>
      <c r="G105" s="2">
        <v>104.68794811954331</v>
      </c>
      <c r="H105" s="2">
        <v>64.417630792478164</v>
      </c>
      <c r="I105" s="2">
        <v>98.714198287441235</v>
      </c>
      <c r="J105" s="2">
        <v>89.043724479516456</v>
      </c>
      <c r="K105" s="2">
        <v>42.864399932840833</v>
      </c>
      <c r="L105" s="2">
        <v>92.811703492276706</v>
      </c>
      <c r="M105" s="2">
        <v>117.31849949630625</v>
      </c>
      <c r="N105" s="2"/>
    </row>
    <row r="106" spans="1:14">
      <c r="A106">
        <v>2001</v>
      </c>
      <c r="B106" s="2">
        <v>51.32624731363331</v>
      </c>
      <c r="C106" s="2">
        <v>80.918708193418396</v>
      </c>
      <c r="D106" s="2">
        <v>34.752119543317662</v>
      </c>
      <c r="E106" s="2">
        <v>52.994155977165889</v>
      </c>
      <c r="F106" s="2">
        <v>100.60734586971121</v>
      </c>
      <c r="G106" s="2">
        <v>67.20959670920081</v>
      </c>
      <c r="H106" s="2">
        <v>30.111892545332438</v>
      </c>
      <c r="I106" s="2">
        <v>89.262309939556758</v>
      </c>
      <c r="J106" s="2">
        <v>157.40940631296169</v>
      </c>
      <c r="K106" s="2">
        <v>142.00645601074547</v>
      </c>
      <c r="L106" s="2">
        <v>63.889679818670253</v>
      </c>
      <c r="M106" s="2">
        <v>82.147742108797857</v>
      </c>
      <c r="N106" s="2"/>
    </row>
    <row r="107" spans="1:14">
      <c r="A107">
        <v>2002</v>
      </c>
      <c r="B107" s="2">
        <v>29.190304566823372</v>
      </c>
      <c r="C107" s="2">
        <v>57.669940732034924</v>
      </c>
      <c r="D107" s="2">
        <v>62.72237760241773</v>
      </c>
      <c r="E107" s="2">
        <v>72.867295164539968</v>
      </c>
      <c r="F107" s="2">
        <v>83.939757387508379</v>
      </c>
      <c r="G107" s="2">
        <v>80.505272834116852</v>
      </c>
      <c r="H107" s="2">
        <v>67.375095198119539</v>
      </c>
      <c r="I107" s="2">
        <v>65.850795332437883</v>
      </c>
      <c r="J107" s="2">
        <v>43.269083277367365</v>
      </c>
      <c r="K107" s="2">
        <v>70.657995970449974</v>
      </c>
      <c r="L107" s="2">
        <v>52.003988079247819</v>
      </c>
      <c r="M107" s="2">
        <v>44.497869039623907</v>
      </c>
      <c r="N107" s="2"/>
    </row>
    <row r="108" spans="1:14">
      <c r="A108">
        <v>2003</v>
      </c>
      <c r="B108" s="2">
        <v>49.269146742780386</v>
      </c>
      <c r="C108" s="2">
        <v>38.46452400940229</v>
      </c>
      <c r="D108" s="2">
        <v>49.215834116856954</v>
      </c>
      <c r="E108" s="2">
        <v>57.598428979180653</v>
      </c>
      <c r="F108" s="2">
        <v>86.41637709872397</v>
      </c>
      <c r="G108" s="2">
        <v>65.650466756212225</v>
      </c>
      <c r="H108" s="2">
        <v>74.590424445936861</v>
      </c>
      <c r="I108" s="2">
        <v>56.646107622565481</v>
      </c>
      <c r="J108" s="2">
        <v>91.706035762256548</v>
      </c>
      <c r="K108" s="2">
        <v>68.306725319006048</v>
      </c>
      <c r="L108" s="2">
        <v>116.75659419073203</v>
      </c>
      <c r="M108" s="2">
        <v>55.573263263935523</v>
      </c>
      <c r="N108" s="2"/>
    </row>
    <row r="109" spans="1:14">
      <c r="A109">
        <v>2004</v>
      </c>
      <c r="B109" s="2">
        <v>75.619339993284072</v>
      </c>
      <c r="C109" s="2">
        <v>32.06006766286098</v>
      </c>
      <c r="D109" s="2">
        <v>68.346071020819352</v>
      </c>
      <c r="E109" s="2">
        <v>48.333510073875082</v>
      </c>
      <c r="F109" s="2">
        <v>133.31602451309604</v>
      </c>
      <c r="G109" s="2">
        <v>50.021963062458028</v>
      </c>
      <c r="H109" s="2">
        <v>71.234244795164543</v>
      </c>
      <c r="I109" s="2">
        <v>56.005113498992607</v>
      </c>
      <c r="J109" s="2">
        <v>17.811695097380792</v>
      </c>
      <c r="K109" s="2">
        <v>79.824065648085963</v>
      </c>
      <c r="L109" s="2">
        <v>60.715989254533248</v>
      </c>
      <c r="M109" s="2">
        <v>117.66564069845535</v>
      </c>
      <c r="N109" s="2"/>
    </row>
    <row r="110" spans="1:14">
      <c r="A110">
        <v>2005</v>
      </c>
      <c r="B110" s="2">
        <v>73.275841168569514</v>
      </c>
      <c r="C110" s="2">
        <v>39.968022834116859</v>
      </c>
      <c r="D110" s="2">
        <v>31.843033411685695</v>
      </c>
      <c r="E110" s="2">
        <v>55.283405641370038</v>
      </c>
      <c r="F110" s="2">
        <v>22.933862659503021</v>
      </c>
      <c r="G110" s="2">
        <v>67.641525856279372</v>
      </c>
      <c r="H110" s="2">
        <v>68.488163868368034</v>
      </c>
      <c r="I110" s="2">
        <v>78.308880288784422</v>
      </c>
      <c r="J110" s="2">
        <v>88.639850570852929</v>
      </c>
      <c r="K110" s="2">
        <v>37.77100973807925</v>
      </c>
      <c r="L110" s="2">
        <v>119.7336059435863</v>
      </c>
      <c r="M110" s="2">
        <v>85.048341504365339</v>
      </c>
      <c r="N110" s="2"/>
    </row>
    <row r="111" spans="1:14">
      <c r="A111">
        <v>2006</v>
      </c>
      <c r="B111" s="2">
        <v>92.454209536601752</v>
      </c>
      <c r="C111" s="2">
        <v>86.915406816655491</v>
      </c>
      <c r="D111" s="2">
        <v>52.335116353257227</v>
      </c>
      <c r="E111" s="2">
        <v>67.5825073875084</v>
      </c>
      <c r="F111" s="2">
        <v>68.939028374748162</v>
      </c>
      <c r="G111" s="2">
        <v>46.631080255204829</v>
      </c>
      <c r="H111" s="2">
        <v>80.529554398925455</v>
      </c>
      <c r="I111" s="2">
        <v>71.592915043653463</v>
      </c>
      <c r="J111" s="2">
        <v>100.21086165211551</v>
      </c>
      <c r="K111" s="2">
        <v>123.99539556749495</v>
      </c>
      <c r="L111" s="2">
        <v>75.586172599059765</v>
      </c>
      <c r="M111" s="2">
        <v>98.835495634654123</v>
      </c>
      <c r="N111" s="2"/>
    </row>
    <row r="112" spans="1:14">
      <c r="A112" s="18">
        <v>2007</v>
      </c>
      <c r="B112" s="19">
        <v>60.806677468099394</v>
      </c>
      <c r="C112" s="19">
        <v>32.771999664204166</v>
      </c>
      <c r="D112" s="19">
        <v>62.875907488247144</v>
      </c>
      <c r="E112" s="19">
        <v>81.716884822028206</v>
      </c>
      <c r="F112" s="19">
        <v>49.229512088650097</v>
      </c>
      <c r="G112" s="19">
        <v>57.240063465413023</v>
      </c>
      <c r="H112" s="19">
        <v>54.657959368703835</v>
      </c>
      <c r="I112" s="19">
        <v>64.243975486903963</v>
      </c>
      <c r="J112" s="19">
        <v>67.046271323035597</v>
      </c>
      <c r="K112" s="19">
        <v>108.23555070517126</v>
      </c>
      <c r="L112" s="19">
        <v>68.994122061786442</v>
      </c>
      <c r="M112" s="19">
        <v>81.921191571524517</v>
      </c>
      <c r="N112" s="2"/>
    </row>
    <row r="113" spans="1:14">
      <c r="A113" s="18">
        <v>2008</v>
      </c>
      <c r="B113" s="19">
        <v>111.99452535258564</v>
      </c>
      <c r="C113" s="19">
        <v>71.224287105439899</v>
      </c>
      <c r="D113" s="19">
        <v>50.694760913364675</v>
      </c>
      <c r="E113" s="19">
        <v>67.353110980523837</v>
      </c>
      <c r="F113" s="19">
        <v>85.087059603760906</v>
      </c>
      <c r="G113" s="19">
        <v>109.46693703828072</v>
      </c>
      <c r="H113" s="19">
        <v>82.77232975151108</v>
      </c>
      <c r="I113" s="19">
        <v>67.947334620550706</v>
      </c>
      <c r="J113" s="19">
        <v>99.142255036937541</v>
      </c>
      <c r="K113" s="19">
        <v>58.687114674278043</v>
      </c>
      <c r="L113" s="19">
        <v>94.109337139019473</v>
      </c>
      <c r="M113" s="19">
        <v>137.57756581598389</v>
      </c>
      <c r="N113" s="17"/>
    </row>
    <row r="114" spans="1:14">
      <c r="A114" s="18">
        <v>2009</v>
      </c>
      <c r="B114" s="19">
        <v>44.562532740094021</v>
      </c>
      <c r="C114" s="19">
        <v>81.801013935527195</v>
      </c>
      <c r="D114" s="19">
        <v>56.413993787777038</v>
      </c>
      <c r="E114" s="19">
        <v>100.34098572867697</v>
      </c>
      <c r="F114" s="19">
        <v>62.00598505708529</v>
      </c>
      <c r="G114" s="19">
        <v>99.061972968435185</v>
      </c>
      <c r="H114" s="19">
        <v>73.662005372733375</v>
      </c>
      <c r="I114" s="19">
        <v>87.151327065144386</v>
      </c>
      <c r="J114" s="19">
        <v>56.546970785762255</v>
      </c>
      <c r="K114" s="19">
        <v>120.27538146406984</v>
      </c>
      <c r="L114" s="19">
        <v>32.425904633982533</v>
      </c>
      <c r="M114" s="19">
        <v>74.330273505708533</v>
      </c>
      <c r="N114" s="17"/>
    </row>
    <row r="115" spans="1:14">
      <c r="A115" s="20">
        <v>2010</v>
      </c>
      <c r="B115" s="19">
        <v>28.002955842847552</v>
      </c>
      <c r="C115" s="19">
        <v>20.439081934184021</v>
      </c>
      <c r="D115" s="19">
        <v>9.8670230020147756</v>
      </c>
      <c r="E115" s="19">
        <v>42.362270483546006</v>
      </c>
      <c r="F115" s="19">
        <v>64.397523673606457</v>
      </c>
      <c r="G115" s="19">
        <v>147.74804264607116</v>
      </c>
      <c r="H115" s="19">
        <v>70.237960879785092</v>
      </c>
      <c r="I115" s="19">
        <v>67.815894728005361</v>
      </c>
      <c r="J115" s="19">
        <v>122.72295584284755</v>
      </c>
      <c r="K115" s="19">
        <v>41.67051192075219</v>
      </c>
      <c r="L115" s="19">
        <v>54.537252854264608</v>
      </c>
      <c r="M115" s="19">
        <v>40.662037777031557</v>
      </c>
    </row>
    <row r="116" spans="1:14">
      <c r="A116" s="9">
        <v>2011</v>
      </c>
      <c r="B116" s="2">
        <v>31.349985896574886</v>
      </c>
      <c r="C116" s="2">
        <v>22.721881296171926</v>
      </c>
      <c r="D116" s="2">
        <v>43.7455</v>
      </c>
      <c r="E116" s="2">
        <v>154.44144979852251</v>
      </c>
      <c r="F116" s="2">
        <v>68.618966420416399</v>
      </c>
      <c r="G116" s="2">
        <v>101.18372162525185</v>
      </c>
      <c r="H116" s="2">
        <v>45.770925117528542</v>
      </c>
      <c r="I116" s="2">
        <v>68.888534754869042</v>
      </c>
      <c r="J116" s="2">
        <v>90.902398757555389</v>
      </c>
      <c r="K116" s="2">
        <v>105.19416739422432</v>
      </c>
      <c r="L116" s="2">
        <v>66.760664204163874</v>
      </c>
      <c r="M116" s="2">
        <v>33.817231699126928</v>
      </c>
    </row>
    <row r="117" spans="1:14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4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4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4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4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4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4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36"/>
  <sheetViews>
    <sheetView workbookViewId="0"/>
  </sheetViews>
  <sheetFormatPr defaultRowHeight="12.75"/>
  <cols>
    <col min="1" max="1" width="9.140625" style="9"/>
  </cols>
  <sheetData>
    <row r="1" spans="1:14">
      <c r="A1" s="9" t="s">
        <v>48</v>
      </c>
    </row>
    <row r="2" spans="1:14">
      <c r="A2" s="18"/>
    </row>
    <row r="4" spans="1:14">
      <c r="A4" s="1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>
      <c r="A5">
        <v>1883</v>
      </c>
      <c r="B5" s="2">
        <v>61.2</v>
      </c>
      <c r="C5" s="2">
        <v>80.5</v>
      </c>
      <c r="D5" s="2">
        <v>36.6</v>
      </c>
      <c r="E5" s="2">
        <v>37.799999999999997</v>
      </c>
      <c r="F5" s="2">
        <v>113.5</v>
      </c>
      <c r="G5" s="2">
        <v>134.1</v>
      </c>
      <c r="H5" s="2">
        <v>129.80000000000001</v>
      </c>
      <c r="I5" s="2">
        <v>36.6</v>
      </c>
      <c r="J5" s="2">
        <v>72.900000000000006</v>
      </c>
      <c r="K5" s="2">
        <v>78</v>
      </c>
      <c r="L5" s="2">
        <v>89.4</v>
      </c>
      <c r="M5" s="2">
        <v>53.8</v>
      </c>
      <c r="N5" s="2"/>
    </row>
    <row r="6" spans="1:14">
      <c r="A6">
        <v>1884</v>
      </c>
      <c r="B6" s="2">
        <v>77.2</v>
      </c>
      <c r="C6" s="2">
        <v>76.7</v>
      </c>
      <c r="D6" s="2">
        <v>52.1</v>
      </c>
      <c r="E6" s="2">
        <v>37.299999999999997</v>
      </c>
      <c r="F6" s="2">
        <v>51.3</v>
      </c>
      <c r="G6" s="2">
        <v>59.9</v>
      </c>
      <c r="H6" s="2">
        <v>72.900000000000006</v>
      </c>
      <c r="I6" s="2">
        <v>53.8</v>
      </c>
      <c r="J6" s="2">
        <v>83.1</v>
      </c>
      <c r="K6" s="2">
        <v>109</v>
      </c>
      <c r="L6" s="2">
        <v>56.9</v>
      </c>
      <c r="M6" s="2">
        <v>109.5</v>
      </c>
      <c r="N6" s="2"/>
    </row>
    <row r="7" spans="1:14">
      <c r="A7">
        <v>1885</v>
      </c>
      <c r="B7" s="2">
        <v>83.6</v>
      </c>
      <c r="C7" s="2">
        <v>48.3</v>
      </c>
      <c r="D7" s="2">
        <v>33.5</v>
      </c>
      <c r="E7" s="2">
        <v>51.3</v>
      </c>
      <c r="F7" s="2">
        <v>73.900000000000006</v>
      </c>
      <c r="G7" s="2">
        <v>88.9</v>
      </c>
      <c r="H7" s="2">
        <v>63.5</v>
      </c>
      <c r="I7" s="2">
        <v>98.3</v>
      </c>
      <c r="J7" s="2">
        <v>82.8</v>
      </c>
      <c r="K7" s="2">
        <v>78</v>
      </c>
      <c r="L7" s="2">
        <v>87.9</v>
      </c>
      <c r="M7" s="2">
        <v>84.1</v>
      </c>
      <c r="N7" s="2"/>
    </row>
    <row r="8" spans="1:14">
      <c r="A8">
        <v>1886</v>
      </c>
      <c r="B8" s="2">
        <v>103.4</v>
      </c>
      <c r="C8" s="2">
        <v>62.5</v>
      </c>
      <c r="D8" s="2">
        <v>83.3</v>
      </c>
      <c r="E8" s="2">
        <v>62.2</v>
      </c>
      <c r="F8" s="2">
        <v>44.5</v>
      </c>
      <c r="G8" s="2">
        <v>77.2</v>
      </c>
      <c r="H8" s="2">
        <v>40.4</v>
      </c>
      <c r="I8" s="2">
        <v>88.1</v>
      </c>
      <c r="J8" s="2">
        <v>97.8</v>
      </c>
      <c r="K8" s="2">
        <v>65.5</v>
      </c>
      <c r="L8" s="2">
        <v>77.5</v>
      </c>
      <c r="M8" s="2">
        <v>58.7</v>
      </c>
      <c r="N8" s="2"/>
    </row>
    <row r="9" spans="1:14">
      <c r="A9">
        <v>1887</v>
      </c>
      <c r="B9" s="2">
        <v>96</v>
      </c>
      <c r="C9" s="2">
        <v>99.3</v>
      </c>
      <c r="D9" s="2">
        <v>29.7</v>
      </c>
      <c r="E9" s="2">
        <v>41.1</v>
      </c>
      <c r="F9" s="2">
        <v>42.2</v>
      </c>
      <c r="G9" s="2">
        <v>50.8</v>
      </c>
      <c r="H9" s="2">
        <v>87.9</v>
      </c>
      <c r="I9" s="2">
        <v>28.2</v>
      </c>
      <c r="J9" s="2">
        <v>40.9</v>
      </c>
      <c r="K9" s="2">
        <v>85.3</v>
      </c>
      <c r="L9" s="2">
        <v>46.2</v>
      </c>
      <c r="M9" s="2">
        <v>98.3</v>
      </c>
      <c r="N9" s="2"/>
    </row>
    <row r="10" spans="1:14">
      <c r="A10">
        <v>1888</v>
      </c>
      <c r="B10" s="2">
        <v>52.1</v>
      </c>
      <c r="C10" s="2">
        <v>45</v>
      </c>
      <c r="D10" s="2">
        <v>66</v>
      </c>
      <c r="E10" s="2">
        <v>54.1</v>
      </c>
      <c r="F10" s="2">
        <v>63</v>
      </c>
      <c r="G10" s="2">
        <v>37.299999999999997</v>
      </c>
      <c r="H10" s="2">
        <v>27.2</v>
      </c>
      <c r="I10" s="2">
        <v>76.7</v>
      </c>
      <c r="J10" s="2">
        <v>71.400000000000006</v>
      </c>
      <c r="K10" s="2">
        <v>71.099999999999994</v>
      </c>
      <c r="L10" s="2">
        <v>78.2</v>
      </c>
      <c r="M10" s="2">
        <v>47.5</v>
      </c>
      <c r="N10" s="2"/>
    </row>
    <row r="11" spans="1:14">
      <c r="A11">
        <v>1889</v>
      </c>
      <c r="B11" s="2">
        <v>70.400000000000006</v>
      </c>
      <c r="C11" s="2">
        <v>51.1</v>
      </c>
      <c r="D11" s="2">
        <v>12.7</v>
      </c>
      <c r="E11" s="2">
        <v>37.1</v>
      </c>
      <c r="F11" s="2">
        <v>83.1</v>
      </c>
      <c r="G11" s="2">
        <v>109.7</v>
      </c>
      <c r="H11" s="2">
        <v>59.7</v>
      </c>
      <c r="I11" s="2">
        <v>41.1</v>
      </c>
      <c r="J11" s="2">
        <v>85.6</v>
      </c>
      <c r="K11" s="2">
        <v>41.9</v>
      </c>
      <c r="L11" s="2">
        <v>79.5</v>
      </c>
      <c r="M11" s="2">
        <v>89.4</v>
      </c>
      <c r="N11" s="2"/>
    </row>
    <row r="12" spans="1:14">
      <c r="A12">
        <v>1890</v>
      </c>
      <c r="B12" s="2">
        <v>111.8</v>
      </c>
      <c r="C12" s="2">
        <v>64</v>
      </c>
      <c r="D12" s="2">
        <v>47.2</v>
      </c>
      <c r="E12" s="2">
        <v>67.099999999999994</v>
      </c>
      <c r="F12" s="2">
        <v>84.8</v>
      </c>
      <c r="G12" s="2">
        <v>96.8</v>
      </c>
      <c r="H12" s="2">
        <v>89.9</v>
      </c>
      <c r="I12" s="2">
        <v>77.7</v>
      </c>
      <c r="J12" s="2">
        <v>45.5</v>
      </c>
      <c r="K12" s="2">
        <v>83.6</v>
      </c>
      <c r="L12" s="2">
        <v>57.2</v>
      </c>
      <c r="M12" s="2">
        <v>54.6</v>
      </c>
      <c r="N12" s="2"/>
    </row>
    <row r="13" spans="1:14">
      <c r="A13">
        <v>1891</v>
      </c>
      <c r="B13" s="2">
        <v>69.900000000000006</v>
      </c>
      <c r="C13" s="2">
        <v>82.8</v>
      </c>
      <c r="D13" s="2">
        <v>76.2</v>
      </c>
      <c r="E13" s="2">
        <v>53.1</v>
      </c>
      <c r="F13" s="2">
        <v>13.7</v>
      </c>
      <c r="G13" s="2">
        <v>29.5</v>
      </c>
      <c r="H13" s="2">
        <v>66</v>
      </c>
      <c r="I13" s="2">
        <v>107.4</v>
      </c>
      <c r="J13" s="2">
        <v>54.4</v>
      </c>
      <c r="K13" s="2">
        <v>54.9</v>
      </c>
      <c r="L13" s="2">
        <v>154.69999999999999</v>
      </c>
      <c r="M13" s="2">
        <v>59.2</v>
      </c>
      <c r="N13" s="2"/>
    </row>
    <row r="14" spans="1:14">
      <c r="A14">
        <v>1892</v>
      </c>
      <c r="B14" s="2">
        <v>80.8</v>
      </c>
      <c r="C14" s="2">
        <v>50.5</v>
      </c>
      <c r="D14" s="2">
        <v>26.2</v>
      </c>
      <c r="E14" s="2">
        <v>37.799999999999997</v>
      </c>
      <c r="F14" s="2">
        <v>69.599999999999994</v>
      </c>
      <c r="G14" s="2">
        <v>100.6</v>
      </c>
      <c r="H14" s="2">
        <v>79.8</v>
      </c>
      <c r="I14" s="2">
        <v>88.9</v>
      </c>
      <c r="J14" s="2">
        <v>84.8</v>
      </c>
      <c r="K14" s="2">
        <v>56.4</v>
      </c>
      <c r="L14" s="2">
        <v>71.400000000000006</v>
      </c>
      <c r="M14" s="2">
        <v>77.2</v>
      </c>
      <c r="N14" s="2"/>
    </row>
    <row r="15" spans="1:14">
      <c r="A15">
        <v>1893</v>
      </c>
      <c r="B15" s="2">
        <v>76.5</v>
      </c>
      <c r="C15" s="2">
        <v>58.2</v>
      </c>
      <c r="D15" s="2">
        <v>51.3</v>
      </c>
      <c r="E15" s="2">
        <v>93.5</v>
      </c>
      <c r="F15" s="2">
        <v>78.5</v>
      </c>
      <c r="G15" s="2">
        <v>64</v>
      </c>
      <c r="H15" s="2">
        <v>76.2</v>
      </c>
      <c r="I15" s="2">
        <v>63.2</v>
      </c>
      <c r="J15" s="2">
        <v>77.5</v>
      </c>
      <c r="K15" s="2">
        <v>114.3</v>
      </c>
      <c r="L15" s="2">
        <v>98.6</v>
      </c>
      <c r="M15" s="2">
        <v>122.2</v>
      </c>
      <c r="N15" s="2"/>
    </row>
    <row r="16" spans="1:14">
      <c r="A16">
        <v>1894</v>
      </c>
      <c r="B16" s="2">
        <v>73.2</v>
      </c>
      <c r="C16" s="2">
        <v>42.7</v>
      </c>
      <c r="D16" s="2">
        <v>66.5</v>
      </c>
      <c r="E16" s="2">
        <v>32</v>
      </c>
      <c r="F16" s="2">
        <v>122.7</v>
      </c>
      <c r="G16" s="2">
        <v>64</v>
      </c>
      <c r="H16" s="2">
        <v>38.9</v>
      </c>
      <c r="I16" s="2">
        <v>40.9</v>
      </c>
      <c r="J16" s="2">
        <v>95.5</v>
      </c>
      <c r="K16" s="2">
        <v>89.2</v>
      </c>
      <c r="L16" s="2">
        <v>71.900000000000006</v>
      </c>
      <c r="M16" s="2">
        <v>65</v>
      </c>
      <c r="N16" s="2"/>
    </row>
    <row r="17" spans="1:14">
      <c r="A17">
        <v>1895</v>
      </c>
      <c r="B17" s="2">
        <v>95.3</v>
      </c>
      <c r="C17" s="2">
        <v>34.299999999999997</v>
      </c>
      <c r="D17" s="2">
        <v>30</v>
      </c>
      <c r="E17" s="2">
        <v>40.4</v>
      </c>
      <c r="F17" s="2">
        <v>61.2</v>
      </c>
      <c r="G17" s="2">
        <v>38.1</v>
      </c>
      <c r="H17" s="2">
        <v>39.1</v>
      </c>
      <c r="I17" s="2">
        <v>71.400000000000006</v>
      </c>
      <c r="J17" s="2">
        <v>73.900000000000006</v>
      </c>
      <c r="K17" s="2">
        <v>47.2</v>
      </c>
      <c r="L17" s="2">
        <v>80.8</v>
      </c>
      <c r="M17" s="2">
        <v>97.5</v>
      </c>
      <c r="N17" s="2"/>
    </row>
    <row r="18" spans="1:14">
      <c r="A18">
        <v>1896</v>
      </c>
      <c r="B18" s="2">
        <v>60.2</v>
      </c>
      <c r="C18" s="2">
        <v>49.3</v>
      </c>
      <c r="D18" s="2">
        <v>34.799999999999997</v>
      </c>
      <c r="E18" s="2">
        <v>52.8</v>
      </c>
      <c r="F18" s="2">
        <v>67.3</v>
      </c>
      <c r="G18" s="2">
        <v>60.7</v>
      </c>
      <c r="H18" s="2">
        <v>57.9</v>
      </c>
      <c r="I18" s="2">
        <v>97.5</v>
      </c>
      <c r="J18" s="2">
        <v>119.6</v>
      </c>
      <c r="K18" s="2">
        <v>50.8</v>
      </c>
      <c r="L18" s="2">
        <v>80.3</v>
      </c>
      <c r="M18" s="2">
        <v>45.7</v>
      </c>
      <c r="N18" s="2"/>
    </row>
    <row r="19" spans="1:14">
      <c r="A19">
        <v>1897</v>
      </c>
      <c r="B19" s="2">
        <v>88.1</v>
      </c>
      <c r="C19" s="2">
        <v>46.2</v>
      </c>
      <c r="D19" s="2">
        <v>75.2</v>
      </c>
      <c r="E19" s="2">
        <v>76.5</v>
      </c>
      <c r="F19" s="2">
        <v>87.6</v>
      </c>
      <c r="G19" s="2">
        <v>65.8</v>
      </c>
      <c r="H19" s="2">
        <v>105.9</v>
      </c>
      <c r="I19" s="2">
        <v>69.900000000000006</v>
      </c>
      <c r="J19" s="2">
        <v>26.9</v>
      </c>
      <c r="K19" s="2">
        <v>83.1</v>
      </c>
      <c r="L19" s="2">
        <v>81.5</v>
      </c>
      <c r="M19" s="2">
        <v>86.4</v>
      </c>
      <c r="N19" s="2"/>
    </row>
    <row r="20" spans="1:14">
      <c r="A20">
        <v>1898</v>
      </c>
      <c r="B20" s="2">
        <v>74.900000000000006</v>
      </c>
      <c r="C20" s="2">
        <v>64.8</v>
      </c>
      <c r="D20" s="2">
        <v>72.599999999999994</v>
      </c>
      <c r="E20" s="2">
        <v>33.299999999999997</v>
      </c>
      <c r="F20" s="2">
        <v>68.3</v>
      </c>
      <c r="G20" s="2">
        <v>86.6</v>
      </c>
      <c r="H20" s="2">
        <v>32.5</v>
      </c>
      <c r="I20" s="2">
        <v>80.3</v>
      </c>
      <c r="J20" s="2">
        <v>67.8</v>
      </c>
      <c r="K20" s="2">
        <v>106.7</v>
      </c>
      <c r="L20" s="2">
        <v>52.8</v>
      </c>
      <c r="M20" s="2">
        <v>69.599999999999994</v>
      </c>
      <c r="N20" s="2"/>
    </row>
    <row r="21" spans="1:14">
      <c r="A21">
        <v>1899</v>
      </c>
      <c r="B21" s="2">
        <v>72.400000000000006</v>
      </c>
      <c r="C21" s="2">
        <v>33.5</v>
      </c>
      <c r="D21" s="2">
        <v>88.6</v>
      </c>
      <c r="E21" s="2">
        <v>37.299999999999997</v>
      </c>
      <c r="F21" s="2">
        <v>82.6</v>
      </c>
      <c r="G21" s="2">
        <v>87.4</v>
      </c>
      <c r="H21" s="2">
        <v>88.4</v>
      </c>
      <c r="I21" s="2">
        <v>26.4</v>
      </c>
      <c r="J21" s="2">
        <v>85.9</v>
      </c>
      <c r="K21" s="2">
        <v>70.599999999999994</v>
      </c>
      <c r="L21" s="2">
        <v>30.5</v>
      </c>
      <c r="M21" s="2">
        <v>86.1</v>
      </c>
      <c r="N21" s="2"/>
    </row>
    <row r="22" spans="1:14">
      <c r="A22">
        <v>1900</v>
      </c>
      <c r="B22" s="2">
        <v>43.9</v>
      </c>
      <c r="C22" s="2">
        <v>91.4</v>
      </c>
      <c r="D22" s="2">
        <v>41.1</v>
      </c>
      <c r="E22" s="2">
        <v>31</v>
      </c>
      <c r="F22" s="2">
        <v>52.8</v>
      </c>
      <c r="G22" s="2">
        <v>69.3</v>
      </c>
      <c r="H22" s="2">
        <v>118.1</v>
      </c>
      <c r="I22" s="2">
        <v>69.900000000000006</v>
      </c>
      <c r="J22" s="2">
        <v>96.3</v>
      </c>
      <c r="K22" s="2">
        <v>57.7</v>
      </c>
      <c r="L22" s="2">
        <v>85.6</v>
      </c>
      <c r="M22" s="2">
        <v>42.4</v>
      </c>
      <c r="N22" s="2"/>
    </row>
    <row r="23" spans="1:14">
      <c r="A23">
        <v>1901</v>
      </c>
      <c r="B23" s="2">
        <v>51.3</v>
      </c>
      <c r="C23" s="2">
        <v>31.2</v>
      </c>
      <c r="D23" s="2">
        <v>68.8</v>
      </c>
      <c r="E23" s="2">
        <v>39.6</v>
      </c>
      <c r="F23" s="2">
        <v>69.599999999999994</v>
      </c>
      <c r="G23" s="2">
        <v>58.9</v>
      </c>
      <c r="H23" s="2">
        <v>102.1</v>
      </c>
      <c r="I23" s="2">
        <v>69.099999999999994</v>
      </c>
      <c r="J23" s="2">
        <v>57.9</v>
      </c>
      <c r="K23" s="2">
        <v>90.2</v>
      </c>
      <c r="L23" s="2">
        <v>58.4</v>
      </c>
      <c r="M23" s="2">
        <v>67.099999999999994</v>
      </c>
      <c r="N23" s="2"/>
    </row>
    <row r="24" spans="1:14">
      <c r="A24">
        <v>1902</v>
      </c>
      <c r="B24" s="2">
        <v>41.7</v>
      </c>
      <c r="C24" s="2">
        <v>30</v>
      </c>
      <c r="D24" s="2">
        <v>69.599999999999994</v>
      </c>
      <c r="E24" s="2">
        <v>48.5</v>
      </c>
      <c r="F24" s="2">
        <v>84.6</v>
      </c>
      <c r="G24" s="2">
        <v>101.1</v>
      </c>
      <c r="H24" s="2">
        <v>105.9</v>
      </c>
      <c r="I24" s="2">
        <v>57.7</v>
      </c>
      <c r="J24" s="2">
        <v>88.9</v>
      </c>
      <c r="K24" s="2">
        <v>74.400000000000006</v>
      </c>
      <c r="L24" s="2">
        <v>76.7</v>
      </c>
      <c r="M24" s="2">
        <v>62.5</v>
      </c>
      <c r="N24" s="2"/>
    </row>
    <row r="25" spans="1:14">
      <c r="A25">
        <v>1903</v>
      </c>
      <c r="B25" s="2">
        <v>56.4</v>
      </c>
      <c r="C25" s="2">
        <v>69.099999999999994</v>
      </c>
      <c r="D25" s="2">
        <v>55.9</v>
      </c>
      <c r="E25" s="2">
        <v>44.7</v>
      </c>
      <c r="F25" s="2">
        <v>63.2</v>
      </c>
      <c r="G25" s="2">
        <v>70.400000000000006</v>
      </c>
      <c r="H25" s="2">
        <v>88.1</v>
      </c>
      <c r="I25" s="2">
        <v>103.1</v>
      </c>
      <c r="J25" s="2">
        <v>92.2</v>
      </c>
      <c r="K25" s="2">
        <v>80.8</v>
      </c>
      <c r="L25" s="2">
        <v>52.1</v>
      </c>
      <c r="M25" s="2">
        <v>79.8</v>
      </c>
      <c r="N25" s="2"/>
    </row>
    <row r="26" spans="1:14">
      <c r="A26">
        <v>1904</v>
      </c>
      <c r="B26" s="2">
        <v>48.3</v>
      </c>
      <c r="C26" s="2">
        <v>55.6</v>
      </c>
      <c r="D26" s="2">
        <v>70.099999999999994</v>
      </c>
      <c r="E26" s="2">
        <v>65</v>
      </c>
      <c r="F26" s="2">
        <v>103.1</v>
      </c>
      <c r="G26" s="2">
        <v>64.3</v>
      </c>
      <c r="H26" s="2">
        <v>71.900000000000006</v>
      </c>
      <c r="I26" s="2">
        <v>77.7</v>
      </c>
      <c r="J26" s="2">
        <v>109.5</v>
      </c>
      <c r="K26" s="2">
        <v>64.3</v>
      </c>
      <c r="L26" s="2">
        <v>28.4</v>
      </c>
      <c r="M26" s="2">
        <v>59.7</v>
      </c>
      <c r="N26" s="2"/>
    </row>
    <row r="27" spans="1:14">
      <c r="A27">
        <v>1905</v>
      </c>
      <c r="B27" s="2">
        <v>60.5</v>
      </c>
      <c r="C27" s="2">
        <v>51.8</v>
      </c>
      <c r="D27" s="2">
        <v>55.1</v>
      </c>
      <c r="E27" s="2">
        <v>41.1</v>
      </c>
      <c r="F27" s="2">
        <v>97.8</v>
      </c>
      <c r="G27" s="2">
        <v>88.6</v>
      </c>
      <c r="H27" s="2">
        <v>94</v>
      </c>
      <c r="I27" s="2">
        <v>62.7</v>
      </c>
      <c r="J27" s="2">
        <v>77</v>
      </c>
      <c r="K27" s="2">
        <v>83.8</v>
      </c>
      <c r="L27" s="2">
        <v>65.3</v>
      </c>
      <c r="M27" s="2">
        <v>46.7</v>
      </c>
      <c r="N27" s="2"/>
    </row>
    <row r="28" spans="1:14">
      <c r="A28">
        <v>1906</v>
      </c>
      <c r="B28" s="2">
        <v>74.900000000000006</v>
      </c>
      <c r="C28" s="2">
        <v>42.4</v>
      </c>
      <c r="D28" s="2">
        <v>62.7</v>
      </c>
      <c r="E28" s="2">
        <v>38.1</v>
      </c>
      <c r="F28" s="2">
        <v>55.4</v>
      </c>
      <c r="G28" s="2">
        <v>96</v>
      </c>
      <c r="H28" s="2">
        <v>55.9</v>
      </c>
      <c r="I28" s="2">
        <v>64.5</v>
      </c>
      <c r="J28" s="2">
        <v>62.7</v>
      </c>
      <c r="K28" s="2">
        <v>95.5</v>
      </c>
      <c r="L28" s="2">
        <v>77</v>
      </c>
      <c r="M28" s="2">
        <v>64.3</v>
      </c>
      <c r="N28" s="2"/>
    </row>
    <row r="29" spans="1:14">
      <c r="A29">
        <v>1907</v>
      </c>
      <c r="B29" s="2">
        <v>70.400000000000006</v>
      </c>
      <c r="C29" s="2">
        <v>31.5</v>
      </c>
      <c r="D29" s="2">
        <v>57.2</v>
      </c>
      <c r="E29" s="2">
        <v>59.4</v>
      </c>
      <c r="F29" s="2">
        <v>58.7</v>
      </c>
      <c r="G29" s="2">
        <v>62.7</v>
      </c>
      <c r="H29" s="2">
        <v>55.9</v>
      </c>
      <c r="I29" s="2">
        <v>49.8</v>
      </c>
      <c r="J29" s="2">
        <v>91.7</v>
      </c>
      <c r="K29" s="2">
        <v>48.8</v>
      </c>
      <c r="L29" s="2">
        <v>65.3</v>
      </c>
      <c r="M29" s="2">
        <v>71.400000000000006</v>
      </c>
      <c r="N29" s="2"/>
    </row>
    <row r="30" spans="1:14">
      <c r="A30">
        <v>1908</v>
      </c>
      <c r="B30" s="2">
        <v>54.6</v>
      </c>
      <c r="C30" s="2">
        <v>93.2</v>
      </c>
      <c r="D30" s="2">
        <v>59.4</v>
      </c>
      <c r="E30" s="2">
        <v>52.8</v>
      </c>
      <c r="F30" s="2">
        <v>103.4</v>
      </c>
      <c r="G30" s="2">
        <v>40.4</v>
      </c>
      <c r="H30" s="2">
        <v>84.3</v>
      </c>
      <c r="I30" s="2">
        <v>55.9</v>
      </c>
      <c r="J30" s="2">
        <v>42.4</v>
      </c>
      <c r="K30" s="2">
        <v>21.8</v>
      </c>
      <c r="L30" s="2">
        <v>66.8</v>
      </c>
      <c r="M30" s="2">
        <v>68.8</v>
      </c>
      <c r="N30" s="2"/>
    </row>
    <row r="31" spans="1:14">
      <c r="A31">
        <v>1909</v>
      </c>
      <c r="B31" s="2">
        <v>45.5</v>
      </c>
      <c r="C31" s="2">
        <v>67.8</v>
      </c>
      <c r="D31" s="2">
        <v>49.8</v>
      </c>
      <c r="E31" s="2">
        <v>101.6</v>
      </c>
      <c r="F31" s="2">
        <v>51.8</v>
      </c>
      <c r="G31" s="2">
        <v>33</v>
      </c>
      <c r="H31" s="2">
        <v>84.6</v>
      </c>
      <c r="I31" s="2">
        <v>60.2</v>
      </c>
      <c r="J31" s="2">
        <v>67.599999999999994</v>
      </c>
      <c r="K31" s="2">
        <v>50.5</v>
      </c>
      <c r="L31" s="2">
        <v>67.599999999999994</v>
      </c>
      <c r="M31" s="2">
        <v>76.7</v>
      </c>
      <c r="N31" s="2"/>
    </row>
    <row r="32" spans="1:14">
      <c r="A32">
        <v>1910</v>
      </c>
      <c r="B32" s="2">
        <v>53.3</v>
      </c>
      <c r="C32" s="2">
        <v>49.8</v>
      </c>
      <c r="D32" s="2">
        <v>22.9</v>
      </c>
      <c r="E32" s="2">
        <v>74.2</v>
      </c>
      <c r="F32" s="2">
        <v>79</v>
      </c>
      <c r="G32" s="2">
        <v>67.3</v>
      </c>
      <c r="H32" s="2">
        <v>61.7</v>
      </c>
      <c r="I32" s="2">
        <v>85.3</v>
      </c>
      <c r="J32" s="2">
        <v>66</v>
      </c>
      <c r="K32" s="2">
        <v>89.9</v>
      </c>
      <c r="L32" s="2">
        <v>66.8</v>
      </c>
      <c r="M32" s="2">
        <v>55.1</v>
      </c>
      <c r="N32" s="2"/>
    </row>
    <row r="33" spans="1:14">
      <c r="A33">
        <v>1911</v>
      </c>
      <c r="B33" s="2">
        <v>37.1</v>
      </c>
      <c r="C33" s="2">
        <v>45</v>
      </c>
      <c r="D33" s="2">
        <v>44.7</v>
      </c>
      <c r="E33" s="2">
        <v>39.6</v>
      </c>
      <c r="F33" s="2">
        <v>79.8</v>
      </c>
      <c r="G33" s="2">
        <v>50.5</v>
      </c>
      <c r="H33" s="2">
        <v>56.1</v>
      </c>
      <c r="I33" s="2">
        <v>55.6</v>
      </c>
      <c r="J33" s="2">
        <v>64.3</v>
      </c>
      <c r="K33" s="2">
        <v>111.8</v>
      </c>
      <c r="L33" s="2">
        <v>102.6</v>
      </c>
      <c r="M33" s="2">
        <v>56.4</v>
      </c>
      <c r="N33" s="2"/>
    </row>
    <row r="34" spans="1:14">
      <c r="A34">
        <v>1912</v>
      </c>
      <c r="B34" s="2">
        <v>66.8</v>
      </c>
      <c r="C34" s="2">
        <v>42.4</v>
      </c>
      <c r="D34" s="2">
        <v>24.9</v>
      </c>
      <c r="E34" s="2">
        <v>52.8</v>
      </c>
      <c r="F34" s="2">
        <v>102.6</v>
      </c>
      <c r="G34" s="2">
        <v>36.6</v>
      </c>
      <c r="H34" s="2">
        <v>65.3</v>
      </c>
      <c r="I34" s="2">
        <v>100.8</v>
      </c>
      <c r="J34" s="2">
        <v>90.4</v>
      </c>
      <c r="K34" s="2">
        <v>61.2</v>
      </c>
      <c r="L34" s="2">
        <v>79.8</v>
      </c>
      <c r="M34" s="2">
        <v>58.7</v>
      </c>
      <c r="N34" s="2"/>
    </row>
    <row r="35" spans="1:14">
      <c r="A35">
        <v>1913</v>
      </c>
      <c r="B35" s="2">
        <v>59.4</v>
      </c>
      <c r="C35" s="2">
        <v>52.8</v>
      </c>
      <c r="D35" s="2">
        <v>78.5</v>
      </c>
      <c r="E35" s="2">
        <v>68.3</v>
      </c>
      <c r="F35" s="2">
        <v>44.7</v>
      </c>
      <c r="G35" s="2">
        <v>54.4</v>
      </c>
      <c r="H35" s="2">
        <v>69.599999999999994</v>
      </c>
      <c r="I35" s="2">
        <v>80.8</v>
      </c>
      <c r="J35" s="2">
        <v>51.3</v>
      </c>
      <c r="K35" s="2">
        <v>90.7</v>
      </c>
      <c r="L35" s="2">
        <v>57.9</v>
      </c>
      <c r="M35" s="2">
        <v>13.5</v>
      </c>
      <c r="N35" s="2"/>
    </row>
    <row r="36" spans="1:14">
      <c r="A36">
        <v>1914</v>
      </c>
      <c r="B36" s="2">
        <v>60.7</v>
      </c>
      <c r="C36" s="2">
        <v>41.9</v>
      </c>
      <c r="D36" s="2">
        <v>40.4</v>
      </c>
      <c r="E36" s="2">
        <v>54.6</v>
      </c>
      <c r="F36" s="2">
        <v>46.5</v>
      </c>
      <c r="G36" s="2">
        <v>54.6</v>
      </c>
      <c r="H36" s="2">
        <v>42.7</v>
      </c>
      <c r="I36" s="2">
        <v>80.5</v>
      </c>
      <c r="J36" s="2">
        <v>50.3</v>
      </c>
      <c r="K36" s="2">
        <v>55.4</v>
      </c>
      <c r="L36" s="2">
        <v>73.2</v>
      </c>
      <c r="M36" s="2">
        <v>52.3</v>
      </c>
      <c r="N36" s="2"/>
    </row>
    <row r="37" spans="1:14">
      <c r="A37">
        <v>1915</v>
      </c>
      <c r="B37" s="2">
        <v>39.6</v>
      </c>
      <c r="C37" s="2">
        <v>44.7</v>
      </c>
      <c r="D37" s="2">
        <v>14.2</v>
      </c>
      <c r="E37" s="2">
        <v>31.8</v>
      </c>
      <c r="F37" s="2">
        <v>51.8</v>
      </c>
      <c r="G37" s="2">
        <v>87.9</v>
      </c>
      <c r="H37" s="2">
        <v>68.3</v>
      </c>
      <c r="I37" s="2">
        <v>93.2</v>
      </c>
      <c r="J37" s="2">
        <v>110.7</v>
      </c>
      <c r="K37" s="2">
        <v>48.5</v>
      </c>
      <c r="L37" s="2">
        <v>69.900000000000006</v>
      </c>
      <c r="M37" s="2">
        <v>47</v>
      </c>
      <c r="N37" s="2"/>
    </row>
    <row r="38" spans="1:14">
      <c r="A38">
        <v>1916</v>
      </c>
      <c r="B38" s="2">
        <v>80.8</v>
      </c>
      <c r="C38" s="2">
        <v>35.1</v>
      </c>
      <c r="D38" s="2">
        <v>60.2</v>
      </c>
      <c r="E38" s="2">
        <v>65</v>
      </c>
      <c r="F38" s="2">
        <v>89.4</v>
      </c>
      <c r="G38" s="2">
        <v>85.1</v>
      </c>
      <c r="H38" s="2">
        <v>30.2</v>
      </c>
      <c r="I38" s="2">
        <v>58.7</v>
      </c>
      <c r="J38" s="2">
        <v>83.3</v>
      </c>
      <c r="K38" s="2">
        <v>103.6</v>
      </c>
      <c r="L38" s="2">
        <v>71.599999999999994</v>
      </c>
      <c r="M38" s="2">
        <v>63.2</v>
      </c>
      <c r="N38" s="2"/>
    </row>
    <row r="39" spans="1:14">
      <c r="A39">
        <v>1917</v>
      </c>
      <c r="B39" s="2">
        <v>51.3</v>
      </c>
      <c r="C39" s="2">
        <v>33</v>
      </c>
      <c r="D39" s="2">
        <v>66</v>
      </c>
      <c r="E39" s="2">
        <v>56.6</v>
      </c>
      <c r="F39" s="2">
        <v>46.7</v>
      </c>
      <c r="G39" s="2">
        <v>108</v>
      </c>
      <c r="H39" s="2">
        <v>86.4</v>
      </c>
      <c r="I39" s="2">
        <v>69.900000000000006</v>
      </c>
      <c r="J39" s="2">
        <v>38.6</v>
      </c>
      <c r="K39" s="2">
        <v>93.2</v>
      </c>
      <c r="L39" s="2">
        <v>30.2</v>
      </c>
      <c r="M39" s="2">
        <v>50.3</v>
      </c>
      <c r="N39" s="2"/>
    </row>
    <row r="40" spans="1:14">
      <c r="A40">
        <v>1918</v>
      </c>
      <c r="B40" s="2">
        <v>69.099999999999994</v>
      </c>
      <c r="C40" s="2">
        <v>65.8</v>
      </c>
      <c r="D40" s="2">
        <v>33.5</v>
      </c>
      <c r="E40" s="2">
        <v>37.799999999999997</v>
      </c>
      <c r="F40" s="2">
        <v>100.8</v>
      </c>
      <c r="G40" s="2">
        <v>65</v>
      </c>
      <c r="H40" s="2">
        <v>50.5</v>
      </c>
      <c r="I40" s="2">
        <v>70.599999999999994</v>
      </c>
      <c r="J40" s="2">
        <v>88.9</v>
      </c>
      <c r="K40" s="2">
        <v>88.4</v>
      </c>
      <c r="L40" s="2">
        <v>83.6</v>
      </c>
      <c r="M40" s="2">
        <v>69.099999999999994</v>
      </c>
      <c r="N40" s="2"/>
    </row>
    <row r="41" spans="1:14">
      <c r="A41">
        <v>1919</v>
      </c>
      <c r="B41" s="2">
        <v>43.9</v>
      </c>
      <c r="C41" s="2">
        <v>44.5</v>
      </c>
      <c r="D41" s="2">
        <v>66.5</v>
      </c>
      <c r="E41" s="2">
        <v>74.900000000000006</v>
      </c>
      <c r="F41" s="2">
        <v>81.3</v>
      </c>
      <c r="G41" s="2">
        <v>45.7</v>
      </c>
      <c r="H41" s="2">
        <v>51.8</v>
      </c>
      <c r="I41" s="2">
        <v>63.2</v>
      </c>
      <c r="J41" s="2">
        <v>83.3</v>
      </c>
      <c r="K41" s="2">
        <v>107.4</v>
      </c>
      <c r="L41" s="2">
        <v>74.900000000000006</v>
      </c>
      <c r="M41" s="2">
        <v>41.9</v>
      </c>
      <c r="N41" s="2"/>
    </row>
    <row r="42" spans="1:14">
      <c r="A42">
        <v>1920</v>
      </c>
      <c r="B42" s="2">
        <v>43.4</v>
      </c>
      <c r="C42" s="2">
        <v>30.2</v>
      </c>
      <c r="D42" s="2">
        <v>53.6</v>
      </c>
      <c r="E42" s="2">
        <v>70.900000000000006</v>
      </c>
      <c r="F42" s="2">
        <v>23.4</v>
      </c>
      <c r="G42" s="2">
        <v>64</v>
      </c>
      <c r="H42" s="2">
        <v>78.2</v>
      </c>
      <c r="I42" s="2">
        <v>56.9</v>
      </c>
      <c r="J42" s="2">
        <v>56.6</v>
      </c>
      <c r="K42" s="2">
        <v>50.3</v>
      </c>
      <c r="L42" s="2">
        <v>58.9</v>
      </c>
      <c r="M42" s="2">
        <v>99.3</v>
      </c>
      <c r="N42" s="2"/>
    </row>
    <row r="43" spans="1:14">
      <c r="A43">
        <v>1921</v>
      </c>
      <c r="B43" s="2">
        <v>32</v>
      </c>
      <c r="C43" s="2">
        <v>36.799999999999997</v>
      </c>
      <c r="D43" s="2">
        <v>96.5</v>
      </c>
      <c r="E43" s="2">
        <v>78</v>
      </c>
      <c r="F43" s="2">
        <v>40.9</v>
      </c>
      <c r="G43" s="2">
        <v>56.1</v>
      </c>
      <c r="H43" s="2">
        <v>76.7</v>
      </c>
      <c r="I43" s="2">
        <v>76.2</v>
      </c>
      <c r="J43" s="2">
        <v>93</v>
      </c>
      <c r="K43" s="2">
        <v>67.3</v>
      </c>
      <c r="L43" s="2">
        <v>64.3</v>
      </c>
      <c r="M43" s="2">
        <v>90.7</v>
      </c>
      <c r="N43" s="2"/>
    </row>
    <row r="44" spans="1:14">
      <c r="A44">
        <v>1922</v>
      </c>
      <c r="B44" s="2">
        <v>48.5</v>
      </c>
      <c r="C44" s="2">
        <v>68.099999999999994</v>
      </c>
      <c r="D44" s="2">
        <v>45.2</v>
      </c>
      <c r="E44" s="2">
        <v>97.3</v>
      </c>
      <c r="F44" s="2">
        <v>48.8</v>
      </c>
      <c r="G44" s="2">
        <v>65</v>
      </c>
      <c r="H44" s="2">
        <v>111.3</v>
      </c>
      <c r="I44" s="2">
        <v>48</v>
      </c>
      <c r="J44" s="2">
        <v>54.9</v>
      </c>
      <c r="K44" s="2">
        <v>64.3</v>
      </c>
      <c r="L44" s="2">
        <v>61.7</v>
      </c>
      <c r="M44" s="2">
        <v>50</v>
      </c>
      <c r="N44" s="2"/>
    </row>
    <row r="45" spans="1:14">
      <c r="A45">
        <v>1923</v>
      </c>
      <c r="B45" s="2">
        <v>46.5</v>
      </c>
      <c r="C45" s="2">
        <v>35.799999999999997</v>
      </c>
      <c r="D45" s="2">
        <v>69.599999999999994</v>
      </c>
      <c r="E45" s="2">
        <v>64</v>
      </c>
      <c r="F45" s="2">
        <v>65.5</v>
      </c>
      <c r="G45" s="2">
        <v>64.5</v>
      </c>
      <c r="H45" s="2">
        <v>57.4</v>
      </c>
      <c r="I45" s="2">
        <v>74.7</v>
      </c>
      <c r="J45" s="2">
        <v>67.3</v>
      </c>
      <c r="K45" s="2">
        <v>46</v>
      </c>
      <c r="L45" s="2">
        <v>38.4</v>
      </c>
      <c r="M45" s="2">
        <v>68.599999999999994</v>
      </c>
      <c r="N45" s="2"/>
    </row>
    <row r="46" spans="1:14">
      <c r="A46">
        <v>1924</v>
      </c>
      <c r="B46" s="2">
        <v>83.1</v>
      </c>
      <c r="C46" s="2">
        <v>50.3</v>
      </c>
      <c r="D46" s="2">
        <v>33.299999999999997</v>
      </c>
      <c r="E46" s="2">
        <v>38.1</v>
      </c>
      <c r="F46" s="2">
        <v>81.5</v>
      </c>
      <c r="G46" s="2">
        <v>57.2</v>
      </c>
      <c r="H46" s="2">
        <v>94</v>
      </c>
      <c r="I46" s="2">
        <v>72.599999999999994</v>
      </c>
      <c r="J46" s="2">
        <v>67.3</v>
      </c>
      <c r="K46" s="2">
        <v>16.8</v>
      </c>
      <c r="L46" s="2">
        <v>67.099999999999994</v>
      </c>
      <c r="M46" s="2">
        <v>70.900000000000006</v>
      </c>
      <c r="N46" s="2"/>
    </row>
    <row r="47" spans="1:14">
      <c r="A47">
        <v>1925</v>
      </c>
      <c r="B47" s="2">
        <v>38.4</v>
      </c>
      <c r="C47" s="2">
        <v>50.8</v>
      </c>
      <c r="D47" s="2">
        <v>56.1</v>
      </c>
      <c r="E47" s="2">
        <v>38.6</v>
      </c>
      <c r="F47" s="2">
        <v>33</v>
      </c>
      <c r="G47" s="2">
        <v>81</v>
      </c>
      <c r="H47" s="2">
        <v>73.400000000000006</v>
      </c>
      <c r="I47" s="2">
        <v>38.9</v>
      </c>
      <c r="J47" s="2">
        <v>92.5</v>
      </c>
      <c r="K47" s="2">
        <v>73.2</v>
      </c>
      <c r="L47" s="2">
        <v>68.099999999999994</v>
      </c>
      <c r="M47" s="2">
        <v>54.4</v>
      </c>
      <c r="N47" s="2"/>
    </row>
    <row r="48" spans="1:14">
      <c r="A48">
        <v>1926</v>
      </c>
      <c r="B48" s="2">
        <v>47.8</v>
      </c>
      <c r="C48" s="2">
        <v>41.1</v>
      </c>
      <c r="D48" s="2">
        <v>64</v>
      </c>
      <c r="E48" s="2">
        <v>47.2</v>
      </c>
      <c r="F48" s="2">
        <v>54.4</v>
      </c>
      <c r="G48" s="2">
        <v>80.5</v>
      </c>
      <c r="H48" s="2">
        <v>74.400000000000006</v>
      </c>
      <c r="I48" s="2">
        <v>73.2</v>
      </c>
      <c r="J48" s="2">
        <v>74.400000000000006</v>
      </c>
      <c r="K48" s="2">
        <v>78.5</v>
      </c>
      <c r="L48" s="2">
        <v>119.6</v>
      </c>
      <c r="M48" s="2">
        <v>50.3</v>
      </c>
      <c r="N48" s="2"/>
    </row>
    <row r="49" spans="1:14">
      <c r="A49">
        <v>1927</v>
      </c>
      <c r="B49" s="2">
        <v>42.7</v>
      </c>
      <c r="C49" s="2">
        <v>43.4</v>
      </c>
      <c r="D49" s="2">
        <v>44.5</v>
      </c>
      <c r="E49" s="2">
        <v>40.9</v>
      </c>
      <c r="F49" s="2">
        <v>100.1</v>
      </c>
      <c r="G49" s="2">
        <v>59.9</v>
      </c>
      <c r="H49" s="2">
        <v>79</v>
      </c>
      <c r="I49" s="2">
        <v>24.6</v>
      </c>
      <c r="J49" s="2">
        <v>93.5</v>
      </c>
      <c r="K49" s="2">
        <v>62.5</v>
      </c>
      <c r="L49" s="2">
        <v>92.7</v>
      </c>
      <c r="M49" s="2">
        <v>79.5</v>
      </c>
      <c r="N49" s="2"/>
    </row>
    <row r="50" spans="1:14">
      <c r="A50">
        <v>1928</v>
      </c>
      <c r="B50" s="2">
        <v>59.2</v>
      </c>
      <c r="C50" s="2">
        <v>52.8</v>
      </c>
      <c r="D50" s="2">
        <v>66.3</v>
      </c>
      <c r="E50" s="2">
        <v>82.6</v>
      </c>
      <c r="F50" s="2">
        <v>55.1</v>
      </c>
      <c r="G50" s="2">
        <v>105.9</v>
      </c>
      <c r="H50" s="2">
        <v>102.9</v>
      </c>
      <c r="I50" s="2">
        <v>93.7</v>
      </c>
      <c r="J50" s="2">
        <v>108</v>
      </c>
      <c r="K50" s="2">
        <v>130.80000000000001</v>
      </c>
      <c r="L50" s="2">
        <v>72.900000000000006</v>
      </c>
      <c r="M50" s="2">
        <v>43.7</v>
      </c>
      <c r="N50" s="2"/>
    </row>
    <row r="51" spans="1:14">
      <c r="A51">
        <v>1929</v>
      </c>
      <c r="B51" s="2">
        <v>89.4</v>
      </c>
      <c r="C51" s="2">
        <v>25.4</v>
      </c>
      <c r="D51" s="2">
        <v>60.2</v>
      </c>
      <c r="E51" s="2">
        <v>111.8</v>
      </c>
      <c r="F51" s="2">
        <v>88.6</v>
      </c>
      <c r="G51" s="2">
        <v>68.099999999999994</v>
      </c>
      <c r="H51" s="2">
        <v>62</v>
      </c>
      <c r="I51" s="2">
        <v>37.299999999999997</v>
      </c>
      <c r="J51" s="2">
        <v>60.5</v>
      </c>
      <c r="K51" s="2">
        <v>87.6</v>
      </c>
      <c r="L51" s="2">
        <v>60.2</v>
      </c>
      <c r="M51" s="2">
        <v>65.5</v>
      </c>
      <c r="N51" s="2"/>
    </row>
    <row r="52" spans="1:14">
      <c r="A52">
        <v>1930</v>
      </c>
      <c r="B52" s="2">
        <v>61</v>
      </c>
      <c r="C52" s="2">
        <v>45.5</v>
      </c>
      <c r="D52" s="2">
        <v>46.2</v>
      </c>
      <c r="E52" s="2">
        <v>39.4</v>
      </c>
      <c r="F52" s="2">
        <v>71.099999999999994</v>
      </c>
      <c r="G52" s="2">
        <v>133.6</v>
      </c>
      <c r="H52" s="2">
        <v>55.4</v>
      </c>
      <c r="I52" s="2">
        <v>32</v>
      </c>
      <c r="J52" s="2">
        <v>70.099999999999994</v>
      </c>
      <c r="K52" s="2">
        <v>46.5</v>
      </c>
      <c r="L52" s="2">
        <v>36.299999999999997</v>
      </c>
      <c r="M52" s="2">
        <v>36.299999999999997</v>
      </c>
      <c r="N52" s="2"/>
    </row>
    <row r="53" spans="1:14">
      <c r="A53">
        <v>1931</v>
      </c>
      <c r="B53" s="2">
        <v>41.5</v>
      </c>
      <c r="C53" s="2">
        <v>24.1</v>
      </c>
      <c r="D53" s="2">
        <v>47.2</v>
      </c>
      <c r="E53" s="2">
        <v>48.2</v>
      </c>
      <c r="F53" s="2">
        <v>72.2</v>
      </c>
      <c r="G53" s="2">
        <v>62.9</v>
      </c>
      <c r="H53" s="2">
        <v>73.400000000000006</v>
      </c>
      <c r="I53" s="2">
        <v>48.2</v>
      </c>
      <c r="J53" s="2">
        <v>136.9</v>
      </c>
      <c r="K53" s="2">
        <v>82.6</v>
      </c>
      <c r="L53" s="2">
        <v>99</v>
      </c>
      <c r="M53" s="2">
        <v>48.7</v>
      </c>
      <c r="N53" s="2"/>
    </row>
    <row r="54" spans="1:14">
      <c r="A54">
        <v>1932</v>
      </c>
      <c r="B54" s="2">
        <v>80.2</v>
      </c>
      <c r="C54" s="2">
        <v>64.8</v>
      </c>
      <c r="D54" s="2">
        <v>50</v>
      </c>
      <c r="E54" s="2">
        <v>52</v>
      </c>
      <c r="F54" s="2">
        <v>71.2</v>
      </c>
      <c r="G54" s="2">
        <v>54.3</v>
      </c>
      <c r="H54" s="2">
        <v>84.5</v>
      </c>
      <c r="I54" s="2">
        <v>100.2</v>
      </c>
      <c r="J54" s="2">
        <v>87.5</v>
      </c>
      <c r="K54" s="2">
        <v>136.4</v>
      </c>
      <c r="L54" s="2">
        <v>53.9</v>
      </c>
      <c r="M54" s="2">
        <v>72.7</v>
      </c>
      <c r="N54" s="2"/>
    </row>
    <row r="55" spans="1:14">
      <c r="A55">
        <v>1933</v>
      </c>
      <c r="B55" s="2">
        <v>42.6</v>
      </c>
      <c r="C55" s="2">
        <v>60</v>
      </c>
      <c r="D55" s="2">
        <v>50.6</v>
      </c>
      <c r="E55" s="2">
        <v>71.099999999999994</v>
      </c>
      <c r="F55" s="2">
        <v>94</v>
      </c>
      <c r="G55" s="2">
        <v>46.4</v>
      </c>
      <c r="H55" s="2">
        <v>59.7</v>
      </c>
      <c r="I55" s="2">
        <v>40.700000000000003</v>
      </c>
      <c r="J55" s="2">
        <v>69.8</v>
      </c>
      <c r="K55" s="2">
        <v>103.2</v>
      </c>
      <c r="L55" s="2">
        <v>80.7</v>
      </c>
      <c r="M55" s="2">
        <v>68.400000000000006</v>
      </c>
      <c r="N55" s="2"/>
    </row>
    <row r="56" spans="1:14">
      <c r="A56">
        <v>1934</v>
      </c>
      <c r="B56" s="2">
        <v>43.9</v>
      </c>
      <c r="C56" s="2">
        <v>22.2</v>
      </c>
      <c r="D56" s="2">
        <v>51.8</v>
      </c>
      <c r="E56" s="2">
        <v>58</v>
      </c>
      <c r="F56" s="2">
        <v>30.9</v>
      </c>
      <c r="G56" s="2">
        <v>66.400000000000006</v>
      </c>
      <c r="H56" s="2">
        <v>49.7</v>
      </c>
      <c r="I56" s="2">
        <v>45.1</v>
      </c>
      <c r="J56" s="2">
        <v>120</v>
      </c>
      <c r="K56" s="2">
        <v>54.4</v>
      </c>
      <c r="L56" s="2">
        <v>101.8</v>
      </c>
      <c r="M56" s="2">
        <v>43.8</v>
      </c>
      <c r="N56" s="2"/>
    </row>
    <row r="57" spans="1:14">
      <c r="A57">
        <v>1935</v>
      </c>
      <c r="B57" s="2">
        <v>64</v>
      </c>
      <c r="C57" s="2">
        <v>33.4</v>
      </c>
      <c r="D57" s="2">
        <v>49.5</v>
      </c>
      <c r="E57" s="2">
        <v>27.5</v>
      </c>
      <c r="F57" s="2">
        <v>37.6</v>
      </c>
      <c r="G57" s="2">
        <v>107.7</v>
      </c>
      <c r="H57" s="2">
        <v>63.3</v>
      </c>
      <c r="I57" s="2">
        <v>52.8</v>
      </c>
      <c r="J57" s="2">
        <v>69.5</v>
      </c>
      <c r="K57" s="2">
        <v>57.9</v>
      </c>
      <c r="L57" s="2">
        <v>88.5</v>
      </c>
      <c r="M57" s="2">
        <v>35.5</v>
      </c>
      <c r="N57" s="2"/>
    </row>
    <row r="58" spans="1:14">
      <c r="A58">
        <v>1936</v>
      </c>
      <c r="B58" s="2">
        <v>57.4</v>
      </c>
      <c r="C58" s="2">
        <v>52.6</v>
      </c>
      <c r="D58" s="2">
        <v>59.3</v>
      </c>
      <c r="E58" s="2">
        <v>57.9</v>
      </c>
      <c r="F58" s="2">
        <v>64.099999999999994</v>
      </c>
      <c r="G58" s="2">
        <v>56.6</v>
      </c>
      <c r="H58" s="2">
        <v>36.200000000000003</v>
      </c>
      <c r="I58" s="2">
        <v>75.900000000000006</v>
      </c>
      <c r="J58" s="2">
        <v>104.1</v>
      </c>
      <c r="K58" s="2">
        <v>99.7</v>
      </c>
      <c r="L58" s="2">
        <v>50.8</v>
      </c>
      <c r="M58" s="2">
        <v>69.2</v>
      </c>
      <c r="N58" s="2"/>
    </row>
    <row r="59" spans="1:14">
      <c r="A59">
        <v>1937</v>
      </c>
      <c r="B59" s="2">
        <v>62.8</v>
      </c>
      <c r="C59" s="2">
        <v>56.8</v>
      </c>
      <c r="D59" s="2">
        <v>24.2</v>
      </c>
      <c r="E59" s="2">
        <v>81.099999999999994</v>
      </c>
      <c r="F59" s="2">
        <v>44.1</v>
      </c>
      <c r="G59" s="2">
        <v>51.6</v>
      </c>
      <c r="H59" s="2">
        <v>95</v>
      </c>
      <c r="I59" s="2">
        <v>74.900000000000006</v>
      </c>
      <c r="J59" s="2">
        <v>119.7</v>
      </c>
      <c r="K59" s="2">
        <v>77.599999999999994</v>
      </c>
      <c r="L59" s="2">
        <v>68.400000000000006</v>
      </c>
      <c r="M59" s="2">
        <v>58.6</v>
      </c>
      <c r="N59" s="2"/>
    </row>
    <row r="60" spans="1:14">
      <c r="A60">
        <v>1938</v>
      </c>
      <c r="B60" s="2">
        <v>70.3</v>
      </c>
      <c r="C60" s="2">
        <v>78.8</v>
      </c>
      <c r="D60" s="2">
        <v>86.3</v>
      </c>
      <c r="E60" s="2">
        <v>57.7</v>
      </c>
      <c r="F60" s="2">
        <v>63.9</v>
      </c>
      <c r="G60" s="2">
        <v>70.400000000000006</v>
      </c>
      <c r="H60" s="2">
        <v>56.7</v>
      </c>
      <c r="I60" s="2">
        <v>97.6</v>
      </c>
      <c r="J60" s="2">
        <v>80.3</v>
      </c>
      <c r="K60" s="2">
        <v>34</v>
      </c>
      <c r="L60" s="2">
        <v>56.1</v>
      </c>
      <c r="M60" s="2">
        <v>74.599999999999994</v>
      </c>
      <c r="N60" s="2"/>
    </row>
    <row r="61" spans="1:14">
      <c r="A61">
        <v>1939</v>
      </c>
      <c r="B61" s="2">
        <v>61.2</v>
      </c>
      <c r="C61" s="2">
        <v>74.8</v>
      </c>
      <c r="D61" s="2">
        <v>47.8</v>
      </c>
      <c r="E61" s="2">
        <v>67.3</v>
      </c>
      <c r="F61" s="2">
        <v>67.099999999999994</v>
      </c>
      <c r="G61" s="2">
        <v>97.3</v>
      </c>
      <c r="H61" s="2">
        <v>42.5</v>
      </c>
      <c r="I61" s="2">
        <v>104.8</v>
      </c>
      <c r="J61" s="2">
        <v>63.8</v>
      </c>
      <c r="K61" s="2">
        <v>83.5</v>
      </c>
      <c r="L61" s="2">
        <v>24.5</v>
      </c>
      <c r="M61" s="2">
        <v>41</v>
      </c>
      <c r="N61" s="2"/>
    </row>
    <row r="62" spans="1:14">
      <c r="A62">
        <v>1940</v>
      </c>
      <c r="B62" s="2">
        <v>59.7</v>
      </c>
      <c r="C62" s="2">
        <v>28.9</v>
      </c>
      <c r="D62" s="2">
        <v>44.2</v>
      </c>
      <c r="E62" s="2">
        <v>43.8</v>
      </c>
      <c r="F62" s="2">
        <v>100.9</v>
      </c>
      <c r="G62" s="2">
        <v>96</v>
      </c>
      <c r="H62" s="2">
        <v>63.2</v>
      </c>
      <c r="I62" s="2">
        <v>115.4</v>
      </c>
      <c r="J62" s="2">
        <v>76.900000000000006</v>
      </c>
      <c r="K62" s="2">
        <v>57.8</v>
      </c>
      <c r="L62" s="2">
        <v>91.1</v>
      </c>
      <c r="M62" s="2">
        <v>62.3</v>
      </c>
      <c r="N62" s="2"/>
    </row>
    <row r="63" spans="1:14">
      <c r="A63">
        <v>1941</v>
      </c>
      <c r="B63" s="2">
        <v>53.5</v>
      </c>
      <c r="C63" s="2">
        <v>41.2</v>
      </c>
      <c r="D63" s="2">
        <v>27.7</v>
      </c>
      <c r="E63" s="2">
        <v>59.8</v>
      </c>
      <c r="F63" s="2">
        <v>53.6</v>
      </c>
      <c r="G63" s="2">
        <v>46</v>
      </c>
      <c r="H63" s="2">
        <v>92.4</v>
      </c>
      <c r="I63" s="2">
        <v>72.8</v>
      </c>
      <c r="J63" s="2">
        <v>103.7</v>
      </c>
      <c r="K63" s="2">
        <v>136.4</v>
      </c>
      <c r="L63" s="2">
        <v>81.3</v>
      </c>
      <c r="M63" s="2">
        <v>60.8</v>
      </c>
      <c r="N63" s="2"/>
    </row>
    <row r="64" spans="1:14">
      <c r="A64">
        <v>1942</v>
      </c>
      <c r="B64" s="2">
        <v>57.9</v>
      </c>
      <c r="C64" s="2">
        <v>32.4</v>
      </c>
      <c r="D64" s="2">
        <v>86.1</v>
      </c>
      <c r="E64" s="2">
        <v>35.9</v>
      </c>
      <c r="F64" s="2">
        <v>102.9</v>
      </c>
      <c r="G64" s="2">
        <v>61</v>
      </c>
      <c r="H64" s="2">
        <v>62.9</v>
      </c>
      <c r="I64" s="2">
        <v>47.5</v>
      </c>
      <c r="J64" s="2">
        <v>132.19999999999999</v>
      </c>
      <c r="K64" s="2">
        <v>68.5</v>
      </c>
      <c r="L64" s="2">
        <v>72.7</v>
      </c>
      <c r="M64" s="2">
        <v>84.8</v>
      </c>
      <c r="N64" s="2"/>
    </row>
    <row r="65" spans="1:14">
      <c r="A65">
        <v>1943</v>
      </c>
      <c r="B65" s="2">
        <v>55.6</v>
      </c>
      <c r="C65" s="2">
        <v>52.2</v>
      </c>
      <c r="D65" s="2">
        <v>81.3</v>
      </c>
      <c r="E65" s="2">
        <v>54.1</v>
      </c>
      <c r="F65" s="2">
        <v>91.5</v>
      </c>
      <c r="G65" s="2">
        <v>127.4</v>
      </c>
      <c r="H65" s="2">
        <v>63.6</v>
      </c>
      <c r="I65" s="2">
        <v>85.5</v>
      </c>
      <c r="J65" s="2">
        <v>75.2</v>
      </c>
      <c r="K65" s="2">
        <v>43.8</v>
      </c>
      <c r="L65" s="2">
        <v>79.3</v>
      </c>
      <c r="M65" s="2">
        <v>34.700000000000003</v>
      </c>
      <c r="N65" s="2"/>
    </row>
    <row r="66" spans="1:14">
      <c r="A66">
        <v>1944</v>
      </c>
      <c r="B66" s="2">
        <v>31</v>
      </c>
      <c r="C66" s="2">
        <v>40.6</v>
      </c>
      <c r="D66" s="2">
        <v>73.099999999999994</v>
      </c>
      <c r="E66" s="2">
        <v>40.4</v>
      </c>
      <c r="F66" s="2">
        <v>50.3</v>
      </c>
      <c r="G66" s="2">
        <v>88.7</v>
      </c>
      <c r="H66" s="2">
        <v>80.2</v>
      </c>
      <c r="I66" s="2">
        <v>51</v>
      </c>
      <c r="J66" s="2">
        <v>116.4</v>
      </c>
      <c r="K66" s="2">
        <v>36.9</v>
      </c>
      <c r="L66" s="2">
        <v>68.599999999999994</v>
      </c>
      <c r="M66" s="2">
        <v>59.6</v>
      </c>
      <c r="N66" s="2"/>
    </row>
    <row r="67" spans="1:14">
      <c r="A67">
        <v>1945</v>
      </c>
      <c r="B67" s="2">
        <v>47</v>
      </c>
      <c r="C67" s="2">
        <v>48.9</v>
      </c>
      <c r="D67" s="2">
        <v>44.2</v>
      </c>
      <c r="E67" s="2">
        <v>77.5</v>
      </c>
      <c r="F67" s="2">
        <v>130</v>
      </c>
      <c r="G67" s="2">
        <v>77.7</v>
      </c>
      <c r="H67" s="2">
        <v>68.099999999999994</v>
      </c>
      <c r="I67" s="2">
        <v>65.8</v>
      </c>
      <c r="J67" s="2">
        <v>123.5</v>
      </c>
      <c r="K67" s="2">
        <v>91.8</v>
      </c>
      <c r="L67" s="2">
        <v>69.400000000000006</v>
      </c>
      <c r="M67" s="2">
        <v>49.7</v>
      </c>
      <c r="N67" s="2"/>
    </row>
    <row r="68" spans="1:14">
      <c r="A68">
        <v>1946</v>
      </c>
      <c r="B68" s="2">
        <v>75.5</v>
      </c>
      <c r="C68" s="2">
        <v>58.7</v>
      </c>
      <c r="D68" s="2">
        <v>36.6</v>
      </c>
      <c r="E68" s="2">
        <v>31.4</v>
      </c>
      <c r="F68" s="2">
        <v>86.8</v>
      </c>
      <c r="G68" s="2">
        <v>58.1</v>
      </c>
      <c r="H68" s="2">
        <v>52.1</v>
      </c>
      <c r="I68" s="2">
        <v>70.7</v>
      </c>
      <c r="J68" s="2">
        <v>65.400000000000006</v>
      </c>
      <c r="K68" s="2">
        <v>52</v>
      </c>
      <c r="L68" s="2">
        <v>69.900000000000006</v>
      </c>
      <c r="M68" s="2">
        <v>88.2</v>
      </c>
      <c r="N68" s="2"/>
    </row>
    <row r="69" spans="1:14">
      <c r="A69">
        <v>1947</v>
      </c>
      <c r="B69" s="2">
        <v>66</v>
      </c>
      <c r="C69" s="2">
        <v>39.1</v>
      </c>
      <c r="D69" s="2">
        <v>62.1</v>
      </c>
      <c r="E69" s="2">
        <v>97.9</v>
      </c>
      <c r="F69" s="2">
        <v>110.6</v>
      </c>
      <c r="G69" s="2">
        <v>81.3</v>
      </c>
      <c r="H69" s="2">
        <v>97</v>
      </c>
      <c r="I69" s="2">
        <v>42.2</v>
      </c>
      <c r="J69" s="2">
        <v>110.8</v>
      </c>
      <c r="K69" s="2">
        <v>24.3</v>
      </c>
      <c r="L69" s="2">
        <v>67.8</v>
      </c>
      <c r="M69" s="2">
        <v>53.6</v>
      </c>
      <c r="N69" s="2"/>
    </row>
    <row r="70" spans="1:14">
      <c r="A70">
        <v>1948</v>
      </c>
      <c r="B70" s="2">
        <v>51.932676388720807</v>
      </c>
      <c r="C70" s="2">
        <v>39.565350357013187</v>
      </c>
      <c r="D70" s="2">
        <v>88.659868086651329</v>
      </c>
      <c r="E70" s="2">
        <v>75.893427931743915</v>
      </c>
      <c r="F70" s="2">
        <v>64.752732663681485</v>
      </c>
      <c r="G70" s="2">
        <v>71.315429020936705</v>
      </c>
      <c r="H70" s="2">
        <v>73.160295292266738</v>
      </c>
      <c r="I70" s="2">
        <v>46.673529589737385</v>
      </c>
      <c r="J70" s="2">
        <v>30.989111097664289</v>
      </c>
      <c r="K70" s="2">
        <v>68.286292508774054</v>
      </c>
      <c r="L70" s="2">
        <v>103.14729214570978</v>
      </c>
      <c r="M70" s="2">
        <v>50.314705917947478</v>
      </c>
      <c r="N70" s="2"/>
    </row>
    <row r="71" spans="1:14">
      <c r="A71">
        <v>1949</v>
      </c>
      <c r="B71" s="2">
        <v>83.246440760014522</v>
      </c>
      <c r="C71" s="2">
        <v>63.772856710637782</v>
      </c>
      <c r="D71" s="2">
        <v>62.142941425632337</v>
      </c>
      <c r="E71" s="2">
        <v>39.055102263100565</v>
      </c>
      <c r="F71" s="2">
        <v>58.608449715599662</v>
      </c>
      <c r="G71" s="2">
        <v>100.76203739561902</v>
      </c>
      <c r="H71" s="2">
        <v>69.923363790390894</v>
      </c>
      <c r="I71" s="2">
        <v>48.198426721529707</v>
      </c>
      <c r="J71" s="2">
        <v>71.438895074428174</v>
      </c>
      <c r="K71" s="2">
        <v>55.171954495945783</v>
      </c>
      <c r="L71" s="2">
        <v>60.282339949171003</v>
      </c>
      <c r="M71" s="2">
        <v>84.340336439549802</v>
      </c>
      <c r="N71" s="2"/>
    </row>
    <row r="72" spans="1:14">
      <c r="A72">
        <v>1950</v>
      </c>
      <c r="B72" s="2">
        <v>97.269994554036074</v>
      </c>
      <c r="C72" s="2">
        <v>64.080730969381591</v>
      </c>
      <c r="D72" s="2">
        <v>60.985842914195814</v>
      </c>
      <c r="E72" s="2">
        <v>68.393681471620482</v>
      </c>
      <c r="F72" s="2">
        <v>42.134615756988993</v>
      </c>
      <c r="G72" s="2">
        <v>70.411796562991654</v>
      </c>
      <c r="H72" s="2">
        <v>83.744812416797771</v>
      </c>
      <c r="I72" s="2">
        <v>79.235767880914906</v>
      </c>
      <c r="J72" s="2">
        <v>58.941314897736902</v>
      </c>
      <c r="K72" s="2">
        <v>52.790674694420908</v>
      </c>
      <c r="L72" s="2">
        <v>105.35000242042842</v>
      </c>
      <c r="M72" s="2">
        <v>62.339075396345159</v>
      </c>
      <c r="N72" s="2"/>
    </row>
    <row r="73" spans="1:14">
      <c r="A73">
        <v>1951</v>
      </c>
      <c r="B73" s="2">
        <v>66.580142805276537</v>
      </c>
      <c r="C73" s="2">
        <v>62.488412198959217</v>
      </c>
      <c r="D73" s="2">
        <v>84.4406129734963</v>
      </c>
      <c r="E73" s="2">
        <v>90.474087498487236</v>
      </c>
      <c r="F73" s="2">
        <v>43.120163378918072</v>
      </c>
      <c r="G73" s="2">
        <v>80.255982088829711</v>
      </c>
      <c r="H73" s="2">
        <v>87.78938158053974</v>
      </c>
      <c r="I73" s="2">
        <v>86.839695631126716</v>
      </c>
      <c r="J73" s="2">
        <v>95.413281495824748</v>
      </c>
      <c r="K73" s="2">
        <v>128.53329662350234</v>
      </c>
      <c r="L73" s="2">
        <v>74.636767517850657</v>
      </c>
      <c r="M73" s="2">
        <v>84.879817862761712</v>
      </c>
      <c r="N73" s="2"/>
    </row>
    <row r="74" spans="1:14">
      <c r="A74">
        <v>1952</v>
      </c>
      <c r="B74" s="2">
        <v>60.719539513493885</v>
      </c>
      <c r="C74" s="2">
        <v>31.943268183468472</v>
      </c>
      <c r="D74" s="2">
        <v>60.128613094517725</v>
      </c>
      <c r="E74" s="2">
        <v>55.423681471620476</v>
      </c>
      <c r="F74" s="2">
        <v>68.910853201016579</v>
      </c>
      <c r="G74" s="2">
        <v>52.834967324216379</v>
      </c>
      <c r="H74" s="2">
        <v>115.32706220501029</v>
      </c>
      <c r="I74" s="2">
        <v>101.97549376739683</v>
      </c>
      <c r="J74" s="2">
        <v>67.828658477550533</v>
      </c>
      <c r="K74" s="2">
        <v>20.514704102626165</v>
      </c>
      <c r="L74" s="2">
        <v>99.048271209004</v>
      </c>
      <c r="M74" s="2">
        <v>52.297549316228974</v>
      </c>
      <c r="N74" s="2"/>
    </row>
    <row r="75" spans="1:14">
      <c r="A75">
        <v>1953</v>
      </c>
      <c r="B75" s="2">
        <v>67.191498245189393</v>
      </c>
      <c r="C75" s="2">
        <v>58.556034733147769</v>
      </c>
      <c r="D75" s="2">
        <v>81.152174754931607</v>
      </c>
      <c r="E75" s="2">
        <v>68.874638145951835</v>
      </c>
      <c r="F75" s="2">
        <v>72.164292024688365</v>
      </c>
      <c r="G75" s="2">
        <v>68.876506111581747</v>
      </c>
      <c r="H75" s="2">
        <v>85.269379765218446</v>
      </c>
      <c r="I75" s="2">
        <v>61.376222316349995</v>
      </c>
      <c r="J75" s="2">
        <v>101.8074161926661</v>
      </c>
      <c r="K75" s="2">
        <v>31.08277381096454</v>
      </c>
      <c r="L75" s="2">
        <v>48.737401064988504</v>
      </c>
      <c r="M75" s="2">
        <v>71.570150671668884</v>
      </c>
      <c r="N75" s="2"/>
    </row>
    <row r="76" spans="1:14">
      <c r="A76">
        <v>1954</v>
      </c>
      <c r="B76" s="2">
        <v>51.189923151397799</v>
      </c>
      <c r="C76" s="2">
        <v>65.332238291177546</v>
      </c>
      <c r="D76" s="2">
        <v>71.133602807696974</v>
      </c>
      <c r="E76" s="2">
        <v>100.0061624107467</v>
      </c>
      <c r="F76" s="2">
        <v>60.853242163863001</v>
      </c>
      <c r="G76" s="2">
        <v>117.6059179474767</v>
      </c>
      <c r="H76" s="2">
        <v>50.253386784460851</v>
      </c>
      <c r="I76" s="2">
        <v>62.873774053007381</v>
      </c>
      <c r="J76" s="2">
        <v>131.28258078179837</v>
      </c>
      <c r="K76" s="2">
        <v>149.43709246036548</v>
      </c>
      <c r="L76" s="2">
        <v>51.380460486506109</v>
      </c>
      <c r="M76" s="2">
        <v>51.37733510831417</v>
      </c>
      <c r="N76" s="2"/>
    </row>
    <row r="77" spans="1:14">
      <c r="A77">
        <v>1955</v>
      </c>
      <c r="B77" s="2">
        <v>52.355074428173786</v>
      </c>
      <c r="C77" s="2">
        <v>41.510443543507208</v>
      </c>
      <c r="D77" s="2">
        <v>56.806622897252815</v>
      </c>
      <c r="E77" s="2">
        <v>54.481529710758807</v>
      </c>
      <c r="F77" s="2">
        <v>64.585435072007741</v>
      </c>
      <c r="G77" s="2">
        <v>40.988034007019245</v>
      </c>
      <c r="H77" s="2">
        <v>60.654647827665499</v>
      </c>
      <c r="I77" s="2">
        <v>90.85356892169915</v>
      </c>
      <c r="J77" s="2">
        <v>36.969832990439308</v>
      </c>
      <c r="K77" s="2">
        <v>116.30371414740409</v>
      </c>
      <c r="L77" s="2">
        <v>74.371330630521598</v>
      </c>
      <c r="M77" s="2">
        <v>55.240902214691999</v>
      </c>
      <c r="N77" s="2"/>
    </row>
    <row r="78" spans="1:14">
      <c r="A78">
        <v>1956</v>
      </c>
      <c r="B78" s="2">
        <v>23.992414982451894</v>
      </c>
      <c r="C78" s="2">
        <v>43.177248577998306</v>
      </c>
      <c r="D78" s="2">
        <v>51.301920609947963</v>
      </c>
      <c r="E78" s="2">
        <v>65.642053733510835</v>
      </c>
      <c r="F78" s="2">
        <v>89.648498124167986</v>
      </c>
      <c r="G78" s="2">
        <v>68.660887087014402</v>
      </c>
      <c r="H78" s="2">
        <v>108.28074246641656</v>
      </c>
      <c r="I78" s="2">
        <v>102.87948081810481</v>
      </c>
      <c r="J78" s="2">
        <v>80.444599419097173</v>
      </c>
      <c r="K78" s="2">
        <v>26.962268546532734</v>
      </c>
      <c r="L78" s="2">
        <v>74.543952559603042</v>
      </c>
      <c r="M78" s="2">
        <v>54.705733994917097</v>
      </c>
      <c r="N78" s="2"/>
    </row>
    <row r="79" spans="1:14">
      <c r="A79">
        <v>1957</v>
      </c>
      <c r="B79" s="2">
        <v>53.15679595788454</v>
      </c>
      <c r="C79" s="2">
        <v>42.055181532131186</v>
      </c>
      <c r="D79" s="2">
        <v>30.302399854774293</v>
      </c>
      <c r="E79" s="2">
        <v>74.259558271814115</v>
      </c>
      <c r="F79" s="2">
        <v>73.813312961394175</v>
      </c>
      <c r="G79" s="2">
        <v>138.68934829964903</v>
      </c>
      <c r="H79" s="2">
        <v>71.857614667796199</v>
      </c>
      <c r="I79" s="2">
        <v>33.636431078300852</v>
      </c>
      <c r="J79" s="2">
        <v>123.50099842672152</v>
      </c>
      <c r="K79" s="2">
        <v>78.938381943604028</v>
      </c>
      <c r="L79" s="2">
        <v>94.939351930291664</v>
      </c>
      <c r="M79" s="2">
        <v>80.01334745249909</v>
      </c>
      <c r="N79" s="2"/>
    </row>
    <row r="80" spans="1:14">
      <c r="A80">
        <v>1958</v>
      </c>
      <c r="B80" s="2">
        <v>42.751488563475732</v>
      </c>
      <c r="C80" s="2">
        <v>29.894439065714632</v>
      </c>
      <c r="D80" s="2">
        <v>15.524100810843517</v>
      </c>
      <c r="E80" s="2">
        <v>32.293361975069587</v>
      </c>
      <c r="F80" s="2">
        <v>34.250672879099604</v>
      </c>
      <c r="G80" s="2">
        <v>67.366500665617821</v>
      </c>
      <c r="H80" s="2">
        <v>74.833653636693697</v>
      </c>
      <c r="I80" s="2">
        <v>63.087680624470529</v>
      </c>
      <c r="J80" s="2">
        <v>87.241078905966361</v>
      </c>
      <c r="K80" s="2">
        <v>67.444132881520034</v>
      </c>
      <c r="L80" s="2">
        <v>77.125277139053608</v>
      </c>
      <c r="M80" s="2">
        <v>62.484533462422853</v>
      </c>
      <c r="N80" s="2"/>
    </row>
    <row r="81" spans="1:14">
      <c r="A81">
        <v>1959</v>
      </c>
      <c r="B81" s="2">
        <v>58.354422122715718</v>
      </c>
      <c r="C81" s="2">
        <v>57.338489047561417</v>
      </c>
      <c r="D81" s="2">
        <v>51.258045504054216</v>
      </c>
      <c r="E81" s="2">
        <v>76.190240227520277</v>
      </c>
      <c r="F81" s="2">
        <v>79.915887692121501</v>
      </c>
      <c r="G81" s="2">
        <v>45.076621081931499</v>
      </c>
      <c r="H81" s="2">
        <v>71.763737746581143</v>
      </c>
      <c r="I81" s="2">
        <v>121.35005264431804</v>
      </c>
      <c r="J81" s="2">
        <v>104.07894227278229</v>
      </c>
      <c r="K81" s="2">
        <v>113.712875468958</v>
      </c>
      <c r="L81" s="2">
        <v>92.463069103231277</v>
      </c>
      <c r="M81" s="2">
        <v>67.449148614304733</v>
      </c>
      <c r="N81" s="2"/>
    </row>
    <row r="82" spans="1:14">
      <c r="A82">
        <v>1960</v>
      </c>
      <c r="B82" s="2">
        <v>66.829124410020569</v>
      </c>
      <c r="C82" s="2">
        <v>58.97374379765219</v>
      </c>
      <c r="D82" s="2">
        <v>35.179592157811932</v>
      </c>
      <c r="E82" s="2">
        <v>83.57978216144258</v>
      </c>
      <c r="F82" s="2">
        <v>118.89912259469925</v>
      </c>
      <c r="G82" s="2">
        <v>102.26201500665618</v>
      </c>
      <c r="H82" s="2">
        <v>82.227925692847634</v>
      </c>
      <c r="I82" s="2">
        <v>52.883572552341761</v>
      </c>
      <c r="J82" s="2">
        <v>69.162514825124049</v>
      </c>
      <c r="K82" s="2">
        <v>60.082195328573164</v>
      </c>
      <c r="L82" s="2">
        <v>78.686940578482378</v>
      </c>
      <c r="M82" s="2">
        <v>42.641003872685467</v>
      </c>
      <c r="N82" s="2"/>
    </row>
    <row r="83" spans="1:14">
      <c r="A83">
        <v>1961</v>
      </c>
      <c r="B83" s="2">
        <v>23.331826818346844</v>
      </c>
      <c r="C83" s="2">
        <v>34.206718504175235</v>
      </c>
      <c r="D83" s="2">
        <v>57.499789422727822</v>
      </c>
      <c r="E83" s="2">
        <v>61.854638145951832</v>
      </c>
      <c r="F83" s="2">
        <v>48.90086832869418</v>
      </c>
      <c r="G83" s="2">
        <v>96.636480091976281</v>
      </c>
      <c r="H83" s="2">
        <v>98.866752390173062</v>
      </c>
      <c r="I83" s="2">
        <v>81.638729275081701</v>
      </c>
      <c r="J83" s="2">
        <v>130.3367433135665</v>
      </c>
      <c r="K83" s="2">
        <v>40.298564080842304</v>
      </c>
      <c r="L83" s="2">
        <v>61.565788454556461</v>
      </c>
      <c r="M83" s="2">
        <v>67.154999394892897</v>
      </c>
      <c r="N83" s="2"/>
    </row>
    <row r="84" spans="1:14">
      <c r="A84">
        <v>1962</v>
      </c>
      <c r="B84" s="2">
        <v>81.075636572673375</v>
      </c>
      <c r="C84" s="2">
        <v>60.438132034370085</v>
      </c>
      <c r="D84" s="2">
        <v>20.109823308725648</v>
      </c>
      <c r="E84" s="2">
        <v>48.855504659324701</v>
      </c>
      <c r="F84" s="2">
        <v>77.951381459518331</v>
      </c>
      <c r="G84" s="2">
        <v>62.565427205615393</v>
      </c>
      <c r="H84" s="2">
        <v>52.615724313203437</v>
      </c>
      <c r="I84" s="2">
        <v>68.431901851627728</v>
      </c>
      <c r="J84" s="2">
        <v>82.721595667433135</v>
      </c>
      <c r="K84" s="2">
        <v>75.447319980636564</v>
      </c>
      <c r="L84" s="2">
        <v>27.706198112065834</v>
      </c>
      <c r="M84" s="2">
        <v>69.636262253418863</v>
      </c>
      <c r="N84" s="2"/>
    </row>
    <row r="85" spans="1:14">
      <c r="A85">
        <v>1963</v>
      </c>
      <c r="B85" s="2">
        <v>44.858891443785552</v>
      </c>
      <c r="C85" s="2">
        <v>33.514753116301584</v>
      </c>
      <c r="D85" s="2">
        <v>66.683617935374556</v>
      </c>
      <c r="E85" s="2">
        <v>55.277476098269396</v>
      </c>
      <c r="F85" s="2">
        <v>76.701871596272539</v>
      </c>
      <c r="G85" s="2">
        <v>55.005951833474526</v>
      </c>
      <c r="H85" s="2">
        <v>66.450979063294199</v>
      </c>
      <c r="I85" s="2">
        <v>92.883044898947119</v>
      </c>
      <c r="J85" s="2">
        <v>64.946340917342368</v>
      </c>
      <c r="K85" s="2">
        <v>23.036589011254993</v>
      </c>
      <c r="L85" s="2">
        <v>76.106318528379518</v>
      </c>
      <c r="M85" s="2">
        <v>57.861133365605717</v>
      </c>
      <c r="N85" s="2"/>
    </row>
    <row r="86" spans="1:14">
      <c r="A86">
        <v>1964</v>
      </c>
      <c r="B86" s="2">
        <v>63.578602202589856</v>
      </c>
      <c r="C86" s="2">
        <v>26.943884787607406</v>
      </c>
      <c r="D86" s="2">
        <v>56.811614425753355</v>
      </c>
      <c r="E86" s="2">
        <v>66.767250393319628</v>
      </c>
      <c r="F86" s="2">
        <v>64.306908507805886</v>
      </c>
      <c r="G86" s="2">
        <v>48.853176207188675</v>
      </c>
      <c r="H86" s="2">
        <v>73.07331659203679</v>
      </c>
      <c r="I86" s="2">
        <v>98.748244584291427</v>
      </c>
      <c r="J86" s="2">
        <v>96.856365726733614</v>
      </c>
      <c r="K86" s="2">
        <v>41.990688006777198</v>
      </c>
      <c r="L86" s="2">
        <v>72.273723224010638</v>
      </c>
      <c r="M86" s="2">
        <v>75.753984630279561</v>
      </c>
      <c r="N86" s="2"/>
    </row>
    <row r="87" spans="1:14">
      <c r="A87">
        <v>1965</v>
      </c>
      <c r="B87" s="2">
        <v>80.579500181532126</v>
      </c>
      <c r="C87" s="2">
        <v>80.727077937794988</v>
      </c>
      <c r="D87" s="2">
        <v>40.07703800072612</v>
      </c>
      <c r="E87" s="2">
        <v>52.753063052160222</v>
      </c>
      <c r="F87" s="2">
        <v>57.135369115333404</v>
      </c>
      <c r="G87" s="2">
        <v>45.837866997458555</v>
      </c>
      <c r="H87" s="2">
        <v>69.777429505022397</v>
      </c>
      <c r="I87" s="2">
        <v>117.90818467868813</v>
      </c>
      <c r="J87" s="2">
        <v>140.19793295413288</v>
      </c>
      <c r="K87" s="2">
        <v>75.877451893985238</v>
      </c>
      <c r="L87" s="2">
        <v>92.032016821977493</v>
      </c>
      <c r="M87" s="2">
        <v>77.5311164226068</v>
      </c>
      <c r="N87" s="2"/>
    </row>
    <row r="88" spans="1:14">
      <c r="A88">
        <v>1966</v>
      </c>
      <c r="B88" s="2">
        <v>47.623762555972405</v>
      </c>
      <c r="C88" s="2">
        <v>41.805040542175966</v>
      </c>
      <c r="D88" s="2">
        <v>65.763288757110018</v>
      </c>
      <c r="E88" s="2">
        <v>48.731144257533593</v>
      </c>
      <c r="F88" s="2">
        <v>43.497526927266129</v>
      </c>
      <c r="G88" s="2">
        <v>59.518767396829233</v>
      </c>
      <c r="H88" s="2">
        <v>41.067528742587434</v>
      </c>
      <c r="I88" s="2">
        <v>95.132001694299888</v>
      </c>
      <c r="J88" s="2">
        <v>71.2124470531284</v>
      </c>
      <c r="K88" s="2">
        <v>75.738743192545073</v>
      </c>
      <c r="L88" s="2">
        <v>140.10078784944935</v>
      </c>
      <c r="M88" s="2">
        <v>81.276107951107349</v>
      </c>
      <c r="N88" s="2"/>
    </row>
    <row r="89" spans="1:14">
      <c r="A89">
        <v>1967</v>
      </c>
      <c r="B89" s="2">
        <v>84.630485295897373</v>
      </c>
      <c r="C89" s="2">
        <v>56.872462180806004</v>
      </c>
      <c r="D89" s="2">
        <v>33.08230787849449</v>
      </c>
      <c r="E89" s="2">
        <v>93.241890354592755</v>
      </c>
      <c r="F89" s="2">
        <v>48.361135180927029</v>
      </c>
      <c r="G89" s="2">
        <v>132.48297652184436</v>
      </c>
      <c r="H89" s="2">
        <v>60.501402033159877</v>
      </c>
      <c r="I89" s="2">
        <v>98.341998063657272</v>
      </c>
      <c r="J89" s="2">
        <v>69.386444390657147</v>
      </c>
      <c r="K89" s="2">
        <v>94.074525596030483</v>
      </c>
      <c r="L89" s="2">
        <v>101.13654060268668</v>
      </c>
      <c r="M89" s="2">
        <v>79.333356529105657</v>
      </c>
      <c r="N89" s="2"/>
    </row>
    <row r="90" spans="1:14">
      <c r="A90">
        <v>1968</v>
      </c>
      <c r="B90" s="2">
        <v>43.819291419581262</v>
      </c>
      <c r="C90" s="2">
        <v>62.375893743192542</v>
      </c>
      <c r="D90" s="2">
        <v>37.371915163984028</v>
      </c>
      <c r="E90" s="2">
        <v>62.068609463875113</v>
      </c>
      <c r="F90" s="2">
        <v>69.725568195570617</v>
      </c>
      <c r="G90" s="2">
        <v>101.77740832627374</v>
      </c>
      <c r="H90" s="2">
        <v>70.9310395740046</v>
      </c>
      <c r="I90" s="2">
        <v>90.619291419581273</v>
      </c>
      <c r="J90" s="2">
        <v>109.41272903303886</v>
      </c>
      <c r="K90" s="2">
        <v>67.455662592278841</v>
      </c>
      <c r="L90" s="2">
        <v>75.041623502359926</v>
      </c>
      <c r="M90" s="2">
        <v>92.967596514583079</v>
      </c>
      <c r="N90" s="2"/>
    </row>
    <row r="91" spans="1:14">
      <c r="A91">
        <v>1969</v>
      </c>
      <c r="B91" s="2">
        <v>76.661559966113998</v>
      </c>
      <c r="C91" s="2">
        <v>20.188754084472951</v>
      </c>
      <c r="D91" s="2">
        <v>36.375006656178144</v>
      </c>
      <c r="E91" s="2">
        <v>81.213232482149337</v>
      </c>
      <c r="F91" s="2">
        <v>82.13812235265641</v>
      </c>
      <c r="G91" s="2">
        <v>119.01311025051434</v>
      </c>
      <c r="H91" s="2">
        <v>81.636572068256086</v>
      </c>
      <c r="I91" s="2">
        <v>41.83242647948687</v>
      </c>
      <c r="J91" s="2">
        <v>67.703410988744992</v>
      </c>
      <c r="K91" s="2">
        <v>126.85623018274234</v>
      </c>
      <c r="L91" s="2">
        <v>92.493913227641286</v>
      </c>
      <c r="M91" s="2">
        <v>47.719175239017304</v>
      </c>
      <c r="N91" s="2"/>
    </row>
    <row r="92" spans="1:14">
      <c r="A92">
        <v>1970</v>
      </c>
      <c r="B92" s="2">
        <v>53.263866029287193</v>
      </c>
      <c r="C92" s="2">
        <v>30.945766065593613</v>
      </c>
      <c r="D92" s="2">
        <v>50.587141474040905</v>
      </c>
      <c r="E92" s="2">
        <v>58.987368994311993</v>
      </c>
      <c r="F92" s="2">
        <v>99.357125136149108</v>
      </c>
      <c r="G92" s="2">
        <v>66.433268183468471</v>
      </c>
      <c r="H92" s="2">
        <v>148.59215781193271</v>
      </c>
      <c r="I92" s="2">
        <v>47.088737141474041</v>
      </c>
      <c r="J92" s="2">
        <v>141.54418552583806</v>
      </c>
      <c r="K92" s="2">
        <v>79.163959820888309</v>
      </c>
      <c r="L92" s="2">
        <v>64.953482391383275</v>
      </c>
      <c r="M92" s="2">
        <v>70.992057969260557</v>
      </c>
      <c r="N92" s="2"/>
    </row>
    <row r="93" spans="1:14">
      <c r="A93">
        <v>1971</v>
      </c>
      <c r="B93" s="2">
        <v>77.780237201984747</v>
      </c>
      <c r="C93" s="2">
        <v>82.672871838315388</v>
      </c>
      <c r="D93" s="2">
        <v>60.576463148977368</v>
      </c>
      <c r="E93" s="2">
        <v>37.963978579208515</v>
      </c>
      <c r="F93" s="2">
        <v>58.917863366815915</v>
      </c>
      <c r="G93" s="2">
        <v>57.26550647464601</v>
      </c>
      <c r="H93" s="2">
        <v>79.826431078300871</v>
      </c>
      <c r="I93" s="2">
        <v>76.702114244221235</v>
      </c>
      <c r="J93" s="2">
        <v>64.932680019363431</v>
      </c>
      <c r="K93" s="2">
        <v>48.911575093791598</v>
      </c>
      <c r="L93" s="2">
        <v>65.626228367421035</v>
      </c>
      <c r="M93" s="2">
        <v>103.86705675904635</v>
      </c>
      <c r="N93" s="2"/>
    </row>
    <row r="94" spans="1:14">
      <c r="A94">
        <v>1972</v>
      </c>
      <c r="B94" s="2">
        <v>67.41602747186252</v>
      </c>
      <c r="C94" s="2">
        <v>61.205939126225338</v>
      </c>
      <c r="D94" s="2">
        <v>68.188631852837958</v>
      </c>
      <c r="E94" s="2">
        <v>53.740069587316952</v>
      </c>
      <c r="F94" s="2">
        <v>60.68601779014886</v>
      </c>
      <c r="G94" s="2">
        <v>76.468329299285969</v>
      </c>
      <c r="H94" s="2">
        <v>84.35374742829481</v>
      </c>
      <c r="I94" s="2">
        <v>133.74484690790268</v>
      </c>
      <c r="J94" s="2">
        <v>75.283602807696951</v>
      </c>
      <c r="K94" s="2">
        <v>67.628231271935121</v>
      </c>
      <c r="L94" s="2">
        <v>50.09784823913833</v>
      </c>
      <c r="M94" s="2">
        <v>109.6299679293235</v>
      </c>
      <c r="N94" s="2"/>
    </row>
    <row r="95" spans="1:14">
      <c r="A95">
        <v>1973</v>
      </c>
      <c r="B95" s="2">
        <v>51.717418007987419</v>
      </c>
      <c r="C95" s="2">
        <v>36.497974101415949</v>
      </c>
      <c r="D95" s="2">
        <v>72.052614062689102</v>
      </c>
      <c r="E95" s="2">
        <v>51.299058453346241</v>
      </c>
      <c r="F95" s="2">
        <v>107.91392593489047</v>
      </c>
      <c r="G95" s="2">
        <v>94.735718867239498</v>
      </c>
      <c r="H95" s="2">
        <v>84.894630884666583</v>
      </c>
      <c r="I95" s="2">
        <v>80.491129734963081</v>
      </c>
      <c r="J95" s="2">
        <v>50.161386905482267</v>
      </c>
      <c r="K95" s="2">
        <v>80.497724192182005</v>
      </c>
      <c r="L95" s="2">
        <v>75.247286094638739</v>
      </c>
      <c r="M95" s="2">
        <v>66.997814353140498</v>
      </c>
      <c r="N95" s="2"/>
    </row>
    <row r="96" spans="1:14">
      <c r="A96">
        <v>1974</v>
      </c>
      <c r="B96" s="2">
        <v>86.206995038121747</v>
      </c>
      <c r="C96" s="2">
        <v>53.303604623018281</v>
      </c>
      <c r="D96" s="2">
        <v>47.450928234297471</v>
      </c>
      <c r="E96" s="2">
        <v>80.797389567953516</v>
      </c>
      <c r="F96" s="2">
        <v>85.98790814474161</v>
      </c>
      <c r="G96" s="2">
        <v>78.643876921215053</v>
      </c>
      <c r="H96" s="2">
        <v>69.270445358828525</v>
      </c>
      <c r="I96" s="2">
        <v>73.025076243495093</v>
      </c>
      <c r="J96" s="2">
        <v>93.861035943361969</v>
      </c>
      <c r="K96" s="2">
        <v>77.820002420428409</v>
      </c>
      <c r="L96" s="2">
        <v>67.20872019847512</v>
      </c>
      <c r="M96" s="2">
        <v>47.513140505869544</v>
      </c>
      <c r="N96" s="2"/>
    </row>
    <row r="97" spans="1:14">
      <c r="A97">
        <v>1975</v>
      </c>
      <c r="B97" s="2">
        <v>97.809795473798872</v>
      </c>
      <c r="C97" s="2">
        <v>62.567171729396101</v>
      </c>
      <c r="D97" s="2">
        <v>57.625098632457949</v>
      </c>
      <c r="E97" s="2">
        <v>63.399612731453466</v>
      </c>
      <c r="F97" s="2">
        <v>68.021247730848373</v>
      </c>
      <c r="G97" s="2">
        <v>81.691020210577278</v>
      </c>
      <c r="H97" s="2">
        <v>76.22054459639358</v>
      </c>
      <c r="I97" s="2">
        <v>96.918875105893747</v>
      </c>
      <c r="J97" s="2">
        <v>94.962676388720794</v>
      </c>
      <c r="K97" s="2">
        <v>43.357895437492438</v>
      </c>
      <c r="L97" s="2">
        <v>87.742851264673845</v>
      </c>
      <c r="M97" s="2">
        <v>63.449274476582353</v>
      </c>
      <c r="N97" s="2"/>
    </row>
    <row r="98" spans="1:14">
      <c r="A98">
        <v>1976</v>
      </c>
      <c r="B98" s="2">
        <v>75.354809391262265</v>
      </c>
      <c r="C98" s="2">
        <v>71.553048529589745</v>
      </c>
      <c r="D98" s="2">
        <v>114.18416253176812</v>
      </c>
      <c r="E98" s="2">
        <v>45.205906450441731</v>
      </c>
      <c r="F98" s="2">
        <v>85.009024567348433</v>
      </c>
      <c r="G98" s="2">
        <v>72.471888539271447</v>
      </c>
      <c r="H98" s="2">
        <v>66.109524385816286</v>
      </c>
      <c r="I98" s="2">
        <v>52.239851748759527</v>
      </c>
      <c r="J98" s="2">
        <v>87.606469200048409</v>
      </c>
      <c r="K98" s="2">
        <v>56.57806426237444</v>
      </c>
      <c r="L98" s="2">
        <v>55.070879825729158</v>
      </c>
      <c r="M98" s="2">
        <v>57.031182379281134</v>
      </c>
      <c r="N98" s="2"/>
    </row>
    <row r="99" spans="1:14">
      <c r="A99">
        <v>1977</v>
      </c>
      <c r="B99" s="2">
        <v>60.54173121142442</v>
      </c>
      <c r="C99" s="2">
        <v>56.869246641655572</v>
      </c>
      <c r="D99" s="2">
        <v>77.576123078784946</v>
      </c>
      <c r="E99" s="2">
        <v>52.513905361248945</v>
      </c>
      <c r="F99" s="2">
        <v>30.728611279196418</v>
      </c>
      <c r="G99" s="2">
        <v>59.936002662471253</v>
      </c>
      <c r="H99" s="2">
        <v>86.801270724918311</v>
      </c>
      <c r="I99" s="2">
        <v>128.24602868207674</v>
      </c>
      <c r="J99" s="2">
        <v>123.23027048287547</v>
      </c>
      <c r="K99" s="2">
        <v>67.343655452015</v>
      </c>
      <c r="L99" s="2">
        <v>102.45135543991287</v>
      </c>
      <c r="M99" s="2">
        <v>83.063916858283918</v>
      </c>
      <c r="N99" s="2"/>
    </row>
    <row r="100" spans="1:14">
      <c r="A100">
        <v>1978</v>
      </c>
      <c r="B100" s="2">
        <v>74.715027229819682</v>
      </c>
      <c r="C100" s="2">
        <v>18.275718867239501</v>
      </c>
      <c r="D100" s="2">
        <v>37.522961999273868</v>
      </c>
      <c r="E100" s="2">
        <v>40.988205252329657</v>
      </c>
      <c r="F100" s="2">
        <v>71.753444874742826</v>
      </c>
      <c r="G100" s="2">
        <v>69.320563959820902</v>
      </c>
      <c r="H100" s="2">
        <v>70.352986808665136</v>
      </c>
      <c r="I100" s="2">
        <v>97.283394650853211</v>
      </c>
      <c r="J100" s="2">
        <v>138.74620174270842</v>
      </c>
      <c r="K100" s="2">
        <v>64.55615514946146</v>
      </c>
      <c r="L100" s="2">
        <v>60.70917705433861</v>
      </c>
      <c r="M100" s="2">
        <v>84.386670095606931</v>
      </c>
      <c r="N100" s="2"/>
    </row>
    <row r="101" spans="1:14">
      <c r="A101">
        <v>1979</v>
      </c>
      <c r="B101" s="2">
        <v>80.797188672395023</v>
      </c>
      <c r="C101" s="2">
        <v>35.565570615999029</v>
      </c>
      <c r="D101" s="2">
        <v>77.251308241558746</v>
      </c>
      <c r="E101" s="2">
        <v>100.52979910444148</v>
      </c>
      <c r="F101" s="2">
        <v>68.134969139537702</v>
      </c>
      <c r="G101" s="2">
        <v>88.835980273508426</v>
      </c>
      <c r="H101" s="2">
        <v>69.069003993706886</v>
      </c>
      <c r="I101" s="2">
        <v>96.29922969865666</v>
      </c>
      <c r="J101" s="2">
        <v>42.791088587680015</v>
      </c>
      <c r="K101" s="2">
        <v>110.7602015006656</v>
      </c>
      <c r="L101" s="2">
        <v>92.096801403848474</v>
      </c>
      <c r="M101" s="2">
        <v>65.339107467021663</v>
      </c>
      <c r="N101" s="2"/>
    </row>
    <row r="102" spans="1:14">
      <c r="A102">
        <v>1980</v>
      </c>
      <c r="B102" s="2">
        <v>63.419810601476463</v>
      </c>
      <c r="C102" s="2">
        <v>29.969199443301463</v>
      </c>
      <c r="D102" s="2">
        <v>58.472178385574253</v>
      </c>
      <c r="E102" s="2">
        <v>95.192364153455159</v>
      </c>
      <c r="F102" s="2">
        <v>53.956323974343455</v>
      </c>
      <c r="G102" s="2">
        <v>97.49564383395861</v>
      </c>
      <c r="H102" s="2">
        <v>91.927634031223533</v>
      </c>
      <c r="I102" s="2">
        <v>77.062706644076002</v>
      </c>
      <c r="J102" s="2">
        <v>114.11679958852717</v>
      </c>
      <c r="K102" s="2">
        <v>75.855057485174868</v>
      </c>
      <c r="L102" s="2">
        <v>50.384734357981365</v>
      </c>
      <c r="M102" s="2">
        <v>79.76743676630764</v>
      </c>
      <c r="N102" s="2"/>
    </row>
    <row r="103" spans="1:14">
      <c r="A103">
        <v>1981</v>
      </c>
      <c r="B103" s="2">
        <v>30.195309209730119</v>
      </c>
      <c r="C103" s="2">
        <v>74.945658961636212</v>
      </c>
      <c r="D103" s="2">
        <v>38.251663439428775</v>
      </c>
      <c r="E103" s="2">
        <v>94.715295897373835</v>
      </c>
      <c r="F103" s="2">
        <v>60.649236959941909</v>
      </c>
      <c r="G103" s="2">
        <v>102.48131973859374</v>
      </c>
      <c r="H103" s="2">
        <v>44.182333898099962</v>
      </c>
      <c r="I103" s="2">
        <v>100.92131550284401</v>
      </c>
      <c r="J103" s="2">
        <v>115.37984388236717</v>
      </c>
      <c r="K103" s="2">
        <v>101.74241316713058</v>
      </c>
      <c r="L103" s="2">
        <v>46.032576546048659</v>
      </c>
      <c r="M103" s="2">
        <v>52.099637540844732</v>
      </c>
      <c r="N103" s="2"/>
    </row>
    <row r="104" spans="1:14">
      <c r="A104">
        <v>1982</v>
      </c>
      <c r="B104" s="2">
        <v>86.596991407479138</v>
      </c>
      <c r="C104" s="2">
        <v>31.834630884666584</v>
      </c>
      <c r="D104" s="2">
        <v>64.661473435798143</v>
      </c>
      <c r="E104" s="2">
        <v>57.682249788212509</v>
      </c>
      <c r="F104" s="2">
        <v>49.424356166041385</v>
      </c>
      <c r="G104" s="2">
        <v>83.941395982088835</v>
      </c>
      <c r="H104" s="2">
        <v>63.526966598087853</v>
      </c>
      <c r="I104" s="2">
        <v>78.062454314413657</v>
      </c>
      <c r="J104" s="2">
        <v>115.5031653152608</v>
      </c>
      <c r="K104" s="2">
        <v>71.640536124894112</v>
      </c>
      <c r="L104" s="2">
        <v>100.99978579208519</v>
      </c>
      <c r="M104" s="2">
        <v>106.39862277623139</v>
      </c>
      <c r="N104" s="2"/>
    </row>
    <row r="105" spans="1:14">
      <c r="A105">
        <v>1983</v>
      </c>
      <c r="B105" s="2">
        <v>52.240650490136751</v>
      </c>
      <c r="C105" s="2">
        <v>33.815450199685344</v>
      </c>
      <c r="D105" s="2">
        <v>66.083516277381094</v>
      </c>
      <c r="E105" s="2">
        <v>78.623322643107826</v>
      </c>
      <c r="F105" s="2">
        <v>152.74811690669247</v>
      </c>
      <c r="G105" s="2">
        <v>42.991937552946872</v>
      </c>
      <c r="H105" s="2">
        <v>46.684138327483971</v>
      </c>
      <c r="I105" s="2">
        <v>88.49357255234176</v>
      </c>
      <c r="J105" s="2">
        <v>102.06442756867966</v>
      </c>
      <c r="K105" s="2">
        <v>98.47511194481423</v>
      </c>
      <c r="L105" s="2">
        <v>76.017598329904402</v>
      </c>
      <c r="M105" s="2">
        <v>97.047681229577634</v>
      </c>
      <c r="N105" s="2"/>
    </row>
    <row r="106" spans="1:14">
      <c r="A106">
        <v>1984</v>
      </c>
      <c r="B106" s="2">
        <v>47.600614788817623</v>
      </c>
      <c r="C106" s="2">
        <v>48.401163620960915</v>
      </c>
      <c r="D106" s="2">
        <v>53.068336560571225</v>
      </c>
      <c r="E106" s="2">
        <v>60.136487353261529</v>
      </c>
      <c r="F106" s="2">
        <v>87.84358949534068</v>
      </c>
      <c r="G106" s="2">
        <v>100.10123502359917</v>
      </c>
      <c r="H106" s="2">
        <v>69.263369841461937</v>
      </c>
      <c r="I106" s="2">
        <v>99.601684013070312</v>
      </c>
      <c r="J106" s="2">
        <v>107.69491831054096</v>
      </c>
      <c r="K106" s="2">
        <v>82.133974948565907</v>
      </c>
      <c r="L106" s="2">
        <v>80.175251119448149</v>
      </c>
      <c r="M106" s="2">
        <v>95.735784823913832</v>
      </c>
      <c r="N106" s="2"/>
    </row>
    <row r="107" spans="1:14">
      <c r="A107">
        <v>1985</v>
      </c>
      <c r="B107" s="2">
        <v>76.17617935374561</v>
      </c>
      <c r="C107" s="2">
        <v>90.411293113881158</v>
      </c>
      <c r="D107" s="2">
        <v>86.583463633063047</v>
      </c>
      <c r="E107" s="2">
        <v>76.381828633668164</v>
      </c>
      <c r="F107" s="2">
        <v>77.159821493404337</v>
      </c>
      <c r="G107" s="2">
        <v>49.782022267941421</v>
      </c>
      <c r="H107" s="2">
        <v>93.850911896405663</v>
      </c>
      <c r="I107" s="2">
        <v>104.59700956069226</v>
      </c>
      <c r="J107" s="2">
        <v>99.480490136754213</v>
      </c>
      <c r="K107" s="2">
        <v>83.749218201621687</v>
      </c>
      <c r="L107" s="2">
        <v>106.44952075517365</v>
      </c>
      <c r="M107" s="2">
        <v>94.446860099237568</v>
      </c>
      <c r="N107" s="2"/>
    </row>
    <row r="108" spans="1:14">
      <c r="A108">
        <v>1986</v>
      </c>
      <c r="B108" s="2">
        <v>45.365252934769458</v>
      </c>
      <c r="C108" s="2">
        <v>36.805778772842793</v>
      </c>
      <c r="D108" s="2">
        <v>73.147042236475855</v>
      </c>
      <c r="E108" s="2">
        <v>47.719505627496069</v>
      </c>
      <c r="F108" s="2">
        <v>82.36942696357255</v>
      </c>
      <c r="G108" s="2">
        <v>91.470537335108318</v>
      </c>
      <c r="H108" s="2">
        <v>96.636230182742338</v>
      </c>
      <c r="I108" s="2">
        <v>78.129218201621683</v>
      </c>
      <c r="J108" s="2">
        <v>193.79891201742711</v>
      </c>
      <c r="K108" s="2">
        <v>76.252520271087988</v>
      </c>
      <c r="L108" s="2">
        <v>39.087489410625679</v>
      </c>
      <c r="M108" s="2">
        <v>56.150827181411117</v>
      </c>
      <c r="N108" s="2"/>
    </row>
    <row r="109" spans="1:14">
      <c r="A109">
        <v>1987</v>
      </c>
      <c r="B109" s="2">
        <v>45.818327483964666</v>
      </c>
      <c r="C109" s="2">
        <v>28.6669726491589</v>
      </c>
      <c r="D109" s="2">
        <v>46.481699140747914</v>
      </c>
      <c r="E109" s="2">
        <v>42.661366331840732</v>
      </c>
      <c r="F109" s="2">
        <v>55.590473798862391</v>
      </c>
      <c r="G109" s="2">
        <v>70.55863366815926</v>
      </c>
      <c r="H109" s="2">
        <v>64.789462664891687</v>
      </c>
      <c r="I109" s="2">
        <v>101.68181108556213</v>
      </c>
      <c r="J109" s="2">
        <v>81.048056395982087</v>
      </c>
      <c r="K109" s="2">
        <v>83.076318528379517</v>
      </c>
      <c r="L109" s="2">
        <v>73.115916132155405</v>
      </c>
      <c r="M109" s="2">
        <v>79.885536730001206</v>
      </c>
      <c r="N109" s="2"/>
    </row>
    <row r="110" spans="1:14">
      <c r="A110">
        <v>1988</v>
      </c>
      <c r="B110" s="2">
        <v>69.288940457460967</v>
      </c>
      <c r="C110" s="2">
        <v>67.070346121263469</v>
      </c>
      <c r="D110" s="2">
        <v>67.61221045625075</v>
      </c>
      <c r="E110" s="2">
        <v>72.960742466416548</v>
      </c>
      <c r="F110" s="2">
        <v>52.077288515067167</v>
      </c>
      <c r="G110" s="2">
        <v>33.770635362459153</v>
      </c>
      <c r="H110" s="2">
        <v>64.96310056880067</v>
      </c>
      <c r="I110" s="2">
        <v>125.90158114486265</v>
      </c>
      <c r="J110" s="2">
        <v>86.234175844124408</v>
      </c>
      <c r="K110" s="2">
        <v>136.77299406995039</v>
      </c>
      <c r="L110" s="2">
        <v>120.34122352656421</v>
      </c>
      <c r="M110" s="2">
        <v>67.2717124531042</v>
      </c>
      <c r="N110" s="2"/>
    </row>
    <row r="111" spans="1:14">
      <c r="A111">
        <v>1989</v>
      </c>
      <c r="B111" s="2">
        <v>64.392064020331603</v>
      </c>
      <c r="C111" s="2">
        <v>43.716333656057124</v>
      </c>
      <c r="D111" s="2">
        <v>71.718164105046583</v>
      </c>
      <c r="E111" s="2">
        <v>45.293817015611765</v>
      </c>
      <c r="F111" s="2">
        <v>82.154211545443545</v>
      </c>
      <c r="G111" s="2">
        <v>94.063766186615013</v>
      </c>
      <c r="H111" s="2">
        <v>23.573337770785429</v>
      </c>
      <c r="I111" s="2">
        <v>76.376752390173053</v>
      </c>
      <c r="J111" s="2">
        <v>48.920697083383757</v>
      </c>
      <c r="K111" s="2">
        <v>66.704097180200904</v>
      </c>
      <c r="L111" s="2">
        <v>115.19551252571705</v>
      </c>
      <c r="M111" s="2">
        <v>60.77713239743435</v>
      </c>
      <c r="N111" s="2"/>
    </row>
    <row r="112" spans="1:14">
      <c r="A112">
        <v>1990</v>
      </c>
      <c r="B112" s="2">
        <v>75.061095848965266</v>
      </c>
      <c r="C112" s="2">
        <v>50.183020089555853</v>
      </c>
      <c r="D112" s="2">
        <v>46.060571221106137</v>
      </c>
      <c r="E112" s="2">
        <v>53.807991044414862</v>
      </c>
      <c r="F112" s="2">
        <v>102.07338496913955</v>
      </c>
      <c r="G112" s="2">
        <v>113.17394892896044</v>
      </c>
      <c r="H112" s="2">
        <v>74.976765702529349</v>
      </c>
      <c r="I112" s="2">
        <v>63.103230061720922</v>
      </c>
      <c r="J112" s="2">
        <v>93.122999515914316</v>
      </c>
      <c r="K112" s="2">
        <v>127.01903606438339</v>
      </c>
      <c r="L112" s="2">
        <v>109.37333595546411</v>
      </c>
      <c r="M112" s="2">
        <v>76.002854895316474</v>
      </c>
      <c r="N112" s="2"/>
    </row>
    <row r="113" spans="1:14">
      <c r="A113">
        <v>1991</v>
      </c>
      <c r="B113" s="2">
        <v>58.064236354834811</v>
      </c>
      <c r="C113" s="2">
        <v>36.179020936705797</v>
      </c>
      <c r="D113" s="2">
        <v>99.976993222800445</v>
      </c>
      <c r="E113" s="2">
        <v>100.25922909354956</v>
      </c>
      <c r="F113" s="2">
        <v>88.431074670216631</v>
      </c>
      <c r="G113" s="2">
        <v>35.580979063294201</v>
      </c>
      <c r="H113" s="2">
        <v>102.07462120295293</v>
      </c>
      <c r="I113" s="2">
        <v>56.117447658235506</v>
      </c>
      <c r="J113" s="2">
        <v>93.465204526201148</v>
      </c>
      <c r="K113" s="2">
        <v>135.96349751906087</v>
      </c>
      <c r="L113" s="2">
        <v>76.546904877163257</v>
      </c>
      <c r="M113" s="2">
        <v>72.230400580902824</v>
      </c>
      <c r="N113" s="2"/>
    </row>
    <row r="114" spans="1:14">
      <c r="A114">
        <v>1992</v>
      </c>
      <c r="B114" s="2">
        <v>65.723546532736293</v>
      </c>
      <c r="C114" s="2">
        <v>54.266085562144504</v>
      </c>
      <c r="D114" s="2">
        <v>57.69131005688007</v>
      </c>
      <c r="E114" s="2">
        <v>70.951420186372985</v>
      </c>
      <c r="F114" s="2">
        <v>39.79658538061237</v>
      </c>
      <c r="G114" s="2">
        <v>55.447051313082412</v>
      </c>
      <c r="H114" s="2">
        <v>100.59263282100932</v>
      </c>
      <c r="I114" s="2">
        <v>100.22310480455042</v>
      </c>
      <c r="J114" s="2">
        <v>119.71384908628828</v>
      </c>
      <c r="K114" s="2">
        <v>66.035683165920361</v>
      </c>
      <c r="L114" s="2">
        <v>116.1221874621808</v>
      </c>
      <c r="M114" s="2">
        <v>69.429545564564933</v>
      </c>
      <c r="N114" s="2"/>
    </row>
    <row r="115" spans="1:14">
      <c r="A115">
        <v>1993</v>
      </c>
      <c r="B115" s="2">
        <v>78.262837952317554</v>
      </c>
      <c r="C115" s="2">
        <v>24.599327120900398</v>
      </c>
      <c r="D115" s="2">
        <v>22.721082536608979</v>
      </c>
      <c r="E115" s="2">
        <v>85.255030860462313</v>
      </c>
      <c r="F115" s="2">
        <v>91.77486990197265</v>
      </c>
      <c r="G115" s="2">
        <v>89.233455766670687</v>
      </c>
      <c r="H115" s="2">
        <v>61.523726854653269</v>
      </c>
      <c r="I115" s="2">
        <v>86.941619871717293</v>
      </c>
      <c r="J115" s="2">
        <v>109.16137964419703</v>
      </c>
      <c r="K115" s="2">
        <v>99.02522328452136</v>
      </c>
      <c r="L115" s="2">
        <v>69.336634394287785</v>
      </c>
      <c r="M115" s="2">
        <v>50.378889628464243</v>
      </c>
      <c r="N115" s="2"/>
    </row>
    <row r="116" spans="1:14">
      <c r="A116">
        <v>1994</v>
      </c>
      <c r="B116" s="2">
        <v>70.11044172818589</v>
      </c>
      <c r="C116" s="2">
        <v>42.310688006777198</v>
      </c>
      <c r="D116" s="2">
        <v>38.043713542296992</v>
      </c>
      <c r="E116" s="2">
        <v>64.361234418492074</v>
      </c>
      <c r="F116" s="2">
        <v>82.32661563596757</v>
      </c>
      <c r="G116" s="2">
        <v>97.70398402517246</v>
      </c>
      <c r="H116" s="2">
        <v>120.46645165194239</v>
      </c>
      <c r="I116" s="2">
        <v>119.920779983057</v>
      </c>
      <c r="J116" s="2">
        <v>67.187476098269386</v>
      </c>
      <c r="K116" s="2">
        <v>64.009141353019487</v>
      </c>
      <c r="L116" s="2">
        <v>89.298599782161432</v>
      </c>
      <c r="M116" s="2">
        <v>31.029590342490621</v>
      </c>
      <c r="N116" s="2"/>
    </row>
    <row r="117" spans="1:14">
      <c r="A117">
        <v>1995</v>
      </c>
      <c r="B117" s="2">
        <v>75.359603654846907</v>
      </c>
      <c r="C117" s="2">
        <v>37.396051676146669</v>
      </c>
      <c r="D117" s="2">
        <v>41.335078058816407</v>
      </c>
      <c r="E117" s="2">
        <v>95.390562144499583</v>
      </c>
      <c r="F117" s="2">
        <v>91.514420912501507</v>
      </c>
      <c r="G117" s="2">
        <v>55.783893864213965</v>
      </c>
      <c r="H117" s="2">
        <v>108.67284763403123</v>
      </c>
      <c r="I117" s="2">
        <v>97.982649764008229</v>
      </c>
      <c r="J117" s="2">
        <v>75.408051555125255</v>
      </c>
      <c r="K117" s="2">
        <v>106.54496369357375</v>
      </c>
      <c r="L117" s="2">
        <v>126.027188672395</v>
      </c>
      <c r="M117" s="2">
        <v>67.885425995401192</v>
      </c>
      <c r="N117" s="2"/>
    </row>
    <row r="118" spans="1:14">
      <c r="A118">
        <v>1996</v>
      </c>
      <c r="B118" s="2">
        <v>79.125848965266854</v>
      </c>
      <c r="C118" s="2">
        <v>58.681537577151147</v>
      </c>
      <c r="D118" s="2">
        <v>37.791417160837469</v>
      </c>
      <c r="E118" s="2">
        <v>103.66980091976279</v>
      </c>
      <c r="F118" s="2">
        <v>59.488413409173425</v>
      </c>
      <c r="G118" s="2">
        <v>93.53368873290573</v>
      </c>
      <c r="H118" s="2">
        <v>119.57813990076242</v>
      </c>
      <c r="I118" s="2">
        <v>65.331097664286574</v>
      </c>
      <c r="J118" s="2">
        <v>139.65433014643591</v>
      </c>
      <c r="K118" s="2">
        <v>85.730830812053725</v>
      </c>
      <c r="L118" s="2">
        <v>63.641449231513981</v>
      </c>
      <c r="M118" s="2">
        <v>108.9376455282585</v>
      </c>
      <c r="N118" s="2"/>
    </row>
    <row r="119" spans="1:14">
      <c r="A119">
        <v>1997</v>
      </c>
      <c r="B119" s="2">
        <v>116.06558029771269</v>
      </c>
      <c r="C119" s="2">
        <v>80.712311509137123</v>
      </c>
      <c r="D119" s="2">
        <v>62.502929928597361</v>
      </c>
      <c r="E119" s="2">
        <v>46.611483117511803</v>
      </c>
      <c r="F119" s="2">
        <v>87.760871959336797</v>
      </c>
      <c r="G119" s="2">
        <v>50.782479123804912</v>
      </c>
      <c r="H119" s="2">
        <v>70.803576182984386</v>
      </c>
      <c r="I119" s="2">
        <v>102.24765642018637</v>
      </c>
      <c r="J119" s="2">
        <v>83.035527048287548</v>
      </c>
      <c r="K119" s="2">
        <v>59.086619266610185</v>
      </c>
      <c r="L119" s="2">
        <v>51.288395255960303</v>
      </c>
      <c r="M119" s="2">
        <v>32.036852232845213</v>
      </c>
      <c r="N119" s="2"/>
    </row>
    <row r="120" spans="1:14">
      <c r="A120">
        <v>1998</v>
      </c>
      <c r="B120" s="2">
        <v>85.672715720682547</v>
      </c>
      <c r="C120" s="2">
        <v>26.145029045140991</v>
      </c>
      <c r="D120" s="2">
        <v>125.8364220016943</v>
      </c>
      <c r="E120" s="2">
        <v>42.088599782161438</v>
      </c>
      <c r="F120" s="2">
        <v>58.027246762676995</v>
      </c>
      <c r="G120" s="2">
        <v>84.481832869417886</v>
      </c>
      <c r="H120" s="2">
        <v>46.575841098874506</v>
      </c>
      <c r="I120" s="2">
        <v>68.591492194118359</v>
      </c>
      <c r="J120" s="2">
        <v>73.736865545201496</v>
      </c>
      <c r="K120" s="2">
        <v>61.595278954374919</v>
      </c>
      <c r="L120" s="2">
        <v>78.694146193876307</v>
      </c>
      <c r="M120" s="2">
        <v>67.36233813384969</v>
      </c>
      <c r="N120" s="2"/>
    </row>
    <row r="121" spans="1:14">
      <c r="A121">
        <v>1999</v>
      </c>
      <c r="B121" s="2">
        <v>103.05148674815443</v>
      </c>
      <c r="C121" s="2">
        <v>45.973225220864094</v>
      </c>
      <c r="D121" s="2">
        <v>20.131918794626646</v>
      </c>
      <c r="E121" s="2">
        <v>42.913404937673974</v>
      </c>
      <c r="F121" s="2">
        <v>74.052105167614656</v>
      </c>
      <c r="G121" s="2">
        <v>96.247819799104434</v>
      </c>
      <c r="H121" s="2">
        <v>109.27866210819315</v>
      </c>
      <c r="I121" s="2">
        <v>70.2149842672153</v>
      </c>
      <c r="J121" s="2">
        <v>101.6919417886966</v>
      </c>
      <c r="K121" s="2">
        <v>73.725832022267952</v>
      </c>
      <c r="L121" s="2">
        <v>58.952246157569896</v>
      </c>
      <c r="M121" s="2">
        <v>84.638959215781199</v>
      </c>
      <c r="N121" s="2"/>
    </row>
    <row r="122" spans="1:14">
      <c r="A122">
        <v>2000</v>
      </c>
      <c r="B122" s="2">
        <v>63.127094880793905</v>
      </c>
      <c r="C122" s="2">
        <v>49.666480091976283</v>
      </c>
      <c r="D122" s="2">
        <v>42.646530920973007</v>
      </c>
      <c r="E122" s="2">
        <v>47.419847513009799</v>
      </c>
      <c r="F122" s="2">
        <v>102.91772540239623</v>
      </c>
      <c r="G122" s="2">
        <v>108.66882730243253</v>
      </c>
      <c r="H122" s="2">
        <v>76.91213663318409</v>
      </c>
      <c r="I122" s="2">
        <v>81.139238775263223</v>
      </c>
      <c r="J122" s="2">
        <v>83.115370930654734</v>
      </c>
      <c r="K122" s="2">
        <v>39.86129311388116</v>
      </c>
      <c r="L122" s="2">
        <v>93.832407721166646</v>
      </c>
      <c r="M122" s="2">
        <v>95.661099479607898</v>
      </c>
      <c r="N122" s="2"/>
    </row>
    <row r="123" spans="1:14">
      <c r="A123">
        <v>2001</v>
      </c>
      <c r="B123" s="2">
        <v>53.92080842309089</v>
      </c>
      <c r="C123" s="2">
        <v>84.694722860946385</v>
      </c>
      <c r="D123" s="2">
        <v>35.702176570252938</v>
      </c>
      <c r="E123" s="2">
        <v>65.348381943604011</v>
      </c>
      <c r="F123" s="2">
        <v>109.68788212513614</v>
      </c>
      <c r="G123" s="2">
        <v>69.951443180442936</v>
      </c>
      <c r="H123" s="2">
        <v>32.095100447779259</v>
      </c>
      <c r="I123" s="2">
        <v>96.207399249667191</v>
      </c>
      <c r="J123" s="2">
        <v>147.62487534793658</v>
      </c>
      <c r="K123" s="2">
        <v>156.56384364032434</v>
      </c>
      <c r="L123" s="2">
        <v>83.227004719835406</v>
      </c>
      <c r="M123" s="2">
        <v>73.765160958489659</v>
      </c>
      <c r="N123" s="2"/>
    </row>
    <row r="124" spans="1:14">
      <c r="A124">
        <v>2002</v>
      </c>
      <c r="B124" s="2">
        <v>39.682554157085804</v>
      </c>
      <c r="C124" s="2">
        <v>85.617431320343698</v>
      </c>
      <c r="D124" s="2">
        <v>89.587307273387395</v>
      </c>
      <c r="E124" s="2">
        <v>78.175226310056885</v>
      </c>
      <c r="F124" s="2">
        <v>100.18422667312113</v>
      </c>
      <c r="G124" s="2">
        <v>91.163704465690415</v>
      </c>
      <c r="H124" s="2">
        <v>69.951264673847277</v>
      </c>
      <c r="I124" s="2">
        <v>65.44387692121505</v>
      </c>
      <c r="J124" s="2">
        <v>70.831650732179583</v>
      </c>
      <c r="K124" s="2">
        <v>80.945923998547741</v>
      </c>
      <c r="L124" s="2">
        <v>62.278889628464235</v>
      </c>
      <c r="M124" s="2">
        <v>54.626313082415585</v>
      </c>
      <c r="N124" s="2"/>
    </row>
    <row r="125" spans="1:14">
      <c r="A125">
        <v>2003</v>
      </c>
      <c r="B125" s="2">
        <v>55.327523296623504</v>
      </c>
      <c r="C125" s="2">
        <v>47.383882972286095</v>
      </c>
      <c r="D125" s="2">
        <v>64.939938279075406</v>
      </c>
      <c r="E125" s="2">
        <v>62.788669369478399</v>
      </c>
      <c r="F125" s="2">
        <v>99.829255718262132</v>
      </c>
      <c r="G125" s="2">
        <v>82.712531768122957</v>
      </c>
      <c r="H125" s="2">
        <v>94.155450199685347</v>
      </c>
      <c r="I125" s="2">
        <v>80.340310419944331</v>
      </c>
      <c r="J125" s="2">
        <v>103.83053612489411</v>
      </c>
      <c r="K125" s="2">
        <v>84.845067166888526</v>
      </c>
      <c r="L125" s="2">
        <v>138.23146980515551</v>
      </c>
      <c r="M125" s="2">
        <v>65.404046351204158</v>
      </c>
      <c r="N125" s="2"/>
    </row>
    <row r="126" spans="1:14">
      <c r="A126">
        <v>2004</v>
      </c>
      <c r="B126" s="2">
        <v>70.806628343216758</v>
      </c>
      <c r="C126" s="2">
        <v>39.045538545322529</v>
      </c>
      <c r="D126" s="2">
        <v>85.66574912259469</v>
      </c>
      <c r="E126" s="2">
        <v>56.535273508410995</v>
      </c>
      <c r="F126" s="2">
        <v>150.28865968776472</v>
      </c>
      <c r="G126" s="2">
        <v>64.766631973859361</v>
      </c>
      <c r="H126" s="2">
        <v>104.08736173302674</v>
      </c>
      <c r="I126" s="2">
        <v>67.901242284884418</v>
      </c>
      <c r="J126" s="2">
        <v>30.133777683650003</v>
      </c>
      <c r="K126" s="2">
        <v>103.89791238049133</v>
      </c>
      <c r="L126" s="2">
        <v>78.063035217233448</v>
      </c>
      <c r="M126" s="2">
        <v>105.63338315381823</v>
      </c>
    </row>
    <row r="127" spans="1:14">
      <c r="A127">
        <v>2005</v>
      </c>
      <c r="B127" s="2">
        <v>75.224104441486148</v>
      </c>
      <c r="C127" s="2">
        <v>45.630890717657024</v>
      </c>
      <c r="D127" s="2">
        <v>36.583942877889385</v>
      </c>
      <c r="E127" s="2">
        <v>63.154467505748514</v>
      </c>
      <c r="F127" s="2">
        <v>34.363521723345031</v>
      </c>
      <c r="G127" s="2">
        <v>66.84279438460608</v>
      </c>
      <c r="H127" s="2">
        <v>79.115797531163011</v>
      </c>
      <c r="I127" s="2">
        <v>81.393551978700231</v>
      </c>
      <c r="J127" s="2">
        <v>93.061407479123801</v>
      </c>
      <c r="K127" s="2">
        <v>46.650255960304975</v>
      </c>
      <c r="L127" s="2">
        <v>124.54418552583807</v>
      </c>
      <c r="M127" s="2">
        <v>68.188081205373351</v>
      </c>
    </row>
    <row r="128" spans="1:14">
      <c r="A128">
        <v>2006</v>
      </c>
      <c r="B128" s="2">
        <v>89.575735810238399</v>
      </c>
      <c r="C128" s="2">
        <v>86.370133728669984</v>
      </c>
      <c r="D128" s="2">
        <v>56.273484206704588</v>
      </c>
      <c r="E128" s="2">
        <v>65.768259711969023</v>
      </c>
      <c r="F128" s="2">
        <v>89.750360643833957</v>
      </c>
      <c r="G128" s="2">
        <v>62.903322643107835</v>
      </c>
      <c r="H128" s="2">
        <v>99.584690790269889</v>
      </c>
      <c r="I128" s="2">
        <v>69.432901488563473</v>
      </c>
      <c r="J128" s="2">
        <v>101.94194723466052</v>
      </c>
      <c r="K128" s="2">
        <v>126.03678446084956</v>
      </c>
      <c r="L128" s="2">
        <v>73.616713058211289</v>
      </c>
      <c r="M128" s="2">
        <v>90.132319375529462</v>
      </c>
    </row>
    <row r="129" spans="1:13">
      <c r="A129" s="18">
        <v>2007</v>
      </c>
      <c r="B129" s="19">
        <v>52.220357013191332</v>
      </c>
      <c r="C129" s="19">
        <v>27.365681350599058</v>
      </c>
      <c r="D129" s="19">
        <v>61.355754568558631</v>
      </c>
      <c r="E129" s="19">
        <v>76.283875105893728</v>
      </c>
      <c r="F129" s="19">
        <v>52.531924240590591</v>
      </c>
      <c r="G129" s="19">
        <v>74.235893743192534</v>
      </c>
      <c r="H129" s="19">
        <v>80.588444269635716</v>
      </c>
      <c r="I129" s="19">
        <v>69.792510589374317</v>
      </c>
      <c r="J129" s="19">
        <v>62.33914316834079</v>
      </c>
      <c r="K129" s="19">
        <v>97.375905240227524</v>
      </c>
      <c r="L129" s="19">
        <v>63.282300617209252</v>
      </c>
      <c r="M129" s="19">
        <v>80.523687522691517</v>
      </c>
    </row>
    <row r="130" spans="1:13">
      <c r="A130" s="18">
        <v>2008</v>
      </c>
      <c r="B130" s="19">
        <v>102.52809088708702</v>
      </c>
      <c r="C130" s="19">
        <v>68.560127677598928</v>
      </c>
      <c r="D130" s="19">
        <v>53.169797289120169</v>
      </c>
      <c r="E130" s="19">
        <v>81.998415829601839</v>
      </c>
      <c r="F130" s="19">
        <v>86.399384000968169</v>
      </c>
      <c r="G130" s="19">
        <v>110.28871414740409</v>
      </c>
      <c r="H130" s="19">
        <v>95.193570737020451</v>
      </c>
      <c r="I130" s="19">
        <v>78.61100568800677</v>
      </c>
      <c r="J130" s="19">
        <v>96.655663802493038</v>
      </c>
      <c r="K130" s="19">
        <v>54.938579208519904</v>
      </c>
      <c r="L130" s="19">
        <v>85.515339465085319</v>
      </c>
      <c r="M130" s="19">
        <v>133.20838980999636</v>
      </c>
    </row>
    <row r="131" spans="1:13">
      <c r="A131" s="20">
        <v>2009</v>
      </c>
      <c r="B131" s="19">
        <v>39.069000363064262</v>
      </c>
      <c r="C131" s="19">
        <v>71.738951349388842</v>
      </c>
      <c r="D131" s="19">
        <v>58.231279801524863</v>
      </c>
      <c r="E131" s="19">
        <v>101.16099600629312</v>
      </c>
      <c r="F131" s="19">
        <v>82.057190487716312</v>
      </c>
      <c r="G131" s="19">
        <v>79.767874258743788</v>
      </c>
      <c r="H131" s="19">
        <v>96.600802977126961</v>
      </c>
      <c r="I131" s="19">
        <v>99.892456129734967</v>
      </c>
      <c r="J131" s="19">
        <v>55.805219048771633</v>
      </c>
      <c r="K131" s="19">
        <v>128.13844790027835</v>
      </c>
      <c r="L131" s="19">
        <v>40.669566138206463</v>
      </c>
      <c r="M131" s="19">
        <v>71.485852595909492</v>
      </c>
    </row>
    <row r="132" spans="1:13">
      <c r="A132" s="20">
        <v>2010</v>
      </c>
      <c r="B132" s="19">
        <v>25.516267699382787</v>
      </c>
      <c r="C132" s="19">
        <v>18.722221348178628</v>
      </c>
      <c r="D132" s="19">
        <v>10.321033522933559</v>
      </c>
      <c r="E132" s="19">
        <v>50.832719351325188</v>
      </c>
      <c r="F132" s="19">
        <v>61.213848481181174</v>
      </c>
      <c r="G132" s="19">
        <v>131.46272661261042</v>
      </c>
      <c r="H132" s="19">
        <v>67.03443664528622</v>
      </c>
      <c r="I132" s="19">
        <v>86.494016700956067</v>
      </c>
      <c r="J132" s="19">
        <v>138.74543749243617</v>
      </c>
      <c r="K132" s="19">
        <v>56.984369478397674</v>
      </c>
      <c r="L132" s="19">
        <v>61.178342611642265</v>
      </c>
      <c r="M132" s="19">
        <v>41.483546532736291</v>
      </c>
    </row>
    <row r="133" spans="1:13">
      <c r="A133" s="9">
        <v>2011</v>
      </c>
      <c r="B133" s="2">
        <v>33.361458308120532</v>
      </c>
      <c r="C133" s="2">
        <v>22.736722134817867</v>
      </c>
      <c r="D133" s="2">
        <v>43.265378191939966</v>
      </c>
      <c r="E133" s="2">
        <v>141.30011254992135</v>
      </c>
      <c r="F133" s="2">
        <v>61.824692000484092</v>
      </c>
      <c r="G133" s="2">
        <v>96.224082052523286</v>
      </c>
      <c r="H133" s="2">
        <v>54.032313324458428</v>
      </c>
      <c r="I133" s="2">
        <v>79.868297228609464</v>
      </c>
      <c r="J133" s="2">
        <v>100.43342067045867</v>
      </c>
      <c r="K133" s="2">
        <v>84.192232240106506</v>
      </c>
      <c r="L133" s="2">
        <v>76.594245431441365</v>
      </c>
      <c r="M133" s="2">
        <v>38.148562265520994</v>
      </c>
    </row>
    <row r="134" spans="1:1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94"/>
  <sheetViews>
    <sheetView workbookViewId="0"/>
  </sheetViews>
  <sheetFormatPr defaultRowHeight="12.75"/>
  <sheetData>
    <row r="1" spans="1:14">
      <c r="A1" t="s">
        <v>49</v>
      </c>
    </row>
    <row r="4" spans="1:14" s="1" customFormat="1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>
      <c r="A5">
        <v>1898</v>
      </c>
      <c r="B5" s="3" t="s">
        <v>51</v>
      </c>
      <c r="C5" s="3" t="s">
        <v>51</v>
      </c>
      <c r="D5" s="3" t="s">
        <v>51</v>
      </c>
      <c r="E5" s="3" t="s">
        <v>51</v>
      </c>
      <c r="F5" s="3" t="s">
        <v>51</v>
      </c>
      <c r="G5" s="3" t="s">
        <v>51</v>
      </c>
      <c r="H5" s="3" t="s">
        <v>51</v>
      </c>
      <c r="I5" s="3" t="s">
        <v>51</v>
      </c>
      <c r="J5" s="3" t="s">
        <v>51</v>
      </c>
      <c r="K5" s="3" t="s">
        <v>51</v>
      </c>
      <c r="L5" s="3" t="s">
        <v>51</v>
      </c>
      <c r="M5" s="3" t="s">
        <v>51</v>
      </c>
      <c r="N5" s="3"/>
    </row>
    <row r="6" spans="1:14">
      <c r="A6">
        <v>1899</v>
      </c>
      <c r="B6" s="3" t="s">
        <v>51</v>
      </c>
      <c r="C6" s="3" t="s">
        <v>51</v>
      </c>
      <c r="D6" s="3" t="s">
        <v>51</v>
      </c>
      <c r="E6" s="3" t="s">
        <v>51</v>
      </c>
      <c r="F6" s="3" t="s">
        <v>51</v>
      </c>
      <c r="G6" s="3" t="s">
        <v>51</v>
      </c>
      <c r="H6" s="3" t="s">
        <v>51</v>
      </c>
      <c r="I6" s="3" t="s">
        <v>51</v>
      </c>
      <c r="J6" s="3" t="s">
        <v>51</v>
      </c>
      <c r="K6" s="3" t="s">
        <v>51</v>
      </c>
      <c r="L6" s="3" t="s">
        <v>51</v>
      </c>
      <c r="M6" s="3" t="s">
        <v>51</v>
      </c>
      <c r="N6" s="3"/>
    </row>
    <row r="7" spans="1:14">
      <c r="A7">
        <v>1900</v>
      </c>
      <c r="B7" s="3" t="s">
        <v>51</v>
      </c>
      <c r="C7" s="3" t="s">
        <v>51</v>
      </c>
      <c r="D7" s="3" t="s">
        <v>51</v>
      </c>
      <c r="E7" s="3" t="s">
        <v>51</v>
      </c>
      <c r="F7" s="3" t="s">
        <v>51</v>
      </c>
      <c r="G7" s="3" t="s">
        <v>51</v>
      </c>
      <c r="H7" s="3" t="s">
        <v>51</v>
      </c>
      <c r="I7" s="3" t="s">
        <v>51</v>
      </c>
      <c r="J7" s="3" t="s">
        <v>51</v>
      </c>
      <c r="K7" s="3" t="s">
        <v>51</v>
      </c>
      <c r="L7" s="3" t="s">
        <v>51</v>
      </c>
      <c r="M7" s="3" t="s">
        <v>51</v>
      </c>
      <c r="N7" s="3"/>
    </row>
    <row r="8" spans="1:14">
      <c r="A8">
        <v>1901</v>
      </c>
      <c r="B8" s="3" t="s">
        <v>51</v>
      </c>
      <c r="C8" s="3" t="s">
        <v>51</v>
      </c>
      <c r="D8" s="3" t="s">
        <v>51</v>
      </c>
      <c r="E8" s="3" t="s">
        <v>51</v>
      </c>
      <c r="F8" s="3" t="s">
        <v>51</v>
      </c>
      <c r="G8" s="3" t="s">
        <v>51</v>
      </c>
      <c r="H8" s="3" t="s">
        <v>51</v>
      </c>
      <c r="I8" s="3" t="s">
        <v>51</v>
      </c>
      <c r="J8" s="3" t="s">
        <v>51</v>
      </c>
      <c r="K8" s="3" t="s">
        <v>51</v>
      </c>
      <c r="L8" s="3" t="s">
        <v>51</v>
      </c>
      <c r="M8" s="3" t="s">
        <v>51</v>
      </c>
      <c r="N8" s="3"/>
    </row>
    <row r="9" spans="1:14">
      <c r="A9">
        <v>1902</v>
      </c>
      <c r="B9" s="3" t="s">
        <v>51</v>
      </c>
      <c r="C9" s="3" t="s">
        <v>51</v>
      </c>
      <c r="D9" s="3" t="s">
        <v>51</v>
      </c>
      <c r="E9" s="3" t="s">
        <v>51</v>
      </c>
      <c r="F9" s="3" t="s">
        <v>51</v>
      </c>
      <c r="G9" s="3" t="s">
        <v>51</v>
      </c>
      <c r="H9" s="3" t="s">
        <v>51</v>
      </c>
      <c r="I9" s="3" t="s">
        <v>51</v>
      </c>
      <c r="J9" s="3" t="s">
        <v>51</v>
      </c>
      <c r="K9" s="3" t="s">
        <v>51</v>
      </c>
      <c r="L9" s="3" t="s">
        <v>51</v>
      </c>
      <c r="M9" s="3" t="s">
        <v>51</v>
      </c>
      <c r="N9" s="3"/>
    </row>
    <row r="10" spans="1:14">
      <c r="A10">
        <v>1903</v>
      </c>
      <c r="B10" s="3" t="s">
        <v>51</v>
      </c>
      <c r="C10" s="3" t="s">
        <v>51</v>
      </c>
      <c r="D10" s="3" t="s">
        <v>51</v>
      </c>
      <c r="E10" s="3" t="s">
        <v>51</v>
      </c>
      <c r="F10" s="3" t="s">
        <v>51</v>
      </c>
      <c r="G10" s="3" t="s">
        <v>51</v>
      </c>
      <c r="H10" s="3" t="s">
        <v>51</v>
      </c>
      <c r="I10" s="3" t="s">
        <v>51</v>
      </c>
      <c r="J10" s="3" t="s">
        <v>51</v>
      </c>
      <c r="K10" s="3" t="s">
        <v>51</v>
      </c>
      <c r="L10" s="3" t="s">
        <v>51</v>
      </c>
      <c r="M10" s="3" t="s">
        <v>51</v>
      </c>
      <c r="N10" s="3"/>
    </row>
    <row r="11" spans="1:14">
      <c r="A11">
        <v>1904</v>
      </c>
      <c r="B11" s="3" t="s">
        <v>51</v>
      </c>
      <c r="C11" s="3" t="s">
        <v>51</v>
      </c>
      <c r="D11" s="3" t="s">
        <v>51</v>
      </c>
      <c r="E11" s="3" t="s">
        <v>51</v>
      </c>
      <c r="F11" s="3" t="s">
        <v>51</v>
      </c>
      <c r="G11" s="3" t="s">
        <v>51</v>
      </c>
      <c r="H11" s="3" t="s">
        <v>51</v>
      </c>
      <c r="I11" s="3" t="s">
        <v>51</v>
      </c>
      <c r="J11" s="3" t="s">
        <v>51</v>
      </c>
      <c r="K11" s="3" t="s">
        <v>51</v>
      </c>
      <c r="L11" s="3" t="s">
        <v>51</v>
      </c>
      <c r="M11" s="3" t="s">
        <v>51</v>
      </c>
      <c r="N11" s="3"/>
    </row>
    <row r="12" spans="1:14">
      <c r="A12">
        <v>1905</v>
      </c>
      <c r="B12" s="3" t="s">
        <v>51</v>
      </c>
      <c r="C12" s="3" t="s">
        <v>51</v>
      </c>
      <c r="D12" s="3" t="s">
        <v>51</v>
      </c>
      <c r="E12" s="3" t="s">
        <v>51</v>
      </c>
      <c r="F12" s="3" t="s">
        <v>51</v>
      </c>
      <c r="G12" s="3" t="s">
        <v>51</v>
      </c>
      <c r="H12" s="3" t="s">
        <v>51</v>
      </c>
      <c r="I12" s="3" t="s">
        <v>51</v>
      </c>
      <c r="J12" s="3" t="s">
        <v>51</v>
      </c>
      <c r="K12" s="3" t="s">
        <v>51</v>
      </c>
      <c r="L12" s="3" t="s">
        <v>51</v>
      </c>
      <c r="M12" s="3" t="s">
        <v>51</v>
      </c>
      <c r="N12" s="3"/>
    </row>
    <row r="13" spans="1:14">
      <c r="A13">
        <v>1906</v>
      </c>
      <c r="B13" s="3" t="s">
        <v>51</v>
      </c>
      <c r="C13" s="3" t="s">
        <v>51</v>
      </c>
      <c r="D13" s="3" t="s">
        <v>51</v>
      </c>
      <c r="E13" s="3" t="s">
        <v>51</v>
      </c>
      <c r="F13" s="3" t="s">
        <v>51</v>
      </c>
      <c r="G13" s="3" t="s">
        <v>51</v>
      </c>
      <c r="H13" s="3" t="s">
        <v>51</v>
      </c>
      <c r="I13" s="3" t="s">
        <v>51</v>
      </c>
      <c r="J13" s="3" t="s">
        <v>51</v>
      </c>
      <c r="K13" s="3" t="s">
        <v>51</v>
      </c>
      <c r="L13" s="3" t="s">
        <v>51</v>
      </c>
      <c r="M13" s="3" t="s">
        <v>51</v>
      </c>
      <c r="N13" s="3"/>
    </row>
    <row r="14" spans="1:14">
      <c r="A14">
        <v>1907</v>
      </c>
      <c r="B14" s="3" t="s">
        <v>51</v>
      </c>
      <c r="C14" s="3" t="s">
        <v>51</v>
      </c>
      <c r="D14" s="3" t="s">
        <v>51</v>
      </c>
      <c r="E14" s="3" t="s">
        <v>51</v>
      </c>
      <c r="F14" s="3" t="s">
        <v>51</v>
      </c>
      <c r="G14" s="3" t="s">
        <v>51</v>
      </c>
      <c r="H14" s="3" t="s">
        <v>51</v>
      </c>
      <c r="I14" s="3" t="s">
        <v>51</v>
      </c>
      <c r="J14" s="3" t="s">
        <v>51</v>
      </c>
      <c r="K14" s="3" t="s">
        <v>51</v>
      </c>
      <c r="L14" s="3" t="s">
        <v>51</v>
      </c>
      <c r="M14" s="3" t="s">
        <v>51</v>
      </c>
      <c r="N14" s="3"/>
    </row>
    <row r="15" spans="1:14">
      <c r="A15">
        <v>1908</v>
      </c>
      <c r="B15" s="3" t="s">
        <v>51</v>
      </c>
      <c r="C15" s="3" t="s">
        <v>51</v>
      </c>
      <c r="D15" s="3" t="s">
        <v>51</v>
      </c>
      <c r="E15" s="3" t="s">
        <v>51</v>
      </c>
      <c r="F15" s="3" t="s">
        <v>51</v>
      </c>
      <c r="G15" s="3" t="s">
        <v>51</v>
      </c>
      <c r="H15" s="3" t="s">
        <v>51</v>
      </c>
      <c r="I15" s="3" t="s">
        <v>51</v>
      </c>
      <c r="J15" s="3" t="s">
        <v>51</v>
      </c>
      <c r="K15" s="3" t="s">
        <v>51</v>
      </c>
      <c r="L15" s="3" t="s">
        <v>51</v>
      </c>
      <c r="M15" s="3" t="s">
        <v>51</v>
      </c>
      <c r="N15" s="3"/>
    </row>
    <row r="16" spans="1:14">
      <c r="A16">
        <v>1909</v>
      </c>
      <c r="B16" s="3" t="s">
        <v>51</v>
      </c>
      <c r="C16" s="3" t="s">
        <v>51</v>
      </c>
      <c r="D16" s="3" t="s">
        <v>51</v>
      </c>
      <c r="E16" s="3" t="s">
        <v>51</v>
      </c>
      <c r="F16" s="3" t="s">
        <v>51</v>
      </c>
      <c r="G16" s="3" t="s">
        <v>51</v>
      </c>
      <c r="H16" s="3" t="s">
        <v>51</v>
      </c>
      <c r="I16" s="3" t="s">
        <v>51</v>
      </c>
      <c r="J16" s="3" t="s">
        <v>51</v>
      </c>
      <c r="K16" s="3" t="s">
        <v>51</v>
      </c>
      <c r="L16" s="3" t="s">
        <v>51</v>
      </c>
      <c r="M16" s="3" t="s">
        <v>51</v>
      </c>
      <c r="N16" s="3"/>
    </row>
    <row r="17" spans="1:14">
      <c r="A17">
        <v>1910</v>
      </c>
      <c r="B17" s="3" t="s">
        <v>51</v>
      </c>
      <c r="C17" s="3" t="s">
        <v>51</v>
      </c>
      <c r="D17" s="3" t="s">
        <v>51</v>
      </c>
      <c r="E17" s="3" t="s">
        <v>51</v>
      </c>
      <c r="F17" s="3" t="s">
        <v>51</v>
      </c>
      <c r="G17" s="3" t="s">
        <v>51</v>
      </c>
      <c r="H17" s="3" t="s">
        <v>51</v>
      </c>
      <c r="I17" s="3" t="s">
        <v>51</v>
      </c>
      <c r="J17" s="3" t="s">
        <v>51</v>
      </c>
      <c r="K17" s="3" t="s">
        <v>51</v>
      </c>
      <c r="L17" s="3" t="s">
        <v>51</v>
      </c>
      <c r="M17" s="3" t="s">
        <v>51</v>
      </c>
      <c r="N17" s="3"/>
    </row>
    <row r="18" spans="1:14">
      <c r="A18">
        <v>1911</v>
      </c>
      <c r="B18" s="3" t="s">
        <v>51</v>
      </c>
      <c r="C18" s="3" t="s">
        <v>51</v>
      </c>
      <c r="D18" s="3" t="s">
        <v>51</v>
      </c>
      <c r="E18" s="3" t="s">
        <v>51</v>
      </c>
      <c r="F18" s="3" t="s">
        <v>51</v>
      </c>
      <c r="G18" s="3" t="s">
        <v>51</v>
      </c>
      <c r="H18" s="3" t="s">
        <v>51</v>
      </c>
      <c r="I18" s="3" t="s">
        <v>51</v>
      </c>
      <c r="J18" s="3" t="s">
        <v>51</v>
      </c>
      <c r="K18" s="3" t="s">
        <v>51</v>
      </c>
      <c r="L18" s="3" t="s">
        <v>51</v>
      </c>
      <c r="M18" s="3" t="s">
        <v>51</v>
      </c>
      <c r="N18" s="3"/>
    </row>
    <row r="19" spans="1:14">
      <c r="A19">
        <v>1912</v>
      </c>
      <c r="B19" s="3" t="s">
        <v>51</v>
      </c>
      <c r="C19" s="3" t="s">
        <v>51</v>
      </c>
      <c r="D19" s="3" t="s">
        <v>51</v>
      </c>
      <c r="E19" s="3" t="s">
        <v>51</v>
      </c>
      <c r="F19" s="3" t="s">
        <v>51</v>
      </c>
      <c r="G19" s="3" t="s">
        <v>51</v>
      </c>
      <c r="H19" s="3" t="s">
        <v>51</v>
      </c>
      <c r="I19" s="3" t="s">
        <v>51</v>
      </c>
      <c r="J19" s="3" t="s">
        <v>51</v>
      </c>
      <c r="K19" s="3" t="s">
        <v>51</v>
      </c>
      <c r="L19" s="3" t="s">
        <v>51</v>
      </c>
      <c r="M19" s="3" t="s">
        <v>51</v>
      </c>
      <c r="N19" s="3"/>
    </row>
    <row r="20" spans="1:14">
      <c r="A20">
        <v>1913</v>
      </c>
      <c r="B20" s="3" t="s">
        <v>51</v>
      </c>
      <c r="C20" s="3" t="s">
        <v>51</v>
      </c>
      <c r="D20" s="3" t="s">
        <v>51</v>
      </c>
      <c r="E20" s="3" t="s">
        <v>51</v>
      </c>
      <c r="F20" s="3" t="s">
        <v>51</v>
      </c>
      <c r="G20" s="3" t="s">
        <v>51</v>
      </c>
      <c r="H20" s="3" t="s">
        <v>51</v>
      </c>
      <c r="I20" s="3" t="s">
        <v>51</v>
      </c>
      <c r="J20" s="3" t="s">
        <v>51</v>
      </c>
      <c r="K20" s="3" t="s">
        <v>51</v>
      </c>
      <c r="L20" s="3" t="s">
        <v>51</v>
      </c>
      <c r="M20" s="3" t="s">
        <v>51</v>
      </c>
      <c r="N20" s="3"/>
    </row>
    <row r="21" spans="1:14">
      <c r="A21">
        <v>1914</v>
      </c>
      <c r="B21" s="3" t="s">
        <v>51</v>
      </c>
      <c r="C21" s="3" t="s">
        <v>51</v>
      </c>
      <c r="D21" s="3" t="s">
        <v>51</v>
      </c>
      <c r="E21" s="3" t="s">
        <v>51</v>
      </c>
      <c r="F21" s="3" t="s">
        <v>51</v>
      </c>
      <c r="G21" s="3" t="s">
        <v>51</v>
      </c>
      <c r="H21" s="3" t="s">
        <v>51</v>
      </c>
      <c r="I21" s="3" t="s">
        <v>51</v>
      </c>
      <c r="J21" s="3" t="s">
        <v>51</v>
      </c>
      <c r="K21" s="3" t="s">
        <v>51</v>
      </c>
      <c r="L21" s="3" t="s">
        <v>51</v>
      </c>
      <c r="M21" s="3" t="s">
        <v>51</v>
      </c>
      <c r="N21" s="3"/>
    </row>
    <row r="22" spans="1:14">
      <c r="A22">
        <v>1915</v>
      </c>
      <c r="B22" s="3" t="s">
        <v>51</v>
      </c>
      <c r="C22" s="3" t="s">
        <v>51</v>
      </c>
      <c r="D22" s="3" t="s">
        <v>51</v>
      </c>
      <c r="E22" s="3">
        <v>84.988026845637577</v>
      </c>
      <c r="F22" s="3">
        <v>77.321273557046979</v>
      </c>
      <c r="G22" s="3">
        <v>65.491924832214764</v>
      </c>
      <c r="H22" s="3">
        <v>35.104117046979866</v>
      </c>
      <c r="I22" s="3">
        <v>35.766077315436242</v>
      </c>
      <c r="J22" s="3">
        <v>44.170550335570475</v>
      </c>
      <c r="K22" s="3">
        <v>77.34329395973154</v>
      </c>
      <c r="L22" s="3">
        <v>76.040842953020118</v>
      </c>
      <c r="M22" s="3">
        <v>92.158980402684563</v>
      </c>
      <c r="N22" s="3"/>
    </row>
    <row r="23" spans="1:14">
      <c r="A23">
        <v>1916</v>
      </c>
      <c r="B23" s="3">
        <v>138.28453369127516</v>
      </c>
      <c r="C23" s="3">
        <v>107.75677530201342</v>
      </c>
      <c r="D23" s="3">
        <v>95.547426040268462</v>
      </c>
      <c r="E23" s="3">
        <v>310.94954093959734</v>
      </c>
      <c r="F23" s="3">
        <v>193.51844456375844</v>
      </c>
      <c r="G23" s="3">
        <v>108.47780939597314</v>
      </c>
      <c r="H23" s="3">
        <v>46.433389530201339</v>
      </c>
      <c r="I23" s="3">
        <v>26.48020832214765</v>
      </c>
      <c r="J23" s="3">
        <v>24.789261744966442</v>
      </c>
      <c r="K23" s="3">
        <v>41.032099328859061</v>
      </c>
      <c r="L23" s="3">
        <v>97.705353020134211</v>
      </c>
      <c r="M23" s="3">
        <v>129.2494276510067</v>
      </c>
      <c r="N23" s="3"/>
    </row>
    <row r="24" spans="1:14">
      <c r="A24">
        <v>1917</v>
      </c>
      <c r="B24" s="3">
        <v>53.151859328859061</v>
      </c>
      <c r="C24" s="3">
        <v>23.825466845637585</v>
      </c>
      <c r="D24" s="3">
        <v>120.17252778523492</v>
      </c>
      <c r="E24" s="3">
        <v>237.83513557046976</v>
      </c>
      <c r="F24" s="3">
        <v>167.71772295302014</v>
      </c>
      <c r="G24" s="3">
        <v>172.93162953020132</v>
      </c>
      <c r="H24" s="3">
        <v>201.60262872483221</v>
      </c>
      <c r="I24" s="3">
        <v>38.347407785234893</v>
      </c>
      <c r="J24" s="3">
        <v>22.018953020134227</v>
      </c>
      <c r="K24" s="3">
        <v>35.242980402684566</v>
      </c>
      <c r="L24" s="3">
        <v>37.649669798657726</v>
      </c>
      <c r="M24" s="3">
        <v>39.070036510067112</v>
      </c>
      <c r="N24" s="3"/>
    </row>
    <row r="25" spans="1:14">
      <c r="A25">
        <v>1918</v>
      </c>
      <c r="B25" s="3">
        <v>21.723351946308725</v>
      </c>
      <c r="C25" s="3">
        <v>30.241217718120804</v>
      </c>
      <c r="D25" s="3">
        <v>129.08270174496644</v>
      </c>
      <c r="E25" s="3">
        <v>172.48194362416106</v>
      </c>
      <c r="F25" s="3">
        <v>105.97476080536912</v>
      </c>
      <c r="G25" s="3">
        <v>61.312542281879189</v>
      </c>
      <c r="H25" s="3">
        <v>52.437319731543631</v>
      </c>
      <c r="I25" s="3">
        <v>29.002218523489933</v>
      </c>
      <c r="J25" s="3">
        <v>26.771532885906037</v>
      </c>
      <c r="K25" s="3">
        <v>52.659770738255034</v>
      </c>
      <c r="L25" s="3">
        <v>97.838867114093958</v>
      </c>
      <c r="M25" s="3">
        <v>105.20584429530201</v>
      </c>
      <c r="N25" s="3"/>
    </row>
    <row r="26" spans="1:14">
      <c r="A26">
        <v>1919</v>
      </c>
      <c r="B26" s="3">
        <v>89.718310872483215</v>
      </c>
      <c r="C26" s="3">
        <v>43.090173422818793</v>
      </c>
      <c r="D26" s="3">
        <v>131.61145288590603</v>
      </c>
      <c r="E26" s="3">
        <v>204.47226845637584</v>
      </c>
      <c r="F26" s="3">
        <v>167.84085744966444</v>
      </c>
      <c r="G26" s="3">
        <v>78.852467114093955</v>
      </c>
      <c r="H26" s="3">
        <v>30.392649664429531</v>
      </c>
      <c r="I26" s="3">
        <v>23.499364832214766</v>
      </c>
      <c r="J26" s="3">
        <v>31.749390604026843</v>
      </c>
      <c r="K26" s="3">
        <v>72.171645100671128</v>
      </c>
      <c r="L26" s="3">
        <v>101.52420402684565</v>
      </c>
      <c r="M26" s="3">
        <v>86.500186308724835</v>
      </c>
      <c r="N26" s="3"/>
    </row>
    <row r="27" spans="1:14">
      <c r="A27">
        <v>1920</v>
      </c>
      <c r="B27" s="3">
        <v>38.295277852348995</v>
      </c>
      <c r="C27" s="3">
        <v>28.898900939597318</v>
      </c>
      <c r="D27" s="3">
        <v>198.24114684563759</v>
      </c>
      <c r="E27" s="3">
        <v>179.32334496644296</v>
      </c>
      <c r="F27" s="3">
        <v>94.272939060402678</v>
      </c>
      <c r="G27" s="3">
        <v>49.350636241610744</v>
      </c>
      <c r="H27" s="3">
        <v>51.991518926174507</v>
      </c>
      <c r="I27" s="3">
        <v>27.067119463087248</v>
      </c>
      <c r="J27" s="3">
        <v>18.952042953020133</v>
      </c>
      <c r="K27" s="3">
        <v>30.207049127516783</v>
      </c>
      <c r="L27" s="3">
        <v>54.686851006711414</v>
      </c>
      <c r="M27" s="3">
        <v>84.450041879194629</v>
      </c>
      <c r="N27" s="3"/>
    </row>
    <row r="28" spans="1:14">
      <c r="A28">
        <v>1921</v>
      </c>
      <c r="B28" s="3">
        <v>88.079363758389263</v>
      </c>
      <c r="C28" s="3">
        <v>40.35355489932887</v>
      </c>
      <c r="D28" s="3">
        <v>188.58497557046979</v>
      </c>
      <c r="E28" s="3">
        <v>154.28923489932885</v>
      </c>
      <c r="F28" s="3">
        <v>82.812892348993287</v>
      </c>
      <c r="G28" s="3">
        <v>52.413197315436243</v>
      </c>
      <c r="H28" s="3">
        <v>29.555874362416112</v>
      </c>
      <c r="I28" s="3">
        <v>27.194298523489934</v>
      </c>
      <c r="J28" s="3">
        <v>23.863361073825509</v>
      </c>
      <c r="K28" s="3">
        <v>34.895147919463085</v>
      </c>
      <c r="L28" s="3">
        <v>37.676198657718118</v>
      </c>
      <c r="M28" s="3">
        <v>83.019165100671145</v>
      </c>
      <c r="N28" s="3"/>
    </row>
    <row r="29" spans="1:14">
      <c r="A29">
        <v>1922</v>
      </c>
      <c r="B29" s="3">
        <v>55.072577718120804</v>
      </c>
      <c r="C29" s="3">
        <v>44.346452617449664</v>
      </c>
      <c r="D29" s="3">
        <v>148.97880966442952</v>
      </c>
      <c r="E29" s="3">
        <v>262.4025986577181</v>
      </c>
      <c r="F29" s="3">
        <v>134.912715704698</v>
      </c>
      <c r="G29" s="3">
        <v>55.637106040268449</v>
      </c>
      <c r="H29" s="3">
        <v>47.804946040268455</v>
      </c>
      <c r="I29" s="3">
        <v>31.099549530201344</v>
      </c>
      <c r="J29" s="3">
        <v>27.093793288590604</v>
      </c>
      <c r="K29" s="3">
        <v>25.996208859060403</v>
      </c>
      <c r="L29" s="3">
        <v>31.436263087248321</v>
      </c>
      <c r="M29" s="3">
        <v>36.078856912751668</v>
      </c>
      <c r="N29" s="3"/>
    </row>
    <row r="30" spans="1:14">
      <c r="A30">
        <v>1923</v>
      </c>
      <c r="B30" s="3">
        <v>33.897488859060395</v>
      </c>
      <c r="C30" s="3">
        <v>29.683502818791947</v>
      </c>
      <c r="D30" s="3">
        <v>89.576301744966429</v>
      </c>
      <c r="E30" s="3">
        <v>187.62296375838926</v>
      </c>
      <c r="F30" s="3">
        <v>189.87698899328859</v>
      </c>
      <c r="G30" s="3">
        <v>69.138990604026844</v>
      </c>
      <c r="H30" s="3">
        <v>40.884697449664429</v>
      </c>
      <c r="I30" s="3">
        <v>29.837196241610741</v>
      </c>
      <c r="J30" s="3">
        <v>34.176998657718123</v>
      </c>
      <c r="K30" s="3">
        <v>29.714960536912752</v>
      </c>
      <c r="L30" s="3">
        <v>33.579446979865764</v>
      </c>
      <c r="M30" s="3">
        <v>52.102070335570481</v>
      </c>
      <c r="N30" s="3"/>
    </row>
    <row r="31" spans="1:14">
      <c r="A31">
        <v>1924</v>
      </c>
      <c r="B31" s="3">
        <v>55.075274093959735</v>
      </c>
      <c r="C31" s="3">
        <v>43.662602416107376</v>
      </c>
      <c r="D31" s="3">
        <v>95.736621744966456</v>
      </c>
      <c r="E31" s="3">
        <v>173.85883489932885</v>
      </c>
      <c r="F31" s="3">
        <v>141.63657825503356</v>
      </c>
      <c r="G31" s="3">
        <v>56.466459060402684</v>
      </c>
      <c r="H31" s="3">
        <v>44.218316778523487</v>
      </c>
      <c r="I31" s="3">
        <v>31.120671140939596</v>
      </c>
      <c r="J31" s="3">
        <v>25.201546308724836</v>
      </c>
      <c r="K31" s="3">
        <v>26.625812617449665</v>
      </c>
      <c r="L31" s="3">
        <v>26.812413422818789</v>
      </c>
      <c r="M31" s="3">
        <v>46.506191677852357</v>
      </c>
      <c r="N31" s="3"/>
    </row>
    <row r="32" spans="1:14">
      <c r="A32">
        <v>1925</v>
      </c>
      <c r="B32" s="3">
        <v>31.833413154362415</v>
      </c>
      <c r="C32" s="3">
        <v>67.791991409395976</v>
      </c>
      <c r="D32" s="3">
        <v>127.99111892617449</v>
      </c>
      <c r="E32" s="3">
        <v>123.91412617449664</v>
      </c>
      <c r="F32" s="3">
        <v>56.563224161073826</v>
      </c>
      <c r="G32" s="3">
        <v>49.412826845637589</v>
      </c>
      <c r="H32" s="3">
        <v>38.735236510067125</v>
      </c>
      <c r="I32" s="3">
        <v>26.185404563758393</v>
      </c>
      <c r="J32" s="3">
        <v>25.411167785234898</v>
      </c>
      <c r="K32" s="3">
        <v>36.974952483221479</v>
      </c>
      <c r="L32" s="3">
        <v>92.395232214765102</v>
      </c>
      <c r="M32" s="3">
        <v>63.457857181208055</v>
      </c>
      <c r="N32" s="3"/>
    </row>
    <row r="33" spans="1:14">
      <c r="A33">
        <v>1926</v>
      </c>
      <c r="B33" s="3">
        <v>59.084784966442953</v>
      </c>
      <c r="C33" s="3">
        <v>45.563358926174494</v>
      </c>
      <c r="D33" s="3">
        <v>73.049764832214763</v>
      </c>
      <c r="E33" s="3">
        <v>196.39053422818793</v>
      </c>
      <c r="F33" s="3">
        <v>143.03869369127514</v>
      </c>
      <c r="G33" s="3">
        <v>74.73614496644295</v>
      </c>
      <c r="H33" s="3">
        <v>54.316244295302013</v>
      </c>
      <c r="I33" s="3">
        <v>42.480053154362416</v>
      </c>
      <c r="J33" s="3">
        <v>34.817605369127513</v>
      </c>
      <c r="K33" s="3">
        <v>49.796219597315435</v>
      </c>
      <c r="L33" s="3">
        <v>136.73843758389265</v>
      </c>
      <c r="M33" s="3">
        <v>73.719364832214765</v>
      </c>
      <c r="N33" s="3"/>
    </row>
    <row r="34" spans="1:14">
      <c r="A34">
        <v>1927</v>
      </c>
      <c r="B34" s="3">
        <v>49.781838926174494</v>
      </c>
      <c r="C34" s="3">
        <v>48.419719731543623</v>
      </c>
      <c r="D34" s="3">
        <v>171.6449943624161</v>
      </c>
      <c r="E34" s="3">
        <v>117.92382281879196</v>
      </c>
      <c r="F34" s="3">
        <v>121.94809127516777</v>
      </c>
      <c r="G34" s="3">
        <v>76.65144161073826</v>
      </c>
      <c r="H34" s="3">
        <v>48.168507382550338</v>
      </c>
      <c r="I34" s="3">
        <v>31.689606442953021</v>
      </c>
      <c r="J34" s="3">
        <v>28.638120805369127</v>
      </c>
      <c r="K34" s="3">
        <v>38.394594362416107</v>
      </c>
      <c r="L34" s="3">
        <v>52.430593288590593</v>
      </c>
      <c r="M34" s="3">
        <v>78.27893637583891</v>
      </c>
      <c r="N34" s="3"/>
    </row>
    <row r="35" spans="1:14">
      <c r="A35">
        <v>1928</v>
      </c>
      <c r="B35" s="3">
        <v>62.355938255033564</v>
      </c>
      <c r="C35" s="3">
        <v>58.70587167785235</v>
      </c>
      <c r="D35" s="3">
        <v>133.54745073825504</v>
      </c>
      <c r="E35" s="3">
        <v>282.85808859060398</v>
      </c>
      <c r="F35" s="3">
        <v>216.07093208053692</v>
      </c>
      <c r="G35" s="3">
        <v>80.078883221476531</v>
      </c>
      <c r="H35" s="3">
        <v>93.571431946308707</v>
      </c>
      <c r="I35" s="3">
        <v>70.840983624161083</v>
      </c>
      <c r="J35" s="3">
        <v>68.283543624161069</v>
      </c>
      <c r="K35" s="3">
        <v>188.65822711409396</v>
      </c>
      <c r="L35" s="3">
        <v>177.89035167785235</v>
      </c>
      <c r="M35" s="3">
        <v>126.69461154362418</v>
      </c>
      <c r="N35" s="3"/>
    </row>
    <row r="36" spans="1:14">
      <c r="A36">
        <v>1929</v>
      </c>
      <c r="B36" s="3">
        <v>125.47180510067116</v>
      </c>
      <c r="C36" s="3">
        <v>67.589444295302016</v>
      </c>
      <c r="D36" s="3">
        <v>187.75943516778523</v>
      </c>
      <c r="E36" s="3">
        <v>258.71508724832216</v>
      </c>
      <c r="F36" s="3">
        <v>203.58266738255031</v>
      </c>
      <c r="G36" s="3">
        <v>79.799677852348992</v>
      </c>
      <c r="H36" s="3">
        <v>63.647502281879191</v>
      </c>
      <c r="I36" s="3">
        <v>38.717260671140941</v>
      </c>
      <c r="J36" s="3">
        <v>30.484703355704699</v>
      </c>
      <c r="K36" s="3">
        <v>35.241182818791948</v>
      </c>
      <c r="L36" s="3">
        <v>45.829256375838916</v>
      </c>
      <c r="M36" s="3">
        <v>36.201092617449667</v>
      </c>
      <c r="N36" s="3"/>
    </row>
    <row r="37" spans="1:14">
      <c r="A37">
        <v>1930</v>
      </c>
      <c r="B37" s="3">
        <v>78.161644026845636</v>
      </c>
      <c r="C37" s="3">
        <v>100.13864375838926</v>
      </c>
      <c r="D37" s="3">
        <v>105.25168268456376</v>
      </c>
      <c r="E37" s="3">
        <v>162.28616375838925</v>
      </c>
      <c r="F37" s="3">
        <v>117.61366711409397</v>
      </c>
      <c r="G37" s="3">
        <v>130.61201073825504</v>
      </c>
      <c r="H37" s="3">
        <v>122.28244187919464</v>
      </c>
      <c r="I37" s="3">
        <v>37.829703624161077</v>
      </c>
      <c r="J37" s="3">
        <v>28.946899328859057</v>
      </c>
      <c r="K37" s="3">
        <v>29.739677315436243</v>
      </c>
      <c r="L37" s="3">
        <v>30.275951677852355</v>
      </c>
      <c r="M37" s="3">
        <v>30.581845369127517</v>
      </c>
      <c r="N37" s="3"/>
    </row>
    <row r="38" spans="1:14">
      <c r="A38">
        <v>1931</v>
      </c>
      <c r="B38" s="3">
        <v>22.886388724832216</v>
      </c>
      <c r="C38" s="3">
        <v>25.775439463087249</v>
      </c>
      <c r="D38" s="3">
        <v>37.930817718120807</v>
      </c>
      <c r="E38" s="3">
        <v>97.543135570469801</v>
      </c>
      <c r="F38" s="3">
        <v>84.454535838926176</v>
      </c>
      <c r="G38" s="3">
        <v>38.90000536912752</v>
      </c>
      <c r="H38" s="3">
        <v>23.31241610738255</v>
      </c>
      <c r="I38" s="3">
        <v>21.021395436241612</v>
      </c>
      <c r="J38" s="3">
        <v>22.883097986577184</v>
      </c>
      <c r="K38" s="3">
        <v>29.63541744966443</v>
      </c>
      <c r="L38" s="3">
        <v>69.848746308724827</v>
      </c>
      <c r="M38" s="3">
        <v>69.792542818791944</v>
      </c>
      <c r="N38" s="3"/>
    </row>
    <row r="39" spans="1:14">
      <c r="A39">
        <v>1932</v>
      </c>
      <c r="B39" s="3">
        <v>89.028937449664426</v>
      </c>
      <c r="C39" s="3">
        <v>75.369793288590586</v>
      </c>
      <c r="D39" s="3">
        <v>69.786700671140935</v>
      </c>
      <c r="E39" s="3">
        <v>147.77313825503356</v>
      </c>
      <c r="F39" s="3">
        <v>89.575402953020131</v>
      </c>
      <c r="G39" s="3">
        <v>34.844134228187919</v>
      </c>
      <c r="H39" s="3">
        <v>28.703370201342285</v>
      </c>
      <c r="I39" s="3">
        <v>21.220477852348992</v>
      </c>
      <c r="J39" s="3">
        <v>36.715506040268458</v>
      </c>
      <c r="K39" s="3">
        <v>51.418988456375828</v>
      </c>
      <c r="L39" s="3">
        <v>96.785975838926163</v>
      </c>
      <c r="M39" s="3">
        <v>74.068994899328857</v>
      </c>
      <c r="N39" s="3"/>
    </row>
    <row r="40" spans="1:14">
      <c r="A40">
        <v>1933</v>
      </c>
      <c r="B40" s="3">
        <v>70.413158657718128</v>
      </c>
      <c r="C40" s="3">
        <v>48.594665234899331</v>
      </c>
      <c r="D40" s="3">
        <v>49.900030067114102</v>
      </c>
      <c r="E40" s="3">
        <v>201.7289234899329</v>
      </c>
      <c r="F40" s="3">
        <v>133.14658953020134</v>
      </c>
      <c r="G40" s="3">
        <v>57.307554362416106</v>
      </c>
      <c r="H40" s="3">
        <v>36.935405637583891</v>
      </c>
      <c r="I40" s="3">
        <v>33.231484026845635</v>
      </c>
      <c r="J40" s="3">
        <v>20.438093959731543</v>
      </c>
      <c r="K40" s="3">
        <v>26.183606979865772</v>
      </c>
      <c r="L40" s="3">
        <v>30.546893959731545</v>
      </c>
      <c r="M40" s="3">
        <v>41.779894228187928</v>
      </c>
      <c r="N40" s="3"/>
    </row>
    <row r="41" spans="1:14">
      <c r="A41">
        <v>1934</v>
      </c>
      <c r="B41" s="3">
        <v>42.8130555704698</v>
      </c>
      <c r="C41" s="3">
        <v>28.444677583892613</v>
      </c>
      <c r="D41" s="3">
        <v>49.637133422818792</v>
      </c>
      <c r="E41" s="3">
        <v>140.58338255033556</v>
      </c>
      <c r="F41" s="3">
        <v>110.95541637583891</v>
      </c>
      <c r="G41" s="3">
        <v>31.749390604026846</v>
      </c>
      <c r="H41" s="3">
        <v>23.950108993288595</v>
      </c>
      <c r="I41" s="3">
        <v>21.838846711409396</v>
      </c>
      <c r="J41" s="3">
        <v>23.687661744966437</v>
      </c>
      <c r="K41" s="3">
        <v>27.799634899328865</v>
      </c>
      <c r="L41" s="3">
        <v>72.340284563758388</v>
      </c>
      <c r="M41" s="3">
        <v>61.882724295302012</v>
      </c>
      <c r="N41" s="3"/>
    </row>
    <row r="42" spans="1:14">
      <c r="A42">
        <v>1935</v>
      </c>
      <c r="B42" s="3">
        <v>45.575043221476498</v>
      </c>
      <c r="C42" s="3">
        <v>33.785183355704696</v>
      </c>
      <c r="D42" s="3">
        <v>109.3789353020134</v>
      </c>
      <c r="E42" s="3">
        <v>84.960193288590602</v>
      </c>
      <c r="F42" s="3">
        <v>55.056848859060409</v>
      </c>
      <c r="G42" s="3">
        <v>49.385863087248332</v>
      </c>
      <c r="H42" s="3">
        <v>34.448897718120804</v>
      </c>
      <c r="I42" s="3">
        <v>24.632292080536914</v>
      </c>
      <c r="J42" s="3">
        <v>23.695924832214764</v>
      </c>
      <c r="K42" s="3">
        <v>30.346361879194632</v>
      </c>
      <c r="L42" s="3">
        <v>43.157669798657722</v>
      </c>
      <c r="M42" s="3">
        <v>39.044420939597316</v>
      </c>
      <c r="N42" s="3"/>
    </row>
    <row r="43" spans="1:14">
      <c r="A43">
        <v>1936</v>
      </c>
      <c r="B43" s="3">
        <v>29.901459865771812</v>
      </c>
      <c r="C43" s="3">
        <v>28.966165369127516</v>
      </c>
      <c r="D43" s="3">
        <v>80.679160268456371</v>
      </c>
      <c r="E43" s="3">
        <v>112.98510604026846</v>
      </c>
      <c r="F43" s="3">
        <v>144.09657181208053</v>
      </c>
      <c r="G43" s="3">
        <v>48.592606711409388</v>
      </c>
      <c r="H43" s="3">
        <v>28.229706845637587</v>
      </c>
      <c r="I43" s="3">
        <v>23.676426845637582</v>
      </c>
      <c r="J43" s="3">
        <v>26.421438926174492</v>
      </c>
      <c r="K43" s="3">
        <v>35.134675973154366</v>
      </c>
      <c r="L43" s="3">
        <v>42.108692617449663</v>
      </c>
      <c r="M43" s="3">
        <v>43.057077583892621</v>
      </c>
      <c r="N43" s="3"/>
    </row>
    <row r="44" spans="1:14">
      <c r="A44">
        <v>1937</v>
      </c>
      <c r="B44" s="3">
        <v>80.741176912751655</v>
      </c>
      <c r="C44" s="3">
        <v>56.763524295302012</v>
      </c>
      <c r="D44" s="3">
        <v>52.76852456375839</v>
      </c>
      <c r="E44" s="3">
        <v>145.21288590604027</v>
      </c>
      <c r="F44" s="3">
        <v>103.68418953020134</v>
      </c>
      <c r="G44" s="3">
        <v>40.646126174496644</v>
      </c>
      <c r="H44" s="3">
        <v>27.237889932885903</v>
      </c>
      <c r="I44" s="3">
        <v>34.541023892617453</v>
      </c>
      <c r="J44" s="3">
        <v>35.205535570469799</v>
      </c>
      <c r="K44" s="3">
        <v>44.229551677852349</v>
      </c>
      <c r="L44" s="3">
        <v>62.762931543624155</v>
      </c>
      <c r="M44" s="3">
        <v>52.738415033557047</v>
      </c>
      <c r="N44" s="3"/>
    </row>
    <row r="45" spans="1:14">
      <c r="A45">
        <v>1938</v>
      </c>
      <c r="B45" s="3">
        <v>44.174725369127515</v>
      </c>
      <c r="C45" s="3">
        <v>97.112614228187923</v>
      </c>
      <c r="D45" s="3">
        <v>130.36662604026847</v>
      </c>
      <c r="E45" s="3">
        <v>209.70541208053692</v>
      </c>
      <c r="F45" s="3">
        <v>124.29393825503355</v>
      </c>
      <c r="G45" s="3">
        <v>58.720542281879204</v>
      </c>
      <c r="H45" s="3">
        <v>29.471387919463087</v>
      </c>
      <c r="I45" s="3">
        <v>29.061988187919464</v>
      </c>
      <c r="J45" s="3">
        <v>28.672912751677853</v>
      </c>
      <c r="K45" s="3">
        <v>29.338816107382556</v>
      </c>
      <c r="L45" s="3">
        <v>32.976241610738256</v>
      </c>
      <c r="M45" s="3">
        <v>39.127559194630884</v>
      </c>
      <c r="N45" s="3"/>
    </row>
    <row r="46" spans="1:14">
      <c r="A46">
        <v>1939</v>
      </c>
      <c r="B46" s="3">
        <v>39.660992214765102</v>
      </c>
      <c r="C46" s="3">
        <v>37.424942818791948</v>
      </c>
      <c r="D46" s="3">
        <v>66.191982281879191</v>
      </c>
      <c r="E46" s="3">
        <v>119.11675167785235</v>
      </c>
      <c r="F46" s="3">
        <v>128.21716510067114</v>
      </c>
      <c r="G46" s="3">
        <v>80.316338255033557</v>
      </c>
      <c r="H46" s="3">
        <v>38.879942013422827</v>
      </c>
      <c r="I46" s="3">
        <v>31.29234040268457</v>
      </c>
      <c r="J46" s="3">
        <v>29.966738255033558</v>
      </c>
      <c r="K46" s="3">
        <v>32.805906040268454</v>
      </c>
      <c r="L46" s="3">
        <v>38.386824161073825</v>
      </c>
      <c r="M46" s="3">
        <v>32.481891543624158</v>
      </c>
      <c r="N46" s="3"/>
    </row>
    <row r="47" spans="1:14">
      <c r="A47">
        <v>1940</v>
      </c>
      <c r="B47" s="3">
        <v>29.430492885906041</v>
      </c>
      <c r="C47" s="3">
        <v>26.422308724832213</v>
      </c>
      <c r="D47" s="3">
        <v>34.650676510067115</v>
      </c>
      <c r="E47" s="3">
        <v>83.400644295302001</v>
      </c>
      <c r="F47" s="3">
        <v>84.422179328859059</v>
      </c>
      <c r="G47" s="3">
        <v>75.672918120805363</v>
      </c>
      <c r="H47" s="3">
        <v>42.397364295302012</v>
      </c>
      <c r="I47" s="3">
        <v>33.488089127516773</v>
      </c>
      <c r="J47" s="3">
        <v>41.033186577181205</v>
      </c>
      <c r="K47" s="3">
        <v>35.250170738255036</v>
      </c>
      <c r="L47" s="3">
        <v>55.216993288590601</v>
      </c>
      <c r="M47" s="3">
        <v>68.959362684563757</v>
      </c>
      <c r="N47" s="3"/>
    </row>
    <row r="48" spans="1:14">
      <c r="A48">
        <v>1941</v>
      </c>
      <c r="B48" s="3">
        <v>62.981497449664431</v>
      </c>
      <c r="C48" s="3">
        <v>45.42453906040268</v>
      </c>
      <c r="D48" s="3">
        <v>59.533731543624164</v>
      </c>
      <c r="E48" s="3">
        <v>140.55554899328857</v>
      </c>
      <c r="F48" s="3">
        <v>76.894347382550336</v>
      </c>
      <c r="G48" s="3">
        <v>33.287194630872484</v>
      </c>
      <c r="H48" s="3">
        <v>33.412590604026846</v>
      </c>
      <c r="I48" s="3">
        <v>27.689532885906043</v>
      </c>
      <c r="J48" s="3">
        <v>27.071613422818796</v>
      </c>
      <c r="K48" s="3">
        <v>68.652425234899326</v>
      </c>
      <c r="L48" s="3">
        <v>115.05740134228188</v>
      </c>
      <c r="M48" s="3">
        <v>83.125222550335565</v>
      </c>
      <c r="N48" s="3"/>
    </row>
    <row r="49" spans="1:14">
      <c r="A49">
        <v>1942</v>
      </c>
      <c r="B49" s="3">
        <v>60.346688859060414</v>
      </c>
      <c r="C49" s="3">
        <v>44.219809932885916</v>
      </c>
      <c r="D49" s="3">
        <v>138.78785718120804</v>
      </c>
      <c r="E49" s="3">
        <v>155.9614228187919</v>
      </c>
      <c r="F49" s="3">
        <v>98.519281610738275</v>
      </c>
      <c r="G49" s="3">
        <v>68.95937718120804</v>
      </c>
      <c r="H49" s="3">
        <v>34.692020939597313</v>
      </c>
      <c r="I49" s="3">
        <v>31.095504966442952</v>
      </c>
      <c r="J49" s="3">
        <v>30.490791946308725</v>
      </c>
      <c r="K49" s="3">
        <v>41.117035167785247</v>
      </c>
      <c r="L49" s="3">
        <v>68.653208053691287</v>
      </c>
      <c r="M49" s="3">
        <v>57.391910335570472</v>
      </c>
      <c r="N49" s="3"/>
    </row>
    <row r="50" spans="1:14">
      <c r="A50">
        <v>1943</v>
      </c>
      <c r="B50" s="3">
        <v>58.236774765100662</v>
      </c>
      <c r="C50" s="3">
        <v>67.972213691275172</v>
      </c>
      <c r="D50" s="3">
        <v>110.17616375838928</v>
      </c>
      <c r="E50" s="3">
        <v>136.82324295302013</v>
      </c>
      <c r="F50" s="3">
        <v>172.3806555704698</v>
      </c>
      <c r="G50" s="3">
        <v>133.0278765100671</v>
      </c>
      <c r="H50" s="3">
        <v>54.791255838926176</v>
      </c>
      <c r="I50" s="3">
        <v>38.550085369127515</v>
      </c>
      <c r="J50" s="3">
        <v>53.859672483221487</v>
      </c>
      <c r="K50" s="3">
        <v>33.601336912751677</v>
      </c>
      <c r="L50" s="3">
        <v>47.783259060402685</v>
      </c>
      <c r="M50" s="3">
        <v>41.313870604026846</v>
      </c>
      <c r="N50" s="3"/>
    </row>
    <row r="51" spans="1:14">
      <c r="A51">
        <v>1944</v>
      </c>
      <c r="B51" s="3">
        <v>38.319994630872486</v>
      </c>
      <c r="C51" s="3">
        <v>44.790122416107373</v>
      </c>
      <c r="D51" s="3">
        <v>61.156949798657713</v>
      </c>
      <c r="E51" s="3">
        <v>94.754561073825499</v>
      </c>
      <c r="F51" s="3">
        <v>101.92345610738256</v>
      </c>
      <c r="G51" s="3">
        <v>46.590330201342276</v>
      </c>
      <c r="H51" s="3">
        <v>31.610512751677856</v>
      </c>
      <c r="I51" s="3">
        <v>28.416206174496647</v>
      </c>
      <c r="J51" s="3">
        <v>27.484332885906046</v>
      </c>
      <c r="K51" s="3">
        <v>32.334040268456377</v>
      </c>
      <c r="L51" s="3">
        <v>37.401777181208054</v>
      </c>
      <c r="M51" s="3">
        <v>39.086664161073827</v>
      </c>
      <c r="N51" s="3"/>
    </row>
    <row r="52" spans="1:14">
      <c r="A52">
        <v>1945</v>
      </c>
      <c r="B52" s="3">
        <v>32.637382550335573</v>
      </c>
      <c r="C52" s="3">
        <v>29.991179597315444</v>
      </c>
      <c r="D52" s="3">
        <v>90.478688859060412</v>
      </c>
      <c r="E52" s="3">
        <v>103.1511624161074</v>
      </c>
      <c r="F52" s="3">
        <v>113.27969234899329</v>
      </c>
      <c r="G52" s="3">
        <v>123.5822979865772</v>
      </c>
      <c r="H52" s="3">
        <v>45.028128322147651</v>
      </c>
      <c r="I52" s="3">
        <v>32.57941046979866</v>
      </c>
      <c r="J52" s="3">
        <v>37.909739597315429</v>
      </c>
      <c r="K52" s="3">
        <v>62.461096912751671</v>
      </c>
      <c r="L52" s="3">
        <v>80.582061744966438</v>
      </c>
      <c r="M52" s="3">
        <v>53.002659865771818</v>
      </c>
      <c r="N52" s="3"/>
    </row>
    <row r="53" spans="1:14">
      <c r="A53">
        <v>1946</v>
      </c>
      <c r="B53" s="3">
        <v>75.264837583892614</v>
      </c>
      <c r="C53" s="3">
        <v>53.964396241610736</v>
      </c>
      <c r="D53" s="3">
        <v>183.52208053691274</v>
      </c>
      <c r="E53" s="3">
        <v>78.069648322147671</v>
      </c>
      <c r="F53" s="3">
        <v>66.116933154362414</v>
      </c>
      <c r="G53" s="3">
        <v>58.487001342281872</v>
      </c>
      <c r="H53" s="3">
        <v>35.887414228187922</v>
      </c>
      <c r="I53" s="3">
        <v>28.255771812080535</v>
      </c>
      <c r="J53" s="3">
        <v>26.707167785234898</v>
      </c>
      <c r="K53" s="3">
        <v>27.549321342281878</v>
      </c>
      <c r="L53" s="3">
        <v>34.559710067114096</v>
      </c>
      <c r="M53" s="3">
        <v>47.008616375838926</v>
      </c>
      <c r="N53" s="3"/>
    </row>
    <row r="54" spans="1:14">
      <c r="A54">
        <v>1947</v>
      </c>
      <c r="B54" s="3">
        <v>49.434455838926176</v>
      </c>
      <c r="C54" s="3">
        <v>43.617039463087245</v>
      </c>
      <c r="D54" s="3">
        <v>74.246955704697982</v>
      </c>
      <c r="E54" s="3">
        <v>209.31008859060407</v>
      </c>
      <c r="F54" s="3">
        <v>199.80189906040269</v>
      </c>
      <c r="G54" s="3">
        <v>165.57095838926173</v>
      </c>
      <c r="H54" s="3">
        <v>53.821459328859049</v>
      </c>
      <c r="I54" s="3">
        <v>35.833936107382549</v>
      </c>
      <c r="J54" s="3">
        <v>32.319978523489937</v>
      </c>
      <c r="K54" s="3">
        <v>31.73814120805369</v>
      </c>
      <c r="L54" s="3">
        <v>30.619087248322149</v>
      </c>
      <c r="M54" s="3">
        <v>43.344241610738258</v>
      </c>
      <c r="N54" s="3"/>
    </row>
    <row r="55" spans="1:14">
      <c r="A55">
        <v>1948</v>
      </c>
      <c r="B55" s="3">
        <v>35.741360536912751</v>
      </c>
      <c r="C55" s="3">
        <v>42.338754362416104</v>
      </c>
      <c r="D55" s="3">
        <v>152.58521234899328</v>
      </c>
      <c r="E55" s="3">
        <v>131.24652885906039</v>
      </c>
      <c r="F55" s="3">
        <v>85.443656375838927</v>
      </c>
      <c r="G55" s="3">
        <v>38.606448322147656</v>
      </c>
      <c r="H55" s="3">
        <v>30.878896107382552</v>
      </c>
      <c r="I55" s="3">
        <v>26.09912053691275</v>
      </c>
      <c r="J55" s="3">
        <v>20.57334765100671</v>
      </c>
      <c r="K55" s="3">
        <v>19.769827651006707</v>
      </c>
      <c r="L55" s="3">
        <v>32.010765100671144</v>
      </c>
      <c r="M55" s="3">
        <v>39.174296375838928</v>
      </c>
      <c r="N55" s="3"/>
    </row>
    <row r="56" spans="1:14">
      <c r="A56">
        <v>1949</v>
      </c>
      <c r="B56" s="3">
        <v>56.860274899328857</v>
      </c>
      <c r="C56" s="3">
        <v>67.330070335570483</v>
      </c>
      <c r="D56" s="3">
        <v>91.344225503355702</v>
      </c>
      <c r="E56" s="3">
        <v>118.37350872483222</v>
      </c>
      <c r="F56" s="3">
        <v>67.236378523489932</v>
      </c>
      <c r="G56" s="3">
        <v>47.511012080536922</v>
      </c>
      <c r="H56" s="3">
        <v>38.500651812080534</v>
      </c>
      <c r="I56" s="3">
        <v>28.341157046979863</v>
      </c>
      <c r="J56" s="3">
        <v>25.502496644295302</v>
      </c>
      <c r="K56" s="3">
        <v>29.07277369127517</v>
      </c>
      <c r="L56" s="3">
        <v>25.910867114093957</v>
      </c>
      <c r="M56" s="3">
        <v>61.753747651006712</v>
      </c>
      <c r="N56" s="3"/>
    </row>
    <row r="57" spans="1:14">
      <c r="A57">
        <v>1950</v>
      </c>
      <c r="B57" s="3">
        <v>88.5161766442953</v>
      </c>
      <c r="C57" s="3">
        <v>57.71375033557046</v>
      </c>
      <c r="D57" s="3">
        <v>113.21138416107382</v>
      </c>
      <c r="E57" s="3">
        <v>169.12799999999996</v>
      </c>
      <c r="F57" s="3">
        <v>111.49469154362416</v>
      </c>
      <c r="G57" s="3">
        <v>46.929986577181218</v>
      </c>
      <c r="H57" s="3">
        <v>33.88895033557047</v>
      </c>
      <c r="I57" s="3">
        <v>28.644049932885906</v>
      </c>
      <c r="J57" s="3">
        <v>32.026421476510073</v>
      </c>
      <c r="K57" s="3">
        <v>30.262774228187919</v>
      </c>
      <c r="L57" s="3">
        <v>45.244751677852342</v>
      </c>
      <c r="M57" s="3">
        <v>73.535561879194645</v>
      </c>
      <c r="N57" s="3"/>
    </row>
    <row r="58" spans="1:14">
      <c r="A58">
        <v>1951</v>
      </c>
      <c r="B58" s="3">
        <v>74.651412080536915</v>
      </c>
      <c r="C58" s="3">
        <v>70.775806711409402</v>
      </c>
      <c r="D58" s="3">
        <v>114.29577664429529</v>
      </c>
      <c r="E58" s="3">
        <v>243.74454765100677</v>
      </c>
      <c r="F58" s="3">
        <v>101.44395060402687</v>
      </c>
      <c r="G58" s="3">
        <v>43.976150335570473</v>
      </c>
      <c r="H58" s="3">
        <v>40.078031677852351</v>
      </c>
      <c r="I58" s="3">
        <v>30.082566442953024</v>
      </c>
      <c r="J58" s="3">
        <v>30.814357046979861</v>
      </c>
      <c r="K58" s="3">
        <v>71.386550335570476</v>
      </c>
      <c r="L58" s="3">
        <v>116.91137718120805</v>
      </c>
      <c r="M58" s="3">
        <v>88.532354899328865</v>
      </c>
      <c r="N58" s="3"/>
    </row>
    <row r="59" spans="1:14">
      <c r="A59">
        <v>1952</v>
      </c>
      <c r="B59" s="3">
        <v>102.82449503355704</v>
      </c>
      <c r="C59" s="3">
        <v>71.712710335570463</v>
      </c>
      <c r="D59" s="3">
        <v>98.756113288590583</v>
      </c>
      <c r="E59" s="3">
        <v>182.72947651006709</v>
      </c>
      <c r="F59" s="3">
        <v>88.047906040268458</v>
      </c>
      <c r="G59" s="3">
        <v>40.966212080536913</v>
      </c>
      <c r="H59" s="3">
        <v>35.034460671140934</v>
      </c>
      <c r="I59" s="3">
        <v>33.815698791946303</v>
      </c>
      <c r="J59" s="3">
        <v>32.654851006711411</v>
      </c>
      <c r="K59" s="3">
        <v>28.124098791946306</v>
      </c>
      <c r="L59" s="3">
        <v>35.780037583892621</v>
      </c>
      <c r="M59" s="3">
        <v>58.315419060402675</v>
      </c>
      <c r="N59" s="3"/>
    </row>
    <row r="60" spans="1:14">
      <c r="A60">
        <v>1953</v>
      </c>
      <c r="B60" s="3">
        <v>51.330457449664429</v>
      </c>
      <c r="C60" s="3">
        <v>53.801627919463094</v>
      </c>
      <c r="D60" s="3">
        <v>125.19093261744968</v>
      </c>
      <c r="E60" s="3">
        <v>128.26137986577183</v>
      </c>
      <c r="F60" s="3">
        <v>106.29922469798657</v>
      </c>
      <c r="G60" s="3">
        <v>56.018947651006719</v>
      </c>
      <c r="H60" s="3">
        <v>42.146601342281876</v>
      </c>
      <c r="I60" s="3">
        <v>31.330089664429529</v>
      </c>
      <c r="J60" s="3">
        <v>27.045954362416108</v>
      </c>
      <c r="K60" s="3">
        <v>24.775200000000002</v>
      </c>
      <c r="L60" s="3">
        <v>23.367575838926175</v>
      </c>
      <c r="M60" s="3">
        <v>34.087583355704695</v>
      </c>
      <c r="N60" s="3"/>
    </row>
    <row r="61" spans="1:14">
      <c r="A61">
        <v>1954</v>
      </c>
      <c r="B61" s="3">
        <v>33.524939597315438</v>
      </c>
      <c r="C61" s="3">
        <v>72.482235704697985</v>
      </c>
      <c r="D61" s="3">
        <v>120.411606442953</v>
      </c>
      <c r="E61" s="3">
        <v>144.49399731543625</v>
      </c>
      <c r="F61" s="3">
        <v>96.57834040268456</v>
      </c>
      <c r="G61" s="3">
        <v>76.36136375838926</v>
      </c>
      <c r="H61" s="3">
        <v>35.378248590604024</v>
      </c>
      <c r="I61" s="3">
        <v>26.351231677852351</v>
      </c>
      <c r="J61" s="3">
        <v>34.919371812080534</v>
      </c>
      <c r="K61" s="3">
        <v>143.824237852349</v>
      </c>
      <c r="L61" s="3">
        <v>78.324934228187914</v>
      </c>
      <c r="M61" s="3">
        <v>63.434488590604033</v>
      </c>
      <c r="N61" s="3"/>
    </row>
    <row r="62" spans="1:14">
      <c r="A62">
        <v>1955</v>
      </c>
      <c r="B62" s="3">
        <v>60.642840805369119</v>
      </c>
      <c r="C62" s="3">
        <v>50.049838389261737</v>
      </c>
      <c r="D62" s="3">
        <v>109.3919677852349</v>
      </c>
      <c r="E62" s="3">
        <v>141.98593288590604</v>
      </c>
      <c r="F62" s="3">
        <v>54.279843221476511</v>
      </c>
      <c r="G62" s="3">
        <v>32.006416107382549</v>
      </c>
      <c r="H62" s="3">
        <v>20.661429261744967</v>
      </c>
      <c r="I62" s="3">
        <v>19.254819865771811</v>
      </c>
      <c r="J62" s="3">
        <v>16.656209395973157</v>
      </c>
      <c r="K62" s="3">
        <v>23.828322684563759</v>
      </c>
      <c r="L62" s="3">
        <v>43.330324832214764</v>
      </c>
      <c r="M62" s="3">
        <v>37.105277315436247</v>
      </c>
      <c r="N62" s="3"/>
    </row>
    <row r="63" spans="1:14">
      <c r="A63">
        <v>1956</v>
      </c>
      <c r="B63" s="3">
        <v>33.470113288590611</v>
      </c>
      <c r="C63" s="3">
        <v>30.976110604026847</v>
      </c>
      <c r="D63" s="3">
        <v>76.161831946308723</v>
      </c>
      <c r="E63" s="3">
        <v>126.74575570469797</v>
      </c>
      <c r="F63" s="3">
        <v>133.30927087248321</v>
      </c>
      <c r="G63" s="3">
        <v>55.447489932885908</v>
      </c>
      <c r="H63" s="3">
        <v>49.282110604026855</v>
      </c>
      <c r="I63" s="3">
        <v>35.521156510067115</v>
      </c>
      <c r="J63" s="3">
        <v>39.12441342281879</v>
      </c>
      <c r="K63" s="3">
        <v>36.398377449664437</v>
      </c>
      <c r="L63" s="3">
        <v>37.917567785234901</v>
      </c>
      <c r="M63" s="3">
        <v>51.551560268456385</v>
      </c>
      <c r="N63" s="3"/>
    </row>
    <row r="64" spans="1:14">
      <c r="A64">
        <v>1957</v>
      </c>
      <c r="B64" s="3">
        <v>44.289770738255037</v>
      </c>
      <c r="C64" s="3">
        <v>48.25979275167785</v>
      </c>
      <c r="D64" s="3">
        <v>75.343032483221478</v>
      </c>
      <c r="E64" s="3">
        <v>101.05233825503355</v>
      </c>
      <c r="F64" s="3">
        <v>74.698598657718122</v>
      </c>
      <c r="G64" s="3">
        <v>50.750577181208051</v>
      </c>
      <c r="H64" s="3">
        <v>106.67626791946309</v>
      </c>
      <c r="I64" s="3">
        <v>25.305936644295301</v>
      </c>
      <c r="J64" s="3">
        <v>32.803151677852348</v>
      </c>
      <c r="K64" s="3">
        <v>36.686440268456373</v>
      </c>
      <c r="L64" s="3">
        <v>74.798335570469803</v>
      </c>
      <c r="M64" s="3">
        <v>87.808827382550319</v>
      </c>
      <c r="N64" s="3"/>
    </row>
    <row r="65" spans="1:14">
      <c r="A65">
        <v>1958</v>
      </c>
      <c r="B65" s="3">
        <v>54.520270067114097</v>
      </c>
      <c r="C65" s="3">
        <v>37.991993557046982</v>
      </c>
      <c r="D65" s="3">
        <v>73.022351677852356</v>
      </c>
      <c r="E65" s="3">
        <v>65.435387919463096</v>
      </c>
      <c r="F65" s="3">
        <v>31.671630604026845</v>
      </c>
      <c r="G65" s="3">
        <v>23.112289932885908</v>
      </c>
      <c r="H65" s="3">
        <v>27.091836241610743</v>
      </c>
      <c r="I65" s="3">
        <v>19.21032966442953</v>
      </c>
      <c r="J65" s="3">
        <v>21.570571812080537</v>
      </c>
      <c r="K65" s="3">
        <v>23.538911677852344</v>
      </c>
      <c r="L65" s="3">
        <v>35.47038926174497</v>
      </c>
      <c r="M65" s="3">
        <v>31.472098791946312</v>
      </c>
      <c r="N65" s="3"/>
    </row>
    <row r="66" spans="1:14">
      <c r="A66">
        <v>1959</v>
      </c>
      <c r="B66" s="3">
        <v>29.304212617449664</v>
      </c>
      <c r="C66" s="3">
        <v>33.248981476510068</v>
      </c>
      <c r="D66" s="3">
        <v>85.915072751677855</v>
      </c>
      <c r="E66" s="3">
        <v>184.09593020134227</v>
      </c>
      <c r="F66" s="3">
        <v>108.96638979865772</v>
      </c>
      <c r="G66" s="3">
        <v>38.248091275167788</v>
      </c>
      <c r="H66" s="3">
        <v>25.718032751677853</v>
      </c>
      <c r="I66" s="3">
        <v>25.184150335570475</v>
      </c>
      <c r="J66" s="3">
        <v>27.55652617449665</v>
      </c>
      <c r="K66" s="3">
        <v>45.964669530201334</v>
      </c>
      <c r="L66" s="3">
        <v>76.548370469798655</v>
      </c>
      <c r="M66" s="3">
        <v>74.611415838926177</v>
      </c>
      <c r="N66" s="3"/>
    </row>
    <row r="67" spans="1:14">
      <c r="A67">
        <v>1960</v>
      </c>
      <c r="B67" s="3">
        <v>58.776049932885897</v>
      </c>
      <c r="C67" s="3">
        <v>50.627834093959734</v>
      </c>
      <c r="D67" s="3">
        <v>62.351893691275166</v>
      </c>
      <c r="E67" s="3">
        <v>238.02344697986575</v>
      </c>
      <c r="F67" s="3">
        <v>226.53152214765103</v>
      </c>
      <c r="G67" s="3">
        <v>72.80693154362416</v>
      </c>
      <c r="H67" s="3">
        <v>53.020186308724831</v>
      </c>
      <c r="I67" s="3">
        <v>30.784972348993289</v>
      </c>
      <c r="J67" s="3">
        <v>25.823017449664427</v>
      </c>
      <c r="K67" s="3">
        <v>26.983531812080543</v>
      </c>
      <c r="L67" s="3">
        <v>41.629868456375839</v>
      </c>
      <c r="M67" s="3">
        <v>33.583810469798657</v>
      </c>
      <c r="N67" s="3"/>
    </row>
    <row r="68" spans="1:14">
      <c r="A68">
        <v>1961</v>
      </c>
      <c r="B68" s="3">
        <v>29.404427919463082</v>
      </c>
      <c r="C68" s="3">
        <v>37.102653422818797</v>
      </c>
      <c r="D68" s="3">
        <v>72.507793288590605</v>
      </c>
      <c r="E68" s="3">
        <v>74.800510067114075</v>
      </c>
      <c r="F68" s="3">
        <v>73.58229906040269</v>
      </c>
      <c r="G68" s="3">
        <v>46.62599194630873</v>
      </c>
      <c r="H68" s="3">
        <v>48.540157852348983</v>
      </c>
      <c r="I68" s="3">
        <v>36.736323221476511</v>
      </c>
      <c r="J68" s="3">
        <v>46.016263087248333</v>
      </c>
      <c r="K68" s="3">
        <v>43.23728536912752</v>
      </c>
      <c r="L68" s="3">
        <v>61.511291275167778</v>
      </c>
      <c r="M68" s="3">
        <v>63.129798120805368</v>
      </c>
      <c r="N68" s="3"/>
    </row>
    <row r="69" spans="1:14">
      <c r="A69">
        <v>1962</v>
      </c>
      <c r="B69" s="3">
        <v>45.007456107382552</v>
      </c>
      <c r="C69" s="3">
        <v>44.095602684563751</v>
      </c>
      <c r="D69" s="3">
        <v>100.65031731543624</v>
      </c>
      <c r="E69" s="3">
        <v>95.106394630872487</v>
      </c>
      <c r="F69" s="3">
        <v>101.55674899328861</v>
      </c>
      <c r="G69" s="3">
        <v>38.043253691275169</v>
      </c>
      <c r="H69" s="3">
        <v>22.369583355704698</v>
      </c>
      <c r="I69" s="3">
        <v>19.296164295302013</v>
      </c>
      <c r="J69" s="3">
        <v>19.426518120805369</v>
      </c>
      <c r="K69" s="3">
        <v>25.609278926174497</v>
      </c>
      <c r="L69" s="3">
        <v>32.615275167785235</v>
      </c>
      <c r="M69" s="3">
        <v>37.212682953020128</v>
      </c>
      <c r="N69" s="3"/>
    </row>
    <row r="70" spans="1:14">
      <c r="A70">
        <v>1963</v>
      </c>
      <c r="B70" s="3">
        <v>36.1584</v>
      </c>
      <c r="C70" s="3">
        <v>28.955713288590609</v>
      </c>
      <c r="D70" s="3">
        <v>75.09406711409396</v>
      </c>
      <c r="E70" s="3">
        <v>98.378577181208058</v>
      </c>
      <c r="F70" s="3">
        <v>74.011022818791943</v>
      </c>
      <c r="G70" s="3">
        <v>37.494410738255034</v>
      </c>
      <c r="H70" s="3">
        <v>22.42351087248322</v>
      </c>
      <c r="I70" s="3">
        <v>20.542339328859061</v>
      </c>
      <c r="J70" s="3">
        <v>20.704687248322152</v>
      </c>
      <c r="K70" s="3">
        <v>20.059688053691275</v>
      </c>
      <c r="L70" s="3">
        <v>27.539130201342285</v>
      </c>
      <c r="M70" s="3">
        <v>35.339600536912755</v>
      </c>
      <c r="N70" s="3"/>
    </row>
    <row r="71" spans="1:14">
      <c r="A71">
        <v>1964</v>
      </c>
      <c r="B71" s="3">
        <v>40.781785771812082</v>
      </c>
      <c r="C71" s="3">
        <v>32.128434362416108</v>
      </c>
      <c r="D71" s="3">
        <v>50.321114093959729</v>
      </c>
      <c r="E71" s="3">
        <v>81.040880536912752</v>
      </c>
      <c r="F71" s="3">
        <v>73.828118657718122</v>
      </c>
      <c r="G71" s="3">
        <v>27.580880536912751</v>
      </c>
      <c r="H71" s="3">
        <v>21.415515704697981</v>
      </c>
      <c r="I71" s="3">
        <v>20.561213959731543</v>
      </c>
      <c r="J71" s="3">
        <v>24.659661744966439</v>
      </c>
      <c r="K71" s="3">
        <v>38.803095302013425</v>
      </c>
      <c r="L71" s="3">
        <v>34.634947651006712</v>
      </c>
      <c r="M71" s="3">
        <v>52.771670335570469</v>
      </c>
      <c r="N71" s="3"/>
    </row>
    <row r="72" spans="1:14">
      <c r="A72">
        <v>1965</v>
      </c>
      <c r="B72" s="3">
        <v>48.778337718120817</v>
      </c>
      <c r="C72" s="3">
        <v>64.676662550335564</v>
      </c>
      <c r="D72" s="3">
        <v>73.274013422818797</v>
      </c>
      <c r="E72" s="3">
        <v>146.72198657718121</v>
      </c>
      <c r="F72" s="3">
        <v>107.20251060402684</v>
      </c>
      <c r="G72" s="3">
        <v>30.714765100671141</v>
      </c>
      <c r="H72" s="3">
        <v>20.697830335570469</v>
      </c>
      <c r="I72" s="3">
        <v>31.91295624161074</v>
      </c>
      <c r="J72" s="3">
        <v>48.710464429530191</v>
      </c>
      <c r="K72" s="3">
        <v>80.246841342281883</v>
      </c>
      <c r="L72" s="3">
        <v>82.014620134228167</v>
      </c>
      <c r="M72" s="3">
        <v>105.53525154362416</v>
      </c>
      <c r="N72" s="3"/>
    </row>
    <row r="73" spans="1:14">
      <c r="A73">
        <v>1966</v>
      </c>
      <c r="B73" s="3">
        <v>78.889216107382552</v>
      </c>
      <c r="C73" s="3">
        <v>74.130214228187924</v>
      </c>
      <c r="D73" s="3">
        <v>106.93961395973155</v>
      </c>
      <c r="E73" s="3">
        <v>95.443876510067099</v>
      </c>
      <c r="F73" s="3">
        <v>72.81697771812081</v>
      </c>
      <c r="G73" s="3">
        <v>54.124526174496644</v>
      </c>
      <c r="H73" s="3">
        <v>23.65036187919463</v>
      </c>
      <c r="I73" s="3">
        <v>19.299310067114092</v>
      </c>
      <c r="J73" s="3">
        <v>20.204987919463086</v>
      </c>
      <c r="K73" s="3">
        <v>35.679793288590602</v>
      </c>
      <c r="L73" s="3">
        <v>70.535017449664423</v>
      </c>
      <c r="M73" s="3">
        <v>123.51917959731544</v>
      </c>
      <c r="N73" s="3"/>
    </row>
    <row r="74" spans="1:14">
      <c r="A74">
        <v>1967</v>
      </c>
      <c r="B74" s="3">
        <v>78.201190872483224</v>
      </c>
      <c r="C74" s="3">
        <v>65.69142765100672</v>
      </c>
      <c r="D74" s="3">
        <v>100.34068348993289</v>
      </c>
      <c r="E74" s="3">
        <v>200.03107651006712</v>
      </c>
      <c r="F74" s="3">
        <v>123.67556939597316</v>
      </c>
      <c r="G74" s="3">
        <v>86.444504697986574</v>
      </c>
      <c r="H74" s="3">
        <v>54.857317046979865</v>
      </c>
      <c r="I74" s="3">
        <v>35.871685369127519</v>
      </c>
      <c r="J74" s="3">
        <v>27.940977181208059</v>
      </c>
      <c r="K74" s="3">
        <v>47.945606979865765</v>
      </c>
      <c r="L74" s="3">
        <v>104.42498255033559</v>
      </c>
      <c r="M74" s="3">
        <v>101.45024214765101</v>
      </c>
      <c r="N74" s="3"/>
    </row>
    <row r="75" spans="1:14">
      <c r="A75">
        <v>1968</v>
      </c>
      <c r="B75" s="3">
        <v>68.06910926174497</v>
      </c>
      <c r="C75" s="3">
        <v>90.411801342281862</v>
      </c>
      <c r="D75" s="3">
        <v>94.437417986577202</v>
      </c>
      <c r="E75" s="3">
        <v>105.94365100671141</v>
      </c>
      <c r="F75" s="3">
        <v>61.286375838926176</v>
      </c>
      <c r="G75" s="3">
        <v>47.091769127516777</v>
      </c>
      <c r="H75" s="3">
        <v>35.108611006711406</v>
      </c>
      <c r="I75" s="3">
        <v>33.068353288590608</v>
      </c>
      <c r="J75" s="3">
        <v>46.062362416107391</v>
      </c>
      <c r="K75" s="3">
        <v>51.001948993288593</v>
      </c>
      <c r="L75" s="3">
        <v>50.839296644295295</v>
      </c>
      <c r="M75" s="3">
        <v>68.60838442953019</v>
      </c>
      <c r="N75" s="3"/>
    </row>
    <row r="76" spans="1:14">
      <c r="A76">
        <v>1969</v>
      </c>
      <c r="B76" s="3">
        <v>68.303244563758398</v>
      </c>
      <c r="C76" s="3">
        <v>64.590610469798662</v>
      </c>
      <c r="D76" s="3">
        <v>81.918594362416101</v>
      </c>
      <c r="E76" s="3">
        <v>148.54334496644296</v>
      </c>
      <c r="F76" s="3">
        <v>121.80563275167786</v>
      </c>
      <c r="G76" s="3">
        <v>69.167259060402699</v>
      </c>
      <c r="H76" s="3">
        <v>55.607358926174506</v>
      </c>
      <c r="I76" s="3">
        <v>30.184129932885906</v>
      </c>
      <c r="J76" s="3">
        <v>23.697229530201341</v>
      </c>
      <c r="K76" s="3">
        <v>41.034346308724835</v>
      </c>
      <c r="L76" s="3">
        <v>83.053594630872482</v>
      </c>
      <c r="M76" s="3">
        <v>64.641116778523497</v>
      </c>
      <c r="N76" s="3"/>
    </row>
    <row r="77" spans="1:14">
      <c r="A77">
        <v>1970</v>
      </c>
      <c r="B77" s="3">
        <v>50.112144966442955</v>
      </c>
      <c r="C77" s="3">
        <v>43.968148187919461</v>
      </c>
      <c r="D77" s="3">
        <v>60.580374765100672</v>
      </c>
      <c r="E77" s="3">
        <v>124.19550604026844</v>
      </c>
      <c r="F77" s="3">
        <v>94.823449127516781</v>
      </c>
      <c r="G77" s="3">
        <v>112.21489932885906</v>
      </c>
      <c r="H77" s="3">
        <v>71.357339597315445</v>
      </c>
      <c r="I77" s="3">
        <v>40.97727302013422</v>
      </c>
      <c r="J77" s="3">
        <v>38.623409395973148</v>
      </c>
      <c r="K77" s="3">
        <v>63.074522416107385</v>
      </c>
      <c r="L77" s="3">
        <v>79.420445637583896</v>
      </c>
      <c r="M77" s="3">
        <v>83.587651006711411</v>
      </c>
      <c r="N77" s="3"/>
    </row>
    <row r="78" spans="1:14">
      <c r="A78">
        <v>1971</v>
      </c>
      <c r="B78" s="3">
        <v>53.9805455033557</v>
      </c>
      <c r="C78" s="3">
        <v>56.582084295302025</v>
      </c>
      <c r="D78" s="3">
        <v>106.7994024161074</v>
      </c>
      <c r="E78" s="3">
        <v>173.85144161073825</v>
      </c>
      <c r="F78" s="3">
        <v>110.4799554362416</v>
      </c>
      <c r="G78" s="3">
        <v>55.016504697986569</v>
      </c>
      <c r="H78" s="3">
        <v>25.845661208053691</v>
      </c>
      <c r="I78" s="3">
        <v>23.271521073825504</v>
      </c>
      <c r="J78" s="3">
        <v>22.277718120805368</v>
      </c>
      <c r="K78" s="3">
        <v>27.094532617449669</v>
      </c>
      <c r="L78" s="3">
        <v>31.757218791946311</v>
      </c>
      <c r="M78" s="3">
        <v>65.273416912751671</v>
      </c>
      <c r="N78" s="3"/>
    </row>
    <row r="79" spans="1:14">
      <c r="A79">
        <v>1972</v>
      </c>
      <c r="B79" s="3">
        <v>56.334931006711415</v>
      </c>
      <c r="C79" s="3">
        <v>47.294040805369129</v>
      </c>
      <c r="D79" s="3">
        <v>72.759904429530195</v>
      </c>
      <c r="E79" s="3">
        <v>155.7357100671141</v>
      </c>
      <c r="F79" s="3">
        <v>149.74952375838922</v>
      </c>
      <c r="G79" s="3">
        <v>51.616026845637585</v>
      </c>
      <c r="H79" s="3">
        <v>37.736229261744967</v>
      </c>
      <c r="I79" s="3">
        <v>46.825712214765097</v>
      </c>
      <c r="J79" s="3">
        <v>55.939361073825509</v>
      </c>
      <c r="K79" s="3">
        <v>53.945942013422815</v>
      </c>
      <c r="L79" s="3">
        <v>66.306926174496638</v>
      </c>
      <c r="M79" s="3">
        <v>71.093544161073822</v>
      </c>
      <c r="N79" s="3"/>
    </row>
    <row r="80" spans="1:14">
      <c r="A80">
        <v>1973</v>
      </c>
      <c r="B80" s="3">
        <v>110.03280644295302</v>
      </c>
      <c r="C80" s="3">
        <v>63.596952483221472</v>
      </c>
      <c r="D80" s="3">
        <v>156.94120751677852</v>
      </c>
      <c r="E80" s="3">
        <v>122.19018523489932</v>
      </c>
      <c r="F80" s="3">
        <v>117.78219060402687</v>
      </c>
      <c r="G80" s="3">
        <v>72.047162416107369</v>
      </c>
      <c r="H80" s="3">
        <v>43.61792375838926</v>
      </c>
      <c r="I80" s="3">
        <v>45.095537718120802</v>
      </c>
      <c r="J80" s="3">
        <v>26.876778523489932</v>
      </c>
      <c r="K80" s="3">
        <v>34.345536644295301</v>
      </c>
      <c r="L80" s="3">
        <v>55.682770469798648</v>
      </c>
      <c r="M80" s="3">
        <v>71.120957315436243</v>
      </c>
      <c r="N80" s="3"/>
    </row>
    <row r="81" spans="1:14">
      <c r="A81">
        <v>1974</v>
      </c>
      <c r="B81" s="3">
        <v>76.304739865771808</v>
      </c>
      <c r="C81" s="3">
        <v>63.448796778523487</v>
      </c>
      <c r="D81" s="3">
        <v>117.46267006711409</v>
      </c>
      <c r="E81" s="3">
        <v>151.50326979865773</v>
      </c>
      <c r="F81" s="3">
        <v>132.16061476510066</v>
      </c>
      <c r="G81" s="3">
        <v>68.20526174496645</v>
      </c>
      <c r="H81" s="3">
        <v>40.213299865771802</v>
      </c>
      <c r="I81" s="3">
        <v>25.744097718120805</v>
      </c>
      <c r="J81" s="3">
        <v>23.453251006711408</v>
      </c>
      <c r="K81" s="3">
        <v>37.460749530201333</v>
      </c>
      <c r="L81" s="3">
        <v>72.501632214765095</v>
      </c>
      <c r="M81" s="3">
        <v>62.913189261744975</v>
      </c>
      <c r="N81" s="3"/>
    </row>
    <row r="82" spans="1:14">
      <c r="A82">
        <v>1975</v>
      </c>
      <c r="B82" s="3">
        <v>76.424728590604033</v>
      </c>
      <c r="C82" s="3">
        <v>61.554433288590609</v>
      </c>
      <c r="D82" s="3">
        <v>94.300801610738262</v>
      </c>
      <c r="E82" s="3">
        <v>145.26289932885902</v>
      </c>
      <c r="F82" s="3">
        <v>122.13054604026844</v>
      </c>
      <c r="G82" s="3">
        <v>59.975226845637579</v>
      </c>
      <c r="H82" s="3">
        <v>32.267080268456375</v>
      </c>
      <c r="I82" s="3">
        <v>29.729790604026846</v>
      </c>
      <c r="J82" s="3">
        <v>39.943763758389267</v>
      </c>
      <c r="K82" s="3">
        <v>27.516515436241612</v>
      </c>
      <c r="L82" s="3">
        <v>41.178877852348982</v>
      </c>
      <c r="M82" s="3">
        <v>92.291552214765119</v>
      </c>
      <c r="N82" s="3"/>
    </row>
    <row r="83" spans="1:14">
      <c r="A83">
        <v>1976</v>
      </c>
      <c r="B83" s="3">
        <v>59.838422013422822</v>
      </c>
      <c r="C83" s="3">
        <v>94.4947522147651</v>
      </c>
      <c r="D83" s="3">
        <v>180.87783463087248</v>
      </c>
      <c r="E83" s="3">
        <v>175.39272483221475</v>
      </c>
      <c r="F83" s="3">
        <v>120.89515651006711</v>
      </c>
      <c r="G83" s="3">
        <v>46.971302013422822</v>
      </c>
      <c r="H83" s="3">
        <v>36.375458255033557</v>
      </c>
      <c r="I83" s="3">
        <v>20.899159731543623</v>
      </c>
      <c r="J83" s="3">
        <v>19.878813422818791</v>
      </c>
      <c r="K83" s="3">
        <v>25.034501476510073</v>
      </c>
      <c r="L83" s="3">
        <v>36.174056375838923</v>
      </c>
      <c r="M83" s="3">
        <v>39.013412617449667</v>
      </c>
      <c r="N83" s="3"/>
    </row>
    <row r="84" spans="1:14">
      <c r="A84">
        <v>1977</v>
      </c>
      <c r="B84" s="3">
        <v>33.545162416107381</v>
      </c>
      <c r="C84" s="3">
        <v>33.524591677852356</v>
      </c>
      <c r="D84" s="3">
        <v>140.38770684563758</v>
      </c>
      <c r="E84" s="3">
        <v>126.55744429530202</v>
      </c>
      <c r="F84" s="3">
        <v>50.040691006711413</v>
      </c>
      <c r="G84" s="3">
        <v>19.213852348993285</v>
      </c>
      <c r="H84" s="3">
        <v>19.109664966442953</v>
      </c>
      <c r="I84" s="3">
        <v>22.925486174496644</v>
      </c>
      <c r="J84" s="3">
        <v>39.231398657718124</v>
      </c>
      <c r="K84" s="3">
        <v>87.820961073825501</v>
      </c>
      <c r="L84" s="3">
        <v>98.820434899328859</v>
      </c>
      <c r="M84" s="3">
        <v>98.575006711409401</v>
      </c>
      <c r="N84" s="3"/>
    </row>
    <row r="85" spans="1:14">
      <c r="A85">
        <v>1978</v>
      </c>
      <c r="B85" s="3">
        <v>61.492648590604034</v>
      </c>
      <c r="C85" s="3">
        <v>48.431491006711411</v>
      </c>
      <c r="D85" s="3">
        <v>72.200406442953025</v>
      </c>
      <c r="E85" s="3">
        <v>141.45709530201344</v>
      </c>
      <c r="F85" s="3">
        <v>105.00361610738256</v>
      </c>
      <c r="G85" s="3">
        <v>42.298743624161062</v>
      </c>
      <c r="H85" s="3">
        <v>22.007819597315439</v>
      </c>
      <c r="I85" s="3">
        <v>20.683449664429531</v>
      </c>
      <c r="J85" s="3">
        <v>39.092665771812086</v>
      </c>
      <c r="K85" s="3">
        <v>80.11247194630873</v>
      </c>
      <c r="L85" s="3">
        <v>58.262158389261756</v>
      </c>
      <c r="M85" s="3">
        <v>59.478455838926173</v>
      </c>
      <c r="N85" s="3"/>
    </row>
    <row r="86" spans="1:14">
      <c r="A86">
        <v>1979</v>
      </c>
      <c r="B86" s="3">
        <v>56.270667382550343</v>
      </c>
      <c r="C86" s="3">
        <v>46.876059060402675</v>
      </c>
      <c r="D86" s="3">
        <v>155.30720375838925</v>
      </c>
      <c r="E86" s="3">
        <v>204.24786040268452</v>
      </c>
      <c r="F86" s="3">
        <v>162.53843436241607</v>
      </c>
      <c r="G86" s="3">
        <v>71.905385234899327</v>
      </c>
      <c r="H86" s="3">
        <v>45.55661798657718</v>
      </c>
      <c r="I86" s="3">
        <v>35.707655838926179</v>
      </c>
      <c r="J86" s="3">
        <v>31.167060402684569</v>
      </c>
      <c r="K86" s="3">
        <v>48.00582604026846</v>
      </c>
      <c r="L86" s="3">
        <v>93.165873825503354</v>
      </c>
      <c r="M86" s="3">
        <v>106.93646818791946</v>
      </c>
      <c r="N86" s="3"/>
    </row>
    <row r="87" spans="1:14">
      <c r="A87">
        <v>1980</v>
      </c>
      <c r="B87" s="3">
        <v>76.785144161073845</v>
      </c>
      <c r="C87" s="3">
        <v>44.775408322147648</v>
      </c>
      <c r="D87" s="3">
        <v>78.313090469798681</v>
      </c>
      <c r="E87" s="3">
        <v>159.0413798657718</v>
      </c>
      <c r="F87" s="3">
        <v>95.157799731543619</v>
      </c>
      <c r="G87" s="3">
        <v>50.458324832214764</v>
      </c>
      <c r="H87" s="3">
        <v>41.92459973154363</v>
      </c>
      <c r="I87" s="3">
        <v>36.333215033557046</v>
      </c>
      <c r="J87" s="3">
        <v>42.459221476510074</v>
      </c>
      <c r="K87" s="3">
        <v>63.642109530201353</v>
      </c>
      <c r="L87" s="3">
        <v>64.080241610738256</v>
      </c>
      <c r="M87" s="3">
        <v>69.760635704697989</v>
      </c>
      <c r="N87" s="3"/>
    </row>
    <row r="88" spans="1:14">
      <c r="A88">
        <v>1981</v>
      </c>
      <c r="B88" s="3">
        <v>45.928268456375839</v>
      </c>
      <c r="C88" s="3">
        <v>105.43652939597317</v>
      </c>
      <c r="D88" s="3">
        <v>94.46617932885907</v>
      </c>
      <c r="E88" s="3">
        <v>138.3345181208054</v>
      </c>
      <c r="F88" s="3">
        <v>86.9877809395973</v>
      </c>
      <c r="G88" s="3">
        <v>50.091704697986579</v>
      </c>
      <c r="H88" s="3">
        <v>38.891626308724838</v>
      </c>
      <c r="I88" s="3">
        <v>24.331196778523491</v>
      </c>
      <c r="J88" s="3">
        <v>58.748375838926172</v>
      </c>
      <c r="K88" s="3">
        <v>78.07491060402684</v>
      </c>
      <c r="L88" s="3">
        <v>62.694217449664421</v>
      </c>
      <c r="M88" s="3">
        <v>62.117308993288589</v>
      </c>
      <c r="N88" s="3"/>
    </row>
    <row r="89" spans="1:14">
      <c r="A89">
        <v>1982</v>
      </c>
      <c r="B89" s="3">
        <v>52.991424966442963</v>
      </c>
      <c r="C89" s="3">
        <v>40.742818791946306</v>
      </c>
      <c r="D89" s="3">
        <v>102.14231194630872</v>
      </c>
      <c r="E89" s="3">
        <v>168.83748724832213</v>
      </c>
      <c r="F89" s="3">
        <v>84.136812885906039</v>
      </c>
      <c r="G89" s="3">
        <v>50.360472483221479</v>
      </c>
      <c r="H89" s="3">
        <v>26.299101744966446</v>
      </c>
      <c r="I89" s="3">
        <v>20.53290201342282</v>
      </c>
      <c r="J89" s="3">
        <v>30.554722147651002</v>
      </c>
      <c r="K89" s="3">
        <v>62.211682147651004</v>
      </c>
      <c r="L89" s="3">
        <v>93.067586577181203</v>
      </c>
      <c r="M89" s="3">
        <v>135.45513664429529</v>
      </c>
      <c r="N89" s="3"/>
    </row>
    <row r="90" spans="1:14">
      <c r="A90">
        <v>1983</v>
      </c>
      <c r="B90" s="3">
        <v>98.959689664429533</v>
      </c>
      <c r="C90" s="3">
        <v>74.929037315436247</v>
      </c>
      <c r="D90" s="3">
        <v>88.861762147651007</v>
      </c>
      <c r="E90" s="3">
        <v>118.10822013422819</v>
      </c>
      <c r="F90" s="3">
        <v>158.43275275167784</v>
      </c>
      <c r="G90" s="3">
        <v>109.33977986577182</v>
      </c>
      <c r="H90" s="3">
        <v>28.904250201342279</v>
      </c>
      <c r="I90" s="3">
        <v>22.087812080536914</v>
      </c>
      <c r="J90" s="3">
        <v>25.095430872483217</v>
      </c>
      <c r="K90" s="3">
        <v>53.108717315436245</v>
      </c>
      <c r="L90" s="3">
        <v>57.02878389261744</v>
      </c>
      <c r="M90" s="3">
        <v>77.939642416107404</v>
      </c>
      <c r="N90" s="3"/>
    </row>
    <row r="91" spans="1:14">
      <c r="A91">
        <v>1984</v>
      </c>
      <c r="B91" s="3">
        <v>54.501395436241609</v>
      </c>
      <c r="C91" s="3">
        <v>109.26349852348993</v>
      </c>
      <c r="D91" s="3">
        <v>98.951151140939601</v>
      </c>
      <c r="E91" s="3">
        <v>118.87842684563761</v>
      </c>
      <c r="F91" s="3">
        <v>69.338203489932894</v>
      </c>
      <c r="G91" s="3">
        <v>72.007151677852335</v>
      </c>
      <c r="H91" s="3">
        <v>53.868645906040271</v>
      </c>
      <c r="I91" s="3">
        <v>30.515334765100672</v>
      </c>
      <c r="J91" s="3">
        <v>42.436171812080538</v>
      </c>
      <c r="K91" s="3">
        <v>47.32139597315436</v>
      </c>
      <c r="L91" s="3">
        <v>97.232617449664431</v>
      </c>
      <c r="M91" s="3">
        <v>104.48860832214767</v>
      </c>
      <c r="N91" s="3"/>
    </row>
    <row r="92" spans="1:14">
      <c r="A92">
        <v>1985</v>
      </c>
      <c r="B92" s="3">
        <v>92.603433020134219</v>
      </c>
      <c r="C92" s="3">
        <v>84.044063355704694</v>
      </c>
      <c r="D92" s="3">
        <v>166.55243919463089</v>
      </c>
      <c r="E92" s="3">
        <v>212.30697986577181</v>
      </c>
      <c r="F92" s="3">
        <v>125.05431624161072</v>
      </c>
      <c r="G92" s="3">
        <v>45.50003758389262</v>
      </c>
      <c r="H92" s="3">
        <v>32.27382120805369</v>
      </c>
      <c r="I92" s="3">
        <v>33.678183624161079</v>
      </c>
      <c r="J92" s="3">
        <v>53.215586577181206</v>
      </c>
      <c r="K92" s="3">
        <v>54.643853959731544</v>
      </c>
      <c r="L92" s="3">
        <v>98.280724832214759</v>
      </c>
      <c r="M92" s="3">
        <v>82.542355973154358</v>
      </c>
      <c r="N92" s="3"/>
    </row>
    <row r="93" spans="1:14">
      <c r="A93">
        <v>1986</v>
      </c>
      <c r="B93" s="3">
        <v>66.997299865771808</v>
      </c>
      <c r="C93" s="3">
        <v>47.543368590604018</v>
      </c>
      <c r="D93" s="3">
        <v>130.42909208053689</v>
      </c>
      <c r="E93" s="3">
        <v>130.4519677852349</v>
      </c>
      <c r="F93" s="3">
        <v>73.907212348993284</v>
      </c>
      <c r="G93" s="3">
        <v>55.143495302013434</v>
      </c>
      <c r="H93" s="3">
        <v>36.425790604026844</v>
      </c>
      <c r="I93" s="3">
        <v>40.2007167785235</v>
      </c>
      <c r="J93" s="3">
        <v>105.00165906040269</v>
      </c>
      <c r="K93" s="3">
        <v>123.55063731543626</v>
      </c>
      <c r="L93" s="3">
        <v>63.400059060402675</v>
      </c>
      <c r="M93" s="3">
        <v>69.852312483221482</v>
      </c>
      <c r="N93" s="3"/>
    </row>
    <row r="94" spans="1:14">
      <c r="A94">
        <v>1987</v>
      </c>
      <c r="B94" s="3">
        <v>52.514166442953012</v>
      </c>
      <c r="C94" s="3">
        <v>42.023046442953017</v>
      </c>
      <c r="D94" s="3">
        <v>94.018131543624165</v>
      </c>
      <c r="E94" s="3">
        <v>90.692166442953024</v>
      </c>
      <c r="F94" s="3">
        <v>33.194633557046977</v>
      </c>
      <c r="G94" s="3">
        <v>25.25155973154363</v>
      </c>
      <c r="H94" s="3">
        <v>19.764884295302014</v>
      </c>
      <c r="I94" s="3">
        <v>18.49623946308725</v>
      </c>
      <c r="J94" s="3">
        <v>17.368574496644296</v>
      </c>
      <c r="K94" s="3">
        <v>25.685226845637583</v>
      </c>
      <c r="L94" s="3">
        <v>46.564671140939588</v>
      </c>
      <c r="M94" s="3">
        <v>91.119976912751682</v>
      </c>
      <c r="N94" s="3"/>
    </row>
    <row r="95" spans="1:14">
      <c r="A95">
        <v>1988</v>
      </c>
      <c r="B95" s="3">
        <v>59.515306308724838</v>
      </c>
      <c r="C95" s="3">
        <v>66.12724026845639</v>
      </c>
      <c r="D95" s="3">
        <v>94.710201342281877</v>
      </c>
      <c r="E95" s="3">
        <v>168.38258255033554</v>
      </c>
      <c r="F95" s="3">
        <v>88.810531006711415</v>
      </c>
      <c r="G95" s="3">
        <v>31.828107382550336</v>
      </c>
      <c r="H95" s="3">
        <v>16.628549798657716</v>
      </c>
      <c r="I95" s="3">
        <v>22.043321879194632</v>
      </c>
      <c r="J95" s="3">
        <v>28.234969127516784</v>
      </c>
      <c r="K95" s="3">
        <v>62.468736644295305</v>
      </c>
      <c r="L95" s="3">
        <v>138.63285906040269</v>
      </c>
      <c r="M95" s="3">
        <v>92.882058523489945</v>
      </c>
      <c r="N95" s="3"/>
    </row>
    <row r="96" spans="1:14">
      <c r="A96">
        <v>1989</v>
      </c>
      <c r="B96" s="3">
        <v>76.801771812080531</v>
      </c>
      <c r="C96" s="3">
        <v>51.559402953020133</v>
      </c>
      <c r="D96" s="3">
        <v>89.341717046979866</v>
      </c>
      <c r="E96" s="3">
        <v>128.89807248322145</v>
      </c>
      <c r="F96" s="3">
        <v>89.350704966442947</v>
      </c>
      <c r="G96" s="3">
        <v>88.775130201342293</v>
      </c>
      <c r="H96" s="3">
        <v>31.601974228187924</v>
      </c>
      <c r="I96" s="3">
        <v>20.026882147651008</v>
      </c>
      <c r="J96" s="3">
        <v>20.385036241610738</v>
      </c>
      <c r="K96" s="3">
        <v>22.579001879194632</v>
      </c>
      <c r="L96" s="3">
        <v>43.48514899328859</v>
      </c>
      <c r="M96" s="3">
        <v>46.814477315436243</v>
      </c>
      <c r="N96" s="3"/>
    </row>
    <row r="97" spans="1:14">
      <c r="A97">
        <v>1990</v>
      </c>
      <c r="B97" s="3">
        <v>70.150262013422818</v>
      </c>
      <c r="C97" s="3">
        <v>59.633685906040277</v>
      </c>
      <c r="D97" s="3">
        <v>124.27191785234901</v>
      </c>
      <c r="E97" s="3">
        <v>95.285138255033573</v>
      </c>
      <c r="F97" s="3">
        <v>108.91111409395972</v>
      </c>
      <c r="G97" s="3">
        <v>64.566024161073827</v>
      </c>
      <c r="H97" s="3">
        <v>48.558583087248323</v>
      </c>
      <c r="I97" s="3">
        <v>30.743178523489938</v>
      </c>
      <c r="J97" s="3">
        <v>24.441777181208053</v>
      </c>
      <c r="K97" s="3">
        <v>77.606639999999985</v>
      </c>
      <c r="L97" s="3">
        <v>105.62313020134229</v>
      </c>
      <c r="M97" s="3">
        <v>117.71747758389262</v>
      </c>
      <c r="N97" s="3"/>
    </row>
    <row r="98" spans="1:14">
      <c r="A98">
        <v>1991</v>
      </c>
      <c r="B98" s="3">
        <v>78.800685100671146</v>
      </c>
      <c r="C98" s="3">
        <v>64.708323221476505</v>
      </c>
      <c r="D98" s="3">
        <v>130.91264214765101</v>
      </c>
      <c r="E98" s="3">
        <v>190.23888322147647</v>
      </c>
      <c r="F98" s="3">
        <v>88.254628187919465</v>
      </c>
      <c r="G98" s="3">
        <v>34.947205369127509</v>
      </c>
      <c r="H98" s="3">
        <v>22.639670335570464</v>
      </c>
      <c r="I98" s="3">
        <v>19.710507382550336</v>
      </c>
      <c r="J98" s="3">
        <v>19.001621476510064</v>
      </c>
      <c r="K98" s="3">
        <v>45.31753932885907</v>
      </c>
      <c r="L98" s="3">
        <v>80.285895302013401</v>
      </c>
      <c r="M98" s="3">
        <v>101.76436993288593</v>
      </c>
      <c r="N98" s="3"/>
    </row>
    <row r="99" spans="1:14">
      <c r="A99">
        <v>1992</v>
      </c>
      <c r="B99" s="3">
        <v>74.800611543624143</v>
      </c>
      <c r="C99" s="3">
        <v>54.882309261744965</v>
      </c>
      <c r="D99" s="3">
        <v>99.119225234899332</v>
      </c>
      <c r="E99" s="3">
        <v>137.27684295302015</v>
      </c>
      <c r="F99" s="3">
        <v>83.860883758389264</v>
      </c>
      <c r="G99" s="3">
        <v>29.710147651006714</v>
      </c>
      <c r="H99" s="3">
        <v>32.744788187919461</v>
      </c>
      <c r="I99" s="3">
        <v>32.269776644295298</v>
      </c>
      <c r="J99" s="3">
        <v>62.066222818791935</v>
      </c>
      <c r="K99" s="3">
        <v>70.561908724832222</v>
      </c>
      <c r="L99" s="3">
        <v>138.29146308724833</v>
      </c>
      <c r="M99" s="3">
        <v>92.94047999999998</v>
      </c>
      <c r="N99" s="3"/>
    </row>
    <row r="100" spans="1:14">
      <c r="A100">
        <v>1993</v>
      </c>
      <c r="B100" s="3">
        <v>106.74682308724834</v>
      </c>
      <c r="C100" s="3">
        <v>50.493899597315433</v>
      </c>
      <c r="D100" s="3">
        <v>65.879202684563765</v>
      </c>
      <c r="E100" s="3">
        <v>139.57572080536914</v>
      </c>
      <c r="F100" s="3">
        <v>84.348927785234906</v>
      </c>
      <c r="G100" s="3">
        <v>90.699124832214764</v>
      </c>
      <c r="H100" s="3">
        <v>41.478798926174498</v>
      </c>
      <c r="I100" s="3">
        <v>27.12688912751678</v>
      </c>
      <c r="J100" s="3">
        <v>35.165524832214764</v>
      </c>
      <c r="K100" s="3">
        <v>71.074669530201348</v>
      </c>
      <c r="L100" s="3">
        <v>77.521675167785233</v>
      </c>
      <c r="M100" s="3">
        <v>72.149175302013418</v>
      </c>
      <c r="N100" s="3"/>
    </row>
    <row r="101" spans="1:14">
      <c r="A101">
        <v>1994</v>
      </c>
      <c r="B101" s="3">
        <v>49.623202147651007</v>
      </c>
      <c r="C101" s="3">
        <v>63.228389798657723</v>
      </c>
      <c r="D101" s="3">
        <v>84.384879463087245</v>
      </c>
      <c r="E101" s="3">
        <v>103.42210469798655</v>
      </c>
      <c r="F101" s="3">
        <v>86.227852348993295</v>
      </c>
      <c r="G101" s="3">
        <v>54.962142281879188</v>
      </c>
      <c r="H101" s="3">
        <v>64.855478657718123</v>
      </c>
      <c r="I101" s="3">
        <v>40.388564295302011</v>
      </c>
      <c r="J101" s="3">
        <v>39.504515436241618</v>
      </c>
      <c r="K101" s="3">
        <v>43.687130738255036</v>
      </c>
      <c r="L101" s="3">
        <v>83.74291006711411</v>
      </c>
      <c r="M101" s="3">
        <v>76.924906308724829</v>
      </c>
      <c r="N101" s="3"/>
    </row>
    <row r="102" spans="1:14">
      <c r="A102">
        <v>1995</v>
      </c>
      <c r="B102" s="3">
        <v>86.260658255033562</v>
      </c>
      <c r="C102" s="3">
        <v>50.183381476510064</v>
      </c>
      <c r="D102" s="3">
        <v>99.863424966442949</v>
      </c>
      <c r="E102" s="3">
        <v>88.305438926174503</v>
      </c>
      <c r="F102" s="3">
        <v>128.71824161073826</v>
      </c>
      <c r="G102" s="3">
        <v>83.788139597315435</v>
      </c>
      <c r="H102" s="3">
        <v>39.237661208053694</v>
      </c>
      <c r="I102" s="3">
        <v>41.643277852348994</v>
      </c>
      <c r="J102" s="3">
        <v>28.846002684563754</v>
      </c>
      <c r="K102" s="3">
        <v>44.265952751677851</v>
      </c>
      <c r="L102" s="3">
        <v>121.53870604026845</v>
      </c>
      <c r="M102" s="3">
        <v>81.182933154362431</v>
      </c>
      <c r="N102" s="3"/>
    </row>
    <row r="103" spans="1:14">
      <c r="A103">
        <v>1996</v>
      </c>
      <c r="B103" s="3">
        <v>93.850506845637568</v>
      </c>
      <c r="C103" s="3">
        <v>88.214776912751674</v>
      </c>
      <c r="D103" s="3">
        <v>87.698725369127516</v>
      </c>
      <c r="E103" s="3">
        <v>150.89397583892617</v>
      </c>
      <c r="F103" s="3">
        <v>185.9753331543624</v>
      </c>
      <c r="G103" s="3">
        <v>94.443173154362412</v>
      </c>
      <c r="H103" s="3">
        <v>49.593991409395983</v>
      </c>
      <c r="I103" s="3">
        <v>45.412361879194634</v>
      </c>
      <c r="J103" s="3">
        <v>53.366061744966451</v>
      </c>
      <c r="K103" s="3">
        <v>71.067479194630877</v>
      </c>
      <c r="L103" s="3">
        <v>105.62704429530203</v>
      </c>
      <c r="M103" s="3">
        <v>103.31703302013423</v>
      </c>
      <c r="N103" s="3"/>
    </row>
    <row r="104" spans="1:14">
      <c r="A104">
        <v>1997</v>
      </c>
      <c r="B104" s="3">
        <v>106.70098469798658</v>
      </c>
      <c r="C104" s="3">
        <v>107.61340348993291</v>
      </c>
      <c r="D104" s="3">
        <v>120.67540187919465</v>
      </c>
      <c r="E104" s="3">
        <v>171.09070067114095</v>
      </c>
      <c r="F104" s="3">
        <v>175.36913879194631</v>
      </c>
      <c r="G104" s="3">
        <v>59.465089932885903</v>
      </c>
      <c r="H104" s="3">
        <v>38.072826845637586</v>
      </c>
      <c r="I104" s="3">
        <v>26.109007248322147</v>
      </c>
      <c r="J104" s="3">
        <v>29.461385234899332</v>
      </c>
      <c r="K104" s="3">
        <v>34.922561073825506</v>
      </c>
      <c r="L104" s="3">
        <v>46.722104697986587</v>
      </c>
      <c r="M104" s="3">
        <v>43.217961342281889</v>
      </c>
      <c r="N104" s="3"/>
    </row>
    <row r="105" spans="1:14">
      <c r="A105">
        <v>1998</v>
      </c>
      <c r="B105" s="3">
        <v>71.308804832214761</v>
      </c>
      <c r="C105" s="3">
        <v>58.949734228187921</v>
      </c>
      <c r="D105" s="3">
        <v>100.04767731543625</v>
      </c>
      <c r="E105" s="3">
        <v>151.35322953020133</v>
      </c>
      <c r="F105" s="3">
        <v>52.155099060402684</v>
      </c>
      <c r="G105" s="3">
        <v>38.79780402684564</v>
      </c>
      <c r="H105" s="3">
        <v>24.976529395973156</v>
      </c>
      <c r="I105" s="3">
        <v>19.105171006711409</v>
      </c>
      <c r="J105" s="3">
        <v>17.676918120805368</v>
      </c>
      <c r="K105" s="3">
        <v>24.497922684563758</v>
      </c>
      <c r="L105" s="3">
        <v>36.33453422818792</v>
      </c>
      <c r="M105" s="3">
        <v>57.034191140939605</v>
      </c>
      <c r="N105" s="3"/>
    </row>
    <row r="106" spans="1:14">
      <c r="A106">
        <v>1999</v>
      </c>
      <c r="B106" s="3">
        <v>65.881899060402688</v>
      </c>
      <c r="C106" s="3">
        <v>73.694677046979862</v>
      </c>
      <c r="D106" s="3">
        <v>58.89783624161074</v>
      </c>
      <c r="E106" s="3">
        <v>85.20721610738255</v>
      </c>
      <c r="F106" s="3">
        <v>35.864495033557041</v>
      </c>
      <c r="G106" s="3">
        <v>34.02478389261745</v>
      </c>
      <c r="H106" s="3">
        <v>31.378175033557046</v>
      </c>
      <c r="I106" s="3">
        <v>18.933951140939598</v>
      </c>
      <c r="J106" s="3">
        <v>17.013261744966442</v>
      </c>
      <c r="K106" s="3">
        <v>37.642305503355715</v>
      </c>
      <c r="L106" s="3">
        <v>57.412365100671138</v>
      </c>
      <c r="M106" s="3">
        <v>70.908393020134227</v>
      </c>
      <c r="N106" s="3"/>
    </row>
    <row r="107" spans="1:14">
      <c r="A107">
        <v>2000</v>
      </c>
      <c r="B107" s="3">
        <v>63.748166979865772</v>
      </c>
      <c r="C107" s="3">
        <v>61.429240268456383</v>
      </c>
      <c r="D107" s="3">
        <v>94.487300939597318</v>
      </c>
      <c r="E107" s="3">
        <v>72.922614765100676</v>
      </c>
      <c r="F107" s="3">
        <v>87.896908993288591</v>
      </c>
      <c r="G107" s="3">
        <v>52.37405637583894</v>
      </c>
      <c r="H107" s="3">
        <v>40.106343624161063</v>
      </c>
      <c r="I107" s="3">
        <v>35.36836187919463</v>
      </c>
      <c r="J107" s="3">
        <v>28.827736912751671</v>
      </c>
      <c r="K107" s="3">
        <v>26.792089127516782</v>
      </c>
      <c r="L107" s="3">
        <v>43.014153020134231</v>
      </c>
      <c r="M107" s="3">
        <v>52.951428724832212</v>
      </c>
      <c r="N107" s="3"/>
    </row>
    <row r="108" spans="1:14">
      <c r="A108">
        <v>2001</v>
      </c>
      <c r="B108" s="3">
        <v>52.111957046979875</v>
      </c>
      <c r="C108" s="3">
        <v>85.967652080536908</v>
      </c>
      <c r="D108" s="3">
        <v>81.421562416107378</v>
      </c>
      <c r="E108" s="3">
        <v>157.19262281879196</v>
      </c>
      <c r="F108" s="3">
        <v>88.755255302013424</v>
      </c>
      <c r="G108" s="3">
        <v>68.248316778523488</v>
      </c>
      <c r="H108" s="3">
        <v>22.217687516778522</v>
      </c>
      <c r="I108" s="3">
        <v>18.656673825503354</v>
      </c>
      <c r="J108" s="3">
        <v>36.72898791946308</v>
      </c>
      <c r="K108" s="3">
        <v>132.37272966442953</v>
      </c>
      <c r="L108" s="3">
        <v>119.30245369127515</v>
      </c>
      <c r="M108" s="3">
        <v>124.9810646979866</v>
      </c>
      <c r="N108" s="3"/>
    </row>
    <row r="109" spans="1:14">
      <c r="A109">
        <v>2002</v>
      </c>
      <c r="B109" s="3">
        <v>84.37004939597314</v>
      </c>
      <c r="C109" s="3">
        <v>79.003522147651012</v>
      </c>
      <c r="D109" s="3">
        <v>119.74919677852348</v>
      </c>
      <c r="E109" s="3">
        <v>170.20828993288595</v>
      </c>
      <c r="F109" s="3">
        <v>123.17359409395974</v>
      </c>
      <c r="G109" s="3">
        <v>80.041481879194635</v>
      </c>
      <c r="H109" s="3">
        <v>38.907355167785234</v>
      </c>
      <c r="I109" s="3">
        <v>24.96799087248322</v>
      </c>
      <c r="J109" s="3">
        <v>17.883060402684567</v>
      </c>
      <c r="K109" s="3">
        <v>30.027290738255033</v>
      </c>
      <c r="L109" s="3">
        <v>36.608520805369125</v>
      </c>
      <c r="M109" s="3">
        <v>47.584742013422826</v>
      </c>
      <c r="N109" s="3"/>
    </row>
    <row r="110" spans="1:14">
      <c r="A110">
        <v>2003</v>
      </c>
      <c r="B110" s="3">
        <v>40.994799463087247</v>
      </c>
      <c r="C110" s="3">
        <v>36.072463892617449</v>
      </c>
      <c r="D110" s="3">
        <v>77.232742550335587</v>
      </c>
      <c r="E110" s="3">
        <v>110.03518389261747</v>
      </c>
      <c r="F110" s="3">
        <v>99.941619865771798</v>
      </c>
      <c r="G110" s="3">
        <v>75.211924832214763</v>
      </c>
      <c r="H110" s="3">
        <v>35.433524295302014</v>
      </c>
      <c r="I110" s="3">
        <v>34.571133422818789</v>
      </c>
      <c r="J110" s="3">
        <v>26.255307382550338</v>
      </c>
      <c r="K110" s="3">
        <v>63.677611812080535</v>
      </c>
      <c r="L110" s="3">
        <v>135.95953288590601</v>
      </c>
      <c r="M110" s="3">
        <v>111.34369449664429</v>
      </c>
      <c r="N110" s="3"/>
    </row>
    <row r="111" spans="1:14">
      <c r="A111">
        <v>2004</v>
      </c>
      <c r="B111" s="3">
        <v>79.112565906040274</v>
      </c>
      <c r="C111" s="3">
        <v>49.980413959731536</v>
      </c>
      <c r="D111" s="3">
        <v>132.3228467114094</v>
      </c>
      <c r="E111" s="3">
        <v>122.96952483221476</v>
      </c>
      <c r="F111" s="3">
        <v>161.86209342281876</v>
      </c>
      <c r="G111" s="3">
        <v>76.196971812080534</v>
      </c>
      <c r="H111" s="3">
        <v>53.012546577181197</v>
      </c>
      <c r="I111" s="3">
        <v>30.043019597315435</v>
      </c>
      <c r="J111" s="3">
        <v>23.586765100671137</v>
      </c>
      <c r="K111" s="3">
        <v>28.191058791946304</v>
      </c>
      <c r="L111" s="3">
        <v>50.199559731543623</v>
      </c>
      <c r="M111" s="3">
        <v>80.413117852348989</v>
      </c>
      <c r="N111" s="3"/>
    </row>
    <row r="112" spans="1:14">
      <c r="A112">
        <v>2005</v>
      </c>
      <c r="B112" s="3">
        <v>105.65164510067116</v>
      </c>
      <c r="C112" s="3">
        <v>65.232753825503366</v>
      </c>
      <c r="D112" s="3">
        <v>69.244729127516777</v>
      </c>
      <c r="E112" s="3">
        <v>140.17457718120804</v>
      </c>
      <c r="F112" s="3">
        <v>73.633979597315431</v>
      </c>
      <c r="G112" s="3">
        <v>39.890706040268455</v>
      </c>
      <c r="H112" s="3">
        <v>23.500713020134228</v>
      </c>
      <c r="I112" s="3">
        <v>21.187671946308729</v>
      </c>
      <c r="J112" s="3">
        <v>17.844789261744967</v>
      </c>
      <c r="K112" s="3">
        <v>21.268563221476509</v>
      </c>
      <c r="L112" s="3">
        <v>50.121277852348996</v>
      </c>
      <c r="M112" s="3">
        <v>81.499307919463106</v>
      </c>
      <c r="N112" s="3"/>
    </row>
    <row r="113" spans="1:14">
      <c r="A113">
        <v>2006</v>
      </c>
      <c r="B113" s="3">
        <v>91.123572080536917</v>
      </c>
      <c r="C113" s="3">
        <v>81.402832751677849</v>
      </c>
      <c r="D113" s="3">
        <v>125.29699006711409</v>
      </c>
      <c r="E113" s="3">
        <v>155.41692885906039</v>
      </c>
      <c r="F113" s="3">
        <v>87.623676241610738</v>
      </c>
      <c r="G113" s="3">
        <v>40.561755704697987</v>
      </c>
      <c r="H113" s="3">
        <v>32.462118120805371</v>
      </c>
      <c r="I113" s="3">
        <v>31.371434093959731</v>
      </c>
      <c r="J113" s="3">
        <v>22.942679194630873</v>
      </c>
      <c r="K113" s="3">
        <v>78.766531006711389</v>
      </c>
      <c r="L113" s="3">
        <v>86.033959731543618</v>
      </c>
      <c r="M113" s="3">
        <v>140.8820424161074</v>
      </c>
      <c r="N113" s="3"/>
    </row>
    <row r="114" spans="1:14">
      <c r="A114">
        <v>2007</v>
      </c>
      <c r="B114" s="3">
        <v>97.192664697986558</v>
      </c>
      <c r="C114" s="3">
        <v>51.191246174496655</v>
      </c>
      <c r="D114" s="3">
        <v>109.41983033557045</v>
      </c>
      <c r="E114" s="3">
        <v>100.43260671140938</v>
      </c>
      <c r="F114" s="3">
        <v>54.988540671140946</v>
      </c>
      <c r="G114" s="3">
        <v>42.370067114093956</v>
      </c>
      <c r="H114" s="3">
        <v>30.116720536912752</v>
      </c>
      <c r="I114" s="3">
        <v>20.524363489932885</v>
      </c>
      <c r="J114" s="3">
        <v>18.445820134228189</v>
      </c>
      <c r="K114" s="3">
        <v>29.908200805369127</v>
      </c>
      <c r="L114" s="3">
        <v>45.610067114093958</v>
      </c>
      <c r="M114" s="3">
        <v>62.760394630872476</v>
      </c>
      <c r="N114" s="3"/>
    </row>
    <row r="115" spans="1:14">
      <c r="A115">
        <v>2008</v>
      </c>
      <c r="B115" s="3">
        <v>129.68264536912753</v>
      </c>
      <c r="C115" s="3">
        <v>103.46152107382548</v>
      </c>
      <c r="D115" s="3">
        <v>89.554730738255017</v>
      </c>
      <c r="E115" s="3">
        <v>212.63750335570469</v>
      </c>
      <c r="F115" s="3">
        <v>120.42733530201343</v>
      </c>
      <c r="G115" s="3">
        <v>80.164558389261742</v>
      </c>
      <c r="H115" s="3">
        <v>55.108978791946306</v>
      </c>
      <c r="I115" s="3">
        <v>49.508156778523492</v>
      </c>
      <c r="J115" s="3">
        <v>45.021648322147648</v>
      </c>
      <c r="K115" s="3">
        <v>39.52167946308726</v>
      </c>
      <c r="L115" s="3">
        <v>75.446770469798665</v>
      </c>
      <c r="M115" s="3">
        <v>118.23787812080536</v>
      </c>
      <c r="N115" s="3"/>
    </row>
    <row r="116" spans="1:14">
      <c r="A116">
        <v>2009</v>
      </c>
      <c r="B116" s="3">
        <v>97.127502281879188</v>
      </c>
      <c r="C116" s="3">
        <v>102.77662711409396</v>
      </c>
      <c r="D116" s="3">
        <v>123.42750281879195</v>
      </c>
      <c r="E116" s="3">
        <v>177.46458523489937</v>
      </c>
      <c r="F116" s="3">
        <v>148.23146416107383</v>
      </c>
      <c r="G116" s="3">
        <v>66.870555704697978</v>
      </c>
      <c r="H116" s="3">
        <v>47.590584161073828</v>
      </c>
      <c r="I116" s="3">
        <v>46.380360805369122</v>
      </c>
      <c r="J116" s="3">
        <v>26.69803489932886</v>
      </c>
      <c r="K116" s="3">
        <v>53.231402416107386</v>
      </c>
      <c r="L116" s="3">
        <v>81.59537718120805</v>
      </c>
      <c r="M116" s="3">
        <v>74.005630067114112</v>
      </c>
      <c r="N116" s="3"/>
    </row>
    <row r="117" spans="1:14">
      <c r="A117">
        <v>2010</v>
      </c>
      <c r="B117" s="3">
        <v>57.870067651006714</v>
      </c>
      <c r="C117" s="3">
        <v>42.445188724832214</v>
      </c>
      <c r="D117" s="3">
        <v>78.199393288590599</v>
      </c>
      <c r="E117" s="3">
        <v>48.999672483221488</v>
      </c>
      <c r="F117" s="3">
        <v>43.737912483221479</v>
      </c>
      <c r="G117" s="3">
        <v>42.994147651006713</v>
      </c>
      <c r="H117" s="3">
        <v>37.446368859060399</v>
      </c>
      <c r="I117" s="3">
        <v>24.938780134228189</v>
      </c>
      <c r="J117" s="3">
        <v>37.076907382550324</v>
      </c>
      <c r="K117" s="3">
        <v>39.612457449664433</v>
      </c>
      <c r="L117" s="3">
        <v>53.319527516778521</v>
      </c>
      <c r="M117" s="3">
        <v>83.013772348993285</v>
      </c>
      <c r="N117" s="3"/>
    </row>
    <row r="118" spans="1:14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2:14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2:14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2:14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2:14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2:14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2:14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2:14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2:14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2:14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2:14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2:14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2:14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2:14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4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2:14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2:14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2:14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2:14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2:14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2:14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2:14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2:14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2:14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2:14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2:14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4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4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2:14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2:14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2:14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2:14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2:14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2:14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2:14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2:14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2:14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2:14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14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2:14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14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14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14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2:14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2:14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2:14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2:14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2:14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2:14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2:14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2:14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2:14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2:14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2:14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2:14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2:14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2:14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2:14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2:14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2:14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2:14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14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14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14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2:14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2:14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2:14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1"/>
  <sheetViews>
    <sheetView workbookViewId="0">
      <selection activeCell="A3" sqref="A3"/>
    </sheetView>
  </sheetViews>
  <sheetFormatPr defaultRowHeight="12.75"/>
  <sheetData>
    <row r="1" spans="1:15">
      <c r="A1" t="s">
        <v>50</v>
      </c>
    </row>
    <row r="2" spans="1:15">
      <c r="A2" t="s">
        <v>14</v>
      </c>
    </row>
    <row r="3" spans="1:15">
      <c r="A3" s="18"/>
    </row>
    <row r="4" spans="1:1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89</v>
      </c>
      <c r="O4" s="1"/>
    </row>
    <row r="5" spans="1:15">
      <c r="A5">
        <v>1948</v>
      </c>
      <c r="B5" s="3">
        <v>135.44564808596371</v>
      </c>
      <c r="C5" s="3">
        <v>59.754446608462047</v>
      </c>
      <c r="D5" s="3">
        <v>37.48166840161182</v>
      </c>
      <c r="E5" s="3">
        <v>11.593449462726662</v>
      </c>
      <c r="F5" s="3">
        <v>2.6167902955003357</v>
      </c>
      <c r="G5" s="3">
        <v>1.5281920752182672</v>
      </c>
      <c r="H5" s="3">
        <v>11.004463398253861</v>
      </c>
      <c r="I5" s="3">
        <v>31.275158663532576</v>
      </c>
      <c r="J5" s="3">
        <v>55.486186702484886</v>
      </c>
      <c r="K5" s="3">
        <v>92.978517797179322</v>
      </c>
      <c r="L5" s="3">
        <v>85.569231363331099</v>
      </c>
      <c r="M5" s="3">
        <v>144.61193485560779</v>
      </c>
      <c r="N5" s="3">
        <f>SUM(B5:M5)</f>
        <v>669.34568770987244</v>
      </c>
    </row>
    <row r="6" spans="1:15">
      <c r="A6">
        <v>1949</v>
      </c>
      <c r="B6" s="3">
        <v>98.585058596373401</v>
      </c>
      <c r="C6" s="3">
        <v>55.902939053055746</v>
      </c>
      <c r="D6" s="3">
        <v>39.86679885829416</v>
      </c>
      <c r="E6" s="3">
        <v>13.574247649429148</v>
      </c>
      <c r="F6" s="3">
        <v>4.2270018468770987</v>
      </c>
      <c r="G6" s="3">
        <v>-1.3440149429147079</v>
      </c>
      <c r="H6" s="3">
        <v>10.098718099395567</v>
      </c>
      <c r="I6" s="3">
        <v>40.590218603089319</v>
      </c>
      <c r="J6" s="3">
        <v>89.968354264607129</v>
      </c>
      <c r="K6" s="3">
        <v>69.305413868368035</v>
      </c>
      <c r="L6" s="3">
        <v>123.76030322364002</v>
      </c>
      <c r="M6" s="3">
        <v>126.46272464741439</v>
      </c>
      <c r="N6" s="3">
        <f t="shared" ref="N6:N62" si="0">SUM(B6:M6)</f>
        <v>670.99776376762918</v>
      </c>
    </row>
    <row r="7" spans="1:15">
      <c r="A7">
        <v>1950</v>
      </c>
      <c r="B7" s="3">
        <v>94.329224479516441</v>
      </c>
      <c r="C7" s="3">
        <v>63.118359973136329</v>
      </c>
      <c r="D7" s="3">
        <v>46.0021309603761</v>
      </c>
      <c r="E7" s="3">
        <v>22.350927971793151</v>
      </c>
      <c r="F7" s="3">
        <v>-2.5822281732706518</v>
      </c>
      <c r="G7" s="3">
        <v>-3.2426977837474817</v>
      </c>
      <c r="H7" s="3">
        <v>3.3105048690396242</v>
      </c>
      <c r="I7" s="3">
        <v>32.534696104768301</v>
      </c>
      <c r="J7" s="3">
        <v>51.362927635997316</v>
      </c>
      <c r="K7" s="3">
        <v>50.166017461383476</v>
      </c>
      <c r="L7" s="3">
        <v>119.90078828072531</v>
      </c>
      <c r="M7" s="3">
        <v>124.91171910678308</v>
      </c>
      <c r="N7" s="3">
        <f t="shared" si="0"/>
        <v>602.16237088650098</v>
      </c>
    </row>
    <row r="8" spans="1:15">
      <c r="A8">
        <v>1951</v>
      </c>
      <c r="B8" s="3">
        <v>79.648625083948971</v>
      </c>
      <c r="C8" s="3">
        <v>39.798526359973138</v>
      </c>
      <c r="D8" s="3">
        <v>37.594335124244459</v>
      </c>
      <c r="E8" s="3">
        <v>3.8492370718603088</v>
      </c>
      <c r="F8" s="3">
        <v>-2.4545268636668904</v>
      </c>
      <c r="G8" s="3">
        <v>-2.0659497985224986</v>
      </c>
      <c r="H8" s="3">
        <v>5.2452615849563466</v>
      </c>
      <c r="I8" s="3">
        <v>36.971303055742105</v>
      </c>
      <c r="J8" s="3">
        <v>75.506921423774344</v>
      </c>
      <c r="K8" s="3">
        <v>72.841039288112825</v>
      </c>
      <c r="L8" s="3">
        <v>143.54220416386838</v>
      </c>
      <c r="M8" s="3">
        <v>110.83753492276696</v>
      </c>
      <c r="N8" s="3">
        <f t="shared" si="0"/>
        <v>601.3145114170585</v>
      </c>
    </row>
    <row r="9" spans="1:15">
      <c r="A9">
        <v>1952</v>
      </c>
      <c r="B9" s="3">
        <v>81.204328072531894</v>
      </c>
      <c r="C9" s="3">
        <v>52.328173774345196</v>
      </c>
      <c r="D9" s="3">
        <v>41.562372061786434</v>
      </c>
      <c r="E9" s="3">
        <v>10.401563969106784</v>
      </c>
      <c r="F9" s="3">
        <v>-1.1431109805238415</v>
      </c>
      <c r="G9" s="3">
        <v>-2.7253814640698457</v>
      </c>
      <c r="H9" s="3">
        <v>7.6481709200805907</v>
      </c>
      <c r="I9" s="3">
        <v>31.281232538616521</v>
      </c>
      <c r="J9" s="3">
        <v>70.67857706514441</v>
      </c>
      <c r="K9" s="3">
        <v>136.71862071860309</v>
      </c>
      <c r="L9" s="3">
        <v>94.630661349899256</v>
      </c>
      <c r="M9" s="3">
        <v>90.870300369375414</v>
      </c>
      <c r="N9" s="3">
        <f t="shared" si="0"/>
        <v>613.4555083948959</v>
      </c>
    </row>
    <row r="10" spans="1:15">
      <c r="A10">
        <v>1953</v>
      </c>
      <c r="B10" s="3">
        <v>92.807922766957702</v>
      </c>
      <c r="C10" s="3">
        <v>57.555147414372065</v>
      </c>
      <c r="D10" s="3">
        <v>33.153562290127603</v>
      </c>
      <c r="E10" s="3">
        <v>15.515790463398256</v>
      </c>
      <c r="F10" s="3">
        <v>2.3768537609133649</v>
      </c>
      <c r="G10" s="3">
        <v>1.2863136333109468</v>
      </c>
      <c r="H10" s="3">
        <v>19.944336467427807</v>
      </c>
      <c r="I10" s="3">
        <v>27.917980523841507</v>
      </c>
      <c r="J10" s="3">
        <v>85.796197951645397</v>
      </c>
      <c r="K10" s="3">
        <v>69.635566151779713</v>
      </c>
      <c r="L10" s="3">
        <v>90.331703492276688</v>
      </c>
      <c r="M10" s="3">
        <v>132.59637424445935</v>
      </c>
      <c r="N10" s="3">
        <f t="shared" si="0"/>
        <v>628.91774916051043</v>
      </c>
    </row>
    <row r="11" spans="1:15">
      <c r="A11">
        <v>1954</v>
      </c>
      <c r="B11" s="3">
        <v>127.00033428475489</v>
      </c>
      <c r="C11" s="3">
        <v>40.997986232370721</v>
      </c>
      <c r="D11" s="3">
        <v>61.754988079247816</v>
      </c>
      <c r="E11" s="3">
        <v>14.648837978509064</v>
      </c>
      <c r="F11" s="3">
        <v>6.3733225319006035</v>
      </c>
      <c r="G11" s="3">
        <v>-2.6858722296843518</v>
      </c>
      <c r="H11" s="3">
        <v>14.137637844190731</v>
      </c>
      <c r="I11" s="3">
        <v>46.89805104096709</v>
      </c>
      <c r="J11" s="3">
        <v>51.950516118200127</v>
      </c>
      <c r="K11" s="3">
        <v>66.266709872397584</v>
      </c>
      <c r="L11" s="3">
        <v>95.548235728676957</v>
      </c>
      <c r="M11" s="3">
        <v>128.06315329079919</v>
      </c>
      <c r="N11" s="3">
        <f t="shared" si="0"/>
        <v>650.95390077233037</v>
      </c>
    </row>
    <row r="12" spans="1:15">
      <c r="A12">
        <v>1955</v>
      </c>
      <c r="B12" s="3">
        <v>104.36873085963732</v>
      </c>
      <c r="C12" s="3">
        <v>52.137833948959027</v>
      </c>
      <c r="D12" s="3">
        <v>54.403692075218267</v>
      </c>
      <c r="E12" s="3">
        <v>1.8437568838146408</v>
      </c>
      <c r="F12" s="3">
        <v>-1.1758863331094693</v>
      </c>
      <c r="G12" s="3">
        <v>1.1572246474143721</v>
      </c>
      <c r="H12" s="3">
        <v>8.2461302887844194</v>
      </c>
      <c r="I12" s="3">
        <v>42.832751343183347</v>
      </c>
      <c r="J12" s="3">
        <v>83.137663196776359</v>
      </c>
      <c r="K12" s="3">
        <v>66.596448959032912</v>
      </c>
      <c r="L12" s="3">
        <v>134.70095886501005</v>
      </c>
      <c r="M12" s="3">
        <v>136.17486954331764</v>
      </c>
      <c r="N12" s="3">
        <f t="shared" si="0"/>
        <v>684.42417427803889</v>
      </c>
    </row>
    <row r="13" spans="1:15">
      <c r="A13">
        <v>1956</v>
      </c>
      <c r="B13" s="3">
        <v>85.098261249160501</v>
      </c>
      <c r="C13" s="3">
        <v>47.162325554063131</v>
      </c>
      <c r="D13" s="3">
        <v>42.942205674949633</v>
      </c>
      <c r="E13" s="3">
        <v>13.028873237071862</v>
      </c>
      <c r="F13" s="3">
        <v>3.0068326057756884</v>
      </c>
      <c r="G13" s="3">
        <v>-1.8172669576897247</v>
      </c>
      <c r="H13" s="3">
        <v>5.4572105439892535</v>
      </c>
      <c r="I13" s="3">
        <v>22.633432505036936</v>
      </c>
      <c r="J13" s="3">
        <v>72.117616689053051</v>
      </c>
      <c r="K13" s="3">
        <v>53.855841168569519</v>
      </c>
      <c r="L13" s="3">
        <v>109.7935678307589</v>
      </c>
      <c r="M13" s="3">
        <v>104.0792694761585</v>
      </c>
      <c r="N13" s="3">
        <f t="shared" si="0"/>
        <v>557.35816957689713</v>
      </c>
    </row>
    <row r="14" spans="1:15">
      <c r="A14">
        <v>1957</v>
      </c>
      <c r="B14" s="3">
        <v>98.704708865010076</v>
      </c>
      <c r="C14" s="3">
        <v>36.364910510409665</v>
      </c>
      <c r="D14" s="3">
        <v>28.715196776359974</v>
      </c>
      <c r="E14" s="3">
        <v>13.056104936198791</v>
      </c>
      <c r="F14" s="3">
        <v>3.3213453660174617</v>
      </c>
      <c r="G14" s="3">
        <v>-2.5655577568838144</v>
      </c>
      <c r="H14" s="3">
        <v>6.8451346541302884</v>
      </c>
      <c r="I14" s="3">
        <v>47.727508059100067</v>
      </c>
      <c r="J14" s="3">
        <v>62.950032404298184</v>
      </c>
      <c r="K14" s="3">
        <v>75.927871893888522</v>
      </c>
      <c r="L14" s="3">
        <v>111.05978693754197</v>
      </c>
      <c r="M14" s="3">
        <v>104.4456606783076</v>
      </c>
      <c r="N14" s="3">
        <f t="shared" si="0"/>
        <v>586.55270332437874</v>
      </c>
    </row>
    <row r="15" spans="1:15">
      <c r="A15">
        <v>1958</v>
      </c>
      <c r="B15" s="3">
        <v>90.139653122901279</v>
      </c>
      <c r="C15" s="3">
        <v>58.407594190732034</v>
      </c>
      <c r="D15" s="3">
        <v>16.334367528542646</v>
      </c>
      <c r="E15" s="3">
        <v>12.103407152451309</v>
      </c>
      <c r="F15" s="3">
        <v>8.2446890530557422</v>
      </c>
      <c r="G15" s="3">
        <v>11.525066991269307</v>
      </c>
      <c r="H15" s="3">
        <v>6.3435664875755551</v>
      </c>
      <c r="I15" s="3">
        <v>46.680067662860985</v>
      </c>
      <c r="J15" s="3">
        <v>50.007503861652111</v>
      </c>
      <c r="K15" s="3">
        <v>79.532469274680977</v>
      </c>
      <c r="L15" s="3">
        <v>125.84889573539289</v>
      </c>
      <c r="M15" s="3">
        <v>156.16744610476829</v>
      </c>
      <c r="N15" s="3">
        <f t="shared" si="0"/>
        <v>661.33472716588312</v>
      </c>
    </row>
    <row r="16" spans="1:15">
      <c r="A16">
        <v>1959</v>
      </c>
      <c r="B16" s="3">
        <v>95.021865849563468</v>
      </c>
      <c r="C16" s="3">
        <v>17.095299697783748</v>
      </c>
      <c r="D16" s="3">
        <v>12.076426460711886</v>
      </c>
      <c r="E16" s="3">
        <v>4.8436440564137007</v>
      </c>
      <c r="F16" s="3">
        <v>-2.9290678307588989</v>
      </c>
      <c r="G16" s="3">
        <v>-4.2422775352585624</v>
      </c>
      <c r="H16" s="3">
        <v>-1.5673092679650773</v>
      </c>
      <c r="I16" s="3">
        <v>4.8172246474143723</v>
      </c>
      <c r="J16" s="3">
        <v>66.923118032236403</v>
      </c>
      <c r="K16" s="3">
        <v>94.092147750167896</v>
      </c>
      <c r="L16" s="3">
        <v>129.2423028878442</v>
      </c>
      <c r="M16" s="3">
        <v>99.156119039623903</v>
      </c>
      <c r="N16" s="3">
        <f t="shared" si="0"/>
        <v>514.52949378777714</v>
      </c>
    </row>
    <row r="17" spans="1:14">
      <c r="A17">
        <v>1960</v>
      </c>
      <c r="B17" s="3">
        <v>79.278897246474131</v>
      </c>
      <c r="C17" s="3">
        <v>53.031184687709874</v>
      </c>
      <c r="D17" s="3">
        <v>32.561280557421085</v>
      </c>
      <c r="E17" s="3">
        <v>4.4178211887172596</v>
      </c>
      <c r="F17" s="3">
        <v>-3.3558933848220285</v>
      </c>
      <c r="G17" s="3">
        <v>-5.0590678307588988</v>
      </c>
      <c r="H17" s="3">
        <v>-5.1023841504365279E-2</v>
      </c>
      <c r="I17" s="3">
        <v>16.639583948959032</v>
      </c>
      <c r="J17" s="3">
        <v>52.022415715245131</v>
      </c>
      <c r="K17" s="3">
        <v>76.894012088650086</v>
      </c>
      <c r="L17" s="3">
        <v>92.29567897918065</v>
      </c>
      <c r="M17" s="3">
        <v>144.5573233713902</v>
      </c>
      <c r="N17" s="3">
        <f t="shared" si="0"/>
        <v>543.23221272666217</v>
      </c>
    </row>
    <row r="18" spans="1:14">
      <c r="A18">
        <v>1961</v>
      </c>
      <c r="B18" s="3">
        <v>82.191884150436536</v>
      </c>
      <c r="C18" s="3">
        <v>15.33393317662861</v>
      </c>
      <c r="D18" s="3">
        <v>16.236567494963065</v>
      </c>
      <c r="E18" s="3">
        <v>6.4792441235728679</v>
      </c>
      <c r="F18" s="3">
        <v>2.461016789791806</v>
      </c>
      <c r="G18" s="3">
        <v>-2.9176448959032908</v>
      </c>
      <c r="H18" s="3">
        <v>-0.99132421087978506</v>
      </c>
      <c r="I18" s="3">
        <v>20.054791974479514</v>
      </c>
      <c r="J18" s="3">
        <v>51.834385829415716</v>
      </c>
      <c r="K18" s="3">
        <v>68.371413028878436</v>
      </c>
      <c r="L18" s="3">
        <v>99.356336131631977</v>
      </c>
      <c r="M18" s="3">
        <v>119.55437172599059</v>
      </c>
      <c r="N18" s="3">
        <f t="shared" si="0"/>
        <v>477.96497531900604</v>
      </c>
    </row>
    <row r="19" spans="1:14">
      <c r="A19">
        <v>1962</v>
      </c>
      <c r="B19" s="3">
        <v>111.96381195433177</v>
      </c>
      <c r="C19" s="3">
        <v>32.157258562793821</v>
      </c>
      <c r="D19" s="3">
        <v>10.444653794492947</v>
      </c>
      <c r="E19" s="3">
        <v>10.501087306917395</v>
      </c>
      <c r="F19" s="3">
        <v>-2.6940219946272665</v>
      </c>
      <c r="G19" s="3">
        <v>-3.262214069845534</v>
      </c>
      <c r="H19" s="3">
        <v>10.809544492948289</v>
      </c>
      <c r="I19" s="3">
        <v>24.296776192075217</v>
      </c>
      <c r="J19" s="3">
        <v>74.309901276024178</v>
      </c>
      <c r="K19" s="3">
        <v>63.96773371390195</v>
      </c>
      <c r="L19" s="3">
        <v>95.389930826057778</v>
      </c>
      <c r="M19" s="3">
        <v>128.10370752182672</v>
      </c>
      <c r="N19" s="3">
        <f t="shared" si="0"/>
        <v>555.98816957689723</v>
      </c>
    </row>
    <row r="20" spans="1:14">
      <c r="A20">
        <v>1963</v>
      </c>
      <c r="B20" s="3">
        <v>92.713450973807937</v>
      </c>
      <c r="C20" s="3">
        <v>10.469770147750168</v>
      </c>
      <c r="D20" s="3">
        <v>7.6723339489590323</v>
      </c>
      <c r="E20" s="3">
        <v>6.3659709536601756</v>
      </c>
      <c r="F20" s="3">
        <v>1.9228035594358632</v>
      </c>
      <c r="G20" s="3">
        <v>-2.9753955674949628</v>
      </c>
      <c r="H20" s="3">
        <v>4.5881638683680332</v>
      </c>
      <c r="I20" s="3">
        <v>37.640420248488915</v>
      </c>
      <c r="J20" s="3">
        <v>65.138351410342509</v>
      </c>
      <c r="K20" s="3">
        <v>39.598813969106786</v>
      </c>
      <c r="L20" s="3">
        <v>89.309301880456673</v>
      </c>
      <c r="M20" s="3">
        <v>148.84053022162527</v>
      </c>
      <c r="N20" s="3">
        <f t="shared" si="0"/>
        <v>501.2845156145064</v>
      </c>
    </row>
    <row r="21" spans="1:14">
      <c r="A21">
        <v>1964</v>
      </c>
      <c r="B21" s="3">
        <v>85.655380120886491</v>
      </c>
      <c r="C21" s="3">
        <v>62.007446104768299</v>
      </c>
      <c r="D21" s="3">
        <v>49.346150100738754</v>
      </c>
      <c r="E21" s="3">
        <v>12.882097044996643</v>
      </c>
      <c r="F21" s="3">
        <v>-2.0089973136333112</v>
      </c>
      <c r="G21" s="3">
        <v>2.0000493619879118</v>
      </c>
      <c r="H21" s="3">
        <v>9.5726766286098055</v>
      </c>
      <c r="I21" s="3">
        <v>49.895296843519141</v>
      </c>
      <c r="J21" s="3">
        <v>60.655674781732714</v>
      </c>
      <c r="K21" s="3">
        <v>85.25383579583611</v>
      </c>
      <c r="L21" s="3">
        <v>90.702713230355954</v>
      </c>
      <c r="M21" s="3">
        <v>123.83580171255876</v>
      </c>
      <c r="N21" s="3">
        <f t="shared" si="0"/>
        <v>629.79812441235731</v>
      </c>
    </row>
    <row r="22" spans="1:14">
      <c r="A22">
        <v>1965</v>
      </c>
      <c r="B22" s="3">
        <v>103.23891420416386</v>
      </c>
      <c r="C22" s="3">
        <v>48.370057924781733</v>
      </c>
      <c r="D22" s="3">
        <v>34.721926460711884</v>
      </c>
      <c r="E22" s="3">
        <v>10.22570584284755</v>
      </c>
      <c r="F22" s="3">
        <v>-2.2326907320349227</v>
      </c>
      <c r="G22" s="3">
        <v>-2.0808898589657487</v>
      </c>
      <c r="H22" s="3">
        <v>9.9702580591000682</v>
      </c>
      <c r="I22" s="3">
        <v>33.501995466756213</v>
      </c>
      <c r="J22" s="3">
        <v>43.809858965748823</v>
      </c>
      <c r="K22" s="3">
        <v>85.629736232370718</v>
      </c>
      <c r="L22" s="3">
        <v>95.986967931497659</v>
      </c>
      <c r="M22" s="3">
        <v>86.739887172599069</v>
      </c>
      <c r="N22" s="3">
        <f t="shared" si="0"/>
        <v>547.88172766957689</v>
      </c>
    </row>
    <row r="23" spans="1:14">
      <c r="A23">
        <v>1966</v>
      </c>
      <c r="B23" s="3">
        <v>106.37960661517798</v>
      </c>
      <c r="C23" s="3">
        <v>35.567728173270652</v>
      </c>
      <c r="D23" s="3">
        <v>28.851951813297511</v>
      </c>
      <c r="E23" s="3">
        <v>12.268894392209535</v>
      </c>
      <c r="F23" s="3">
        <v>11.366952484889186</v>
      </c>
      <c r="G23" s="3">
        <v>-1.430406145063801</v>
      </c>
      <c r="H23" s="3">
        <v>13.464904801880456</v>
      </c>
      <c r="I23" s="3">
        <v>33.927344526527875</v>
      </c>
      <c r="J23" s="3">
        <v>86.185752350570851</v>
      </c>
      <c r="K23" s="3">
        <v>88.977108965748826</v>
      </c>
      <c r="L23" s="3">
        <v>98.31476091336468</v>
      </c>
      <c r="M23" s="3">
        <v>117.93165278710545</v>
      </c>
      <c r="N23" s="3">
        <f t="shared" si="0"/>
        <v>631.80625167897927</v>
      </c>
    </row>
    <row r="24" spans="1:14">
      <c r="A24">
        <v>1967</v>
      </c>
      <c r="B24" s="3">
        <v>88.709402115513768</v>
      </c>
      <c r="C24" s="3">
        <v>58.10556346541302</v>
      </c>
      <c r="D24" s="3">
        <v>20.117206346541298</v>
      </c>
      <c r="E24" s="3">
        <v>11.028004533243786</v>
      </c>
      <c r="F24" s="3">
        <v>6.6510591000671591</v>
      </c>
      <c r="G24" s="3">
        <v>-3.9403990933512425</v>
      </c>
      <c r="H24" s="3">
        <v>3.3591030893216924</v>
      </c>
      <c r="I24" s="3">
        <v>33.260229852249836</v>
      </c>
      <c r="J24" s="3">
        <v>75.623228005372724</v>
      </c>
      <c r="K24" s="3">
        <v>75.958012928139695</v>
      </c>
      <c r="L24" s="3">
        <v>109.22960930154467</v>
      </c>
      <c r="M24" s="3">
        <v>100.94714707857622</v>
      </c>
      <c r="N24" s="3">
        <f t="shared" si="0"/>
        <v>579.04816672263257</v>
      </c>
    </row>
    <row r="25" spans="1:14">
      <c r="A25">
        <v>1968</v>
      </c>
      <c r="B25" s="3">
        <v>78.546004869039621</v>
      </c>
      <c r="C25" s="3">
        <v>49.353204163868362</v>
      </c>
      <c r="D25" s="3">
        <v>14.506630960376091</v>
      </c>
      <c r="E25" s="3">
        <v>4.7978564472800542</v>
      </c>
      <c r="F25" s="3">
        <v>0.27004231027535253</v>
      </c>
      <c r="G25" s="3">
        <v>-2.1527189388851578</v>
      </c>
      <c r="H25" s="3">
        <v>7.1545409670920082</v>
      </c>
      <c r="I25" s="3">
        <v>30.317302216252518</v>
      </c>
      <c r="J25" s="3">
        <v>38.1239655809268</v>
      </c>
      <c r="K25" s="3">
        <v>79.4314553391538</v>
      </c>
      <c r="L25" s="3">
        <v>113.56848673606447</v>
      </c>
      <c r="M25" s="3">
        <v>144.60824848891875</v>
      </c>
      <c r="N25" s="3">
        <f t="shared" si="0"/>
        <v>558.5250191403627</v>
      </c>
    </row>
    <row r="26" spans="1:14">
      <c r="A26">
        <v>1969</v>
      </c>
      <c r="B26" s="3">
        <v>76.916011920752183</v>
      </c>
      <c r="C26" s="3">
        <v>41.039942243116187</v>
      </c>
      <c r="D26" s="3">
        <v>39.849942243116182</v>
      </c>
      <c r="E26" s="3">
        <v>7.2152009738079252</v>
      </c>
      <c r="F26" s="3">
        <v>0.5059780053727333</v>
      </c>
      <c r="G26" s="3">
        <v>-1.1631391873740766</v>
      </c>
      <c r="H26" s="3">
        <v>2.3013242108797849</v>
      </c>
      <c r="I26" s="3">
        <v>21.24392327065144</v>
      </c>
      <c r="J26" s="3">
        <v>71.687560275352581</v>
      </c>
      <c r="K26" s="3">
        <v>87.110304566823373</v>
      </c>
      <c r="L26" s="3">
        <v>92.47806229012761</v>
      </c>
      <c r="M26" s="3">
        <v>130.23669157152452</v>
      </c>
      <c r="N26" s="3">
        <f t="shared" si="0"/>
        <v>569.4218023841504</v>
      </c>
    </row>
    <row r="27" spans="1:14">
      <c r="A27">
        <v>1970</v>
      </c>
      <c r="B27" s="3">
        <v>88.491205842847549</v>
      </c>
      <c r="C27" s="3">
        <v>49.437738079247815</v>
      </c>
      <c r="D27" s="3">
        <v>33.586319341840166</v>
      </c>
      <c r="E27" s="3">
        <v>11.953414204163868</v>
      </c>
      <c r="F27" s="3">
        <v>-1.5431462390866353</v>
      </c>
      <c r="G27" s="3">
        <v>-1.4336158495634654</v>
      </c>
      <c r="H27" s="3">
        <v>-0.11595685023505702</v>
      </c>
      <c r="I27" s="3">
        <v>27.677980523841505</v>
      </c>
      <c r="J27" s="3">
        <v>56.86225638012089</v>
      </c>
      <c r="K27" s="3">
        <v>56.11858126259235</v>
      </c>
      <c r="L27" s="3">
        <v>116.62897044996643</v>
      </c>
      <c r="M27" s="3">
        <v>141.65208713901947</v>
      </c>
      <c r="N27" s="3">
        <f t="shared" si="0"/>
        <v>579.31583428475494</v>
      </c>
    </row>
    <row r="28" spans="1:14">
      <c r="A28">
        <v>1971</v>
      </c>
      <c r="B28" s="3">
        <v>106.06096893888515</v>
      </c>
      <c r="C28" s="3">
        <v>33.483727333781061</v>
      </c>
      <c r="D28" s="3">
        <v>36.219754701141703</v>
      </c>
      <c r="E28" s="3">
        <v>12.466680322364002</v>
      </c>
      <c r="F28" s="3">
        <v>6.3700470114170529E-2</v>
      </c>
      <c r="G28" s="3">
        <v>-3.7113453660174609</v>
      </c>
      <c r="H28" s="3">
        <v>12.404155977165884</v>
      </c>
      <c r="I28" s="3">
        <v>35.827330423102751</v>
      </c>
      <c r="J28" s="3">
        <v>38.341281900604436</v>
      </c>
      <c r="K28" s="3">
        <v>43.75598925453324</v>
      </c>
      <c r="L28" s="3">
        <v>120.61407975151108</v>
      </c>
      <c r="M28" s="3">
        <v>114.90683680322364</v>
      </c>
      <c r="N28" s="3">
        <f t="shared" si="0"/>
        <v>550.43316051040961</v>
      </c>
    </row>
    <row r="29" spans="1:14">
      <c r="A29">
        <v>1972</v>
      </c>
      <c r="B29" s="3">
        <v>121.88961366689054</v>
      </c>
      <c r="C29" s="3">
        <v>57.072166218938882</v>
      </c>
      <c r="D29" s="3">
        <v>41.924309771658827</v>
      </c>
      <c r="E29" s="3">
        <v>17.227255708529214</v>
      </c>
      <c r="F29" s="3">
        <v>-0.83359469442578904</v>
      </c>
      <c r="G29" s="3">
        <v>3.8146396910678306</v>
      </c>
      <c r="H29" s="3">
        <v>3.7768255540631297</v>
      </c>
      <c r="I29" s="3">
        <v>20.499509234385496</v>
      </c>
      <c r="J29" s="3">
        <v>61.59126779717932</v>
      </c>
      <c r="K29" s="3">
        <v>104.07647011417059</v>
      </c>
      <c r="L29" s="3">
        <v>88.263037609133633</v>
      </c>
      <c r="M29" s="3">
        <v>106.5846961047683</v>
      </c>
      <c r="N29" s="3">
        <f t="shared" si="0"/>
        <v>625.88619677636007</v>
      </c>
    </row>
    <row r="30" spans="1:14">
      <c r="A30">
        <v>1973</v>
      </c>
      <c r="B30" s="3">
        <v>80.123950134318335</v>
      </c>
      <c r="C30" s="3">
        <v>53.661344022834122</v>
      </c>
      <c r="D30" s="3">
        <v>12.8475278710544</v>
      </c>
      <c r="E30" s="3">
        <v>14.527464405641371</v>
      </c>
      <c r="F30" s="3">
        <v>0.62096037609133636</v>
      </c>
      <c r="G30" s="3">
        <v>-3.8377295164539955</v>
      </c>
      <c r="H30" s="3">
        <v>4.7744492948287443</v>
      </c>
      <c r="I30" s="3">
        <v>17.720741773002011</v>
      </c>
      <c r="J30" s="3">
        <v>83.622716084620549</v>
      </c>
      <c r="K30" s="3">
        <v>62.828412021490934</v>
      </c>
      <c r="L30" s="3">
        <v>112.69050621222299</v>
      </c>
      <c r="M30" s="3">
        <v>128.75929063129618</v>
      </c>
      <c r="N30" s="3">
        <f t="shared" si="0"/>
        <v>568.33963331094697</v>
      </c>
    </row>
    <row r="31" spans="1:14">
      <c r="A31">
        <v>1974</v>
      </c>
      <c r="B31" s="3">
        <v>86.027145735392892</v>
      </c>
      <c r="C31" s="3">
        <v>58.840489422431162</v>
      </c>
      <c r="D31" s="3">
        <v>45.502647078576217</v>
      </c>
      <c r="E31" s="3">
        <v>9.9274573539288102</v>
      </c>
      <c r="F31" s="3">
        <v>2.6659639019476158</v>
      </c>
      <c r="G31" s="3">
        <v>-1.4636158495634652</v>
      </c>
      <c r="H31" s="3">
        <v>8.0653109469442565</v>
      </c>
      <c r="I31" s="3">
        <v>29.418372565480187</v>
      </c>
      <c r="J31" s="3">
        <v>85.927616689053053</v>
      </c>
      <c r="K31" s="3">
        <v>82.787857790463406</v>
      </c>
      <c r="L31" s="3">
        <v>82.094026192075219</v>
      </c>
      <c r="M31" s="3">
        <v>97.036461719274683</v>
      </c>
      <c r="N31" s="3">
        <f t="shared" si="0"/>
        <v>586.82973354600404</v>
      </c>
    </row>
    <row r="32" spans="1:14">
      <c r="A32">
        <v>1975</v>
      </c>
      <c r="B32" s="3">
        <v>96.108350067159165</v>
      </c>
      <c r="C32" s="3">
        <v>47.614642545332444</v>
      </c>
      <c r="D32" s="3">
        <v>49.943099731363333</v>
      </c>
      <c r="E32" s="3">
        <v>27.815370214909333</v>
      </c>
      <c r="F32" s="3">
        <v>-2.6359074882471463</v>
      </c>
      <c r="G32" s="3">
        <v>-3.725914539959704</v>
      </c>
      <c r="H32" s="3">
        <v>13.255982202820686</v>
      </c>
      <c r="I32" s="3">
        <v>40.288104600402953</v>
      </c>
      <c r="J32" s="3">
        <v>71.908302048354614</v>
      </c>
      <c r="K32" s="3">
        <v>68.289944929482871</v>
      </c>
      <c r="L32" s="3">
        <v>73.798705339153784</v>
      </c>
      <c r="M32" s="3">
        <v>133.93560426460712</v>
      </c>
      <c r="N32" s="3">
        <f t="shared" si="0"/>
        <v>616.59628391537956</v>
      </c>
    </row>
    <row r="33" spans="1:14">
      <c r="A33">
        <v>1976</v>
      </c>
      <c r="B33" s="3">
        <v>124.58523488918738</v>
      </c>
      <c r="C33" s="3">
        <v>41.927279717931505</v>
      </c>
      <c r="D33" s="3">
        <v>36.644896406984557</v>
      </c>
      <c r="E33" s="3">
        <v>13.884738415043653</v>
      </c>
      <c r="F33" s="3">
        <v>3.1173163196776357</v>
      </c>
      <c r="G33" s="3">
        <v>-2.0527541974479515</v>
      </c>
      <c r="H33" s="3">
        <v>11.827020147750169</v>
      </c>
      <c r="I33" s="3">
        <v>45.760166386836801</v>
      </c>
      <c r="J33" s="3">
        <v>76.501112659503036</v>
      </c>
      <c r="K33" s="3">
        <v>105.44916789791806</v>
      </c>
      <c r="L33" s="3">
        <v>122.4949964741437</v>
      </c>
      <c r="M33" s="3">
        <v>131.68027787105439</v>
      </c>
      <c r="N33" s="3">
        <f t="shared" si="0"/>
        <v>711.81945298858295</v>
      </c>
    </row>
    <row r="34" spans="1:14">
      <c r="A34">
        <v>1977</v>
      </c>
      <c r="B34" s="3">
        <v>61.914620047011418</v>
      </c>
      <c r="C34" s="3">
        <v>8.9128106111484211</v>
      </c>
      <c r="D34" s="3">
        <v>9.9227541974479507</v>
      </c>
      <c r="E34" s="3">
        <v>8.386846709200805</v>
      </c>
      <c r="F34" s="3">
        <v>0.49276124916051034</v>
      </c>
      <c r="G34" s="3">
        <v>1.0508828072531902</v>
      </c>
      <c r="H34" s="3">
        <v>8.2375461719274679</v>
      </c>
      <c r="I34" s="3">
        <v>40.376465916722637</v>
      </c>
      <c r="J34" s="3">
        <v>35.709746138347882</v>
      </c>
      <c r="K34" s="3">
        <v>81.272345198119552</v>
      </c>
      <c r="L34" s="3">
        <v>97.110335627938227</v>
      </c>
      <c r="M34" s="3">
        <v>128.97518972464744</v>
      </c>
      <c r="N34" s="3">
        <f t="shared" si="0"/>
        <v>482.36230439892552</v>
      </c>
    </row>
    <row r="35" spans="1:14">
      <c r="A35">
        <v>1978</v>
      </c>
      <c r="B35" s="3">
        <v>93.468917058428474</v>
      </c>
      <c r="C35" s="3">
        <v>20.441111316319677</v>
      </c>
      <c r="D35" s="3">
        <v>12.373792142377436</v>
      </c>
      <c r="E35" s="3">
        <v>11.884989422431161</v>
      </c>
      <c r="F35" s="3">
        <v>-0.6072246474143721</v>
      </c>
      <c r="G35" s="3">
        <v>-3.0550035258562791</v>
      </c>
      <c r="H35" s="3">
        <v>6.5690819341840161</v>
      </c>
      <c r="I35" s="3">
        <v>19.285688885157825</v>
      </c>
      <c r="J35" s="3">
        <v>54.853768132975148</v>
      </c>
      <c r="K35" s="3">
        <v>83.662500335795826</v>
      </c>
      <c r="L35" s="3">
        <v>105.21454801880456</v>
      </c>
      <c r="M35" s="3">
        <v>121.54253425117528</v>
      </c>
      <c r="N35" s="3">
        <f t="shared" si="0"/>
        <v>525.63470332437885</v>
      </c>
    </row>
    <row r="36" spans="1:14">
      <c r="A36">
        <v>1979</v>
      </c>
      <c r="B36" s="3">
        <v>84.901523169912693</v>
      </c>
      <c r="C36" s="3">
        <v>21.771559771658833</v>
      </c>
      <c r="D36" s="3">
        <v>8.7614229348556076</v>
      </c>
      <c r="E36" s="3">
        <v>9.5281991269308239</v>
      </c>
      <c r="F36" s="3">
        <v>-0.67042024848891868</v>
      </c>
      <c r="G36" s="3">
        <v>-3.5304766621893888</v>
      </c>
      <c r="H36" s="3">
        <v>-1.5432590664875756</v>
      </c>
      <c r="I36" s="3">
        <v>21.870187541974477</v>
      </c>
      <c r="J36" s="3">
        <v>51.321645735392877</v>
      </c>
      <c r="K36" s="3">
        <v>77.805681833445263</v>
      </c>
      <c r="L36" s="3">
        <v>79.671303055742101</v>
      </c>
      <c r="M36" s="3">
        <v>106.91974194089994</v>
      </c>
      <c r="N36" s="3">
        <f t="shared" si="0"/>
        <v>456.80710913364675</v>
      </c>
    </row>
    <row r="37" spans="1:14">
      <c r="A37">
        <v>1980</v>
      </c>
      <c r="B37" s="3">
        <v>84.831862995298849</v>
      </c>
      <c r="C37" s="3">
        <v>39.181989926124913</v>
      </c>
      <c r="D37" s="3">
        <v>19.070150940228341</v>
      </c>
      <c r="E37" s="3">
        <v>8.4388591336467424</v>
      </c>
      <c r="F37" s="3">
        <v>-1.0171893888515784</v>
      </c>
      <c r="G37" s="3">
        <v>-1.4953885157824043</v>
      </c>
      <c r="H37" s="3">
        <v>-1.2949682672934855</v>
      </c>
      <c r="I37" s="3">
        <v>10.45</v>
      </c>
      <c r="J37" s="3">
        <v>70.443037609133654</v>
      </c>
      <c r="K37" s="3">
        <v>93.51174865681665</v>
      </c>
      <c r="L37" s="3">
        <v>100.36137777031566</v>
      </c>
      <c r="M37" s="3">
        <v>119.50632085292141</v>
      </c>
      <c r="N37" s="3">
        <f t="shared" si="0"/>
        <v>541.98780171255873</v>
      </c>
    </row>
    <row r="38" spans="1:14">
      <c r="A38">
        <v>1981</v>
      </c>
      <c r="B38" s="3">
        <v>51.510600906648762</v>
      </c>
      <c r="C38" s="3">
        <v>16.579190564137001</v>
      </c>
      <c r="D38" s="3">
        <v>18.633590496977838</v>
      </c>
      <c r="E38" s="3">
        <v>9.7432238079247817</v>
      </c>
      <c r="F38" s="3">
        <v>2.3409462726662191</v>
      </c>
      <c r="G38" s="3">
        <v>-3.0103990933512423</v>
      </c>
      <c r="H38" s="3">
        <v>3.5274644056413695</v>
      </c>
      <c r="I38" s="3">
        <v>16.319650268636668</v>
      </c>
      <c r="J38" s="3">
        <v>68.815698791134977</v>
      </c>
      <c r="K38" s="3">
        <v>79.754841336467436</v>
      </c>
      <c r="L38" s="3">
        <v>88.244318166554734</v>
      </c>
      <c r="M38" s="3">
        <v>106.88048942243117</v>
      </c>
      <c r="N38" s="3">
        <f t="shared" si="0"/>
        <v>459.33961534586979</v>
      </c>
    </row>
    <row r="39" spans="1:14">
      <c r="A39">
        <v>1982</v>
      </c>
      <c r="B39" s="3">
        <v>92.353641370047015</v>
      </c>
      <c r="C39" s="3">
        <v>9.9483542646071186</v>
      </c>
      <c r="D39" s="3">
        <v>13.736917226326394</v>
      </c>
      <c r="E39" s="3">
        <v>14.346426460711887</v>
      </c>
      <c r="F39" s="3">
        <v>-2.986846709200806</v>
      </c>
      <c r="G39" s="3">
        <v>-2.7209180658159839</v>
      </c>
      <c r="H39" s="3">
        <v>-2.2395938549361993</v>
      </c>
      <c r="I39" s="3">
        <v>33.283019308260577</v>
      </c>
      <c r="J39" s="3">
        <v>36.234855439892542</v>
      </c>
      <c r="K39" s="3">
        <v>63.768058092679652</v>
      </c>
      <c r="L39" s="3">
        <v>89.444392881128294</v>
      </c>
      <c r="M39" s="3">
        <v>93.731486400268636</v>
      </c>
      <c r="N39" s="3">
        <f t="shared" si="0"/>
        <v>438.89979281396916</v>
      </c>
    </row>
    <row r="40" spans="1:14">
      <c r="A40">
        <v>1983</v>
      </c>
      <c r="B40" s="3">
        <v>86.439066487575545</v>
      </c>
      <c r="C40" s="3">
        <v>42.334370382807244</v>
      </c>
      <c r="D40" s="3">
        <v>42.52055708529214</v>
      </c>
      <c r="E40" s="3">
        <v>18.868915547347214</v>
      </c>
      <c r="F40" s="3">
        <v>5.5532238079247822</v>
      </c>
      <c r="G40" s="3">
        <v>0.43405020147750167</v>
      </c>
      <c r="H40" s="3">
        <v>5.4580157824042992</v>
      </c>
      <c r="I40" s="3">
        <v>25.228679986568167</v>
      </c>
      <c r="J40" s="3">
        <v>74.875360308932173</v>
      </c>
      <c r="K40" s="3">
        <v>94.226049865681659</v>
      </c>
      <c r="L40" s="3">
        <v>116.51363415043654</v>
      </c>
      <c r="M40" s="3">
        <v>145.7699210879785</v>
      </c>
      <c r="N40" s="3">
        <f t="shared" si="0"/>
        <v>658.22184469442573</v>
      </c>
    </row>
    <row r="41" spans="1:14">
      <c r="A41">
        <v>1984</v>
      </c>
      <c r="B41" s="3">
        <v>77.827116185359287</v>
      </c>
      <c r="C41" s="3">
        <v>24.104006548018802</v>
      </c>
      <c r="D41" s="3">
        <v>36.885298354600394</v>
      </c>
      <c r="E41" s="3">
        <v>6.3782907991940903</v>
      </c>
      <c r="F41" s="3">
        <v>1.4659921087978509</v>
      </c>
      <c r="G41" s="3">
        <v>-3.8491242444593681</v>
      </c>
      <c r="H41" s="3">
        <v>2.4726272666218936</v>
      </c>
      <c r="I41" s="3">
        <v>19.819191907320345</v>
      </c>
      <c r="J41" s="3">
        <v>69.088909838817997</v>
      </c>
      <c r="K41" s="3">
        <v>57.37076292813969</v>
      </c>
      <c r="L41" s="3">
        <v>102.16652233042311</v>
      </c>
      <c r="M41" s="3">
        <v>116.79363415043655</v>
      </c>
      <c r="N41" s="3">
        <f t="shared" si="0"/>
        <v>510.52322817327064</v>
      </c>
    </row>
    <row r="42" spans="1:14">
      <c r="A42">
        <v>1985</v>
      </c>
      <c r="B42" s="3">
        <v>98.691262256548015</v>
      </c>
      <c r="C42" s="3">
        <v>34.827967931497646</v>
      </c>
      <c r="D42" s="3">
        <v>34.368343015446605</v>
      </c>
      <c r="E42" s="3">
        <v>14.522369207521828</v>
      </c>
      <c r="F42" s="3">
        <v>-1.5308828072531901</v>
      </c>
      <c r="G42" s="3">
        <v>1.4842123908663534</v>
      </c>
      <c r="H42" s="3">
        <v>11.866504029550033</v>
      </c>
      <c r="I42" s="3">
        <v>29.916998992612491</v>
      </c>
      <c r="J42" s="3">
        <v>51.59002115513767</v>
      </c>
      <c r="K42" s="3">
        <v>75.140769979852251</v>
      </c>
      <c r="L42" s="3">
        <v>116.15793821356615</v>
      </c>
      <c r="M42" s="3">
        <v>142.93622347212894</v>
      </c>
      <c r="N42" s="3">
        <f t="shared" si="0"/>
        <v>609.97172783747487</v>
      </c>
    </row>
    <row r="43" spans="1:14">
      <c r="A43">
        <v>1986</v>
      </c>
      <c r="B43" s="3">
        <v>85.617063969106781</v>
      </c>
      <c r="C43" s="3">
        <v>45.272264942914703</v>
      </c>
      <c r="D43" s="3">
        <v>26.102841672263263</v>
      </c>
      <c r="E43" s="3">
        <v>9.5308828072531906</v>
      </c>
      <c r="F43" s="3">
        <v>0.48730221625251846</v>
      </c>
      <c r="G43" s="3">
        <v>-0.12768720617864338</v>
      </c>
      <c r="H43" s="3">
        <v>1.849053727333781</v>
      </c>
      <c r="I43" s="3">
        <v>48.616991940899936</v>
      </c>
      <c r="J43" s="3">
        <v>48.860046507723304</v>
      </c>
      <c r="K43" s="3">
        <v>76.526735224983213</v>
      </c>
      <c r="L43" s="3">
        <v>135.69600050369377</v>
      </c>
      <c r="M43" s="3">
        <v>109.12144694425788</v>
      </c>
      <c r="N43" s="3">
        <f t="shared" si="0"/>
        <v>587.55294325050363</v>
      </c>
    </row>
    <row r="44" spans="1:14">
      <c r="A44">
        <v>1987</v>
      </c>
      <c r="B44" s="3">
        <v>87.005655137676285</v>
      </c>
      <c r="C44" s="3">
        <v>43.012900940228342</v>
      </c>
      <c r="D44" s="3">
        <v>33.492064640698459</v>
      </c>
      <c r="E44" s="3">
        <v>12.130744627266623</v>
      </c>
      <c r="F44" s="3">
        <v>3.9555930154466084</v>
      </c>
      <c r="G44" s="3">
        <v>2.4451234049697783</v>
      </c>
      <c r="H44" s="3">
        <v>14.204092511752854</v>
      </c>
      <c r="I44" s="3">
        <v>52.747581430490264</v>
      </c>
      <c r="J44" s="3">
        <v>52.023627098723985</v>
      </c>
      <c r="K44" s="3">
        <v>115.79128324378777</v>
      </c>
      <c r="L44" s="3">
        <v>114.04804533243788</v>
      </c>
      <c r="M44" s="3">
        <v>122.35539842175957</v>
      </c>
      <c r="N44" s="3">
        <f t="shared" si="0"/>
        <v>653.21210980523836</v>
      </c>
    </row>
    <row r="45" spans="1:14">
      <c r="A45">
        <v>1988</v>
      </c>
      <c r="B45" s="3">
        <v>115.06370483546003</v>
      </c>
      <c r="C45" s="3">
        <v>66.729039791806585</v>
      </c>
      <c r="D45" s="3">
        <v>36.664105271994622</v>
      </c>
      <c r="E45" s="3">
        <v>14.477828240429821</v>
      </c>
      <c r="F45" s="3">
        <v>0.45775067159167221</v>
      </c>
      <c r="G45" s="3">
        <v>4.8764617192746806</v>
      </c>
      <c r="H45" s="3">
        <v>3.7655789120214909</v>
      </c>
      <c r="I45" s="3">
        <v>40.625437877770317</v>
      </c>
      <c r="J45" s="3">
        <v>70.456353089321709</v>
      </c>
      <c r="K45" s="3">
        <v>128.27627266621894</v>
      </c>
      <c r="L45" s="3">
        <v>101.36256799865681</v>
      </c>
      <c r="M45" s="3">
        <v>142.22367511752853</v>
      </c>
      <c r="N45" s="3">
        <f t="shared" si="0"/>
        <v>724.9787761920752</v>
      </c>
    </row>
    <row r="46" spans="1:14">
      <c r="A46">
        <v>1989</v>
      </c>
      <c r="B46" s="3">
        <v>79.016155809267971</v>
      </c>
      <c r="C46" s="3">
        <v>62.862761417058437</v>
      </c>
      <c r="D46" s="3">
        <v>33.29589204163868</v>
      </c>
      <c r="E46" s="3">
        <v>15.006370047011417</v>
      </c>
      <c r="F46" s="3">
        <v>2.3133013767629285</v>
      </c>
      <c r="G46" s="3">
        <v>-2.5131109805238419</v>
      </c>
      <c r="H46" s="3">
        <v>1.1658440228341169</v>
      </c>
      <c r="I46" s="3">
        <v>27.401910846205507</v>
      </c>
      <c r="J46" s="3">
        <v>76.083404298186707</v>
      </c>
      <c r="K46" s="3">
        <v>91.275474479516447</v>
      </c>
      <c r="L46" s="3">
        <v>143.387819677636</v>
      </c>
      <c r="M46" s="3">
        <v>124.29046406984551</v>
      </c>
      <c r="N46" s="3">
        <f t="shared" si="0"/>
        <v>653.58628710543985</v>
      </c>
    </row>
    <row r="47" spans="1:14">
      <c r="A47">
        <v>1990</v>
      </c>
      <c r="B47" s="3">
        <v>43.46011853593015</v>
      </c>
      <c r="C47" s="3">
        <v>47.238726662189393</v>
      </c>
      <c r="D47" s="3">
        <v>29.398237239758227</v>
      </c>
      <c r="E47" s="3">
        <v>15.796804398925453</v>
      </c>
      <c r="F47" s="3">
        <v>0.49685376091336469</v>
      </c>
      <c r="G47" s="3">
        <v>-3.6568043989254537</v>
      </c>
      <c r="H47" s="3">
        <v>0.4273515782404298</v>
      </c>
      <c r="I47" s="3">
        <v>16.914519811954332</v>
      </c>
      <c r="J47" s="3">
        <v>70.805561954331765</v>
      </c>
      <c r="K47" s="3">
        <v>84.225756548018808</v>
      </c>
      <c r="L47" s="3">
        <v>109.45787894560107</v>
      </c>
      <c r="M47" s="3">
        <v>127.24630238415044</v>
      </c>
      <c r="N47" s="3">
        <f t="shared" si="0"/>
        <v>541.81130742108792</v>
      </c>
    </row>
    <row r="48" spans="1:14">
      <c r="A48">
        <v>1991</v>
      </c>
      <c r="B48" s="3">
        <v>98.677825554063133</v>
      </c>
      <c r="C48" s="3">
        <v>39.651212894560103</v>
      </c>
      <c r="D48" s="3">
        <v>34.867276863666895</v>
      </c>
      <c r="E48" s="3">
        <v>10.158269644056412</v>
      </c>
      <c r="F48" s="3">
        <v>-1.7131462390866357</v>
      </c>
      <c r="G48" s="3">
        <v>-1.6934959704499664</v>
      </c>
      <c r="H48" s="3">
        <v>9.9330644728005364</v>
      </c>
      <c r="I48" s="3">
        <v>28.593371893888516</v>
      </c>
      <c r="J48" s="3">
        <v>98.161405977165884</v>
      </c>
      <c r="K48" s="3">
        <v>77.069203156480867</v>
      </c>
      <c r="L48" s="3">
        <v>131.17353542646072</v>
      </c>
      <c r="M48" s="3">
        <v>117.49673673606448</v>
      </c>
      <c r="N48" s="3">
        <f t="shared" si="0"/>
        <v>642.37526040967089</v>
      </c>
    </row>
    <row r="49" spans="1:15">
      <c r="A49">
        <v>1992</v>
      </c>
      <c r="B49" s="3">
        <v>79.335838482202817</v>
      </c>
      <c r="C49" s="3">
        <v>43.628186534586973</v>
      </c>
      <c r="D49" s="3">
        <v>43.430294828744131</v>
      </c>
      <c r="E49" s="3">
        <v>16.671948959032907</v>
      </c>
      <c r="F49" s="3">
        <v>1.6122775352585628</v>
      </c>
      <c r="G49" s="3">
        <v>6.5934283075889857</v>
      </c>
      <c r="H49" s="3">
        <v>10.695045836131634</v>
      </c>
      <c r="I49" s="3">
        <v>31.15446339825386</v>
      </c>
      <c r="J49" s="3">
        <v>59.334566319677634</v>
      </c>
      <c r="K49" s="3">
        <v>82.464361820013423</v>
      </c>
      <c r="L49" s="3">
        <v>91.424930154466082</v>
      </c>
      <c r="M49" s="3">
        <v>110.91525033579585</v>
      </c>
      <c r="N49" s="3">
        <f t="shared" si="0"/>
        <v>577.26059251175286</v>
      </c>
    </row>
    <row r="50" spans="1:15">
      <c r="A50">
        <v>1993</v>
      </c>
      <c r="B50" s="3">
        <v>93.281848891873736</v>
      </c>
      <c r="C50" s="3">
        <v>63.060753190060446</v>
      </c>
      <c r="D50" s="3">
        <v>33.045443586299534</v>
      </c>
      <c r="E50" s="3">
        <v>12.786041470785761</v>
      </c>
      <c r="F50" s="3">
        <v>-0.26536030893216928</v>
      </c>
      <c r="G50" s="3">
        <v>-0.8657664539959703</v>
      </c>
      <c r="H50" s="3">
        <v>4.5065745466756209</v>
      </c>
      <c r="I50" s="3">
        <v>18.153756883814641</v>
      </c>
      <c r="J50" s="3">
        <v>88.216193754197448</v>
      </c>
      <c r="K50" s="3">
        <v>99.472868368032223</v>
      </c>
      <c r="L50" s="3">
        <v>109.95312928139691</v>
      </c>
      <c r="M50" s="3">
        <v>106.30141873740766</v>
      </c>
      <c r="N50" s="3">
        <f t="shared" si="0"/>
        <v>627.64690194761579</v>
      </c>
    </row>
    <row r="51" spans="1:15">
      <c r="A51">
        <v>1994</v>
      </c>
      <c r="B51" s="3">
        <v>106.03696961047685</v>
      </c>
      <c r="C51" s="3">
        <v>21.95848404969778</v>
      </c>
      <c r="D51" s="3">
        <v>12.510511920752181</v>
      </c>
      <c r="E51" s="3">
        <v>8.9326766286098049</v>
      </c>
      <c r="F51" s="3">
        <v>0.41498942243116188</v>
      </c>
      <c r="G51" s="3">
        <v>-1.1386546339825387</v>
      </c>
      <c r="H51" s="3">
        <v>4.8556465748824715</v>
      </c>
      <c r="I51" s="3">
        <v>41.796364338482199</v>
      </c>
      <c r="J51" s="3">
        <v>53.264827233042311</v>
      </c>
      <c r="K51" s="3">
        <v>82.976190899932831</v>
      </c>
      <c r="L51" s="3">
        <v>128.02718368032237</v>
      </c>
      <c r="M51" s="3">
        <v>93.710035258562797</v>
      </c>
      <c r="N51" s="3">
        <f t="shared" si="0"/>
        <v>553.34522498321019</v>
      </c>
    </row>
    <row r="52" spans="1:15">
      <c r="A52">
        <v>1995</v>
      </c>
      <c r="B52" s="3">
        <v>105.48349748153123</v>
      </c>
      <c r="C52" s="3">
        <v>94.170647414372056</v>
      </c>
      <c r="D52" s="3">
        <v>31.17089976494292</v>
      </c>
      <c r="E52" s="3">
        <v>27.559699630624579</v>
      </c>
      <c r="F52" s="3">
        <v>2.3086546339825391</v>
      </c>
      <c r="G52" s="3">
        <v>5.2976731027535253</v>
      </c>
      <c r="H52" s="3">
        <v>18.485576057756884</v>
      </c>
      <c r="I52" s="3">
        <v>42.906766286098055</v>
      </c>
      <c r="J52" s="3">
        <v>99.607496809939548</v>
      </c>
      <c r="K52" s="3">
        <v>95.189277871054415</v>
      </c>
      <c r="L52" s="3">
        <v>170.95068670248489</v>
      </c>
      <c r="M52" s="3">
        <v>147.20294039623911</v>
      </c>
      <c r="N52" s="3">
        <f t="shared" si="0"/>
        <v>840.33381615177984</v>
      </c>
    </row>
    <row r="53" spans="1:15">
      <c r="A53">
        <v>1996</v>
      </c>
      <c r="B53" s="3">
        <v>84.430950638012092</v>
      </c>
      <c r="C53" s="3">
        <v>35.315690396239084</v>
      </c>
      <c r="D53" s="3">
        <v>36.703166051040967</v>
      </c>
      <c r="E53" s="3">
        <v>17.739349899261249</v>
      </c>
      <c r="F53" s="3">
        <v>3.5746608462055067</v>
      </c>
      <c r="G53" s="3">
        <v>-3.4212466420416385</v>
      </c>
      <c r="H53" s="3">
        <v>5.1904343519140363</v>
      </c>
      <c r="I53" s="3">
        <v>21.394519811954332</v>
      </c>
      <c r="J53" s="3">
        <v>58.849562793821356</v>
      </c>
      <c r="K53" s="3">
        <v>88.390428643384823</v>
      </c>
      <c r="L53" s="3">
        <v>119.70053441907321</v>
      </c>
      <c r="M53" s="3">
        <v>98.378121558092673</v>
      </c>
      <c r="N53" s="3">
        <f t="shared" si="0"/>
        <v>566.24617276695767</v>
      </c>
    </row>
    <row r="54" spans="1:15">
      <c r="A54">
        <v>1997</v>
      </c>
      <c r="B54" s="3">
        <v>112.27773102753527</v>
      </c>
      <c r="C54" s="3">
        <v>39.238374076561449</v>
      </c>
      <c r="D54" s="3">
        <v>39.702950302216252</v>
      </c>
      <c r="E54" s="3">
        <v>18.339904130288783</v>
      </c>
      <c r="F54" s="3">
        <v>4.2887322028206851</v>
      </c>
      <c r="G54" s="3">
        <v>0.22696658831430486</v>
      </c>
      <c r="H54" s="3">
        <v>21.43074462726662</v>
      </c>
      <c r="I54" s="3">
        <v>50.907891705842843</v>
      </c>
      <c r="J54" s="3">
        <v>58.475763599731373</v>
      </c>
      <c r="K54" s="3">
        <v>100.27225067159168</v>
      </c>
      <c r="L54" s="3">
        <v>108.42294593687039</v>
      </c>
      <c r="M54" s="3">
        <v>100.52482723304232</v>
      </c>
      <c r="N54" s="3">
        <f t="shared" si="0"/>
        <v>654.10908210208186</v>
      </c>
    </row>
    <row r="55" spans="1:15">
      <c r="A55">
        <v>1998</v>
      </c>
      <c r="B55" s="3">
        <v>92.135161517797172</v>
      </c>
      <c r="C55" s="3">
        <v>37.028671591672264</v>
      </c>
      <c r="D55" s="3">
        <v>48.335454835460041</v>
      </c>
      <c r="E55" s="3">
        <v>20.532357958361317</v>
      </c>
      <c r="F55" s="3">
        <v>9.8804231027535252</v>
      </c>
      <c r="G55" s="3">
        <v>22.981061954331768</v>
      </c>
      <c r="H55" s="3">
        <v>37.419607958361318</v>
      </c>
      <c r="I55" s="3">
        <v>45.835667730020148</v>
      </c>
      <c r="J55" s="3">
        <v>73.128729348556078</v>
      </c>
      <c r="K55" s="3">
        <v>100.42614153794491</v>
      </c>
      <c r="L55" s="3">
        <v>133.17387525184688</v>
      </c>
      <c r="M55" s="3">
        <v>149.18275419744796</v>
      </c>
      <c r="N55" s="3">
        <f t="shared" si="0"/>
        <v>770.05990698455332</v>
      </c>
    </row>
    <row r="56" spans="1:15">
      <c r="A56">
        <v>1999</v>
      </c>
      <c r="B56" s="3">
        <v>129.52600067159167</v>
      </c>
      <c r="C56" s="3">
        <v>59.890719274680997</v>
      </c>
      <c r="D56" s="3">
        <v>50.304882303559438</v>
      </c>
      <c r="E56" s="3">
        <v>15.491662693082606</v>
      </c>
      <c r="F56" s="3">
        <v>15.573802048354601</v>
      </c>
      <c r="G56" s="3">
        <v>17.42899311618536</v>
      </c>
      <c r="H56" s="3">
        <v>22.030204499664205</v>
      </c>
      <c r="I56" s="3">
        <v>74.818389523169898</v>
      </c>
      <c r="J56" s="3">
        <v>83.348513599731362</v>
      </c>
      <c r="K56" s="3">
        <v>113.81845433176629</v>
      </c>
      <c r="L56" s="3">
        <v>117.8245874748153</v>
      </c>
      <c r="M56" s="3">
        <v>151.13781413700471</v>
      </c>
      <c r="N56" s="3">
        <f t="shared" si="0"/>
        <v>851.19402367360647</v>
      </c>
    </row>
    <row r="57" spans="1:15">
      <c r="A57">
        <v>2000</v>
      </c>
      <c r="B57" s="3">
        <v>123.6456339825386</v>
      </c>
      <c r="C57" s="3">
        <v>55.247113331094702</v>
      </c>
      <c r="D57" s="3">
        <v>29.28224513096038</v>
      </c>
      <c r="E57" s="3">
        <v>24.214801880456683</v>
      </c>
      <c r="F57" s="3">
        <v>9.469960543989254</v>
      </c>
      <c r="G57" s="3">
        <v>10.247513767629282</v>
      </c>
      <c r="H57" s="3">
        <v>28.524353425117528</v>
      </c>
      <c r="I57" s="3">
        <v>42.585794660846211</v>
      </c>
      <c r="J57" s="3">
        <v>86.836801544660844</v>
      </c>
      <c r="K57" s="3">
        <v>69.126604096709201</v>
      </c>
      <c r="L57" s="3">
        <v>116.22071776359974</v>
      </c>
      <c r="M57" s="3">
        <v>165.75915245130963</v>
      </c>
      <c r="N57" s="3">
        <f t="shared" si="0"/>
        <v>761.16069257891206</v>
      </c>
    </row>
    <row r="58" spans="1:15">
      <c r="A58">
        <v>2001</v>
      </c>
      <c r="B58" s="3">
        <v>81.633826057756892</v>
      </c>
      <c r="C58" s="3">
        <v>62.721393384822036</v>
      </c>
      <c r="D58" s="3">
        <v>36.386640866353261</v>
      </c>
      <c r="E58" s="3">
        <v>5.5269736400268643</v>
      </c>
      <c r="F58" s="3">
        <v>0.92066000671591663</v>
      </c>
      <c r="G58" s="3">
        <v>1.5842899597044997</v>
      </c>
      <c r="H58" s="3">
        <v>33.091775520483544</v>
      </c>
      <c r="I58" s="3">
        <v>40.228389523169909</v>
      </c>
      <c r="J58" s="3">
        <v>74.420974479516445</v>
      </c>
      <c r="K58" s="3">
        <v>105.10848673606446</v>
      </c>
      <c r="L58" s="3">
        <v>72.239029717931501</v>
      </c>
      <c r="M58" s="3">
        <v>112.24167965077233</v>
      </c>
      <c r="N58" s="3">
        <f t="shared" si="0"/>
        <v>626.10411954331767</v>
      </c>
    </row>
    <row r="59" spans="1:15">
      <c r="A59">
        <v>2002</v>
      </c>
      <c r="B59" s="3">
        <v>103.19629113498992</v>
      </c>
      <c r="C59" s="3">
        <v>81.294154633982544</v>
      </c>
      <c r="D59" s="3">
        <v>66.267124580255199</v>
      </c>
      <c r="E59" s="3">
        <v>23.172538448623236</v>
      </c>
      <c r="F59" s="3">
        <v>24.771235392881128</v>
      </c>
      <c r="G59" s="3">
        <v>2.7000423102753528</v>
      </c>
      <c r="H59" s="3">
        <v>17.99063885157824</v>
      </c>
      <c r="I59" s="3">
        <v>50.393301376762928</v>
      </c>
      <c r="J59" s="3">
        <v>64.882108294157149</v>
      </c>
      <c r="K59" s="3">
        <v>131.72157656145063</v>
      </c>
      <c r="L59" s="3">
        <v>119.08807924781733</v>
      </c>
      <c r="M59" s="3">
        <v>139.38110426460713</v>
      </c>
      <c r="N59" s="3">
        <f t="shared" si="0"/>
        <v>824.85819509738076</v>
      </c>
    </row>
    <row r="60" spans="1:15">
      <c r="A60">
        <v>2003</v>
      </c>
      <c r="B60" s="3">
        <v>120.61568905305575</v>
      </c>
      <c r="C60" s="3">
        <v>42.797794492948292</v>
      </c>
      <c r="D60" s="3">
        <v>16.179967595701815</v>
      </c>
      <c r="E60" s="3">
        <v>16.858467092008059</v>
      </c>
      <c r="F60" s="3">
        <v>-1.6799788448623236</v>
      </c>
      <c r="G60" s="3">
        <v>-0.79128895231699126</v>
      </c>
      <c r="H60" s="3">
        <v>9.5443463734049701</v>
      </c>
      <c r="I60" s="3">
        <v>33.181864338482207</v>
      </c>
      <c r="J60" s="3">
        <v>78.52165564137006</v>
      </c>
      <c r="K60" s="3">
        <v>87.851042142377437</v>
      </c>
      <c r="L60" s="3">
        <v>96.381967259905977</v>
      </c>
      <c r="M60" s="3">
        <v>106.38139758226998</v>
      </c>
      <c r="N60" s="3">
        <f t="shared" si="0"/>
        <v>605.84292377434531</v>
      </c>
    </row>
    <row r="61" spans="1:15">
      <c r="A61">
        <v>2004</v>
      </c>
      <c r="B61" s="3">
        <v>129.5639135325722</v>
      </c>
      <c r="C61" s="3">
        <v>42.501163532572193</v>
      </c>
      <c r="D61" s="3">
        <v>28.571076057756883</v>
      </c>
      <c r="E61" s="3">
        <v>16.076595701813297</v>
      </c>
      <c r="F61" s="3">
        <v>1.3678070852921425</v>
      </c>
      <c r="G61" s="3">
        <v>10.569244123572867</v>
      </c>
      <c r="H61" s="3">
        <v>13.97386265950302</v>
      </c>
      <c r="I61" s="3">
        <v>54.838746306245802</v>
      </c>
      <c r="J61" s="3">
        <v>47.568926796507718</v>
      </c>
      <c r="K61" s="3">
        <v>91.637656145063801</v>
      </c>
      <c r="L61" s="3">
        <v>100.89018049026193</v>
      </c>
      <c r="M61" s="3">
        <v>143.48116067830759</v>
      </c>
      <c r="N61" s="3">
        <f t="shared" si="0"/>
        <v>681.04033310946943</v>
      </c>
    </row>
    <row r="62" spans="1:15">
      <c r="A62">
        <v>2005</v>
      </c>
      <c r="B62" s="3">
        <v>107.20584553391538</v>
      </c>
      <c r="C62" s="3">
        <v>42.188960711887169</v>
      </c>
      <c r="D62" s="3">
        <v>38.856199462726664</v>
      </c>
      <c r="E62" s="3">
        <v>10.257093519140362</v>
      </c>
      <c r="F62" s="3">
        <v>6.6665463398253859</v>
      </c>
      <c r="G62" s="3">
        <v>0.362859973136333</v>
      </c>
      <c r="H62" s="3">
        <v>23.285320852921423</v>
      </c>
      <c r="I62" s="3">
        <v>43.51836131631967</v>
      </c>
      <c r="J62" s="3">
        <v>70.056292478173262</v>
      </c>
      <c r="K62" s="3">
        <v>89.81830204835461</v>
      </c>
      <c r="L62" s="3">
        <v>123.73773371390195</v>
      </c>
      <c r="M62" s="3">
        <v>138.4855253525856</v>
      </c>
      <c r="N62" s="3">
        <f t="shared" si="0"/>
        <v>694.43904130288774</v>
      </c>
    </row>
    <row r="63" spans="1:15">
      <c r="A63" s="15">
        <v>2006</v>
      </c>
      <c r="B63" s="16">
        <v>73.413410006715921</v>
      </c>
      <c r="C63" s="16">
        <v>81.463363498992621</v>
      </c>
      <c r="D63" s="16">
        <v>42.63719929482874</v>
      </c>
      <c r="E63" s="16">
        <v>12.605719946272668</v>
      </c>
      <c r="F63" s="16">
        <v>9.1462036601746135</v>
      </c>
      <c r="G63" s="16">
        <v>13.505236232370718</v>
      </c>
      <c r="H63" s="16">
        <v>22.219215916722632</v>
      </c>
      <c r="I63" s="16">
        <v>73.218523505708532</v>
      </c>
      <c r="J63" s="16">
        <v>78.021352417730014</v>
      </c>
      <c r="K63" s="16">
        <v>116.17602451309602</v>
      </c>
      <c r="L63" s="16">
        <v>85.706334788448615</v>
      </c>
      <c r="M63" s="16">
        <v>107.56363985896574</v>
      </c>
      <c r="N63" s="16">
        <f>SUM(B63:M63)</f>
        <v>715.67622364002693</v>
      </c>
      <c r="O63" s="15"/>
    </row>
    <row r="64" spans="1:15">
      <c r="A64" s="18">
        <v>2007</v>
      </c>
      <c r="B64" s="16">
        <v>111.41373438549361</v>
      </c>
      <c r="C64" s="16">
        <v>102.64993384822029</v>
      </c>
      <c r="D64" s="16">
        <v>40.221524513096035</v>
      </c>
      <c r="E64" s="16">
        <v>21.051747313633314</v>
      </c>
      <c r="F64" s="16">
        <v>5.8138838146406986</v>
      </c>
      <c r="G64" s="16">
        <v>15.683569341840164</v>
      </c>
      <c r="H64" s="16">
        <v>36.468216084620551</v>
      </c>
      <c r="I64" s="16">
        <v>61.076097884486238</v>
      </c>
      <c r="J64" s="16">
        <v>64.623110980523848</v>
      </c>
      <c r="K64" s="16">
        <v>67.253803391537943</v>
      </c>
      <c r="L64" s="16">
        <v>147.32008176628611</v>
      </c>
      <c r="M64" s="16">
        <v>130.90680020147752</v>
      </c>
      <c r="N64" s="16">
        <f>SUM(B64:M64)</f>
        <v>804.48250352585626</v>
      </c>
      <c r="O64" s="18"/>
    </row>
    <row r="65" spans="1:15">
      <c r="A65" s="18">
        <v>2008</v>
      </c>
      <c r="B65" s="16">
        <v>95.841442746809946</v>
      </c>
      <c r="C65" s="16">
        <v>66.107004701141705</v>
      </c>
      <c r="D65" s="16">
        <v>49.102015278710546</v>
      </c>
      <c r="E65" s="16">
        <v>12.378467092008059</v>
      </c>
      <c r="F65" s="16">
        <v>6.5610520483546004</v>
      </c>
      <c r="G65" s="16">
        <v>1.8823833109469443</v>
      </c>
      <c r="H65" s="16">
        <v>16.418431833445265</v>
      </c>
      <c r="I65" s="16">
        <v>52.80391202149093</v>
      </c>
      <c r="J65" s="16">
        <v>63.987994627266623</v>
      </c>
      <c r="K65" s="16">
        <v>105.82605977165883</v>
      </c>
      <c r="L65" s="16">
        <v>105.09444224311618</v>
      </c>
      <c r="M65" s="16">
        <v>141.87811736064472</v>
      </c>
      <c r="N65" s="16">
        <f>SUM(B65:M65)</f>
        <v>717.88132303559439</v>
      </c>
      <c r="O65" s="17"/>
    </row>
    <row r="66" spans="1:15">
      <c r="A66" s="18">
        <v>2009</v>
      </c>
      <c r="B66" s="21">
        <v>97.729688381464072</v>
      </c>
      <c r="C66" s="21">
        <v>40.256119039623911</v>
      </c>
      <c r="D66" s="21">
        <v>31.834879449294828</v>
      </c>
      <c r="E66" s="21">
        <v>19.663848556077905</v>
      </c>
      <c r="F66" s="21">
        <v>9.4600253525856282</v>
      </c>
      <c r="G66" s="21">
        <v>5.1870130960376093</v>
      </c>
      <c r="H66" s="21">
        <v>25.279050873069174</v>
      </c>
      <c r="I66" s="21">
        <v>49.782080087306916</v>
      </c>
      <c r="J66" s="21">
        <v>63.463136333109468</v>
      </c>
      <c r="K66" s="21">
        <v>99.324976662189385</v>
      </c>
      <c r="L66" s="21">
        <v>65.291377770315648</v>
      </c>
      <c r="M66" s="21">
        <v>131.10638415043653</v>
      </c>
      <c r="N66" s="16">
        <f t="shared" ref="N66:N68" si="1">SUM(B66:M66)</f>
        <v>638.3785797515111</v>
      </c>
      <c r="O66" s="18"/>
    </row>
    <row r="67" spans="1:15">
      <c r="A67">
        <v>2010</v>
      </c>
      <c r="B67" s="2">
        <v>94.24117478173271</v>
      </c>
      <c r="C67" s="2">
        <v>45.859864674278036</v>
      </c>
      <c r="D67" s="2">
        <v>25.663149093351244</v>
      </c>
      <c r="E67" s="2">
        <v>11.309741940899933</v>
      </c>
      <c r="F67" s="2">
        <v>7.4083683680322361</v>
      </c>
      <c r="G67" s="2">
        <v>15.766104936198792</v>
      </c>
      <c r="H67" s="2">
        <v>24.748732202820683</v>
      </c>
      <c r="I67" s="2">
        <v>52.23831195433177</v>
      </c>
      <c r="J67" s="2">
        <v>85.824414036265949</v>
      </c>
      <c r="K67" s="2">
        <v>92.454983713901953</v>
      </c>
      <c r="L67" s="2">
        <v>109.38853190060445</v>
      </c>
      <c r="M67" s="2">
        <v>137.67134402283412</v>
      </c>
      <c r="N67" s="16">
        <f t="shared" si="1"/>
        <v>702.57472162525175</v>
      </c>
    </row>
    <row r="68" spans="1:15">
      <c r="A68">
        <v>2011</v>
      </c>
      <c r="B68" s="2">
        <v>89.906590161181995</v>
      </c>
      <c r="C68" s="2">
        <v>51.510767293485564</v>
      </c>
      <c r="D68" s="2">
        <v>38.114232202820681</v>
      </c>
      <c r="E68" s="2">
        <v>14.777990429818672</v>
      </c>
      <c r="F68" s="2">
        <v>0.38283176628609794</v>
      </c>
      <c r="G68" s="2">
        <v>-1.1331250839489588</v>
      </c>
      <c r="H68" s="2">
        <v>-0.22264137004701137</v>
      </c>
      <c r="I68" s="2">
        <v>47.770801040967093</v>
      </c>
      <c r="J68" s="2">
        <v>62.9469313297515</v>
      </c>
      <c r="K68" s="2">
        <v>82.918938045668241</v>
      </c>
      <c r="L68" s="2">
        <v>102.96931883814641</v>
      </c>
      <c r="M68" s="2">
        <v>116.14510224983209</v>
      </c>
      <c r="N68" s="16">
        <f t="shared" si="1"/>
        <v>606.08773690396242</v>
      </c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NBS_comp_mm _LakePrc</vt:lpstr>
      <vt:lpstr>NBS_comp_mm_LandPrc</vt:lpstr>
      <vt:lpstr>NBS_comp_cms_LakePrc</vt:lpstr>
      <vt:lpstr>NBS_comp_cms_LandPrc</vt:lpstr>
      <vt:lpstr>PrcLk</vt:lpstr>
      <vt:lpstr>PrcLd</vt:lpstr>
      <vt:lpstr>Run</vt:lpstr>
      <vt:lpstr>Evp</vt:lpstr>
      <vt:lpstr>Area</vt:lpstr>
      <vt:lpstr>Days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2001-11-09T14:47:08Z</dcterms:created>
  <dcterms:modified xsi:type="dcterms:W3CDTF">2013-02-08T19:14:27Z</dcterms:modified>
</cp:coreProperties>
</file>