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30" windowWidth="15150" windowHeight="10260"/>
  </bookViews>
  <sheets>
    <sheet name="Metadata" sheetId="18" r:id="rId1"/>
    <sheet name="NBS_comp_mm _LakePrc" sheetId="1" r:id="rId2"/>
    <sheet name="NBS_comp_mm_LandPrc" sheetId="2" r:id="rId3"/>
    <sheet name="NBS_comp_cms_LakePrc" sheetId="3" r:id="rId4"/>
    <sheet name="NBS_comp_cms_LandPrc" sheetId="4" r:id="rId5"/>
    <sheet name="PrcLk" sheetId="6" r:id="rId6"/>
    <sheet name="PrcLd" sheetId="8" r:id="rId7"/>
    <sheet name="Run" sheetId="10" r:id="rId8"/>
    <sheet name="Evp" sheetId="9" r:id="rId9"/>
    <sheet name="Area" sheetId="14" r:id="rId10"/>
    <sheet name="Days" sheetId="15" r:id="rId11"/>
  </sheets>
  <calcPr calcId="125725"/>
</workbook>
</file>

<file path=xl/calcChain.xml><?xml version="1.0" encoding="utf-8"?>
<calcChain xmlns="http://schemas.openxmlformats.org/spreadsheetml/2006/main">
  <c r="M70" i="4"/>
  <c r="N70"/>
  <c r="M71"/>
  <c r="N71"/>
  <c r="M72"/>
  <c r="N72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5"/>
  <c r="N70" i="3"/>
  <c r="N71"/>
  <c r="N72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5"/>
  <c r="M70" i="2"/>
  <c r="N70"/>
  <c r="M71"/>
  <c r="N71"/>
  <c r="M72"/>
  <c r="N72"/>
  <c r="M70" i="1"/>
  <c r="N70"/>
  <c r="M71"/>
  <c r="N71"/>
  <c r="M72"/>
  <c r="N72"/>
  <c r="N6" i="2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5"/>
  <c r="B62" i="4"/>
  <c r="C62"/>
  <c r="D62"/>
  <c r="E62"/>
  <c r="F62"/>
  <c r="G62"/>
  <c r="H62"/>
  <c r="I62"/>
  <c r="J62"/>
  <c r="K62"/>
  <c r="L62"/>
  <c r="M62"/>
  <c r="B63"/>
  <c r="C63"/>
  <c r="D63"/>
  <c r="E63"/>
  <c r="F63"/>
  <c r="G63"/>
  <c r="H63"/>
  <c r="I63"/>
  <c r="J63"/>
  <c r="K63"/>
  <c r="L63"/>
  <c r="M63"/>
  <c r="B64"/>
  <c r="C64"/>
  <c r="D64"/>
  <c r="E64"/>
  <c r="F64"/>
  <c r="G64"/>
  <c r="H64"/>
  <c r="I64"/>
  <c r="J64"/>
  <c r="K64"/>
  <c r="L64"/>
  <c r="M64"/>
  <c r="B65"/>
  <c r="C65"/>
  <c r="D65"/>
  <c r="E65"/>
  <c r="F65"/>
  <c r="G65"/>
  <c r="H65"/>
  <c r="I65"/>
  <c r="J65"/>
  <c r="K65"/>
  <c r="L65"/>
  <c r="M65"/>
  <c r="B66"/>
  <c r="C66"/>
  <c r="D66"/>
  <c r="E66"/>
  <c r="F66"/>
  <c r="G66"/>
  <c r="H66"/>
  <c r="I66"/>
  <c r="J66"/>
  <c r="K66"/>
  <c r="L66"/>
  <c r="M66"/>
  <c r="B67"/>
  <c r="C67"/>
  <c r="D67"/>
  <c r="E67"/>
  <c r="F67"/>
  <c r="G67"/>
  <c r="H67"/>
  <c r="I67"/>
  <c r="J67"/>
  <c r="K67"/>
  <c r="L67"/>
  <c r="M67"/>
  <c r="B63" i="2"/>
  <c r="C63"/>
  <c r="D63"/>
  <c r="E63"/>
  <c r="F63"/>
  <c r="G63"/>
  <c r="H63"/>
  <c r="I63"/>
  <c r="J63"/>
  <c r="K63"/>
  <c r="L63"/>
  <c r="M63"/>
  <c r="B64"/>
  <c r="C64"/>
  <c r="D64"/>
  <c r="E64"/>
  <c r="F64"/>
  <c r="G64"/>
  <c r="H64"/>
  <c r="I64"/>
  <c r="J64"/>
  <c r="K64"/>
  <c r="L64"/>
  <c r="M64"/>
  <c r="B65"/>
  <c r="C65"/>
  <c r="D65"/>
  <c r="E65"/>
  <c r="F65"/>
  <c r="G65"/>
  <c r="H65"/>
  <c r="I65"/>
  <c r="J65"/>
  <c r="K65"/>
  <c r="L65"/>
  <c r="M65"/>
  <c r="B66"/>
  <c r="C66"/>
  <c r="D66"/>
  <c r="E66"/>
  <c r="F66"/>
  <c r="G66"/>
  <c r="H66"/>
  <c r="I66"/>
  <c r="J66"/>
  <c r="K66"/>
  <c r="L66"/>
  <c r="M66"/>
  <c r="B67"/>
  <c r="C67"/>
  <c r="D67"/>
  <c r="E67"/>
  <c r="F67"/>
  <c r="G67"/>
  <c r="H67"/>
  <c r="I67"/>
  <c r="J67"/>
  <c r="K67"/>
  <c r="L67"/>
  <c r="M67"/>
  <c r="B63" i="1"/>
  <c r="N63" s="1"/>
  <c r="C63"/>
  <c r="C63" i="3" s="1"/>
  <c r="D63" i="1"/>
  <c r="D63" i="3" s="1"/>
  <c r="E63" i="1"/>
  <c r="E63" i="3" s="1"/>
  <c r="F63" i="1"/>
  <c r="F63" i="3" s="1"/>
  <c r="G63" i="1"/>
  <c r="G63" i="3" s="1"/>
  <c r="H63" i="1"/>
  <c r="H63" i="3" s="1"/>
  <c r="I63" i="1"/>
  <c r="I63" i="3" s="1"/>
  <c r="J63" i="1"/>
  <c r="J63" i="3" s="1"/>
  <c r="K63" i="1"/>
  <c r="K63" i="3" s="1"/>
  <c r="L63" i="1"/>
  <c r="L63" i="3" s="1"/>
  <c r="M63" i="1"/>
  <c r="M63" i="3" s="1"/>
  <c r="B64" i="1"/>
  <c r="N64" s="1"/>
  <c r="C64"/>
  <c r="C64" i="3" s="1"/>
  <c r="D64" i="1"/>
  <c r="D64" i="3" s="1"/>
  <c r="E64" i="1"/>
  <c r="E64" i="3" s="1"/>
  <c r="F64" i="1"/>
  <c r="F64" i="3" s="1"/>
  <c r="G64" i="1"/>
  <c r="G64" i="3" s="1"/>
  <c r="H64" i="1"/>
  <c r="H64" i="3" s="1"/>
  <c r="I64" i="1"/>
  <c r="I64" i="3" s="1"/>
  <c r="J64" i="1"/>
  <c r="J64" i="3" s="1"/>
  <c r="K64" i="1"/>
  <c r="K64" i="3" s="1"/>
  <c r="L64" i="1"/>
  <c r="L64" i="3" s="1"/>
  <c r="M64" i="1"/>
  <c r="M64" i="3" s="1"/>
  <c r="B65" i="1"/>
  <c r="N65" s="1"/>
  <c r="C65"/>
  <c r="C65" i="3" s="1"/>
  <c r="D65" i="1"/>
  <c r="D65" i="3" s="1"/>
  <c r="E65" i="1"/>
  <c r="E65" i="3" s="1"/>
  <c r="F65" i="1"/>
  <c r="F65" i="3" s="1"/>
  <c r="G65" i="1"/>
  <c r="G65" i="3" s="1"/>
  <c r="H65" i="1"/>
  <c r="H65" i="3" s="1"/>
  <c r="I65" i="1"/>
  <c r="I65" i="3" s="1"/>
  <c r="J65" i="1"/>
  <c r="J65" i="3" s="1"/>
  <c r="K65" i="1"/>
  <c r="K65" i="3" s="1"/>
  <c r="L65" i="1"/>
  <c r="L65" i="3" s="1"/>
  <c r="M65" i="1"/>
  <c r="M65" i="3" s="1"/>
  <c r="B66" i="1"/>
  <c r="N66" s="1"/>
  <c r="C66"/>
  <c r="C66" i="3" s="1"/>
  <c r="D66" i="1"/>
  <c r="D66" i="3" s="1"/>
  <c r="E66" i="1"/>
  <c r="E66" i="3" s="1"/>
  <c r="F66" i="1"/>
  <c r="F66" i="3" s="1"/>
  <c r="G66" i="1"/>
  <c r="G66" i="3" s="1"/>
  <c r="H66" i="1"/>
  <c r="H66" i="3" s="1"/>
  <c r="I66" i="1"/>
  <c r="I66" i="3" s="1"/>
  <c r="J66" i="1"/>
  <c r="J66" i="3" s="1"/>
  <c r="K66" i="1"/>
  <c r="K66" i="3" s="1"/>
  <c r="L66" i="1"/>
  <c r="L66" i="3" s="1"/>
  <c r="M66" i="1"/>
  <c r="M66" i="3" s="1"/>
  <c r="B67" i="1"/>
  <c r="N67" s="1"/>
  <c r="C67"/>
  <c r="C67" i="3" s="1"/>
  <c r="D67" i="1"/>
  <c r="D67" i="3" s="1"/>
  <c r="E67" i="1"/>
  <c r="E67" i="3" s="1"/>
  <c r="F67" i="1"/>
  <c r="F67" i="3" s="1"/>
  <c r="G67" i="1"/>
  <c r="G67" i="3" s="1"/>
  <c r="H67" i="1"/>
  <c r="H67" i="3" s="1"/>
  <c r="I67" i="1"/>
  <c r="I67" i="3" s="1"/>
  <c r="J67" i="1"/>
  <c r="J67" i="3" s="1"/>
  <c r="K67" i="1"/>
  <c r="K67" i="3" s="1"/>
  <c r="L67" i="1"/>
  <c r="L67" i="3" s="1"/>
  <c r="M67" i="1"/>
  <c r="M67" i="3" s="1"/>
  <c r="B67" l="1"/>
  <c r="B66"/>
  <c r="B65"/>
  <c r="B64"/>
  <c r="B63"/>
  <c r="N6" i="9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5"/>
  <c r="B62" i="2"/>
  <c r="C62"/>
  <c r="D62"/>
  <c r="E62"/>
  <c r="F62"/>
  <c r="G62"/>
  <c r="H62"/>
  <c r="I62"/>
  <c r="J62"/>
  <c r="K62"/>
  <c r="L62"/>
  <c r="M62"/>
  <c r="B62" i="1"/>
  <c r="C62"/>
  <c r="C62" i="3" s="1"/>
  <c r="D62" i="1"/>
  <c r="D62" i="3" s="1"/>
  <c r="E62" i="1"/>
  <c r="E62" i="3" s="1"/>
  <c r="F62" i="1"/>
  <c r="F62" i="3" s="1"/>
  <c r="G62" i="1"/>
  <c r="G62" i="3" s="1"/>
  <c r="H62" i="1"/>
  <c r="H62" i="3" s="1"/>
  <c r="I62" i="1"/>
  <c r="I62" i="3" s="1"/>
  <c r="J62" i="1"/>
  <c r="J62" i="3" s="1"/>
  <c r="K62" i="1"/>
  <c r="K62" i="3" s="1"/>
  <c r="L62" i="1"/>
  <c r="L62" i="3" s="1"/>
  <c r="M62" i="1"/>
  <c r="M62" i="3" s="1"/>
  <c r="B61" i="2"/>
  <c r="B61" i="4" s="1"/>
  <c r="C61" i="2"/>
  <c r="D61"/>
  <c r="D61" i="4" s="1"/>
  <c r="E61" i="2"/>
  <c r="F61"/>
  <c r="F61" i="4" s="1"/>
  <c r="G61" i="2"/>
  <c r="H61"/>
  <c r="I61"/>
  <c r="J61"/>
  <c r="J61" i="4" s="1"/>
  <c r="K61" i="2"/>
  <c r="L61"/>
  <c r="L61" i="4" s="1"/>
  <c r="M61" i="2"/>
  <c r="B61" i="1"/>
  <c r="C61"/>
  <c r="C61" i="3" s="1"/>
  <c r="D61" i="1"/>
  <c r="E61"/>
  <c r="E61" i="3" s="1"/>
  <c r="F61" i="1"/>
  <c r="G61"/>
  <c r="G61" i="3" s="1"/>
  <c r="H61" i="1"/>
  <c r="I61"/>
  <c r="J61"/>
  <c r="K61"/>
  <c r="K61" i="3" s="1"/>
  <c r="L61" i="1"/>
  <c r="M61"/>
  <c r="M61" i="3" s="1"/>
  <c r="B59" i="2"/>
  <c r="C59"/>
  <c r="D59"/>
  <c r="E59"/>
  <c r="E59" i="4" s="1"/>
  <c r="F59" i="2"/>
  <c r="G59"/>
  <c r="H59"/>
  <c r="I59"/>
  <c r="I59" i="4" s="1"/>
  <c r="J59" i="2"/>
  <c r="K59"/>
  <c r="L59"/>
  <c r="M59"/>
  <c r="M59" i="4" s="1"/>
  <c r="B60" i="2"/>
  <c r="C60"/>
  <c r="D60"/>
  <c r="E60"/>
  <c r="E60" i="4" s="1"/>
  <c r="F60" i="2"/>
  <c r="G60"/>
  <c r="H60"/>
  <c r="I60"/>
  <c r="I60" i="4" s="1"/>
  <c r="J60" i="2"/>
  <c r="K60"/>
  <c r="L60"/>
  <c r="M60"/>
  <c r="M60" i="4" s="1"/>
  <c r="B59" i="1"/>
  <c r="C59"/>
  <c r="C59" i="3" s="1"/>
  <c r="D59" i="1"/>
  <c r="E59"/>
  <c r="F59"/>
  <c r="G59"/>
  <c r="G59" i="3" s="1"/>
  <c r="H59" i="1"/>
  <c r="I59"/>
  <c r="I59" i="3" s="1"/>
  <c r="J59" i="1"/>
  <c r="K59"/>
  <c r="K59" i="3" s="1"/>
  <c r="L59" i="1"/>
  <c r="M59"/>
  <c r="B60"/>
  <c r="C60"/>
  <c r="C60" i="3" s="1"/>
  <c r="D60" i="1"/>
  <c r="E60"/>
  <c r="E60" i="3" s="1"/>
  <c r="F60" i="1"/>
  <c r="G60"/>
  <c r="G60" i="3" s="1"/>
  <c r="H60" i="1"/>
  <c r="I60"/>
  <c r="J60"/>
  <c r="K60"/>
  <c r="K60" i="3" s="1"/>
  <c r="L60" i="1"/>
  <c r="M60"/>
  <c r="M60" i="3" s="1"/>
  <c r="B57" i="2"/>
  <c r="C57"/>
  <c r="D57"/>
  <c r="E57"/>
  <c r="E57" i="4" s="1"/>
  <c r="F57" i="2"/>
  <c r="G57"/>
  <c r="H57"/>
  <c r="I57"/>
  <c r="I57" i="4" s="1"/>
  <c r="J57" i="2"/>
  <c r="K57"/>
  <c r="L57"/>
  <c r="M57"/>
  <c r="M57" i="4" s="1"/>
  <c r="B58" i="2"/>
  <c r="C58"/>
  <c r="D58"/>
  <c r="E58"/>
  <c r="E58" i="4" s="1"/>
  <c r="F58" i="2"/>
  <c r="G58"/>
  <c r="H58"/>
  <c r="I58"/>
  <c r="I58" i="4" s="1"/>
  <c r="J58" i="2"/>
  <c r="K58"/>
  <c r="L58"/>
  <c r="M58"/>
  <c r="M58" i="4" s="1"/>
  <c r="B57" i="1"/>
  <c r="C57"/>
  <c r="C57" i="3" s="1"/>
  <c r="D57" i="1"/>
  <c r="E57"/>
  <c r="F57"/>
  <c r="G57"/>
  <c r="G57" i="3" s="1"/>
  <c r="H57" i="1"/>
  <c r="I57"/>
  <c r="I57" i="3" s="1"/>
  <c r="J57" i="1"/>
  <c r="K57"/>
  <c r="K57" i="3" s="1"/>
  <c r="L57" i="1"/>
  <c r="M57"/>
  <c r="B58"/>
  <c r="C58"/>
  <c r="C58" i="3" s="1"/>
  <c r="D58" i="1"/>
  <c r="E58"/>
  <c r="E58" i="3" s="1"/>
  <c r="F58" i="1"/>
  <c r="G58"/>
  <c r="G58" i="3" s="1"/>
  <c r="H58" i="1"/>
  <c r="I58"/>
  <c r="J58"/>
  <c r="K58"/>
  <c r="K58" i="3" s="1"/>
  <c r="L58" i="1"/>
  <c r="M58"/>
  <c r="M58" i="3" s="1"/>
  <c r="C5" i="1"/>
  <c r="C6"/>
  <c r="C7"/>
  <c r="C8"/>
  <c r="C8" i="3" s="1"/>
  <c r="C9" i="1"/>
  <c r="C10"/>
  <c r="C10" i="3" s="1"/>
  <c r="C11" i="1"/>
  <c r="C12"/>
  <c r="C12" i="3" s="1"/>
  <c r="C13" i="1"/>
  <c r="C14"/>
  <c r="C15"/>
  <c r="C16"/>
  <c r="C16" i="3" s="1"/>
  <c r="C17" i="1"/>
  <c r="C18"/>
  <c r="C18" i="3" s="1"/>
  <c r="C19" i="1"/>
  <c r="C20"/>
  <c r="C20" i="3" s="1"/>
  <c r="C21" i="1"/>
  <c r="C22"/>
  <c r="C23"/>
  <c r="C24"/>
  <c r="C24" i="3" s="1"/>
  <c r="C25" i="1"/>
  <c r="C26"/>
  <c r="C26" i="3" s="1"/>
  <c r="C27" i="1"/>
  <c r="C28"/>
  <c r="C28" i="3" s="1"/>
  <c r="C29" i="1"/>
  <c r="C30"/>
  <c r="C31"/>
  <c r="C32"/>
  <c r="C32" i="3" s="1"/>
  <c r="C33" i="1"/>
  <c r="C34"/>
  <c r="C34" i="3" s="1"/>
  <c r="C35" i="1"/>
  <c r="C36"/>
  <c r="C36" i="3" s="1"/>
  <c r="C37" i="1"/>
  <c r="C38"/>
  <c r="C38" i="3" s="1"/>
  <c r="C39" i="1"/>
  <c r="C39" i="3" s="1"/>
  <c r="C40" i="1"/>
  <c r="C41"/>
  <c r="C42"/>
  <c r="C42" i="3" s="1"/>
  <c r="C43" i="1"/>
  <c r="C43" i="3" s="1"/>
  <c r="C44" i="1"/>
  <c r="C45"/>
  <c r="C45" i="3" s="1"/>
  <c r="C46" i="1"/>
  <c r="C46" i="3" s="1"/>
  <c r="C47" i="1"/>
  <c r="C48"/>
  <c r="C49"/>
  <c r="C50"/>
  <c r="C50" i="3" s="1"/>
  <c r="C51" i="1"/>
  <c r="C51" i="3" s="1"/>
  <c r="C52" i="1"/>
  <c r="C53"/>
  <c r="C53" i="3" s="1"/>
  <c r="C54" i="1"/>
  <c r="C54" i="3" s="1"/>
  <c r="C55" i="1"/>
  <c r="C56"/>
  <c r="D5"/>
  <c r="D6"/>
  <c r="D7"/>
  <c r="D7" i="3" s="1"/>
  <c r="D8" i="1"/>
  <c r="D8" i="3" s="1"/>
  <c r="D9" i="1"/>
  <c r="D9" i="3" s="1"/>
  <c r="D10" i="1"/>
  <c r="D11"/>
  <c r="D11" i="3" s="1"/>
  <c r="D12" i="1"/>
  <c r="D12" i="3" s="1"/>
  <c r="D13" i="1"/>
  <c r="D13" i="3" s="1"/>
  <c r="D14" i="1"/>
  <c r="D14" i="3" s="1"/>
  <c r="D15" i="1"/>
  <c r="D15" i="3" s="1"/>
  <c r="D16" i="1"/>
  <c r="D16" i="3" s="1"/>
  <c r="D17" i="1"/>
  <c r="D17" i="3" s="1"/>
  <c r="D18" i="1"/>
  <c r="D18" i="3" s="1"/>
  <c r="D19" i="1"/>
  <c r="D19" i="3" s="1"/>
  <c r="D20" i="1"/>
  <c r="D20" i="3" s="1"/>
  <c r="D21" i="1"/>
  <c r="D21" i="3" s="1"/>
  <c r="D22" i="1"/>
  <c r="D22" i="3" s="1"/>
  <c r="D23" i="1"/>
  <c r="D23" i="3" s="1"/>
  <c r="D24" i="1"/>
  <c r="D24" i="3" s="1"/>
  <c r="D25" i="1"/>
  <c r="D25" i="3" s="1"/>
  <c r="D26" i="1"/>
  <c r="D26" i="3" s="1"/>
  <c r="D27" i="1"/>
  <c r="D27" i="3" s="1"/>
  <c r="D28" i="1"/>
  <c r="D28" i="3" s="1"/>
  <c r="D29" i="1"/>
  <c r="D29" i="3" s="1"/>
  <c r="D30" i="1"/>
  <c r="D31"/>
  <c r="D31" i="3" s="1"/>
  <c r="D32" i="1"/>
  <c r="D32" i="3" s="1"/>
  <c r="D33" i="1"/>
  <c r="D33" i="3" s="1"/>
  <c r="D34" i="1"/>
  <c r="D34" i="3" s="1"/>
  <c r="D35" i="1"/>
  <c r="D35" i="3" s="1"/>
  <c r="D36" i="1"/>
  <c r="D37"/>
  <c r="D38"/>
  <c r="D38" i="3" s="1"/>
  <c r="D39" i="1"/>
  <c r="D40"/>
  <c r="D40" i="3" s="1"/>
  <c r="D41" i="1"/>
  <c r="D42"/>
  <c r="D42" i="3" s="1"/>
  <c r="D43" i="1"/>
  <c r="D44"/>
  <c r="D44" i="3" s="1"/>
  <c r="D45" i="1"/>
  <c r="D46"/>
  <c r="D46" i="3" s="1"/>
  <c r="D47" i="1"/>
  <c r="D48"/>
  <c r="D48" i="3" s="1"/>
  <c r="D49" i="1"/>
  <c r="D50"/>
  <c r="D50" i="3" s="1"/>
  <c r="D51" i="1"/>
  <c r="D52"/>
  <c r="D53"/>
  <c r="D54"/>
  <c r="D54" i="3" s="1"/>
  <c r="D55" i="1"/>
  <c r="D56"/>
  <c r="D56" i="3" s="1"/>
  <c r="E5" i="1"/>
  <c r="E6"/>
  <c r="E6" i="3" s="1"/>
  <c r="E7" i="1"/>
  <c r="E8"/>
  <c r="E9"/>
  <c r="E9" i="3" s="1"/>
  <c r="E10" i="1"/>
  <c r="E10" i="3" s="1"/>
  <c r="E11" i="1"/>
  <c r="E11" i="3" s="1"/>
  <c r="E12" i="1"/>
  <c r="E12" i="3" s="1"/>
  <c r="E13" i="1"/>
  <c r="E13" i="3" s="1"/>
  <c r="E14" i="1"/>
  <c r="E14" i="3" s="1"/>
  <c r="E15" i="1"/>
  <c r="E15" i="3" s="1"/>
  <c r="E16" i="1"/>
  <c r="E17"/>
  <c r="E17" i="3" s="1"/>
  <c r="E18" i="1"/>
  <c r="E18" i="3" s="1"/>
  <c r="E19" i="1"/>
  <c r="E19" i="3" s="1"/>
  <c r="E20" i="1"/>
  <c r="E20" i="3" s="1"/>
  <c r="E21" i="1"/>
  <c r="E21" i="3" s="1"/>
  <c r="E22" i="1"/>
  <c r="E22" i="3" s="1"/>
  <c r="E23" i="1"/>
  <c r="E23" i="3" s="1"/>
  <c r="E24" i="1"/>
  <c r="E25"/>
  <c r="E25" i="3" s="1"/>
  <c r="E26" i="1"/>
  <c r="E26" i="3" s="1"/>
  <c r="E27" i="1"/>
  <c r="E27" i="3" s="1"/>
  <c r="E28" i="1"/>
  <c r="E28" i="3" s="1"/>
  <c r="E29" i="1"/>
  <c r="E29" i="3" s="1"/>
  <c r="E30" i="1"/>
  <c r="E30" i="3" s="1"/>
  <c r="E31" i="1"/>
  <c r="E31" i="3" s="1"/>
  <c r="E32" i="1"/>
  <c r="E33"/>
  <c r="E33" i="3" s="1"/>
  <c r="E34" i="1"/>
  <c r="E34" i="3" s="1"/>
  <c r="E35" i="1"/>
  <c r="E35" i="3" s="1"/>
  <c r="E36" i="1"/>
  <c r="E36" i="3" s="1"/>
  <c r="E37" i="1"/>
  <c r="E37" i="3" s="1"/>
  <c r="E38" i="1"/>
  <c r="E39"/>
  <c r="E39" i="3" s="1"/>
  <c r="E40" i="1"/>
  <c r="E40" i="3" s="1"/>
  <c r="E41" i="1"/>
  <c r="E41" i="3" s="1"/>
  <c r="E42" i="1"/>
  <c r="E42" i="3" s="1"/>
  <c r="E43" i="1"/>
  <c r="E43" i="3"/>
  <c r="E44" i="1"/>
  <c r="E44" i="3"/>
  <c r="E45" i="1"/>
  <c r="E45" i="3"/>
  <c r="E46" i="1"/>
  <c r="E47"/>
  <c r="E47" i="3" s="1"/>
  <c r="E48" i="1"/>
  <c r="E48" i="3" s="1"/>
  <c r="E49" i="1"/>
  <c r="E49" i="3" s="1"/>
  <c r="E50" i="1"/>
  <c r="E51"/>
  <c r="E51" i="3" s="1"/>
  <c r="E52" i="1"/>
  <c r="E52" i="3" s="1"/>
  <c r="E53" i="1"/>
  <c r="E53" i="3" s="1"/>
  <c r="E54" i="1"/>
  <c r="E55"/>
  <c r="E55" i="3" s="1"/>
  <c r="E56" i="1"/>
  <c r="E56" i="3" s="1"/>
  <c r="F5" i="1"/>
  <c r="F5" i="3" s="1"/>
  <c r="F6" i="1"/>
  <c r="F7"/>
  <c r="F7" i="3" s="1"/>
  <c r="F8" i="1"/>
  <c r="F9"/>
  <c r="F9" i="3" s="1"/>
  <c r="F10" i="1"/>
  <c r="F11"/>
  <c r="F12"/>
  <c r="F13"/>
  <c r="F13" i="3" s="1"/>
  <c r="F14" i="1"/>
  <c r="F15"/>
  <c r="F15" i="3" s="1"/>
  <c r="F16" i="1"/>
  <c r="F17"/>
  <c r="F17" i="3" s="1"/>
  <c r="F18" i="1"/>
  <c r="F19"/>
  <c r="F19" i="3" s="1"/>
  <c r="F20" i="1"/>
  <c r="F21"/>
  <c r="F21" i="3" s="1"/>
  <c r="F22" i="1"/>
  <c r="F23"/>
  <c r="F23" i="3" s="1"/>
  <c r="F24" i="1"/>
  <c r="F25"/>
  <c r="F25" i="3" s="1"/>
  <c r="F26" i="1"/>
  <c r="F27"/>
  <c r="F27" i="3" s="1"/>
  <c r="F28" i="1"/>
  <c r="F29"/>
  <c r="F29" i="3" s="1"/>
  <c r="F30" i="1"/>
  <c r="F31"/>
  <c r="F31" i="3" s="1"/>
  <c r="F32" i="1"/>
  <c r="F33"/>
  <c r="F33" i="3" s="1"/>
  <c r="F34" i="1"/>
  <c r="F35"/>
  <c r="F35" i="3" s="1"/>
  <c r="F36" i="1"/>
  <c r="F37"/>
  <c r="F37" i="3" s="1"/>
  <c r="F38" i="1"/>
  <c r="F39"/>
  <c r="F39" i="3" s="1"/>
  <c r="F40" i="1"/>
  <c r="F41"/>
  <c r="F41" i="3" s="1"/>
  <c r="F42" i="1"/>
  <c r="F43"/>
  <c r="F43" i="3" s="1"/>
  <c r="F44" i="1"/>
  <c r="F45"/>
  <c r="F45" i="3" s="1"/>
  <c r="F46" i="1"/>
  <c r="F47"/>
  <c r="F47" i="3" s="1"/>
  <c r="F48" i="1"/>
  <c r="F48" i="3" s="1"/>
  <c r="F49" i="1"/>
  <c r="F49" i="3" s="1"/>
  <c r="F50" i="1"/>
  <c r="F50" i="3" s="1"/>
  <c r="F51" i="1"/>
  <c r="F51" i="3" s="1"/>
  <c r="F52" i="1"/>
  <c r="F52" i="3" s="1"/>
  <c r="F53" i="1"/>
  <c r="F53" i="3" s="1"/>
  <c r="F54" i="1"/>
  <c r="F54" i="3" s="1"/>
  <c r="F55" i="1"/>
  <c r="F55" i="3" s="1"/>
  <c r="F56" i="1"/>
  <c r="G5"/>
  <c r="G6"/>
  <c r="G7"/>
  <c r="G8"/>
  <c r="G8" i="3" s="1"/>
  <c r="G9" i="1"/>
  <c r="G10"/>
  <c r="G11"/>
  <c r="G12"/>
  <c r="G12" i="3" s="1"/>
  <c r="G13" i="1"/>
  <c r="G14"/>
  <c r="G15"/>
  <c r="G16"/>
  <c r="G16" i="3" s="1"/>
  <c r="G17" i="1"/>
  <c r="G18"/>
  <c r="G19"/>
  <c r="G20"/>
  <c r="G20" i="3" s="1"/>
  <c r="G21" i="1"/>
  <c r="G22"/>
  <c r="G23"/>
  <c r="G24"/>
  <c r="G24" i="3" s="1"/>
  <c r="G25" i="1"/>
  <c r="G26"/>
  <c r="G27"/>
  <c r="G28"/>
  <c r="G28" i="3" s="1"/>
  <c r="G29" i="1"/>
  <c r="G30"/>
  <c r="G31"/>
  <c r="G32"/>
  <c r="G32" i="3" s="1"/>
  <c r="G33" i="1"/>
  <c r="G34"/>
  <c r="G35"/>
  <c r="G36"/>
  <c r="G37"/>
  <c r="G38"/>
  <c r="G38" i="3" s="1"/>
  <c r="G39" i="1"/>
  <c r="G39" i="3" s="1"/>
  <c r="G40" i="1"/>
  <c r="G41"/>
  <c r="G41" i="3" s="1"/>
  <c r="G42" i="1"/>
  <c r="G42" i="3" s="1"/>
  <c r="G43" i="1"/>
  <c r="G43" i="3" s="1"/>
  <c r="G44" i="1"/>
  <c r="G45"/>
  <c r="G46"/>
  <c r="G46" i="3" s="1"/>
  <c r="G47" i="1"/>
  <c r="G47" i="3" s="1"/>
  <c r="G48" i="1"/>
  <c r="G49"/>
  <c r="G49" i="3" s="1"/>
  <c r="G50" i="1"/>
  <c r="G50" i="3" s="1"/>
  <c r="G51" i="1"/>
  <c r="G51" i="3" s="1"/>
  <c r="G52" i="1"/>
  <c r="G53"/>
  <c r="G54"/>
  <c r="G54" i="3" s="1"/>
  <c r="G55" i="1"/>
  <c r="G55" i="3" s="1"/>
  <c r="G56" i="1"/>
  <c r="H5"/>
  <c r="H5" i="3" s="1"/>
  <c r="H6" i="1"/>
  <c r="H7"/>
  <c r="H7" i="3" s="1"/>
  <c r="H8" i="1"/>
  <c r="H8" i="3" s="1"/>
  <c r="H9" i="1"/>
  <c r="H9" i="3" s="1"/>
  <c r="H10" i="1"/>
  <c r="H11"/>
  <c r="H11" i="3" s="1"/>
  <c r="H12" i="1"/>
  <c r="H12" i="3" s="1"/>
  <c r="H13" i="1"/>
  <c r="H13" i="3" s="1"/>
  <c r="H14" i="1"/>
  <c r="H15"/>
  <c r="H15" i="3" s="1"/>
  <c r="H16" i="1"/>
  <c r="H17"/>
  <c r="H18"/>
  <c r="H19"/>
  <c r="H19" i="3" s="1"/>
  <c r="H20" i="1"/>
  <c r="H20" i="3" s="1"/>
  <c r="H21" i="1"/>
  <c r="H21" i="3" s="1"/>
  <c r="H22" i="1"/>
  <c r="H22" i="3" s="1"/>
  <c r="H23" i="1"/>
  <c r="H23" i="3" s="1"/>
  <c r="H24" i="1"/>
  <c r="H24" i="3" s="1"/>
  <c r="H25" i="1"/>
  <c r="H25" i="3" s="1"/>
  <c r="H26" i="1"/>
  <c r="H26" i="3" s="1"/>
  <c r="H27" i="1"/>
  <c r="H28"/>
  <c r="H28" i="3" s="1"/>
  <c r="H29" i="1"/>
  <c r="H29" i="3" s="1"/>
  <c r="H30" i="1"/>
  <c r="H30" i="3" s="1"/>
  <c r="H31" i="1"/>
  <c r="H31" i="3" s="1"/>
  <c r="H32" i="1"/>
  <c r="H32" i="3" s="1"/>
  <c r="H33" i="1"/>
  <c r="H33" i="3" s="1"/>
  <c r="H34" i="1"/>
  <c r="H34" i="3" s="1"/>
  <c r="H35" i="1"/>
  <c r="H36"/>
  <c r="H37"/>
  <c r="H37" i="3" s="1"/>
  <c r="H38" i="1"/>
  <c r="H38" i="3" s="1"/>
  <c r="H39" i="1"/>
  <c r="H40"/>
  <c r="H41"/>
  <c r="H42"/>
  <c r="H42" i="3" s="1"/>
  <c r="H43" i="1"/>
  <c r="H44"/>
  <c r="H45"/>
  <c r="H46"/>
  <c r="H46" i="3" s="1"/>
  <c r="H47" i="1"/>
  <c r="H47" i="3" s="1"/>
  <c r="H48" i="1"/>
  <c r="H49"/>
  <c r="H49" i="3" s="1"/>
  <c r="H50" i="1"/>
  <c r="H50" i="3" s="1"/>
  <c r="H51" i="1"/>
  <c r="H51" i="3" s="1"/>
  <c r="H52" i="1"/>
  <c r="H53"/>
  <c r="H53" i="3" s="1"/>
  <c r="H54" i="1"/>
  <c r="H54" i="3" s="1"/>
  <c r="H55" i="1"/>
  <c r="H56"/>
  <c r="I5"/>
  <c r="I6"/>
  <c r="I7"/>
  <c r="I8"/>
  <c r="I9"/>
  <c r="I9" i="3" s="1"/>
  <c r="I10" i="1"/>
  <c r="I11"/>
  <c r="I11" i="3" s="1"/>
  <c r="I12" i="1"/>
  <c r="I13"/>
  <c r="I13" i="3" s="1"/>
  <c r="I14" i="1"/>
  <c r="I15"/>
  <c r="I15" i="3" s="1"/>
  <c r="I16" i="1"/>
  <c r="I17"/>
  <c r="I17" i="3" s="1"/>
  <c r="I18" i="1"/>
  <c r="I19"/>
  <c r="I19" i="3" s="1"/>
  <c r="I20" i="1"/>
  <c r="I21"/>
  <c r="I21" i="3" s="1"/>
  <c r="I22" i="1"/>
  <c r="I23"/>
  <c r="I23" i="3" s="1"/>
  <c r="I24" i="1"/>
  <c r="I25"/>
  <c r="I25" i="3" s="1"/>
  <c r="I26" i="1"/>
  <c r="I27"/>
  <c r="I27" i="3" s="1"/>
  <c r="I28" i="1"/>
  <c r="I29"/>
  <c r="I29" i="3" s="1"/>
  <c r="I30" i="1"/>
  <c r="I31"/>
  <c r="I31" i="3" s="1"/>
  <c r="I32" i="1"/>
  <c r="I33"/>
  <c r="I33" i="3" s="1"/>
  <c r="I34" i="1"/>
  <c r="I35"/>
  <c r="I35" i="3" s="1"/>
  <c r="I36" i="1"/>
  <c r="I36" i="3" s="1"/>
  <c r="I37" i="1"/>
  <c r="I37" i="3" s="1"/>
  <c r="I38" i="1"/>
  <c r="I39"/>
  <c r="I39" i="3" s="1"/>
  <c r="I40" i="1"/>
  <c r="I40" i="3" s="1"/>
  <c r="I41" i="1"/>
  <c r="I41" i="3" s="1"/>
  <c r="I42" i="1"/>
  <c r="I43"/>
  <c r="I43" i="3" s="1"/>
  <c r="I44" i="1"/>
  <c r="I44" i="3" s="1"/>
  <c r="I45" i="1"/>
  <c r="I45" i="3" s="1"/>
  <c r="I46" i="1"/>
  <c r="I46" i="3" s="1"/>
  <c r="I47" i="1"/>
  <c r="I47" i="3" s="1"/>
  <c r="I48" i="1"/>
  <c r="I48" i="3" s="1"/>
  <c r="I49" i="1"/>
  <c r="I49" i="3" s="1"/>
  <c r="I50" i="1"/>
  <c r="I51"/>
  <c r="I51" i="3" s="1"/>
  <c r="I52" i="1"/>
  <c r="I52" i="3" s="1"/>
  <c r="I53" i="1"/>
  <c r="I53" i="3" s="1"/>
  <c r="I54" i="1"/>
  <c r="I54" i="3" s="1"/>
  <c r="I55" i="1"/>
  <c r="I55" i="3" s="1"/>
  <c r="I56" i="1"/>
  <c r="I56" i="3" s="1"/>
  <c r="J5" i="1"/>
  <c r="J6"/>
  <c r="J7"/>
  <c r="J8"/>
  <c r="J9"/>
  <c r="J10"/>
  <c r="J10" i="3" s="1"/>
  <c r="J11" i="1"/>
  <c r="J11" i="3" s="1"/>
  <c r="J12" i="1"/>
  <c r="J12" i="3" s="1"/>
  <c r="J13" i="1"/>
  <c r="J14"/>
  <c r="J15"/>
  <c r="J15" i="3" s="1"/>
  <c r="J16" i="1"/>
  <c r="J16" i="3" s="1"/>
  <c r="J17" i="1"/>
  <c r="J17" i="3" s="1"/>
  <c r="J18" i="1"/>
  <c r="J18" i="3" s="1"/>
  <c r="J19" i="1"/>
  <c r="J19" i="3" s="1"/>
  <c r="J20" i="1"/>
  <c r="J21"/>
  <c r="J21" i="3" s="1"/>
  <c r="J22" i="1"/>
  <c r="J22" i="3" s="1"/>
  <c r="J23" i="1"/>
  <c r="J23" i="3" s="1"/>
  <c r="J24" i="1"/>
  <c r="J25"/>
  <c r="J25" i="3" s="1"/>
  <c r="J26" i="1"/>
  <c r="J26" i="3" s="1"/>
  <c r="J27" i="1"/>
  <c r="J27" i="3" s="1"/>
  <c r="J28" i="1"/>
  <c r="J29"/>
  <c r="J29" i="3" s="1"/>
  <c r="J30" i="1"/>
  <c r="J30" i="3" s="1"/>
  <c r="J31" i="1"/>
  <c r="J31" i="3" s="1"/>
  <c r="J32" i="1"/>
  <c r="J33"/>
  <c r="J33" i="3" s="1"/>
  <c r="J34" i="1"/>
  <c r="J34" i="3" s="1"/>
  <c r="J35" i="1"/>
  <c r="J35" i="3" s="1"/>
  <c r="J36" i="1"/>
  <c r="J36" i="3" s="1"/>
  <c r="J37" i="1"/>
  <c r="J37" i="3" s="1"/>
  <c r="J38" i="1"/>
  <c r="J39"/>
  <c r="J39" i="3" s="1"/>
  <c r="J40" i="1"/>
  <c r="J41"/>
  <c r="J41" i="3" s="1"/>
  <c r="J42" i="1"/>
  <c r="J43"/>
  <c r="J43" i="3" s="1"/>
  <c r="J44" i="1"/>
  <c r="J45"/>
  <c r="J45" i="3" s="1"/>
  <c r="J46" i="1"/>
  <c r="J47"/>
  <c r="J47" i="3" s="1"/>
  <c r="J48" i="1"/>
  <c r="J49"/>
  <c r="J49" i="3" s="1"/>
  <c r="J50" i="1"/>
  <c r="J51"/>
  <c r="J51" i="3" s="1"/>
  <c r="J52" i="1"/>
  <c r="J53"/>
  <c r="J53" i="3" s="1"/>
  <c r="J54" i="1"/>
  <c r="J55"/>
  <c r="J55" i="3" s="1"/>
  <c r="J56" i="1"/>
  <c r="K5"/>
  <c r="K5" i="3" s="1"/>
  <c r="K6" i="1"/>
  <c r="K7"/>
  <c r="K7" i="3" s="1"/>
  <c r="K8" i="1"/>
  <c r="K8" i="3" s="1"/>
  <c r="K9" i="1"/>
  <c r="K9" i="3" s="1"/>
  <c r="K10" i="1"/>
  <c r="K11"/>
  <c r="K11" i="3" s="1"/>
  <c r="K12" i="1"/>
  <c r="K12" i="3" s="1"/>
  <c r="K13" i="1"/>
  <c r="K13" i="3" s="1"/>
  <c r="K14" i="1"/>
  <c r="K15"/>
  <c r="K15" i="3" s="1"/>
  <c r="K16" i="1"/>
  <c r="K16" i="3" s="1"/>
  <c r="K17" i="1"/>
  <c r="K17" i="3" s="1"/>
  <c r="K18" i="1"/>
  <c r="K19"/>
  <c r="K19" i="3" s="1"/>
  <c r="K20" i="1"/>
  <c r="K20" i="3" s="1"/>
  <c r="K21" i="1"/>
  <c r="K21" i="3" s="1"/>
  <c r="K22" i="1"/>
  <c r="K23"/>
  <c r="K23" i="3" s="1"/>
  <c r="K24" i="1"/>
  <c r="K24" i="3" s="1"/>
  <c r="K25" i="1"/>
  <c r="K25" i="3" s="1"/>
  <c r="K26" i="1"/>
  <c r="K27"/>
  <c r="K27" i="3" s="1"/>
  <c r="K28" i="1"/>
  <c r="K28" i="3" s="1"/>
  <c r="K29" i="1"/>
  <c r="K29" i="3" s="1"/>
  <c r="K30" i="1"/>
  <c r="K31"/>
  <c r="K31" i="3" s="1"/>
  <c r="K32" i="1"/>
  <c r="K32" i="3" s="1"/>
  <c r="K33" i="1"/>
  <c r="K33" i="3" s="1"/>
  <c r="K34" i="1"/>
  <c r="K35"/>
  <c r="K35" i="3" s="1"/>
  <c r="K36" i="1"/>
  <c r="K37"/>
  <c r="K37" i="3" s="1"/>
  <c r="K38" i="1"/>
  <c r="K38" i="3" s="1"/>
  <c r="K39" i="1"/>
  <c r="K39" i="3" s="1"/>
  <c r="K40" i="1"/>
  <c r="K41"/>
  <c r="K42"/>
  <c r="K43"/>
  <c r="K43" i="3" s="1"/>
  <c r="K44" i="1"/>
  <c r="K45"/>
  <c r="K45" i="3" s="1"/>
  <c r="K46" i="1"/>
  <c r="K47"/>
  <c r="K47" i="3" s="1"/>
  <c r="K48" i="1"/>
  <c r="K49"/>
  <c r="K50"/>
  <c r="K51"/>
  <c r="K51" i="3" s="1"/>
  <c r="K52" i="1"/>
  <c r="K53"/>
  <c r="K53" i="3" s="1"/>
  <c r="K54" i="1"/>
  <c r="K55"/>
  <c r="K55" i="3" s="1"/>
  <c r="K56" i="1"/>
  <c r="L5"/>
  <c r="L6"/>
  <c r="L7"/>
  <c r="L7" i="3" s="1"/>
  <c r="L8" i="1"/>
  <c r="L9"/>
  <c r="L9" i="3" s="1"/>
  <c r="L10" i="1"/>
  <c r="L11"/>
  <c r="L11" i="3" s="1"/>
  <c r="L12" i="1"/>
  <c r="L13"/>
  <c r="L13" i="3" s="1"/>
  <c r="L14" i="1"/>
  <c r="L15"/>
  <c r="L15" i="3" s="1"/>
  <c r="L16" i="1"/>
  <c r="L17"/>
  <c r="L17" i="3" s="1"/>
  <c r="L18" i="1"/>
  <c r="L19"/>
  <c r="L19" i="3" s="1"/>
  <c r="L20" i="1"/>
  <c r="L21"/>
  <c r="L21" i="3" s="1"/>
  <c r="L22" i="1"/>
  <c r="L23"/>
  <c r="L23" i="3" s="1"/>
  <c r="L24" i="1"/>
  <c r="L25"/>
  <c r="L25" i="3" s="1"/>
  <c r="L26" i="1"/>
  <c r="L26" i="3" s="1"/>
  <c r="L27" i="1"/>
  <c r="L27" i="3" s="1"/>
  <c r="L28" i="1"/>
  <c r="L28" i="3" s="1"/>
  <c r="L29" i="1"/>
  <c r="L29" i="3" s="1"/>
  <c r="L30" i="1"/>
  <c r="L30" i="3" s="1"/>
  <c r="L31" i="1"/>
  <c r="L31" i="3" s="1"/>
  <c r="L32" i="1"/>
  <c r="L33"/>
  <c r="L33" i="3" s="1"/>
  <c r="L34" i="1"/>
  <c r="L34" i="3" s="1"/>
  <c r="L35" i="1"/>
  <c r="L35" i="3" s="1"/>
  <c r="L36" i="1"/>
  <c r="L36" i="3" s="1"/>
  <c r="L37" i="1"/>
  <c r="L38"/>
  <c r="L38" i="3" s="1"/>
  <c r="L39" i="1"/>
  <c r="L39" i="3" s="1"/>
  <c r="L40" i="1"/>
  <c r="L40" i="3" s="1"/>
  <c r="L41" i="1"/>
  <c r="L42"/>
  <c r="L43"/>
  <c r="L43" i="3" s="1"/>
  <c r="L44" i="1"/>
  <c r="L44" i="3" s="1"/>
  <c r="L45" i="1"/>
  <c r="L46"/>
  <c r="L47"/>
  <c r="L47" i="3" s="1"/>
  <c r="L48" i="1"/>
  <c r="L49"/>
  <c r="L49" i="3" s="1"/>
  <c r="L50" i="1"/>
  <c r="L50" i="3" s="1"/>
  <c r="L51" i="1"/>
  <c r="L51" i="3" s="1"/>
  <c r="L52" i="1"/>
  <c r="L52" i="3" s="1"/>
  <c r="L53" i="1"/>
  <c r="L53" i="3" s="1"/>
  <c r="L54" i="1"/>
  <c r="L54" i="3" s="1"/>
  <c r="L55" i="1"/>
  <c r="L55" i="3" s="1"/>
  <c r="L56" i="1"/>
  <c r="L56" i="3" s="1"/>
  <c r="M5" i="1"/>
  <c r="M6"/>
  <c r="M6" i="3" s="1"/>
  <c r="M7" i="1"/>
  <c r="M7" i="3" s="1"/>
  <c r="M8" i="1"/>
  <c r="M9"/>
  <c r="M9" i="3" s="1"/>
  <c r="M10" i="1"/>
  <c r="M10" i="3" s="1"/>
  <c r="M11" i="1"/>
  <c r="M11" i="3" s="1"/>
  <c r="M12" i="1"/>
  <c r="M12" i="3" s="1"/>
  <c r="M13" i="1"/>
  <c r="M13" i="3" s="1"/>
  <c r="M14" i="1"/>
  <c r="M14" i="3" s="1"/>
  <c r="M15" i="1"/>
  <c r="M15" i="3" s="1"/>
  <c r="M16" i="1"/>
  <c r="M17"/>
  <c r="M17" i="3" s="1"/>
  <c r="M18" i="1"/>
  <c r="M18" i="3" s="1"/>
  <c r="M19" i="1"/>
  <c r="M19" i="3" s="1"/>
  <c r="M20" i="1"/>
  <c r="M20" i="3" s="1"/>
  <c r="M21" i="1"/>
  <c r="M21" i="3" s="1"/>
  <c r="M22" i="1"/>
  <c r="M22" i="3" s="1"/>
  <c r="M23" i="1"/>
  <c r="M23" i="3" s="1"/>
  <c r="M24" i="1"/>
  <c r="M25"/>
  <c r="M25" i="3" s="1"/>
  <c r="M26" i="1"/>
  <c r="M26" i="3" s="1"/>
  <c r="M27" i="1"/>
  <c r="M27" i="3" s="1"/>
  <c r="M28" i="1"/>
  <c r="M28" i="3" s="1"/>
  <c r="M29" i="1"/>
  <c r="M29" i="3" s="1"/>
  <c r="M30" i="1"/>
  <c r="M30" i="3" s="1"/>
  <c r="M31" i="1"/>
  <c r="M31" i="3" s="1"/>
  <c r="M32" i="1"/>
  <c r="M33"/>
  <c r="M33" i="3" s="1"/>
  <c r="M34" i="1"/>
  <c r="M34" i="3" s="1"/>
  <c r="M35" i="1"/>
  <c r="M35" i="3" s="1"/>
  <c r="M36" i="1"/>
  <c r="M37"/>
  <c r="M37" i="3" s="1"/>
  <c r="M38" i="1"/>
  <c r="M39"/>
  <c r="M39" i="3" s="1"/>
  <c r="M40" i="1"/>
  <c r="M41"/>
  <c r="M41" i="3" s="1"/>
  <c r="M42" i="1"/>
  <c r="M43"/>
  <c r="M43" i="3" s="1"/>
  <c r="M44" i="1"/>
  <c r="M45"/>
  <c r="M45" i="3" s="1"/>
  <c r="M46" i="1"/>
  <c r="M47"/>
  <c r="M47" i="3" s="1"/>
  <c r="M48" i="1"/>
  <c r="M49"/>
  <c r="M49" i="3" s="1"/>
  <c r="M50" i="1"/>
  <c r="M51"/>
  <c r="M51" i="3" s="1"/>
  <c r="M52" i="1"/>
  <c r="M53"/>
  <c r="M53" i="3" s="1"/>
  <c r="M54" i="1"/>
  <c r="M55"/>
  <c r="M55" i="3" s="1"/>
  <c r="M56" i="1"/>
  <c r="C71"/>
  <c r="B5"/>
  <c r="B6"/>
  <c r="N6" s="1"/>
  <c r="B7"/>
  <c r="B8"/>
  <c r="N8" s="1"/>
  <c r="B9"/>
  <c r="B10"/>
  <c r="B11"/>
  <c r="B12"/>
  <c r="N12" s="1"/>
  <c r="B13"/>
  <c r="B14"/>
  <c r="B15"/>
  <c r="B16"/>
  <c r="N16" s="1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6" i="2"/>
  <c r="C6"/>
  <c r="D6"/>
  <c r="E6"/>
  <c r="F6"/>
  <c r="G6"/>
  <c r="G6" i="4" s="1"/>
  <c r="H6" i="2"/>
  <c r="I6"/>
  <c r="J6"/>
  <c r="K6"/>
  <c r="K6" i="4" s="1"/>
  <c r="L6" i="2"/>
  <c r="M6"/>
  <c r="M6" i="4" s="1"/>
  <c r="B7" i="2"/>
  <c r="C7"/>
  <c r="C7" i="4" s="1"/>
  <c r="D7" i="2"/>
  <c r="E7"/>
  <c r="F7"/>
  <c r="G7"/>
  <c r="G7" i="4" s="1"/>
  <c r="H7" i="2"/>
  <c r="I7"/>
  <c r="I7" i="4" s="1"/>
  <c r="J7" i="2"/>
  <c r="K7"/>
  <c r="K7" i="4" s="1"/>
  <c r="L7" i="2"/>
  <c r="M7"/>
  <c r="B8"/>
  <c r="C8"/>
  <c r="C8" i="4" s="1"/>
  <c r="D8" i="2"/>
  <c r="E8"/>
  <c r="E8" i="4" s="1"/>
  <c r="F8" i="2"/>
  <c r="G8"/>
  <c r="G8" i="4" s="1"/>
  <c r="H8" i="2"/>
  <c r="I8"/>
  <c r="J8"/>
  <c r="K8"/>
  <c r="K8" i="4" s="1"/>
  <c r="L8" i="2"/>
  <c r="M8"/>
  <c r="M8" i="4" s="1"/>
  <c r="B9" i="2"/>
  <c r="C9"/>
  <c r="C9" i="4" s="1"/>
  <c r="D9" i="2"/>
  <c r="E9"/>
  <c r="F9"/>
  <c r="G9"/>
  <c r="G9" i="4" s="1"/>
  <c r="H9" i="2"/>
  <c r="I9"/>
  <c r="I9" i="4" s="1"/>
  <c r="J9" i="2"/>
  <c r="K9"/>
  <c r="K9" i="4" s="1"/>
  <c r="L9" i="2"/>
  <c r="M9"/>
  <c r="B10"/>
  <c r="C10"/>
  <c r="C10" i="4" s="1"/>
  <c r="D10" i="2"/>
  <c r="E10"/>
  <c r="E10" i="4" s="1"/>
  <c r="F10" i="2"/>
  <c r="G10"/>
  <c r="G10" i="4" s="1"/>
  <c r="H10" i="2"/>
  <c r="I10"/>
  <c r="J10"/>
  <c r="K10"/>
  <c r="K10" i="4" s="1"/>
  <c r="L10" i="2"/>
  <c r="M10"/>
  <c r="M10" i="4" s="1"/>
  <c r="B11" i="2"/>
  <c r="C11"/>
  <c r="C11" i="4" s="1"/>
  <c r="D11" i="2"/>
  <c r="E11"/>
  <c r="F11"/>
  <c r="G11"/>
  <c r="G11" i="4" s="1"/>
  <c r="H11" i="2"/>
  <c r="I11"/>
  <c r="I11" i="4" s="1"/>
  <c r="J11" i="2"/>
  <c r="K11"/>
  <c r="K11" i="4" s="1"/>
  <c r="L11" i="2"/>
  <c r="M11"/>
  <c r="B12"/>
  <c r="C12"/>
  <c r="C12" i="4" s="1"/>
  <c r="D12" i="2"/>
  <c r="E12"/>
  <c r="E12" i="4" s="1"/>
  <c r="F12" i="2"/>
  <c r="G12"/>
  <c r="G12" i="4" s="1"/>
  <c r="H12" i="2"/>
  <c r="I12"/>
  <c r="J12"/>
  <c r="K12"/>
  <c r="K12" i="4" s="1"/>
  <c r="L12" i="2"/>
  <c r="M12"/>
  <c r="M12" i="4" s="1"/>
  <c r="B13" i="2"/>
  <c r="C13"/>
  <c r="C13" i="4" s="1"/>
  <c r="D13" i="2"/>
  <c r="E13"/>
  <c r="F13"/>
  <c r="G13"/>
  <c r="G13" i="4" s="1"/>
  <c r="H13" i="2"/>
  <c r="I13"/>
  <c r="I13" i="4" s="1"/>
  <c r="J13" i="2"/>
  <c r="K13"/>
  <c r="K13" i="4" s="1"/>
  <c r="L13" i="2"/>
  <c r="M13"/>
  <c r="B14"/>
  <c r="C14"/>
  <c r="C14" i="4" s="1"/>
  <c r="D14" i="2"/>
  <c r="E14"/>
  <c r="E14" i="4" s="1"/>
  <c r="F14" i="2"/>
  <c r="G14"/>
  <c r="G14" i="4" s="1"/>
  <c r="H14" i="2"/>
  <c r="I14"/>
  <c r="J14"/>
  <c r="K14"/>
  <c r="K14" i="4" s="1"/>
  <c r="L14" i="2"/>
  <c r="M14"/>
  <c r="M14" i="4" s="1"/>
  <c r="B15" i="2"/>
  <c r="C15"/>
  <c r="C15" i="4" s="1"/>
  <c r="D15" i="2"/>
  <c r="E15"/>
  <c r="F15"/>
  <c r="G15"/>
  <c r="G15" i="4" s="1"/>
  <c r="H15" i="2"/>
  <c r="I15"/>
  <c r="I15" i="4" s="1"/>
  <c r="J15" i="2"/>
  <c r="K15"/>
  <c r="K15" i="4" s="1"/>
  <c r="L15" i="2"/>
  <c r="M15"/>
  <c r="B16"/>
  <c r="C16"/>
  <c r="C16" i="4" s="1"/>
  <c r="D16" i="2"/>
  <c r="E16"/>
  <c r="E16" i="4" s="1"/>
  <c r="F16" i="2"/>
  <c r="G16"/>
  <c r="G16" i="4" s="1"/>
  <c r="H16" i="2"/>
  <c r="I16"/>
  <c r="J16"/>
  <c r="K16"/>
  <c r="K16" i="4" s="1"/>
  <c r="L16" i="2"/>
  <c r="M16"/>
  <c r="M16" i="4" s="1"/>
  <c r="B17" i="2"/>
  <c r="C17"/>
  <c r="C17" i="4" s="1"/>
  <c r="D17" i="2"/>
  <c r="E17"/>
  <c r="F17"/>
  <c r="G17"/>
  <c r="G17" i="4" s="1"/>
  <c r="H17" i="2"/>
  <c r="I17"/>
  <c r="I17" i="4" s="1"/>
  <c r="J17" i="2"/>
  <c r="K17"/>
  <c r="K17" i="4" s="1"/>
  <c r="L17" i="2"/>
  <c r="M17"/>
  <c r="B18"/>
  <c r="C18"/>
  <c r="C18" i="4" s="1"/>
  <c r="D18" i="2"/>
  <c r="E18"/>
  <c r="E18" i="4" s="1"/>
  <c r="F18" i="2"/>
  <c r="G18"/>
  <c r="G18" i="4" s="1"/>
  <c r="H18" i="2"/>
  <c r="I18"/>
  <c r="J18"/>
  <c r="K18"/>
  <c r="K18" i="4" s="1"/>
  <c r="L18" i="2"/>
  <c r="M18"/>
  <c r="M18" i="4" s="1"/>
  <c r="B19" i="2"/>
  <c r="C19"/>
  <c r="C19" i="4" s="1"/>
  <c r="D19" i="2"/>
  <c r="E19"/>
  <c r="F19"/>
  <c r="G19"/>
  <c r="G19" i="4" s="1"/>
  <c r="H19" i="2"/>
  <c r="I19"/>
  <c r="I19" i="4" s="1"/>
  <c r="J19" i="2"/>
  <c r="K19"/>
  <c r="K19" i="4" s="1"/>
  <c r="L19" i="2"/>
  <c r="M19"/>
  <c r="B20"/>
  <c r="C20"/>
  <c r="C20" i="4" s="1"/>
  <c r="D20" i="2"/>
  <c r="E20"/>
  <c r="E20" i="4" s="1"/>
  <c r="F20" i="2"/>
  <c r="G20"/>
  <c r="G20" i="4" s="1"/>
  <c r="H20" i="2"/>
  <c r="I20"/>
  <c r="J20"/>
  <c r="K20"/>
  <c r="K20" i="4" s="1"/>
  <c r="L20" i="2"/>
  <c r="M20"/>
  <c r="M20" i="4" s="1"/>
  <c r="B21" i="2"/>
  <c r="C21"/>
  <c r="C21" i="4" s="1"/>
  <c r="D21" i="2"/>
  <c r="E21"/>
  <c r="F21"/>
  <c r="G21"/>
  <c r="G21" i="4" s="1"/>
  <c r="H21" i="2"/>
  <c r="I21"/>
  <c r="I21" i="4" s="1"/>
  <c r="J21" i="2"/>
  <c r="K21"/>
  <c r="K21" i="4" s="1"/>
  <c r="L21" i="2"/>
  <c r="M21"/>
  <c r="B22"/>
  <c r="C22"/>
  <c r="C22" i="4" s="1"/>
  <c r="D22" i="2"/>
  <c r="E22"/>
  <c r="E22" i="4" s="1"/>
  <c r="F22" i="2"/>
  <c r="G22"/>
  <c r="G22" i="4" s="1"/>
  <c r="H22" i="2"/>
  <c r="I22"/>
  <c r="J22"/>
  <c r="K22"/>
  <c r="K22" i="4" s="1"/>
  <c r="L22" i="2"/>
  <c r="M22"/>
  <c r="M22" i="4" s="1"/>
  <c r="B23" i="2"/>
  <c r="C23"/>
  <c r="C23" i="4" s="1"/>
  <c r="D23" i="2"/>
  <c r="E23"/>
  <c r="F23"/>
  <c r="G23"/>
  <c r="G23" i="4" s="1"/>
  <c r="H23" i="2"/>
  <c r="I23"/>
  <c r="I23" i="4" s="1"/>
  <c r="J23" i="2"/>
  <c r="K23"/>
  <c r="K23" i="4" s="1"/>
  <c r="L23" i="2"/>
  <c r="M23"/>
  <c r="B24"/>
  <c r="C24"/>
  <c r="C24" i="4" s="1"/>
  <c r="D24" i="2"/>
  <c r="E24"/>
  <c r="E24" i="4" s="1"/>
  <c r="F24" i="2"/>
  <c r="G24"/>
  <c r="G24" i="4" s="1"/>
  <c r="H24" i="2"/>
  <c r="I24"/>
  <c r="J24"/>
  <c r="K24"/>
  <c r="K24" i="4" s="1"/>
  <c r="L24" i="2"/>
  <c r="M24"/>
  <c r="M24" i="4" s="1"/>
  <c r="B25" i="2"/>
  <c r="C25"/>
  <c r="C25" i="4" s="1"/>
  <c r="D25" i="2"/>
  <c r="E25"/>
  <c r="F25"/>
  <c r="G25"/>
  <c r="G25" i="4" s="1"/>
  <c r="H25" i="2"/>
  <c r="I25"/>
  <c r="I25" i="4" s="1"/>
  <c r="J25" i="2"/>
  <c r="K25"/>
  <c r="K25" i="4" s="1"/>
  <c r="L25" i="2"/>
  <c r="M25"/>
  <c r="B26"/>
  <c r="C26"/>
  <c r="C26" i="4" s="1"/>
  <c r="D26" i="2"/>
  <c r="E26"/>
  <c r="E26" i="4" s="1"/>
  <c r="F26" i="2"/>
  <c r="G26"/>
  <c r="G26" i="4" s="1"/>
  <c r="H26" i="2"/>
  <c r="I26"/>
  <c r="J26"/>
  <c r="K26"/>
  <c r="K26" i="4" s="1"/>
  <c r="L26" i="2"/>
  <c r="M26"/>
  <c r="M26" i="4" s="1"/>
  <c r="B27" i="2"/>
  <c r="C27"/>
  <c r="C27" i="4" s="1"/>
  <c r="D27" i="2"/>
  <c r="E27"/>
  <c r="F27"/>
  <c r="G27"/>
  <c r="G27" i="4" s="1"/>
  <c r="H27" i="2"/>
  <c r="I27"/>
  <c r="I27" i="4" s="1"/>
  <c r="J27" i="2"/>
  <c r="K27"/>
  <c r="K27" i="4" s="1"/>
  <c r="L27" i="2"/>
  <c r="M27"/>
  <c r="B28"/>
  <c r="C28"/>
  <c r="C28" i="4" s="1"/>
  <c r="D28" i="2"/>
  <c r="E28"/>
  <c r="E28" i="4" s="1"/>
  <c r="F28" i="2"/>
  <c r="G28"/>
  <c r="G28" i="4" s="1"/>
  <c r="H28" i="2"/>
  <c r="I28"/>
  <c r="J28"/>
  <c r="K28"/>
  <c r="K28" i="4" s="1"/>
  <c r="L28" i="2"/>
  <c r="M28"/>
  <c r="M28" i="4" s="1"/>
  <c r="B29" i="2"/>
  <c r="C29"/>
  <c r="C29" i="4" s="1"/>
  <c r="D29" i="2"/>
  <c r="E29"/>
  <c r="F29"/>
  <c r="G29"/>
  <c r="G29" i="4" s="1"/>
  <c r="H29" i="2"/>
  <c r="I29"/>
  <c r="I29" i="4" s="1"/>
  <c r="J29" i="2"/>
  <c r="K29"/>
  <c r="K29" i="4" s="1"/>
  <c r="L29" i="2"/>
  <c r="M29"/>
  <c r="B30"/>
  <c r="C30"/>
  <c r="C30" i="4" s="1"/>
  <c r="D30" i="2"/>
  <c r="E30"/>
  <c r="E30" i="4" s="1"/>
  <c r="F30" i="2"/>
  <c r="G30"/>
  <c r="G30" i="4" s="1"/>
  <c r="H30" i="2"/>
  <c r="I30"/>
  <c r="J30"/>
  <c r="K30"/>
  <c r="K30" i="4" s="1"/>
  <c r="L30" i="2"/>
  <c r="M30"/>
  <c r="M30" i="4" s="1"/>
  <c r="B31" i="2"/>
  <c r="C31"/>
  <c r="C31" i="4" s="1"/>
  <c r="D31" i="2"/>
  <c r="E31"/>
  <c r="F31"/>
  <c r="G31"/>
  <c r="G31" i="4" s="1"/>
  <c r="H31" i="2"/>
  <c r="I31"/>
  <c r="I31" i="4" s="1"/>
  <c r="J31" i="2"/>
  <c r="K31"/>
  <c r="K31" i="4" s="1"/>
  <c r="L31" i="2"/>
  <c r="M31"/>
  <c r="B32"/>
  <c r="C32"/>
  <c r="C32" i="4" s="1"/>
  <c r="D32" i="2"/>
  <c r="E32"/>
  <c r="E32" i="4" s="1"/>
  <c r="F32" i="2"/>
  <c r="G32"/>
  <c r="G32" i="4" s="1"/>
  <c r="H32" i="2"/>
  <c r="I32"/>
  <c r="J32"/>
  <c r="K32"/>
  <c r="K32" i="4" s="1"/>
  <c r="L32" i="2"/>
  <c r="M32"/>
  <c r="M32" i="4" s="1"/>
  <c r="B33" i="2"/>
  <c r="C33"/>
  <c r="C33" i="4" s="1"/>
  <c r="D33" i="2"/>
  <c r="E33"/>
  <c r="F33"/>
  <c r="G33"/>
  <c r="G33" i="4" s="1"/>
  <c r="H33" i="2"/>
  <c r="I33"/>
  <c r="I33" i="4" s="1"/>
  <c r="J33" i="2"/>
  <c r="K33"/>
  <c r="K33" i="4" s="1"/>
  <c r="L33" i="2"/>
  <c r="M33"/>
  <c r="B34"/>
  <c r="C34"/>
  <c r="C34" i="4" s="1"/>
  <c r="D34" i="2"/>
  <c r="E34"/>
  <c r="E34" i="4" s="1"/>
  <c r="F34" i="2"/>
  <c r="G34"/>
  <c r="G34" i="4" s="1"/>
  <c r="H34" i="2"/>
  <c r="I34"/>
  <c r="J34"/>
  <c r="K34"/>
  <c r="K34" i="4" s="1"/>
  <c r="L34" i="2"/>
  <c r="M34"/>
  <c r="M34" i="4" s="1"/>
  <c r="B35" i="2"/>
  <c r="C35"/>
  <c r="C35" i="4" s="1"/>
  <c r="D35" i="2"/>
  <c r="E35"/>
  <c r="F35"/>
  <c r="G35"/>
  <c r="G35" i="4" s="1"/>
  <c r="H35" i="2"/>
  <c r="I35"/>
  <c r="I35" i="4" s="1"/>
  <c r="J35" i="2"/>
  <c r="K35"/>
  <c r="K35" i="4" s="1"/>
  <c r="L35" i="2"/>
  <c r="M35"/>
  <c r="B36"/>
  <c r="C36"/>
  <c r="C36" i="4" s="1"/>
  <c r="D36" i="2"/>
  <c r="E36"/>
  <c r="E36" i="4" s="1"/>
  <c r="F36" i="2"/>
  <c r="G36"/>
  <c r="G36" i="4" s="1"/>
  <c r="H36" i="2"/>
  <c r="I36"/>
  <c r="J36"/>
  <c r="K36"/>
  <c r="K36" i="4" s="1"/>
  <c r="L36" i="2"/>
  <c r="M36"/>
  <c r="M36" i="4" s="1"/>
  <c r="B37" i="2"/>
  <c r="C37"/>
  <c r="C37" i="4" s="1"/>
  <c r="D37" i="2"/>
  <c r="E37"/>
  <c r="F37"/>
  <c r="G37"/>
  <c r="G37" i="4" s="1"/>
  <c r="H37" i="2"/>
  <c r="I37"/>
  <c r="I37" i="4" s="1"/>
  <c r="J37" i="2"/>
  <c r="K37"/>
  <c r="K37" i="4" s="1"/>
  <c r="L37" i="2"/>
  <c r="M37"/>
  <c r="B38"/>
  <c r="C38"/>
  <c r="C38" i="4" s="1"/>
  <c r="D38" i="2"/>
  <c r="E38"/>
  <c r="E38" i="4" s="1"/>
  <c r="F38" i="2"/>
  <c r="G38"/>
  <c r="G38" i="4" s="1"/>
  <c r="H38" i="2"/>
  <c r="I38"/>
  <c r="J38"/>
  <c r="K38"/>
  <c r="K38" i="4" s="1"/>
  <c r="L38" i="2"/>
  <c r="M38"/>
  <c r="M38" i="4" s="1"/>
  <c r="B39" i="2"/>
  <c r="C39"/>
  <c r="C39" i="4" s="1"/>
  <c r="D39" i="2"/>
  <c r="E39"/>
  <c r="F39"/>
  <c r="G39"/>
  <c r="G39" i="4" s="1"/>
  <c r="H39" i="2"/>
  <c r="I39"/>
  <c r="I39" i="4" s="1"/>
  <c r="J39" i="2"/>
  <c r="K39"/>
  <c r="K39" i="4" s="1"/>
  <c r="L39" i="2"/>
  <c r="M39"/>
  <c r="B40"/>
  <c r="C40"/>
  <c r="C40" i="4" s="1"/>
  <c r="D40" i="2"/>
  <c r="E40"/>
  <c r="E40" i="4" s="1"/>
  <c r="F40" i="2"/>
  <c r="G40"/>
  <c r="G40" i="4" s="1"/>
  <c r="H40" i="2"/>
  <c r="I40"/>
  <c r="J40"/>
  <c r="K40"/>
  <c r="K40" i="4" s="1"/>
  <c r="L40" i="2"/>
  <c r="M40"/>
  <c r="M40" i="4" s="1"/>
  <c r="B41" i="2"/>
  <c r="C41"/>
  <c r="C41" i="4" s="1"/>
  <c r="D41" i="2"/>
  <c r="E41"/>
  <c r="F41"/>
  <c r="G41"/>
  <c r="G41" i="4" s="1"/>
  <c r="H41" i="2"/>
  <c r="I41"/>
  <c r="I41" i="4" s="1"/>
  <c r="J41" i="2"/>
  <c r="K41"/>
  <c r="K41" i="4" s="1"/>
  <c r="L41" i="2"/>
  <c r="M41"/>
  <c r="B42"/>
  <c r="C42"/>
  <c r="C42" i="4" s="1"/>
  <c r="D42" i="2"/>
  <c r="E42"/>
  <c r="E42" i="4" s="1"/>
  <c r="F42" i="2"/>
  <c r="G42"/>
  <c r="G42" i="4" s="1"/>
  <c r="H42" i="2"/>
  <c r="I42"/>
  <c r="J42"/>
  <c r="K42"/>
  <c r="K42" i="4" s="1"/>
  <c r="L42" i="2"/>
  <c r="M42"/>
  <c r="M42" i="4" s="1"/>
  <c r="B43" i="2"/>
  <c r="C43"/>
  <c r="C43" i="4" s="1"/>
  <c r="D43" i="2"/>
  <c r="E43"/>
  <c r="E43" i="4" s="1"/>
  <c r="F43" i="2"/>
  <c r="G43"/>
  <c r="G43" i="4" s="1"/>
  <c r="H43" i="2"/>
  <c r="I43"/>
  <c r="I43" i="4" s="1"/>
  <c r="J43" i="2"/>
  <c r="K43"/>
  <c r="K43" i="4" s="1"/>
  <c r="L43" i="2"/>
  <c r="M43"/>
  <c r="M43" i="4" s="1"/>
  <c r="B44" i="2"/>
  <c r="C44"/>
  <c r="C44" i="4" s="1"/>
  <c r="D44" i="2"/>
  <c r="E44"/>
  <c r="E44" i="4" s="1"/>
  <c r="F44" i="2"/>
  <c r="G44"/>
  <c r="G44" i="4" s="1"/>
  <c r="H44" i="2"/>
  <c r="I44"/>
  <c r="J44"/>
  <c r="K44"/>
  <c r="K44" i="4" s="1"/>
  <c r="L44" i="2"/>
  <c r="M44"/>
  <c r="M44" i="4" s="1"/>
  <c r="B45" i="2"/>
  <c r="C45"/>
  <c r="C45" i="4" s="1"/>
  <c r="D45" i="2"/>
  <c r="E45"/>
  <c r="E45" i="4" s="1"/>
  <c r="F45" i="2"/>
  <c r="G45"/>
  <c r="G45" i="4" s="1"/>
  <c r="H45" i="2"/>
  <c r="I45"/>
  <c r="I45" i="4" s="1"/>
  <c r="J45" i="2"/>
  <c r="K45"/>
  <c r="K45" i="4" s="1"/>
  <c r="L45" i="2"/>
  <c r="M45"/>
  <c r="M45" i="4" s="1"/>
  <c r="B46" i="2"/>
  <c r="C46"/>
  <c r="C46" i="4" s="1"/>
  <c r="D46" i="2"/>
  <c r="E46"/>
  <c r="E46" i="4" s="1"/>
  <c r="F46" i="2"/>
  <c r="G46"/>
  <c r="G46" i="4" s="1"/>
  <c r="H46" i="2"/>
  <c r="I46"/>
  <c r="I46" i="4" s="1"/>
  <c r="J46" i="2"/>
  <c r="K46"/>
  <c r="K46" i="4" s="1"/>
  <c r="L46" i="2"/>
  <c r="M46"/>
  <c r="M46" i="4" s="1"/>
  <c r="B47" i="2"/>
  <c r="C47"/>
  <c r="C47" i="4" s="1"/>
  <c r="D47" i="2"/>
  <c r="D47" i="4" s="1"/>
  <c r="E47" i="2"/>
  <c r="E47" i="4" s="1"/>
  <c r="F47" i="2"/>
  <c r="G47"/>
  <c r="G47" i="4" s="1"/>
  <c r="H47" i="2"/>
  <c r="I47"/>
  <c r="I47" i="4" s="1"/>
  <c r="J47" i="2"/>
  <c r="K47"/>
  <c r="K47" i="4" s="1"/>
  <c r="L47" i="2"/>
  <c r="L47" i="4" s="1"/>
  <c r="M47" i="2"/>
  <c r="M47" i="4" s="1"/>
  <c r="B48" i="2"/>
  <c r="C48"/>
  <c r="C48" i="4" s="1"/>
  <c r="D48" i="2"/>
  <c r="D48" i="4" s="1"/>
  <c r="E48" i="2"/>
  <c r="E48" i="4" s="1"/>
  <c r="F48" i="2"/>
  <c r="F48" i="4" s="1"/>
  <c r="G48" i="2"/>
  <c r="G48" i="4" s="1"/>
  <c r="H48" i="2"/>
  <c r="H48" i="4" s="1"/>
  <c r="I48" i="2"/>
  <c r="I48" i="4" s="1"/>
  <c r="J48" i="2"/>
  <c r="K48"/>
  <c r="K48" i="4" s="1"/>
  <c r="L48" i="2"/>
  <c r="L48" i="4" s="1"/>
  <c r="M48" i="2"/>
  <c r="M48" i="4" s="1"/>
  <c r="B49" i="2"/>
  <c r="C49"/>
  <c r="C49" i="4" s="1"/>
  <c r="D49" i="2"/>
  <c r="D49" i="4" s="1"/>
  <c r="E49" i="2"/>
  <c r="E49" i="4" s="1"/>
  <c r="F49" i="2"/>
  <c r="G49"/>
  <c r="G49" i="4" s="1"/>
  <c r="H49" i="2"/>
  <c r="H49" i="4" s="1"/>
  <c r="I49" i="2"/>
  <c r="I49" i="4" s="1"/>
  <c r="J49" i="2"/>
  <c r="J49" i="4" s="1"/>
  <c r="K49" i="2"/>
  <c r="K49" i="4" s="1"/>
  <c r="L49" i="2"/>
  <c r="L49" i="4" s="1"/>
  <c r="M49" i="2"/>
  <c r="M49" i="4" s="1"/>
  <c r="B50" i="2"/>
  <c r="C50"/>
  <c r="C50" i="4" s="1"/>
  <c r="D50" i="2"/>
  <c r="D50" i="4" s="1"/>
  <c r="E50" i="2"/>
  <c r="E50" i="4" s="1"/>
  <c r="F50" i="2"/>
  <c r="G50"/>
  <c r="G50" i="4" s="1"/>
  <c r="H50" i="2"/>
  <c r="H50" i="4" s="1"/>
  <c r="I50" i="2"/>
  <c r="I50" i="4" s="1"/>
  <c r="J50" i="2"/>
  <c r="K50"/>
  <c r="K50" i="4" s="1"/>
  <c r="L50" i="2"/>
  <c r="L50" i="4" s="1"/>
  <c r="M50" i="2"/>
  <c r="M50" i="4" s="1"/>
  <c r="B51" i="2"/>
  <c r="B51" i="4" s="1"/>
  <c r="C51" i="2"/>
  <c r="C51" i="4" s="1"/>
  <c r="D51" i="2"/>
  <c r="D51" i="4" s="1"/>
  <c r="E51" i="2"/>
  <c r="E51" i="4" s="1"/>
  <c r="F51" i="2"/>
  <c r="G51"/>
  <c r="G51" i="4" s="1"/>
  <c r="H51" i="2"/>
  <c r="H51" i="4" s="1"/>
  <c r="I51" i="2"/>
  <c r="I51" i="4" s="1"/>
  <c r="J51" i="2"/>
  <c r="K51"/>
  <c r="K51" i="4" s="1"/>
  <c r="L51" i="2"/>
  <c r="L51" i="4" s="1"/>
  <c r="M51" i="2"/>
  <c r="M51" i="4" s="1"/>
  <c r="B52" i="2"/>
  <c r="C52"/>
  <c r="D52"/>
  <c r="D52" i="4" s="1"/>
  <c r="E52" i="2"/>
  <c r="E52" i="4" s="1"/>
  <c r="F52" i="2"/>
  <c r="F52" i="4" s="1"/>
  <c r="G52" i="2"/>
  <c r="G52" i="4" s="1"/>
  <c r="H52" i="2"/>
  <c r="H52" i="4" s="1"/>
  <c r="I52" i="2"/>
  <c r="I52" i="4" s="1"/>
  <c r="J52" i="2"/>
  <c r="K52"/>
  <c r="K52" i="4" s="1"/>
  <c r="L52" i="2"/>
  <c r="L52" i="4" s="1"/>
  <c r="M52" i="2"/>
  <c r="M52" i="4" s="1"/>
  <c r="B53" i="2"/>
  <c r="C53"/>
  <c r="C53" i="4" s="1"/>
  <c r="D53" i="2"/>
  <c r="D53" i="4" s="1"/>
  <c r="E53" i="2"/>
  <c r="E53" i="4" s="1"/>
  <c r="F53" i="2"/>
  <c r="G53"/>
  <c r="G53" i="4" s="1"/>
  <c r="H53" i="2"/>
  <c r="H53" i="4" s="1"/>
  <c r="I53" i="2"/>
  <c r="I53" i="4" s="1"/>
  <c r="J53" i="2"/>
  <c r="J53" i="4" s="1"/>
  <c r="K53" i="2"/>
  <c r="K53" i="4" s="1"/>
  <c r="L53" i="2"/>
  <c r="L53" i="4" s="1"/>
  <c r="M53" i="2"/>
  <c r="M53" i="4" s="1"/>
  <c r="B54" i="2"/>
  <c r="C54"/>
  <c r="C54" i="4" s="1"/>
  <c r="D54" i="2"/>
  <c r="D54" i="4" s="1"/>
  <c r="E54" i="2"/>
  <c r="E54" i="4" s="1"/>
  <c r="F54" i="2"/>
  <c r="G54"/>
  <c r="G54" i="4" s="1"/>
  <c r="H54" i="2"/>
  <c r="H54" i="4" s="1"/>
  <c r="I54" i="2"/>
  <c r="I54" i="4" s="1"/>
  <c r="J54" i="2"/>
  <c r="K54"/>
  <c r="K54" i="4" s="1"/>
  <c r="L54" i="2"/>
  <c r="L54" i="4" s="1"/>
  <c r="M54" i="2"/>
  <c r="M54" i="4" s="1"/>
  <c r="B55" i="2"/>
  <c r="B55" i="4" s="1"/>
  <c r="C55" i="2"/>
  <c r="C55" i="4" s="1"/>
  <c r="D55" i="2"/>
  <c r="D55" i="4" s="1"/>
  <c r="E55" i="2"/>
  <c r="E55" i="4" s="1"/>
  <c r="F55" i="2"/>
  <c r="G55"/>
  <c r="G55" i="4" s="1"/>
  <c r="H55" i="2"/>
  <c r="H55" i="4" s="1"/>
  <c r="I55" i="2"/>
  <c r="I55" i="4" s="1"/>
  <c r="J55" i="2"/>
  <c r="K55"/>
  <c r="K55" i="4" s="1"/>
  <c r="L55" i="2"/>
  <c r="L55" i="4" s="1"/>
  <c r="M55" i="2"/>
  <c r="M55" i="4" s="1"/>
  <c r="B56" i="2"/>
  <c r="C56"/>
  <c r="C56" i="4" s="1"/>
  <c r="D56" i="2"/>
  <c r="D56" i="4" s="1"/>
  <c r="E56" i="2"/>
  <c r="E56" i="4" s="1"/>
  <c r="F56" i="2"/>
  <c r="F56" i="4" s="1"/>
  <c r="G56" i="2"/>
  <c r="G56" i="4" s="1"/>
  <c r="H56" i="2"/>
  <c r="H56" i="4" s="1"/>
  <c r="I56" i="2"/>
  <c r="I56" i="4" s="1"/>
  <c r="J56" i="2"/>
  <c r="K56"/>
  <c r="K56" i="4" s="1"/>
  <c r="L56" i="2"/>
  <c r="L56" i="4" s="1"/>
  <c r="M56" i="2"/>
  <c r="M56" i="4" s="1"/>
  <c r="C5" i="2"/>
  <c r="D5"/>
  <c r="D5" i="4" s="1"/>
  <c r="E5" i="2"/>
  <c r="F5"/>
  <c r="G5"/>
  <c r="G5" i="4" s="1"/>
  <c r="H5" i="2"/>
  <c r="I5"/>
  <c r="J5"/>
  <c r="K5"/>
  <c r="L5"/>
  <c r="L5" i="4" s="1"/>
  <c r="M5" i="2"/>
  <c r="M5" i="4" s="1"/>
  <c r="B5" i="2"/>
  <c r="D14" i="14"/>
  <c r="D13"/>
  <c r="D12"/>
  <c r="C9"/>
  <c r="I11"/>
  <c r="B9"/>
  <c r="H11"/>
  <c r="G11"/>
  <c r="D11"/>
  <c r="H10"/>
  <c r="F10"/>
  <c r="D10"/>
  <c r="D9"/>
  <c r="D8"/>
  <c r="I7"/>
  <c r="H7"/>
  <c r="G7"/>
  <c r="F7"/>
  <c r="C7"/>
  <c r="D6"/>
  <c r="M5" i="3"/>
  <c r="E5"/>
  <c r="J56"/>
  <c r="H56"/>
  <c r="F56"/>
  <c r="H55"/>
  <c r="D55"/>
  <c r="B55"/>
  <c r="J54"/>
  <c r="D53"/>
  <c r="B53"/>
  <c r="J52"/>
  <c r="H52"/>
  <c r="D52"/>
  <c r="D51"/>
  <c r="J50"/>
  <c r="D49"/>
  <c r="B49"/>
  <c r="L48"/>
  <c r="J48"/>
  <c r="H48"/>
  <c r="D47"/>
  <c r="B47"/>
  <c r="L46"/>
  <c r="J46"/>
  <c r="F46"/>
  <c r="L45"/>
  <c r="H45"/>
  <c r="D45"/>
  <c r="B45"/>
  <c r="J44"/>
  <c r="H44"/>
  <c r="F44"/>
  <c r="H43"/>
  <c r="D43"/>
  <c r="L42"/>
  <c r="J42"/>
  <c r="F42"/>
  <c r="L41"/>
  <c r="H41"/>
  <c r="D41"/>
  <c r="B41"/>
  <c r="J40"/>
  <c r="H40"/>
  <c r="F40"/>
  <c r="H39"/>
  <c r="D39"/>
  <c r="B39"/>
  <c r="J38"/>
  <c r="F38"/>
  <c r="L37"/>
  <c r="D37"/>
  <c r="H36"/>
  <c r="F36"/>
  <c r="D36"/>
  <c r="F34"/>
  <c r="J32"/>
  <c r="F32"/>
  <c r="B31"/>
  <c r="F30"/>
  <c r="J28"/>
  <c r="F28"/>
  <c r="B27"/>
  <c r="F26"/>
  <c r="J24"/>
  <c r="F24"/>
  <c r="B23"/>
  <c r="F22"/>
  <c r="J20"/>
  <c r="F20"/>
  <c r="B19"/>
  <c r="F18"/>
  <c r="H5" i="4"/>
  <c r="C52"/>
  <c r="B47"/>
  <c r="C6" i="3"/>
  <c r="G6"/>
  <c r="I6"/>
  <c r="K6"/>
  <c r="C7"/>
  <c r="G7"/>
  <c r="E8"/>
  <c r="I8"/>
  <c r="M8"/>
  <c r="C9"/>
  <c r="G9"/>
  <c r="G10"/>
  <c r="I10"/>
  <c r="K10"/>
  <c r="C11"/>
  <c r="G11"/>
  <c r="I12"/>
  <c r="C13"/>
  <c r="G13"/>
  <c r="C14"/>
  <c r="G14"/>
  <c r="I14"/>
  <c r="K14"/>
  <c r="C15"/>
  <c r="G15"/>
  <c r="E16"/>
  <c r="I16"/>
  <c r="M16"/>
  <c r="C17"/>
  <c r="G17"/>
  <c r="G18"/>
  <c r="I18"/>
  <c r="K18"/>
  <c r="C19"/>
  <c r="G19"/>
  <c r="I20"/>
  <c r="C21"/>
  <c r="G21"/>
  <c r="C22"/>
  <c r="G22"/>
  <c r="I22"/>
  <c r="K22"/>
  <c r="C23"/>
  <c r="G23"/>
  <c r="E24"/>
  <c r="I24"/>
  <c r="M24"/>
  <c r="C25"/>
  <c r="G25"/>
  <c r="G26"/>
  <c r="I26"/>
  <c r="K26"/>
  <c r="C27"/>
  <c r="G27"/>
  <c r="I28"/>
  <c r="C29"/>
  <c r="G29"/>
  <c r="C30"/>
  <c r="G30"/>
  <c r="I30"/>
  <c r="K30"/>
  <c r="C31"/>
  <c r="G31"/>
  <c r="E32"/>
  <c r="I32"/>
  <c r="M32"/>
  <c r="C33"/>
  <c r="G33"/>
  <c r="G34"/>
  <c r="I34"/>
  <c r="K34"/>
  <c r="C35"/>
  <c r="G35"/>
  <c r="B6"/>
  <c r="D6"/>
  <c r="F6"/>
  <c r="H6"/>
  <c r="J6"/>
  <c r="L6"/>
  <c r="B8"/>
  <c r="F8"/>
  <c r="J8"/>
  <c r="L8"/>
  <c r="B9"/>
  <c r="J9"/>
  <c r="D10"/>
  <c r="F10"/>
  <c r="H10"/>
  <c r="L10"/>
  <c r="F11"/>
  <c r="F12"/>
  <c r="L12"/>
  <c r="J13"/>
  <c r="F14"/>
  <c r="H14"/>
  <c r="J14"/>
  <c r="L14"/>
  <c r="F16"/>
  <c r="L5"/>
  <c r="D5"/>
  <c r="M56"/>
  <c r="K56"/>
  <c r="G56"/>
  <c r="C56"/>
  <c r="C55"/>
  <c r="M54"/>
  <c r="K54"/>
  <c r="E54"/>
  <c r="G53"/>
  <c r="M52"/>
  <c r="K52"/>
  <c r="G52"/>
  <c r="C52"/>
  <c r="M50"/>
  <c r="K50"/>
  <c r="I50"/>
  <c r="E50"/>
  <c r="K49"/>
  <c r="C49"/>
  <c r="M48"/>
  <c r="K48"/>
  <c r="G48"/>
  <c r="C48"/>
  <c r="C47"/>
  <c r="M46"/>
  <c r="K46"/>
  <c r="E46"/>
  <c r="G45"/>
  <c r="M44"/>
  <c r="K44"/>
  <c r="G44"/>
  <c r="C44"/>
  <c r="M42"/>
  <c r="K42"/>
  <c r="I42"/>
  <c r="K41"/>
  <c r="C41"/>
  <c r="M40"/>
  <c r="K40"/>
  <c r="G40"/>
  <c r="C40"/>
  <c r="M38"/>
  <c r="I38"/>
  <c r="E38"/>
  <c r="G37"/>
  <c r="C37"/>
  <c r="M36"/>
  <c r="K36"/>
  <c r="G36"/>
  <c r="H35"/>
  <c r="L32"/>
  <c r="D30"/>
  <c r="H27"/>
  <c r="L24"/>
  <c r="L22"/>
  <c r="L20"/>
  <c r="L18"/>
  <c r="H18"/>
  <c r="H17"/>
  <c r="L16"/>
  <c r="H16"/>
  <c r="K5" i="4"/>
  <c r="C5"/>
  <c r="J56"/>
  <c r="B56"/>
  <c r="J55"/>
  <c r="F55"/>
  <c r="J54"/>
  <c r="F54"/>
  <c r="B54"/>
  <c r="F53"/>
  <c r="B53"/>
  <c r="J52"/>
  <c r="B52"/>
  <c r="J51"/>
  <c r="F51"/>
  <c r="J50"/>
  <c r="F50"/>
  <c r="B50"/>
  <c r="F49"/>
  <c r="B49"/>
  <c r="J48"/>
  <c r="B48"/>
  <c r="J47"/>
  <c r="H47"/>
  <c r="F47"/>
  <c r="I44"/>
  <c r="I42"/>
  <c r="M41"/>
  <c r="E41"/>
  <c r="I40"/>
  <c r="M39"/>
  <c r="E39"/>
  <c r="I38"/>
  <c r="M37"/>
  <c r="E37"/>
  <c r="I36"/>
  <c r="M35"/>
  <c r="E35"/>
  <c r="I34"/>
  <c r="M33"/>
  <c r="E33"/>
  <c r="I32"/>
  <c r="M31"/>
  <c r="E31"/>
  <c r="I30"/>
  <c r="M29"/>
  <c r="E29"/>
  <c r="I28"/>
  <c r="M27"/>
  <c r="E27"/>
  <c r="I26"/>
  <c r="M25"/>
  <c r="E25"/>
  <c r="I24"/>
  <c r="M23"/>
  <c r="E23"/>
  <c r="I22"/>
  <c r="M21"/>
  <c r="E21"/>
  <c r="I20"/>
  <c r="M19"/>
  <c r="E19"/>
  <c r="I18"/>
  <c r="M17"/>
  <c r="E17"/>
  <c r="I16"/>
  <c r="M15"/>
  <c r="E15"/>
  <c r="L46"/>
  <c r="J46"/>
  <c r="H46"/>
  <c r="F46"/>
  <c r="D46"/>
  <c r="B46"/>
  <c r="L45"/>
  <c r="J45"/>
  <c r="H45"/>
  <c r="F45"/>
  <c r="D45"/>
  <c r="B45"/>
  <c r="L44"/>
  <c r="J44"/>
  <c r="H44"/>
  <c r="F44"/>
  <c r="D44"/>
  <c r="B44"/>
  <c r="L43"/>
  <c r="J43"/>
  <c r="H43"/>
  <c r="F43"/>
  <c r="D43"/>
  <c r="B43"/>
  <c r="L42"/>
  <c r="J42"/>
  <c r="H42"/>
  <c r="F42"/>
  <c r="D42"/>
  <c r="B42"/>
  <c r="L41"/>
  <c r="J41"/>
  <c r="H41"/>
  <c r="F41"/>
  <c r="D41"/>
  <c r="B41"/>
  <c r="L40"/>
  <c r="J40"/>
  <c r="H40"/>
  <c r="F40"/>
  <c r="D40"/>
  <c r="B40"/>
  <c r="L39"/>
  <c r="J39"/>
  <c r="H39"/>
  <c r="F39"/>
  <c r="D39"/>
  <c r="B39"/>
  <c r="L38"/>
  <c r="J38"/>
  <c r="H38"/>
  <c r="F38"/>
  <c r="D38"/>
  <c r="B38"/>
  <c r="L37"/>
  <c r="J37"/>
  <c r="H37"/>
  <c r="F37"/>
  <c r="D37"/>
  <c r="B37"/>
  <c r="L36"/>
  <c r="J36"/>
  <c r="H36"/>
  <c r="F36"/>
  <c r="D36"/>
  <c r="B36"/>
  <c r="L35"/>
  <c r="J35"/>
  <c r="H35"/>
  <c r="F35"/>
  <c r="D35"/>
  <c r="B35"/>
  <c r="L34"/>
  <c r="J34"/>
  <c r="H34"/>
  <c r="F34"/>
  <c r="D34"/>
  <c r="B34"/>
  <c r="L33"/>
  <c r="J33"/>
  <c r="H33"/>
  <c r="F33"/>
  <c r="D33"/>
  <c r="B33"/>
  <c r="L32"/>
  <c r="J32"/>
  <c r="H32"/>
  <c r="F32"/>
  <c r="D32"/>
  <c r="B32"/>
  <c r="L31"/>
  <c r="J31"/>
  <c r="H31"/>
  <c r="F31"/>
  <c r="D31"/>
  <c r="B31"/>
  <c r="L30"/>
  <c r="J30"/>
  <c r="H30"/>
  <c r="F30"/>
  <c r="D30"/>
  <c r="B30"/>
  <c r="L29"/>
  <c r="J29"/>
  <c r="H29"/>
  <c r="F29"/>
  <c r="D29"/>
  <c r="B29"/>
  <c r="L28"/>
  <c r="J28"/>
  <c r="H28"/>
  <c r="F28"/>
  <c r="D28"/>
  <c r="B28"/>
  <c r="L27"/>
  <c r="J27"/>
  <c r="H27"/>
  <c r="F27"/>
  <c r="D27"/>
  <c r="B27"/>
  <c r="L26"/>
  <c r="J26"/>
  <c r="H26"/>
  <c r="F26"/>
  <c r="D26"/>
  <c r="B26"/>
  <c r="L25"/>
  <c r="J25"/>
  <c r="H25"/>
  <c r="F25"/>
  <c r="D25"/>
  <c r="B25"/>
  <c r="L24"/>
  <c r="J24"/>
  <c r="H24"/>
  <c r="F24"/>
  <c r="D24"/>
  <c r="B24"/>
  <c r="L23"/>
  <c r="J23"/>
  <c r="H23"/>
  <c r="F23"/>
  <c r="D23"/>
  <c r="B23"/>
  <c r="L22"/>
  <c r="J22"/>
  <c r="H22"/>
  <c r="F22"/>
  <c r="D22"/>
  <c r="B22"/>
  <c r="L21"/>
  <c r="J21"/>
  <c r="H21"/>
  <c r="F21"/>
  <c r="D21"/>
  <c r="B21"/>
  <c r="L20"/>
  <c r="J20"/>
  <c r="H20"/>
  <c r="F20"/>
  <c r="D20"/>
  <c r="B20"/>
  <c r="L19"/>
  <c r="J19"/>
  <c r="H19"/>
  <c r="F19"/>
  <c r="D19"/>
  <c r="B19"/>
  <c r="L18"/>
  <c r="J18"/>
  <c r="H18"/>
  <c r="F18"/>
  <c r="D18"/>
  <c r="B18"/>
  <c r="L17"/>
  <c r="J17"/>
  <c r="H17"/>
  <c r="F17"/>
  <c r="D17"/>
  <c r="B17"/>
  <c r="L16"/>
  <c r="J16"/>
  <c r="H16"/>
  <c r="F16"/>
  <c r="D16"/>
  <c r="B16"/>
  <c r="L15"/>
  <c r="J15"/>
  <c r="H15"/>
  <c r="F15"/>
  <c r="D15"/>
  <c r="B15"/>
  <c r="L14"/>
  <c r="J14"/>
  <c r="H14"/>
  <c r="F14"/>
  <c r="D14"/>
  <c r="B14"/>
  <c r="L13"/>
  <c r="J13"/>
  <c r="H13"/>
  <c r="F13"/>
  <c r="D13"/>
  <c r="B13"/>
  <c r="L12"/>
  <c r="J12"/>
  <c r="H12"/>
  <c r="F12"/>
  <c r="D12"/>
  <c r="B12"/>
  <c r="L11"/>
  <c r="J11"/>
  <c r="H11"/>
  <c r="F11"/>
  <c r="D11"/>
  <c r="B11"/>
  <c r="L10"/>
  <c r="J10"/>
  <c r="H10"/>
  <c r="F10"/>
  <c r="D10"/>
  <c r="B10"/>
  <c r="L9"/>
  <c r="J9"/>
  <c r="H9"/>
  <c r="F9"/>
  <c r="D9"/>
  <c r="B9"/>
  <c r="L8"/>
  <c r="J8"/>
  <c r="H8"/>
  <c r="F8"/>
  <c r="D8"/>
  <c r="B8"/>
  <c r="L7"/>
  <c r="J7"/>
  <c r="H7"/>
  <c r="F7"/>
  <c r="D7"/>
  <c r="B7"/>
  <c r="L6"/>
  <c r="J6"/>
  <c r="H6"/>
  <c r="F6"/>
  <c r="D6"/>
  <c r="B6"/>
  <c r="L58" i="3"/>
  <c r="J58"/>
  <c r="H58"/>
  <c r="F58"/>
  <c r="D58"/>
  <c r="B58"/>
  <c r="L57"/>
  <c r="J57"/>
  <c r="H57"/>
  <c r="F57"/>
  <c r="D57"/>
  <c r="B57"/>
  <c r="L58" i="4"/>
  <c r="J58"/>
  <c r="H58"/>
  <c r="F58"/>
  <c r="D58"/>
  <c r="B58"/>
  <c r="L57"/>
  <c r="J57"/>
  <c r="H57"/>
  <c r="F57"/>
  <c r="D57"/>
  <c r="B57"/>
  <c r="L60" i="3"/>
  <c r="J60"/>
  <c r="H60"/>
  <c r="F60"/>
  <c r="D60"/>
  <c r="B60"/>
  <c r="L59"/>
  <c r="J59"/>
  <c r="H59"/>
  <c r="F59"/>
  <c r="D59"/>
  <c r="B59"/>
  <c r="L60" i="4"/>
  <c r="J60"/>
  <c r="H60"/>
  <c r="F60"/>
  <c r="D60"/>
  <c r="B60"/>
  <c r="L59"/>
  <c r="J59"/>
  <c r="H59"/>
  <c r="F59"/>
  <c r="D59"/>
  <c r="B59"/>
  <c r="L61" i="3"/>
  <c r="J61"/>
  <c r="H61"/>
  <c r="F61"/>
  <c r="D61"/>
  <c r="H61" i="4"/>
  <c r="I14"/>
  <c r="M13"/>
  <c r="E13"/>
  <c r="I12"/>
  <c r="M11"/>
  <c r="E11"/>
  <c r="I10"/>
  <c r="M9"/>
  <c r="E9"/>
  <c r="I8"/>
  <c r="M7"/>
  <c r="E7"/>
  <c r="I6"/>
  <c r="C6"/>
  <c r="I58" i="3"/>
  <c r="M57"/>
  <c r="E57"/>
  <c r="K58" i="4"/>
  <c r="G58"/>
  <c r="C58"/>
  <c r="K57"/>
  <c r="G57"/>
  <c r="C57"/>
  <c r="I60" i="3"/>
  <c r="M59"/>
  <c r="E59"/>
  <c r="K60" i="4"/>
  <c r="G60"/>
  <c r="C60"/>
  <c r="K59"/>
  <c r="G59"/>
  <c r="C59"/>
  <c r="I61" i="3"/>
  <c r="M61" i="4"/>
  <c r="K61"/>
  <c r="I61"/>
  <c r="G61"/>
  <c r="E61"/>
  <c r="C61"/>
  <c r="B70" i="1"/>
  <c r="J72" i="2"/>
  <c r="B72"/>
  <c r="D71"/>
  <c r="B7" i="14"/>
  <c r="D7"/>
  <c r="G10"/>
  <c r="I10"/>
  <c r="F11"/>
  <c r="J5" i="3"/>
  <c r="H70" i="1"/>
  <c r="J72"/>
  <c r="F72"/>
  <c r="K70"/>
  <c r="F71" i="2"/>
  <c r="K70"/>
  <c r="I70"/>
  <c r="I7" i="3"/>
  <c r="G5"/>
  <c r="G71" i="2"/>
  <c r="I70" i="1"/>
  <c r="B5" i="4"/>
  <c r="L70" i="2"/>
  <c r="J5" i="4"/>
  <c r="H71" i="2"/>
  <c r="F72"/>
  <c r="F5" i="4"/>
  <c r="L70" i="1"/>
  <c r="J7" i="3"/>
  <c r="E7"/>
  <c r="E71" i="1"/>
  <c r="C5" i="3"/>
  <c r="C72" i="2"/>
  <c r="J71" i="1"/>
  <c r="E70"/>
  <c r="C70"/>
  <c r="B51" i="3" l="1"/>
  <c r="N51" i="1"/>
  <c r="B43" i="3"/>
  <c r="N43" i="1"/>
  <c r="B37" i="3"/>
  <c r="N37" i="1"/>
  <c r="B35" i="3"/>
  <c r="N35" i="1"/>
  <c r="B33" i="3"/>
  <c r="N33" i="1"/>
  <c r="B29" i="3"/>
  <c r="N29" i="1"/>
  <c r="B25" i="3"/>
  <c r="N25" i="1"/>
  <c r="B21" i="3"/>
  <c r="N21" i="1"/>
  <c r="B17" i="3"/>
  <c r="N17" i="1"/>
  <c r="B15" i="3"/>
  <c r="N15" i="1"/>
  <c r="B13" i="3"/>
  <c r="N13" i="1"/>
  <c r="B11" i="3"/>
  <c r="N11" i="1"/>
  <c r="B7" i="3"/>
  <c r="N7" i="1"/>
  <c r="B5" i="3"/>
  <c r="N5" i="1"/>
  <c r="B16" i="3"/>
  <c r="B12"/>
  <c r="B71" i="1"/>
  <c r="N55"/>
  <c r="N53"/>
  <c r="N49"/>
  <c r="N47"/>
  <c r="N45"/>
  <c r="N41"/>
  <c r="N39"/>
  <c r="N31"/>
  <c r="N27"/>
  <c r="N23"/>
  <c r="N19"/>
  <c r="N9"/>
  <c r="N58"/>
  <c r="N57"/>
  <c r="N60"/>
  <c r="N59"/>
  <c r="B56" i="3"/>
  <c r="N56" i="1"/>
  <c r="B54" i="3"/>
  <c r="N54" i="1"/>
  <c r="B52" i="3"/>
  <c r="N52" i="1"/>
  <c r="B50" i="3"/>
  <c r="N50" i="1"/>
  <c r="B48" i="3"/>
  <c r="N48" i="1"/>
  <c r="B46" i="3"/>
  <c r="N46" i="1"/>
  <c r="B44" i="3"/>
  <c r="N44" i="1"/>
  <c r="B42" i="3"/>
  <c r="N42" i="1"/>
  <c r="B40" i="3"/>
  <c r="N40" i="1"/>
  <c r="B38" i="3"/>
  <c r="N38" i="1"/>
  <c r="B36" i="3"/>
  <c r="N36" i="1"/>
  <c r="B34" i="3"/>
  <c r="N34" i="1"/>
  <c r="B32" i="3"/>
  <c r="N32" i="1"/>
  <c r="B30" i="3"/>
  <c r="N30" i="1"/>
  <c r="B28" i="3"/>
  <c r="N28" i="1"/>
  <c r="B26" i="3"/>
  <c r="N26" i="1"/>
  <c r="B24" i="3"/>
  <c r="N24" i="1"/>
  <c r="B22" i="3"/>
  <c r="N22" i="1"/>
  <c r="B20" i="3"/>
  <c r="N20" i="1"/>
  <c r="B18" i="3"/>
  <c r="N18" i="1"/>
  <c r="B14" i="3"/>
  <c r="N14" i="1"/>
  <c r="B10" i="3"/>
  <c r="N10" i="1"/>
  <c r="B61" i="3"/>
  <c r="N61" i="1"/>
  <c r="B62" i="3"/>
  <c r="N62" i="1"/>
  <c r="C72"/>
  <c r="H70" i="2"/>
  <c r="I72"/>
  <c r="I72" i="1"/>
  <c r="I5" i="3"/>
  <c r="E71" i="2"/>
  <c r="D71" i="1"/>
  <c r="H71"/>
  <c r="K72"/>
  <c r="E70" i="2"/>
  <c r="J70" i="1"/>
  <c r="L71"/>
  <c r="F70" i="2"/>
  <c r="J70"/>
  <c r="L71"/>
  <c r="B70"/>
  <c r="K71" i="1"/>
  <c r="G72"/>
  <c r="I71"/>
  <c r="K71" i="2"/>
  <c r="G72"/>
  <c r="G70" i="1"/>
  <c r="D72"/>
  <c r="H72"/>
  <c r="L72"/>
  <c r="F70"/>
  <c r="B71" i="2"/>
  <c r="J71"/>
  <c r="D72"/>
  <c r="L72"/>
  <c r="E6" i="4"/>
  <c r="E72" i="1"/>
  <c r="G71"/>
  <c r="D70"/>
  <c r="K72" i="2"/>
  <c r="I71"/>
  <c r="G70"/>
  <c r="E72"/>
  <c r="C70"/>
  <c r="H72"/>
  <c r="D70"/>
  <c r="J72" i="4"/>
  <c r="J71"/>
  <c r="F71"/>
  <c r="B72"/>
  <c r="C70"/>
  <c r="G72"/>
  <c r="K70"/>
  <c r="B70"/>
  <c r="J70"/>
  <c r="F70"/>
  <c r="D70"/>
  <c r="H70"/>
  <c r="L70"/>
  <c r="C72" i="3"/>
  <c r="F71"/>
  <c r="F71" i="1"/>
  <c r="B72" i="3"/>
  <c r="B70"/>
  <c r="B71"/>
  <c r="M70"/>
  <c r="M72"/>
  <c r="M71"/>
  <c r="L72"/>
  <c r="L70"/>
  <c r="L71"/>
  <c r="K71"/>
  <c r="K70"/>
  <c r="K72"/>
  <c r="I70"/>
  <c r="I71"/>
  <c r="I72"/>
  <c r="F70"/>
  <c r="F72"/>
  <c r="E70"/>
  <c r="E71"/>
  <c r="E72"/>
  <c r="J70"/>
  <c r="J71"/>
  <c r="J72"/>
  <c r="H72"/>
  <c r="H70"/>
  <c r="H71"/>
  <c r="G72"/>
  <c r="G70"/>
  <c r="G71"/>
  <c r="D70"/>
  <c r="D71"/>
  <c r="D72"/>
  <c r="C70"/>
  <c r="B72" i="1"/>
  <c r="C71" i="3"/>
  <c r="L72" i="4"/>
  <c r="L71"/>
  <c r="D71"/>
  <c r="D72"/>
  <c r="G70"/>
  <c r="C71"/>
  <c r="C72"/>
  <c r="F72"/>
  <c r="B71"/>
  <c r="H71"/>
  <c r="K72"/>
  <c r="K71"/>
  <c r="G71"/>
  <c r="H72"/>
  <c r="E5"/>
  <c r="I5"/>
  <c r="C71" i="2"/>
  <c r="I71" i="4" l="1"/>
  <c r="I70"/>
  <c r="I72"/>
  <c r="E72"/>
  <c r="E70"/>
  <c r="E71"/>
</calcChain>
</file>

<file path=xl/sharedStrings.xml><?xml version="1.0" encoding="utf-8"?>
<sst xmlns="http://schemas.openxmlformats.org/spreadsheetml/2006/main" count="441" uniqueCount="109">
  <si>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</si>
  <si>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</si>
  <si>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</si>
  <si>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</si>
  <si>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</si>
  <si>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</si>
  <si>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</si>
  <si>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</si>
  <si>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</si>
  <si>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</si>
  <si>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</si>
  <si>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</si>
  <si>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</si>
  <si>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</si>
  <si>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 xml:space="preserve"> Monthly Evaporation (mm over lake) from GLERL Lake Evaporation Model</t>
  </si>
  <si>
    <t>Component Method using overlake precipitation depth  (precip + runoff - evaporation)</t>
  </si>
  <si>
    <t>Component Method using overland precipitation depth  (precip + runoff - evaporation)</t>
  </si>
  <si>
    <t>Lake areas in square meters for each lake basin (digital and coordinated)</t>
  </si>
  <si>
    <t>Just the lake itself w/o the</t>
  </si>
  <si>
    <t xml:space="preserve">Lake and upstream </t>
  </si>
  <si>
    <t>upstream channel</t>
  </si>
  <si>
    <t>Channels combined</t>
  </si>
  <si>
    <t>Lake Name</t>
  </si>
  <si>
    <t>Digital Land</t>
  </si>
  <si>
    <t>Digital Lake</t>
  </si>
  <si>
    <t>Digital Basin</t>
  </si>
  <si>
    <t>Coord Land</t>
  </si>
  <si>
    <t>Coord Lake</t>
  </si>
  <si>
    <t>Superior</t>
  </si>
  <si>
    <t>Michigan-Huron</t>
  </si>
  <si>
    <t>Michigan</t>
  </si>
  <si>
    <t>Huron</t>
  </si>
  <si>
    <t>Huron w/o Georgian Bay</t>
  </si>
  <si>
    <t>Georgian Bay</t>
  </si>
  <si>
    <t>St. Clair</t>
  </si>
  <si>
    <t>Erie</t>
  </si>
  <si>
    <t>Ontario</t>
  </si>
  <si>
    <t>Note that "Huron w/o Georgian Bay" and "Georgian Bay" are</t>
  </si>
  <si>
    <t xml:space="preserve">not truly coordinated values but rather the combination pro-rated </t>
  </si>
  <si>
    <t>based on our digital map areas.</t>
  </si>
  <si>
    <t>Days in each month</t>
  </si>
  <si>
    <t>Used for converting volumes to rates</t>
  </si>
  <si>
    <t>Mean</t>
  </si>
  <si>
    <t>Max</t>
  </si>
  <si>
    <t>Min</t>
  </si>
  <si>
    <t>Monthly runoff to LK MICHIGAN-HURON from land surface expressed as millimeters over the lake surface</t>
  </si>
  <si>
    <t>Note that this INCLUDES Georgian Bay</t>
  </si>
  <si>
    <t>Lake Michigan-Huron Overland Precipitation (millimeters)</t>
  </si>
  <si>
    <t>Lake Michigan-Huron Overlake Precipitation (millimeters)</t>
  </si>
  <si>
    <t>Lake Michigan-Huron Net Basin Supply (expressed as cubic meters per second)</t>
  </si>
  <si>
    <t>Lake Michigan-Huron Net Basin Supply (expressed as millimeters over lake surface)</t>
  </si>
  <si>
    <t xml:space="preserve"> Lake MICHIGAN-HURON (and Georgian Bay)</t>
  </si>
  <si>
    <t/>
  </si>
  <si>
    <t>The data contained within this spreadsheet were calculated/compiled by Tim Hunter at:</t>
  </si>
  <si>
    <t>U.S. Department of Commerce</t>
  </si>
  <si>
    <t>National Oceanic and Atmospheric Administration</t>
  </si>
  <si>
    <t>Office of Oceanic and Atmospheric Research</t>
  </si>
  <si>
    <t>Great Lakes Environmental Research Laboratory</t>
  </si>
  <si>
    <t>tim.hunter@noaa.gov</t>
  </si>
  <si>
    <t>Component NBS values are computed simply as:</t>
  </si>
  <si>
    <t>NBS = Precipitation + Runoff - Evaporation</t>
  </si>
  <si>
    <t>Residual NBS values are computed simply as:</t>
  </si>
  <si>
    <t>NBS = ChangeInStorage - Inflow + Outflow</t>
  </si>
  <si>
    <t>Inflows and outflows are comprised of the appropriate channels and diversions.</t>
  </si>
  <si>
    <t>The precipitation data is computed from station data using a Thiessen-weighting technique, employing</t>
  </si>
  <si>
    <t>stations only within 50 km of the lake's watershed basin boundary.</t>
  </si>
  <si>
    <t>For more detailed reference on the methodology employed for computing the precipitation, see the report at:</t>
  </si>
  <si>
    <t>http://www.glerl.noaa.gov/data/arc/hydro/mnth-hydro.html</t>
  </si>
  <si>
    <t>The runoff is computed from streamflow site data using a simple interpolation method developed</t>
  </si>
  <si>
    <t>at GLERL.  For more information on that method, see the report at:</t>
  </si>
  <si>
    <t>The evaporation is computed using GLERL's Large Lake Thermodynamics Model.</t>
  </si>
  <si>
    <t>For more detailed information on this model, see:</t>
  </si>
  <si>
    <t>http://www.glerl.noaa.gov/pubs/fulltext/2005/20050015.pdf</t>
  </si>
  <si>
    <t>Change-in-Storage is computed from Beginning-of-month lake level estimates by GLERL.</t>
  </si>
  <si>
    <t>Again, the methodology is detailed in the report available at:</t>
  </si>
  <si>
    <t>Connecting Channel flows were obtained from the coordinating committee members.</t>
  </si>
  <si>
    <t>History of changes since Jan 1, 2008:</t>
  </si>
  <si>
    <t>February 2008</t>
  </si>
  <si>
    <t>An error was found in the program that produced the runoff estimates.  The program was</t>
  </si>
  <si>
    <t>fixed and the revised estimates were included here.</t>
  </si>
  <si>
    <t>Updated runoff estimates were generated and incorporated here.</t>
  </si>
  <si>
    <t>Updated evaporation estimates were generated and incorporated.</t>
  </si>
  <si>
    <t>4840 South State Road</t>
  </si>
  <si>
    <t>Ann Arbor, MI  48108</t>
  </si>
  <si>
    <t>After discussion with Nanette Noorbahksh at USACE-Detroit, I have removed the items</t>
  </si>
  <si>
    <t>pertaining to residual NBS calculations.  The components of that calculation are being</t>
  </si>
  <si>
    <t>reviewed for new coordination, and they are outside my control.  To avoid any further</t>
  </si>
  <si>
    <t>confusion and issues, I am removing them from this spreadsheet.  They will be replaced</t>
  </si>
  <si>
    <t>when the planned review/revisions are completed.</t>
  </si>
  <si>
    <t>Updated precipitation estimates were incorporated.</t>
  </si>
  <si>
    <t>2008 should still be considered provisional.</t>
  </si>
  <si>
    <t>Updated runoff estimates were incorporated.</t>
  </si>
  <si>
    <t>Typographical error in coordinated land area of Lake Huron was corrected.</t>
  </si>
  <si>
    <t>Precipitation sheets updated through 2009</t>
  </si>
  <si>
    <t>Ann</t>
  </si>
  <si>
    <t>Total</t>
  </si>
  <si>
    <t>Monthly evaporation updated due to annual update of meteorology data.</t>
  </si>
  <si>
    <t>Note that a number of new stations are added, which affected older data.</t>
  </si>
  <si>
    <t>Meteorology data for 2008 is considered to be pretty complete/final.</t>
  </si>
  <si>
    <t>Meteorology data for 2009 is decent, but not completely final.</t>
  </si>
  <si>
    <t>Updated the runoff through 2009.  Values have changed because ice-affected</t>
  </si>
  <si>
    <t>streamflow measurements are now included on the Canadian side on the</t>
  </si>
  <si>
    <t>advice of Canadian Hydrographic Service personnel.</t>
  </si>
  <si>
    <t>Updated Precipitation estimates through 2010</t>
  </si>
  <si>
    <t>Updated all components through 2010 (runoff, evaporation, both precipitation estimates)</t>
  </si>
  <si>
    <t>Annual</t>
  </si>
  <si>
    <t>Totals</t>
  </si>
  <si>
    <t>Added Annual column to NBS sheets</t>
  </si>
  <si>
    <t>Average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</si>
</sst>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E+00"/>
  </numFmts>
  <fonts count="4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1" applyAlignment="1" applyProtection="1"/>
    <xf numFmtId="49" fontId="0" fillId="0" borderId="0" xfId="0" applyNumberFormat="1"/>
    <xf numFmtId="15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3" fillId="0" borderId="0" xfId="0" applyNumberFormat="1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lerl.noaa.gov/pubs/fulltext/2005/20050015.pdf" TargetMode="External"/><Relationship Id="rId1" Type="http://schemas.openxmlformats.org/officeDocument/2006/relationships/hyperlink" Target="mailto:tim.hunter@noa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topLeftCell="A64" workbookViewId="0">
      <selection activeCell="A94" sqref="A94"/>
    </sheetView>
  </sheetViews>
  <sheetFormatPr defaultRowHeight="12.75"/>
  <sheetData>
    <row r="1" spans="1:1">
      <c r="A1" t="s">
        <v>53</v>
      </c>
    </row>
    <row r="3" spans="1:1">
      <c r="A3" t="s">
        <v>54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82</v>
      </c>
    </row>
    <row r="8" spans="1:1">
      <c r="A8" t="s">
        <v>83</v>
      </c>
    </row>
    <row r="9" spans="1:1">
      <c r="A9" s="12" t="s">
        <v>58</v>
      </c>
    </row>
    <row r="10" spans="1:1">
      <c r="A10" s="12"/>
    </row>
    <row r="12" spans="1:1">
      <c r="A12" t="s">
        <v>59</v>
      </c>
    </row>
    <row r="13" spans="1:1">
      <c r="A13" t="s">
        <v>60</v>
      </c>
    </row>
    <row r="16" spans="1:1">
      <c r="A16" t="s">
        <v>61</v>
      </c>
    </row>
    <row r="17" spans="1:1">
      <c r="A17" t="s">
        <v>62</v>
      </c>
    </row>
    <row r="18" spans="1:1">
      <c r="A18" t="s">
        <v>63</v>
      </c>
    </row>
    <row r="21" spans="1:1">
      <c r="A21" t="s">
        <v>64</v>
      </c>
    </row>
    <row r="22" spans="1:1">
      <c r="A22" t="s">
        <v>65</v>
      </c>
    </row>
    <row r="23" spans="1:1">
      <c r="A23" t="s">
        <v>66</v>
      </c>
    </row>
    <row r="24" spans="1:1">
      <c r="A24" t="s">
        <v>67</v>
      </c>
    </row>
    <row r="27" spans="1:1">
      <c r="A27" t="s">
        <v>68</v>
      </c>
    </row>
    <row r="28" spans="1:1">
      <c r="A28" t="s">
        <v>69</v>
      </c>
    </row>
    <row r="29" spans="1:1">
      <c r="A29" t="s">
        <v>67</v>
      </c>
    </row>
    <row r="32" spans="1:1">
      <c r="A32" t="s">
        <v>70</v>
      </c>
    </row>
    <row r="33" spans="1:1">
      <c r="A33" t="s">
        <v>71</v>
      </c>
    </row>
    <row r="34" spans="1:1">
      <c r="A34" s="12" t="s">
        <v>72</v>
      </c>
    </row>
    <row r="37" spans="1:1">
      <c r="A37" t="s">
        <v>73</v>
      </c>
    </row>
    <row r="38" spans="1:1">
      <c r="A38" t="s">
        <v>74</v>
      </c>
    </row>
    <row r="39" spans="1:1">
      <c r="A39" t="s">
        <v>67</v>
      </c>
    </row>
    <row r="42" spans="1:1">
      <c r="A42" t="s">
        <v>75</v>
      </c>
    </row>
    <row r="43" spans="1:1">
      <c r="A43" t="s">
        <v>67</v>
      </c>
    </row>
    <row r="46" spans="1:1">
      <c r="A46" t="s">
        <v>76</v>
      </c>
    </row>
    <row r="48" spans="1:1">
      <c r="A48" s="13" t="s">
        <v>77</v>
      </c>
    </row>
    <row r="49" spans="1:1">
      <c r="A49" t="s">
        <v>78</v>
      </c>
    </row>
    <row r="50" spans="1:1">
      <c r="A50" t="s">
        <v>79</v>
      </c>
    </row>
    <row r="52" spans="1:1">
      <c r="A52" s="14">
        <v>39745</v>
      </c>
    </row>
    <row r="53" spans="1:1">
      <c r="A53" t="s">
        <v>80</v>
      </c>
    </row>
    <row r="55" spans="1:1">
      <c r="A55" s="14">
        <v>39903</v>
      </c>
    </row>
    <row r="56" spans="1:1">
      <c r="A56" t="s">
        <v>81</v>
      </c>
    </row>
    <row r="58" spans="1:1">
      <c r="A58" s="14">
        <v>40031</v>
      </c>
    </row>
    <row r="59" spans="1:1">
      <c r="A59" t="s">
        <v>84</v>
      </c>
    </row>
    <row r="60" spans="1:1">
      <c r="A60" t="s">
        <v>85</v>
      </c>
    </row>
    <row r="61" spans="1:1">
      <c r="A61" t="s">
        <v>86</v>
      </c>
    </row>
    <row r="62" spans="1:1">
      <c r="A62" t="s">
        <v>87</v>
      </c>
    </row>
    <row r="63" spans="1:1">
      <c r="A63" t="s">
        <v>88</v>
      </c>
    </row>
    <row r="65" spans="1:1">
      <c r="A65" s="14">
        <v>40107</v>
      </c>
    </row>
    <row r="66" spans="1:1">
      <c r="A66" t="s">
        <v>89</v>
      </c>
    </row>
    <row r="67" spans="1:1">
      <c r="A67" t="s">
        <v>90</v>
      </c>
    </row>
    <row r="69" spans="1:1">
      <c r="A69" s="14">
        <v>40232</v>
      </c>
    </row>
    <row r="70" spans="1:1">
      <c r="A70" s="17" t="s">
        <v>91</v>
      </c>
    </row>
    <row r="72" spans="1:1">
      <c r="A72" s="14">
        <v>40284</v>
      </c>
    </row>
    <row r="73" spans="1:1">
      <c r="A73" t="s">
        <v>92</v>
      </c>
    </row>
    <row r="75" spans="1:1">
      <c r="A75" s="14">
        <v>40454</v>
      </c>
    </row>
    <row r="76" spans="1:1">
      <c r="A76" s="17" t="s">
        <v>93</v>
      </c>
    </row>
    <row r="78" spans="1:1">
      <c r="A78" s="14">
        <v>40479</v>
      </c>
    </row>
    <row r="79" spans="1:1">
      <c r="A79" t="s">
        <v>96</v>
      </c>
    </row>
    <row r="80" spans="1:1">
      <c r="A80" s="17" t="s">
        <v>97</v>
      </c>
    </row>
    <row r="81" spans="1:1">
      <c r="A81" t="s">
        <v>98</v>
      </c>
    </row>
    <row r="82" spans="1:1">
      <c r="A82" t="s">
        <v>99</v>
      </c>
    </row>
    <row r="84" spans="1:1">
      <c r="A84" s="14">
        <v>40745</v>
      </c>
    </row>
    <row r="85" spans="1:1">
      <c r="A85" t="s">
        <v>100</v>
      </c>
    </row>
    <row r="86" spans="1:1">
      <c r="A86" t="s">
        <v>101</v>
      </c>
    </row>
    <row r="87" spans="1:1">
      <c r="A87" t="s">
        <v>102</v>
      </c>
    </row>
    <row r="89" spans="1:1">
      <c r="A89" s="14">
        <v>40855</v>
      </c>
    </row>
    <row r="90" spans="1:1">
      <c r="A90" t="s">
        <v>103</v>
      </c>
    </row>
    <row r="92" spans="1:1">
      <c r="A92" s="14">
        <v>41226</v>
      </c>
    </row>
    <row r="93" spans="1:1">
      <c r="A93" s="17" t="s">
        <v>104</v>
      </c>
    </row>
    <row r="95" spans="1:1">
      <c r="A95" s="14">
        <v>41313</v>
      </c>
    </row>
    <row r="96" spans="1:1">
      <c r="A96" t="s">
        <v>107</v>
      </c>
    </row>
  </sheetData>
  <phoneticPr fontId="2" type="noConversion"/>
  <hyperlinks>
    <hyperlink ref="A9" r:id="rId1"/>
    <hyperlink ref="A34" r:id="rId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2.75"/>
  <sheetData>
    <row r="1" spans="1:14">
      <c r="A1" t="s">
        <v>50</v>
      </c>
    </row>
    <row r="2" spans="1:14">
      <c r="A2" t="s">
        <v>15</v>
      </c>
    </row>
    <row r="3" spans="1:14">
      <c r="N3" s="1" t="s">
        <v>105</v>
      </c>
    </row>
    <row r="4" spans="1:1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106</v>
      </c>
    </row>
    <row r="5" spans="1:14">
      <c r="A5">
        <v>1948</v>
      </c>
      <c r="B5" s="3">
        <f>PrcLk!B53+Run!B55-Evp!B5</f>
        <v>-38.196745098741843</v>
      </c>
      <c r="C5" s="3">
        <f>PrcLk!C53+Run!C55-Evp!C5</f>
        <v>32.371377464111347</v>
      </c>
      <c r="D5" s="3">
        <f>PrcLk!D53+Run!D55-Evp!D5</f>
        <v>179.66753988402388</v>
      </c>
      <c r="E5" s="3">
        <f>PrcLk!E53+Run!E55-Evp!E5</f>
        <v>171.05294639446845</v>
      </c>
      <c r="F5" s="3">
        <f>PrcLk!F53+Run!F55-Evp!F5</f>
        <v>149.13712581292702</v>
      </c>
      <c r="G5" s="3">
        <f>PrcLk!G53+Run!G55-Evp!G5</f>
        <v>101.5157965073563</v>
      </c>
      <c r="H5" s="3">
        <f>PrcLk!H53+Run!H55-Evp!H5</f>
        <v>76.722028525970487</v>
      </c>
      <c r="I5" s="3">
        <f>PrcLk!I53+Run!I55-Evp!I5</f>
        <v>23.430334785054313</v>
      </c>
      <c r="J5" s="3">
        <f>PrcLk!J53+Run!J55-Evp!J5</f>
        <v>-10.850562335152205</v>
      </c>
      <c r="K5" s="3">
        <f>PrcLk!K53+Run!K55-Evp!K5</f>
        <v>-40.256542296045644</v>
      </c>
      <c r="L5" s="3">
        <f>PrcLk!L53+Run!L55-Evp!L5</f>
        <v>49.792028368636778</v>
      </c>
      <c r="M5" s="3">
        <f>PrcLk!M53+Run!M55-Evp!M5</f>
        <v>-45.475789701614048</v>
      </c>
      <c r="N5" s="3">
        <f>SUM(B5:M5)</f>
        <v>648.909538310995</v>
      </c>
    </row>
    <row r="6" spans="1:14">
      <c r="A6">
        <v>1949</v>
      </c>
      <c r="B6" s="3">
        <f>PrcLk!B54+Run!B56-Evp!B6</f>
        <v>35.444812071112523</v>
      </c>
      <c r="C6" s="3">
        <f>PrcLk!C54+Run!C56-Evp!C6</f>
        <v>62.723779674877385</v>
      </c>
      <c r="D6" s="3">
        <f>PrcLk!D54+Run!D56-Evp!D6</f>
        <v>83.458882718791386</v>
      </c>
      <c r="E6" s="3">
        <f>PrcLk!E54+Run!E56-Evp!E6</f>
        <v>120.03306598817284</v>
      </c>
      <c r="F6" s="3">
        <f>PrcLk!F54+Run!F56-Evp!F6</f>
        <v>110.59961136848472</v>
      </c>
      <c r="G6" s="3">
        <f>PrcLk!G54+Run!G56-Evp!G6</f>
        <v>132.31212880818228</v>
      </c>
      <c r="H6" s="3">
        <f>PrcLk!H54+Run!H56-Evp!H6</f>
        <v>103.65549188497934</v>
      </c>
      <c r="I6" s="3">
        <f>PrcLk!I54+Run!I56-Evp!I6</f>
        <v>15.743885634372646</v>
      </c>
      <c r="J6" s="3">
        <f>PrcLk!J54+Run!J56-Evp!J6</f>
        <v>-16.093288491505859</v>
      </c>
      <c r="K6" s="3">
        <f>PrcLk!K54+Run!K56-Evp!K6</f>
        <v>6.1184134406540522</v>
      </c>
      <c r="L6" s="3">
        <f>PrcLk!L54+Run!L56-Evp!L6</f>
        <v>-30.234431905189709</v>
      </c>
      <c r="M6" s="3">
        <f>PrcLk!M54+Run!M56-Evp!M6</f>
        <v>21.231091540275571</v>
      </c>
      <c r="N6" s="3">
        <f t="shared" ref="N6:N67" si="0">SUM(B6:M6)</f>
        <v>644.99344273320719</v>
      </c>
    </row>
    <row r="7" spans="1:14">
      <c r="A7">
        <v>1950</v>
      </c>
      <c r="B7" s="3">
        <f>PrcLk!B55+Run!B57-Evp!B7</f>
        <v>71.177308761443271</v>
      </c>
      <c r="C7" s="3">
        <f>PrcLk!C55+Run!C57-Evp!C7</f>
        <v>51.161273244360729</v>
      </c>
      <c r="D7" s="3">
        <f>PrcLk!D55+Run!D57-Evp!D7</f>
        <v>116.93502619014004</v>
      </c>
      <c r="E7" s="3">
        <f>PrcLk!E55+Run!E57-Evp!E7</f>
        <v>211.57341785961148</v>
      </c>
      <c r="F7" s="3">
        <f>PrcLk!F55+Run!F57-Evp!F7</f>
        <v>135.3893237978767</v>
      </c>
      <c r="G7" s="3">
        <f>PrcLk!G55+Run!G57-Evp!G7</f>
        <v>137.12034865364805</v>
      </c>
      <c r="H7" s="3">
        <f>PrcLk!H55+Run!H57-Evp!H7</f>
        <v>130.9526241813243</v>
      </c>
      <c r="I7" s="3">
        <f>PrcLk!I55+Run!I57-Evp!I7</f>
        <v>63.832335035519037</v>
      </c>
      <c r="J7" s="3">
        <f>PrcLk!J55+Run!J57-Evp!J7</f>
        <v>42.199121009444639</v>
      </c>
      <c r="K7" s="3">
        <f>PrcLk!K55+Run!K57-Evp!K7</f>
        <v>17.50020145219257</v>
      </c>
      <c r="L7" s="3">
        <f>PrcLk!L55+Run!L57-Evp!L7</f>
        <v>-9.5293328572532232</v>
      </c>
      <c r="M7" s="3">
        <f>PrcLk!M55+Run!M57-Evp!M7</f>
        <v>4.7439350061766419</v>
      </c>
      <c r="N7" s="3">
        <f t="shared" si="0"/>
        <v>973.05558233448426</v>
      </c>
    </row>
    <row r="8" spans="1:14">
      <c r="A8">
        <v>1951</v>
      </c>
      <c r="B8" s="3">
        <f>PrcLk!B56+Run!B58-Evp!B8</f>
        <v>43.261901613863529</v>
      </c>
      <c r="C8" s="3">
        <f>PrcLk!C56+Run!C58-Evp!C8</f>
        <v>76.28719927946446</v>
      </c>
      <c r="D8" s="3">
        <f>PrcLk!D56+Run!D58-Evp!D8</f>
        <v>133.97356560829826</v>
      </c>
      <c r="E8" s="3">
        <f>PrcLk!E56+Run!E58-Evp!E8</f>
        <v>284.40255489625201</v>
      </c>
      <c r="F8" s="3">
        <f>PrcLk!F56+Run!F58-Evp!F8</f>
        <v>138.90990644751406</v>
      </c>
      <c r="G8" s="3">
        <f>PrcLk!G56+Run!G58-Evp!G8</f>
        <v>117.71737571084317</v>
      </c>
      <c r="H8" s="3">
        <f>PrcLk!H56+Run!H58-Evp!H8</f>
        <v>153.661283747716</v>
      </c>
      <c r="I8" s="3">
        <f>PrcLk!I56+Run!I58-Evp!I8</f>
        <v>84.747375664091038</v>
      </c>
      <c r="J8" s="3">
        <f>PrcLk!J56+Run!J58-Evp!J8</f>
        <v>35.539809721143882</v>
      </c>
      <c r="K8" s="3">
        <f>PrcLk!K56+Run!K58-Evp!K8</f>
        <v>116.42002376221893</v>
      </c>
      <c r="L8" s="3">
        <f>PrcLk!L56+Run!L58-Evp!L8</f>
        <v>42.67767520901009</v>
      </c>
      <c r="M8" s="3">
        <f>PrcLk!M56+Run!M58-Evp!M8</f>
        <v>51.749274424748933</v>
      </c>
      <c r="N8" s="3">
        <f t="shared" si="0"/>
        <v>1279.347946085164</v>
      </c>
    </row>
    <row r="9" spans="1:14">
      <c r="A9">
        <v>1952</v>
      </c>
      <c r="B9" s="3">
        <f>PrcLk!B57+Run!B59-Evp!B9</f>
        <v>79.754207865847945</v>
      </c>
      <c r="C9" s="3">
        <f>PrcLk!C57+Run!C59-Evp!C9</f>
        <v>44.054308173647733</v>
      </c>
      <c r="D9" s="3">
        <f>PrcLk!D57+Run!D59-Evp!D9</f>
        <v>112.63944886914545</v>
      </c>
      <c r="E9" s="3">
        <f>PrcLk!E57+Run!E59-Evp!E9</f>
        <v>213.41941326579112</v>
      </c>
      <c r="F9" s="3">
        <f>PrcLk!F57+Run!F59-Evp!F9</f>
        <v>147.901927960862</v>
      </c>
      <c r="G9" s="3">
        <f>PrcLk!G57+Run!G59-Evp!G9</f>
        <v>111.6585440007679</v>
      </c>
      <c r="H9" s="3">
        <f>PrcLk!H57+Run!H59-Evp!H9</f>
        <v>165.72406107524196</v>
      </c>
      <c r="I9" s="3">
        <f>PrcLk!I57+Run!I59-Evp!I9</f>
        <v>84.933214681834585</v>
      </c>
      <c r="J9" s="3">
        <f>PrcLk!J57+Run!J59-Evp!J9</f>
        <v>-1.2798023044154689</v>
      </c>
      <c r="K9" s="3">
        <f>PrcLk!K57+Run!K59-Evp!K9</f>
        <v>-99.125073277100086</v>
      </c>
      <c r="L9" s="3">
        <f>PrcLk!L57+Run!L59-Evp!L9</f>
        <v>30.83431374549312</v>
      </c>
      <c r="M9" s="3">
        <f>PrcLk!M57+Run!M59-Evp!M9</f>
        <v>19.299527380784582</v>
      </c>
      <c r="N9" s="3">
        <f t="shared" si="0"/>
        <v>909.81409143790074</v>
      </c>
    </row>
    <row r="10" spans="1:14">
      <c r="A10">
        <v>1953</v>
      </c>
      <c r="B10" s="3">
        <f>PrcLk!B58+Run!B60-Evp!B10</f>
        <v>15.517004690885997</v>
      </c>
      <c r="C10" s="3">
        <f>PrcLk!C58+Run!C60-Evp!C10</f>
        <v>56.933201912973033</v>
      </c>
      <c r="D10" s="3">
        <f>PrcLk!D58+Run!D60-Evp!D10</f>
        <v>130.87081227434925</v>
      </c>
      <c r="E10" s="3">
        <f>PrcLk!E58+Run!E60-Evp!E10</f>
        <v>166.06426198806423</v>
      </c>
      <c r="F10" s="3">
        <f>PrcLk!F58+Run!F60-Evp!F10</f>
        <v>165.50006304133757</v>
      </c>
      <c r="G10" s="3">
        <f>PrcLk!G58+Run!G60-Evp!G10</f>
        <v>128.22980385705017</v>
      </c>
      <c r="H10" s="3">
        <f>PrcLk!H58+Run!H60-Evp!H10</f>
        <v>93.981956076162589</v>
      </c>
      <c r="I10" s="3">
        <f>PrcLk!I58+Run!I60-Evp!I10</f>
        <v>54.977504252815315</v>
      </c>
      <c r="J10" s="3">
        <f>PrcLk!J58+Run!J60-Evp!J10</f>
        <v>-3.5049016888832654</v>
      </c>
      <c r="K10" s="3">
        <f>PrcLk!K58+Run!K60-Evp!K10</f>
        <v>-16.726479160846928</v>
      </c>
      <c r="L10" s="3">
        <f>PrcLk!L58+Run!L60-Evp!L10</f>
        <v>-24.137834524705269</v>
      </c>
      <c r="M10" s="3">
        <f>PrcLk!M58+Run!M60-Evp!M10</f>
        <v>-28.451963408632153</v>
      </c>
      <c r="N10" s="3">
        <f t="shared" si="0"/>
        <v>739.2534293105706</v>
      </c>
    </row>
    <row r="11" spans="1:14">
      <c r="A11">
        <v>1954</v>
      </c>
      <c r="B11" s="3">
        <f>PrcLk!B59+Run!B61-Evp!B11</f>
        <v>-42.348299341341772</v>
      </c>
      <c r="C11" s="3">
        <f>PrcLk!C59+Run!C61-Evp!C11</f>
        <v>68.700753096543679</v>
      </c>
      <c r="D11" s="3">
        <f>PrcLk!D59+Run!D61-Evp!D11</f>
        <v>89.472847177932167</v>
      </c>
      <c r="E11" s="3">
        <f>PrcLk!E59+Run!E61-Evp!E11</f>
        <v>212.30299766468855</v>
      </c>
      <c r="F11" s="3">
        <f>PrcLk!F59+Run!F61-Evp!F11</f>
        <v>132.82143883994084</v>
      </c>
      <c r="G11" s="3">
        <f>PrcLk!G59+Run!G61-Evp!G11</f>
        <v>201.10994292173393</v>
      </c>
      <c r="H11" s="3">
        <f>PrcLk!H59+Run!H61-Evp!H11</f>
        <v>87.821431594469729</v>
      </c>
      <c r="I11" s="3">
        <f>PrcLk!I59+Run!I61-Evp!I11</f>
        <v>29.286077897258942</v>
      </c>
      <c r="J11" s="3">
        <f>PrcLk!J59+Run!J61-Evp!J11</f>
        <v>88.484857621516795</v>
      </c>
      <c r="K11" s="3">
        <f>PrcLk!K59+Run!K61-Evp!K11</f>
        <v>180.59780817823281</v>
      </c>
      <c r="L11" s="3">
        <f>PrcLk!L59+Run!L61-Evp!L11</f>
        <v>18.870425196169606</v>
      </c>
      <c r="M11" s="3">
        <f>PrcLk!M59+Run!M61-Evp!M11</f>
        <v>-11.694172727755614</v>
      </c>
      <c r="N11" s="3">
        <f t="shared" si="0"/>
        <v>1055.4261081193897</v>
      </c>
    </row>
    <row r="12" spans="1:14">
      <c r="A12">
        <v>1955</v>
      </c>
      <c r="B12" s="3">
        <f>PrcLk!B60+Run!B62-Evp!B12</f>
        <v>4.462085466584611</v>
      </c>
      <c r="C12" s="3">
        <f>PrcLk!C60+Run!C62-Evp!C12</f>
        <v>29.279498850393743</v>
      </c>
      <c r="D12" s="3">
        <f>PrcLk!D60+Run!D62-Evp!D12</f>
        <v>83.893146279293305</v>
      </c>
      <c r="E12" s="3">
        <f>PrcLk!E60+Run!E62-Evp!E12</f>
        <v>185.95156213519459</v>
      </c>
      <c r="F12" s="3">
        <f>PrcLk!F60+Run!F62-Evp!F12</f>
        <v>120.13304517898294</v>
      </c>
      <c r="G12" s="3">
        <f>PrcLk!G60+Run!G62-Evp!G12</f>
        <v>88.726321321722239</v>
      </c>
      <c r="H12" s="3">
        <f>PrcLk!H60+Run!H62-Evp!H12</f>
        <v>71.406231566034748</v>
      </c>
      <c r="I12" s="3">
        <f>PrcLk!I60+Run!I62-Evp!I12</f>
        <v>31.494203414730904</v>
      </c>
      <c r="J12" s="3">
        <f>PrcLk!J60+Run!J62-Evp!J12</f>
        <v>-48.407521883558317</v>
      </c>
      <c r="K12" s="3">
        <f>PrcLk!K60+Run!K62-Evp!K12</f>
        <v>47.639054186312208</v>
      </c>
      <c r="L12" s="3">
        <f>PrcLk!L60+Run!L62-Evp!L12</f>
        <v>-31.304502695030706</v>
      </c>
      <c r="M12" s="3">
        <f>PrcLk!M60+Run!M62-Evp!M12</f>
        <v>-46.680442050617415</v>
      </c>
      <c r="N12" s="3">
        <f t="shared" si="0"/>
        <v>536.59268177004299</v>
      </c>
    </row>
    <row r="13" spans="1:14">
      <c r="A13">
        <v>1956</v>
      </c>
      <c r="B13" s="3">
        <f>PrcLk!B61+Run!B63-Evp!B13</f>
        <v>-26.365487530870169</v>
      </c>
      <c r="C13" s="3">
        <f>PrcLk!C61+Run!C63-Evp!C13</f>
        <v>18.932319471735397</v>
      </c>
      <c r="D13" s="3">
        <f>PrcLk!D61+Run!D63-Evp!D13</f>
        <v>71.758747545254749</v>
      </c>
      <c r="E13" s="3">
        <f>PrcLk!E61+Run!E63-Evp!E13</f>
        <v>161.70783897130048</v>
      </c>
      <c r="F13" s="3">
        <f>PrcLk!F61+Run!F63-Evp!F13</f>
        <v>203.79129055232454</v>
      </c>
      <c r="G13" s="3">
        <f>PrcLk!G61+Run!G63-Evp!G13</f>
        <v>118.17549785124658</v>
      </c>
      <c r="H13" s="3">
        <f>PrcLk!H61+Run!H63-Evp!H13</f>
        <v>131.81720686426254</v>
      </c>
      <c r="I13" s="3">
        <f>PrcLk!I61+Run!I63-Evp!I13</f>
        <v>103.46372090151822</v>
      </c>
      <c r="J13" s="3">
        <f>PrcLk!J61+Run!J63-Evp!J13</f>
        <v>1.4113897707934484</v>
      </c>
      <c r="K13" s="3">
        <f>PrcLk!K61+Run!K63-Evp!K13</f>
        <v>-8.3991441293464462</v>
      </c>
      <c r="L13" s="3">
        <f>PrcLk!L61+Run!L63-Evp!L13</f>
        <v>-24.438299476595773</v>
      </c>
      <c r="M13" s="3">
        <f>PrcLk!M61+Run!M63-Evp!M13</f>
        <v>-8.9919630386343528</v>
      </c>
      <c r="N13" s="3">
        <f t="shared" si="0"/>
        <v>742.86311775298896</v>
      </c>
    </row>
    <row r="14" spans="1:14">
      <c r="A14">
        <v>1957</v>
      </c>
      <c r="B14" s="3">
        <f>PrcLk!B62+Run!B64-Evp!B14</f>
        <v>-15.642766040432051</v>
      </c>
      <c r="C14" s="3">
        <f>PrcLk!C62+Run!C64-Evp!C14</f>
        <v>31.544187934652051</v>
      </c>
      <c r="D14" s="3">
        <f>PrcLk!D62+Run!D64-Evp!D14</f>
        <v>64.697943972683404</v>
      </c>
      <c r="E14" s="3">
        <f>PrcLk!E62+Run!E64-Evp!E14</f>
        <v>150.64345999927076</v>
      </c>
      <c r="F14" s="3">
        <f>PrcLk!F62+Run!F64-Evp!F14</f>
        <v>159.6858807031754</v>
      </c>
      <c r="G14" s="3">
        <f>PrcLk!G62+Run!G64-Evp!G14</f>
        <v>148.53703542776714</v>
      </c>
      <c r="H14" s="3">
        <f>PrcLk!H62+Run!H64-Evp!H14</f>
        <v>138.54800055946029</v>
      </c>
      <c r="I14" s="3">
        <f>PrcLk!I62+Run!I64-Evp!I14</f>
        <v>25.298154179396228</v>
      </c>
      <c r="J14" s="3">
        <f>PrcLk!J62+Run!J64-Evp!J14</f>
        <v>37.425935850424239</v>
      </c>
      <c r="K14" s="3">
        <f>PrcLk!K62+Run!K64-Evp!K14</f>
        <v>23.893502343216468</v>
      </c>
      <c r="L14" s="3">
        <f>PrcLk!L62+Run!L64-Evp!L14</f>
        <v>36.790593128263041</v>
      </c>
      <c r="M14" s="3">
        <f>PrcLk!M62+Run!M64-Evp!M14</f>
        <v>36.034810431670607</v>
      </c>
      <c r="N14" s="3">
        <f t="shared" si="0"/>
        <v>837.45673848954766</v>
      </c>
    </row>
    <row r="15" spans="1:14">
      <c r="A15">
        <v>1958</v>
      </c>
      <c r="B15" s="3">
        <f>PrcLk!B63+Run!B65-Evp!B15</f>
        <v>0.54270010485872433</v>
      </c>
      <c r="C15" s="3">
        <f>PrcLk!C63+Run!C65-Evp!C15</f>
        <v>-1.6796463220831583</v>
      </c>
      <c r="D15" s="3">
        <f>PrcLk!D63+Run!D65-Evp!D15</f>
        <v>56.802908734610796</v>
      </c>
      <c r="E15" s="3">
        <f>PrcLk!E63+Run!E65-Evp!E15</f>
        <v>91.413949820445055</v>
      </c>
      <c r="F15" s="3">
        <f>PrcLk!F63+Run!F65-Evp!F15</f>
        <v>62.424194535537524</v>
      </c>
      <c r="G15" s="3">
        <f>PrcLk!G63+Run!G65-Evp!G15</f>
        <v>87.824500774566403</v>
      </c>
      <c r="H15" s="3">
        <f>PrcLk!H63+Run!H65-Evp!H15</f>
        <v>95.289489311446701</v>
      </c>
      <c r="I15" s="3">
        <f>PrcLk!I63+Run!I65-Evp!I15</f>
        <v>34.163954942769095</v>
      </c>
      <c r="J15" s="3">
        <f>PrcLk!J63+Run!J65-Evp!J15</f>
        <v>51.006376457550431</v>
      </c>
      <c r="K15" s="3">
        <f>PrcLk!K63+Run!K65-Evp!K15</f>
        <v>2.6903625827390272</v>
      </c>
      <c r="L15" s="3">
        <f>PrcLk!L63+Run!L65-Evp!L15</f>
        <v>-9.4866458081847611</v>
      </c>
      <c r="M15" s="3">
        <f>PrcLk!M63+Run!M65-Evp!M15</f>
        <v>-61.509160219604368</v>
      </c>
      <c r="N15" s="3">
        <f t="shared" si="0"/>
        <v>409.48298491465141</v>
      </c>
    </row>
    <row r="16" spans="1:14">
      <c r="A16">
        <v>1959</v>
      </c>
      <c r="B16" s="3">
        <f>PrcLk!B64+Run!B66-Evp!B16</f>
        <v>-13.677063847015432</v>
      </c>
      <c r="C16" s="3">
        <f>PrcLk!C64+Run!C66-Evp!C16</f>
        <v>59.681725095892226</v>
      </c>
      <c r="D16" s="3">
        <f>PrcLk!D64+Run!D66-Evp!D16</f>
        <v>110.57173575671997</v>
      </c>
      <c r="E16" s="3">
        <f>PrcLk!E64+Run!E66-Evp!E16</f>
        <v>229.3373206241522</v>
      </c>
      <c r="F16" s="3">
        <f>PrcLk!F64+Run!F66-Evp!F16</f>
        <v>170.46716494706683</v>
      </c>
      <c r="G16" s="3">
        <f>PrcLk!G64+Run!G66-Evp!G16</f>
        <v>76.72747387252744</v>
      </c>
      <c r="H16" s="3">
        <f>PrcLk!H64+Run!H66-Evp!H16</f>
        <v>104.44320523298376</v>
      </c>
      <c r="I16" s="3">
        <f>PrcLk!I64+Run!I66-Evp!I16</f>
        <v>139.92064425896623</v>
      </c>
      <c r="J16" s="3">
        <f>PrcLk!J64+Run!J66-Evp!J16</f>
        <v>46.17111380347113</v>
      </c>
      <c r="K16" s="3">
        <f>PrcLk!K64+Run!K66-Evp!K16</f>
        <v>74.072554925319139</v>
      </c>
      <c r="L16" s="3">
        <f>PrcLk!L64+Run!L66-Evp!L16</f>
        <v>21.90051176419621</v>
      </c>
      <c r="M16" s="3">
        <f>PrcLk!M64+Run!M66-Evp!M16</f>
        <v>49.650017177008877</v>
      </c>
      <c r="N16" s="3">
        <f t="shared" si="0"/>
        <v>1069.2664036112888</v>
      </c>
    </row>
    <row r="17" spans="1:14">
      <c r="A17">
        <v>1960</v>
      </c>
      <c r="B17" s="3">
        <f>PrcLk!B65+Run!B67-Evp!B17</f>
        <v>50.184730376457949</v>
      </c>
      <c r="C17" s="3">
        <f>PrcLk!C65+Run!C67-Evp!C17</f>
        <v>44.677390535104642</v>
      </c>
      <c r="D17" s="3">
        <f>PrcLk!D65+Run!D67-Evp!D17</f>
        <v>51.331298169890545</v>
      </c>
      <c r="E17" s="3">
        <f>PrcLk!E65+Run!E67-Evp!E17</f>
        <v>267.4607585068461</v>
      </c>
      <c r="F17" s="3">
        <f>PrcLk!F65+Run!F67-Evp!F17</f>
        <v>317.81152685074954</v>
      </c>
      <c r="G17" s="3">
        <f>PrcLk!G65+Run!G67-Evp!G17</f>
        <v>169.53150037224563</v>
      </c>
      <c r="H17" s="3">
        <f>PrcLk!H65+Run!H67-Evp!H17</f>
        <v>131.14666278253421</v>
      </c>
      <c r="I17" s="3">
        <f>PrcLk!I65+Run!I67-Evp!I17</f>
        <v>83.070296962771963</v>
      </c>
      <c r="J17" s="3">
        <f>PrcLk!J65+Run!J67-Evp!J17</f>
        <v>41.448036506655313</v>
      </c>
      <c r="K17" s="3">
        <f>PrcLk!K65+Run!K67-Evp!K17</f>
        <v>7.2531800549715086</v>
      </c>
      <c r="L17" s="3">
        <f>PrcLk!L65+Run!L67-Evp!L17</f>
        <v>17.637687485714167</v>
      </c>
      <c r="M17" s="3">
        <f>PrcLk!M65+Run!M67-Evp!M17</f>
        <v>-64.344635990486111</v>
      </c>
      <c r="N17" s="3">
        <f t="shared" si="0"/>
        <v>1117.2084326134557</v>
      </c>
    </row>
    <row r="18" spans="1:14">
      <c r="A18">
        <v>1961</v>
      </c>
      <c r="B18" s="3">
        <f>PrcLk!B66+Run!B68-Evp!B18</f>
        <v>-29.526656592993987</v>
      </c>
      <c r="C18" s="3">
        <f>PrcLk!C66+Run!C68-Evp!C18</f>
        <v>43.24187148590066</v>
      </c>
      <c r="D18" s="3">
        <f>PrcLk!D66+Run!D68-Evp!D18</f>
        <v>111.26267603660318</v>
      </c>
      <c r="E18" s="3">
        <f>PrcLk!E66+Run!E68-Evp!E18</f>
        <v>126.28833716636501</v>
      </c>
      <c r="F18" s="3">
        <f>PrcLk!F66+Run!F68-Evp!F18</f>
        <v>104.50488505270383</v>
      </c>
      <c r="G18" s="3">
        <f>PrcLk!G66+Run!G68-Evp!G18</f>
        <v>126.31515236519633</v>
      </c>
      <c r="H18" s="3">
        <f>PrcLk!H66+Run!H68-Evp!H18</f>
        <v>111.50098899819436</v>
      </c>
      <c r="I18" s="3">
        <f>PrcLk!I66+Run!I68-Evp!I18</f>
        <v>66.35906638988773</v>
      </c>
      <c r="J18" s="3">
        <f>PrcLk!J66+Run!J68-Evp!J18</f>
        <v>119.85891020960788</v>
      </c>
      <c r="K18" s="3">
        <f>PrcLk!K66+Run!K68-Evp!K18</f>
        <v>26.586232661632309</v>
      </c>
      <c r="L18" s="3">
        <f>PrcLk!L66+Run!L68-Evp!L18</f>
        <v>26.241764990121126</v>
      </c>
      <c r="M18" s="3">
        <f>PrcLk!M66+Run!M68-Evp!M18</f>
        <v>-8.6104071015501233</v>
      </c>
      <c r="N18" s="3">
        <f t="shared" si="0"/>
        <v>824.02282166166833</v>
      </c>
    </row>
    <row r="19" spans="1:14">
      <c r="A19">
        <v>1962</v>
      </c>
      <c r="B19" s="3">
        <f>PrcLk!B67+Run!B69-Evp!B19</f>
        <v>5.8985162685653307</v>
      </c>
      <c r="C19" s="3">
        <f>PrcLk!C67+Run!C69-Evp!C19</f>
        <v>53.80341348898947</v>
      </c>
      <c r="D19" s="3">
        <f>PrcLk!D67+Run!D69-Evp!D19</f>
        <v>99.875988240363796</v>
      </c>
      <c r="E19" s="3">
        <f>PrcLk!E67+Run!E69-Evp!E19</f>
        <v>131.95697228601247</v>
      </c>
      <c r="F19" s="3">
        <f>PrcLk!F67+Run!F69-Evp!F19</f>
        <v>154.50780191374571</v>
      </c>
      <c r="G19" s="3">
        <f>PrcLk!G67+Run!G69-Evp!G19</f>
        <v>101.81438507866648</v>
      </c>
      <c r="H19" s="3">
        <f>PrcLk!H67+Run!H69-Evp!H19</f>
        <v>78.117942522494005</v>
      </c>
      <c r="I19" s="3">
        <f>PrcLk!I67+Run!I69-Evp!I19</f>
        <v>66.466528983324579</v>
      </c>
      <c r="J19" s="3">
        <f>PrcLk!J67+Run!J69-Evp!J19</f>
        <v>18.500732556443509</v>
      </c>
      <c r="K19" s="3">
        <f>PrcLk!K67+Run!K69-Evp!K19</f>
        <v>28.702006840930252</v>
      </c>
      <c r="L19" s="3">
        <f>PrcLk!L67+Run!L69-Evp!L19</f>
        <v>-26.28787980911406</v>
      </c>
      <c r="M19" s="3">
        <f>PrcLk!M67+Run!M69-Evp!M19</f>
        <v>-19.361550187452423</v>
      </c>
      <c r="N19" s="3">
        <f t="shared" si="0"/>
        <v>693.9948581829691</v>
      </c>
    </row>
    <row r="20" spans="1:14">
      <c r="A20">
        <v>1963</v>
      </c>
      <c r="B20" s="3">
        <f>PrcLk!B68+Run!B70-Evp!B20</f>
        <v>-20.149963717218341</v>
      </c>
      <c r="C20" s="3">
        <f>PrcLk!C68+Run!C70-Evp!C20</f>
        <v>25.000671846934114</v>
      </c>
      <c r="D20" s="3">
        <f>PrcLk!D68+Run!D70-Evp!D20</f>
        <v>111.62509783359658</v>
      </c>
      <c r="E20" s="3">
        <f>PrcLk!E68+Run!E70-Evp!E20</f>
        <v>126.25894685773261</v>
      </c>
      <c r="F20" s="3">
        <f>PrcLk!F68+Run!F70-Evp!F20</f>
        <v>143.15785374649241</v>
      </c>
      <c r="G20" s="3">
        <f>PrcLk!G68+Run!G70-Evp!G20</f>
        <v>87.894396336294363</v>
      </c>
      <c r="H20" s="3">
        <f>PrcLk!H68+Run!H70-Evp!H20</f>
        <v>97.122971979372906</v>
      </c>
      <c r="I20" s="3">
        <f>PrcLk!I68+Run!I70-Evp!I20</f>
        <v>52.440251902148219</v>
      </c>
      <c r="J20" s="3">
        <f>PrcLk!J68+Run!J70-Evp!J20</f>
        <v>20.267567910816751</v>
      </c>
      <c r="K20" s="3">
        <f>PrcLk!K68+Run!K70-Evp!K20</f>
        <v>4.3066947241039415</v>
      </c>
      <c r="L20" s="3">
        <f>PrcLk!L68+Run!L70-Evp!L20</f>
        <v>-1.6664352265907212</v>
      </c>
      <c r="M20" s="3">
        <f>PrcLk!M68+Run!M70-Evp!M20</f>
        <v>-51.357583562234538</v>
      </c>
      <c r="N20" s="3">
        <f t="shared" si="0"/>
        <v>594.90047063144834</v>
      </c>
    </row>
    <row r="21" spans="1:14">
      <c r="A21">
        <v>1964</v>
      </c>
      <c r="B21" s="3">
        <f>PrcLk!B69+Run!B71-Evp!B21</f>
        <v>-3.7366405955778532</v>
      </c>
      <c r="C21" s="3">
        <f>PrcLk!C69+Run!C71-Evp!C21</f>
        <v>-14.686513574680788</v>
      </c>
      <c r="D21" s="3">
        <f>PrcLk!D69+Run!D71-Evp!D21</f>
        <v>45.50972842415122</v>
      </c>
      <c r="E21" s="3">
        <f>PrcLk!E69+Run!E71-Evp!E21</f>
        <v>134.48785270756653</v>
      </c>
      <c r="F21" s="3">
        <f>PrcLk!F69+Run!F71-Evp!F21</f>
        <v>142.35706391639189</v>
      </c>
      <c r="G21" s="3">
        <f>PrcLk!G69+Run!G71-Evp!G21</f>
        <v>65.343286870956106</v>
      </c>
      <c r="H21" s="3">
        <f>PrcLk!H69+Run!H71-Evp!H21</f>
        <v>101.03098996023954</v>
      </c>
      <c r="I21" s="3">
        <f>PrcLk!I69+Run!I71-Evp!I21</f>
        <v>62.750935819981407</v>
      </c>
      <c r="J21" s="3">
        <f>PrcLk!J69+Run!J71-Evp!J21</f>
        <v>53.422427497042378</v>
      </c>
      <c r="K21" s="3">
        <f>PrcLk!K69+Run!K71-Evp!K21</f>
        <v>-22.367395391360887</v>
      </c>
      <c r="L21" s="3">
        <f>PrcLk!L69+Run!L71-Evp!L21</f>
        <v>17.977274794020133</v>
      </c>
      <c r="M21" s="3">
        <f>PrcLk!M69+Run!M71-Evp!M21</f>
        <v>-13.890071242864821</v>
      </c>
      <c r="N21" s="3">
        <f t="shared" si="0"/>
        <v>568.19893918586479</v>
      </c>
    </row>
    <row r="22" spans="1:14">
      <c r="A22">
        <v>1965</v>
      </c>
      <c r="B22" s="3">
        <f>PrcLk!B70+Run!B72-Evp!B22</f>
        <v>22.647390595417619</v>
      </c>
      <c r="C22" s="3">
        <f>PrcLk!C70+Run!C72-Evp!C22</f>
        <v>62.028886825827506</v>
      </c>
      <c r="D22" s="3">
        <f>PrcLk!D70+Run!D72-Evp!D22</f>
        <v>83.751851861119235</v>
      </c>
      <c r="E22" s="3">
        <f>PrcLk!E70+Run!E72-Evp!E22</f>
        <v>198.15106344118809</v>
      </c>
      <c r="F22" s="3">
        <f>PrcLk!F70+Run!F72-Evp!F22</f>
        <v>165.93825088511662</v>
      </c>
      <c r="G22" s="3">
        <f>PrcLk!G70+Run!G72-Evp!G22</f>
        <v>88.722371982362787</v>
      </c>
      <c r="H22" s="3">
        <f>PrcLk!H70+Run!H72-Evp!H22</f>
        <v>73.51799734027945</v>
      </c>
      <c r="I22" s="3">
        <f>PrcLk!I70+Run!I72-Evp!I22</f>
        <v>99.93582289038136</v>
      </c>
      <c r="J22" s="3">
        <f>PrcLk!J70+Run!J72-Evp!J22</f>
        <v>159.82714326777665</v>
      </c>
      <c r="K22" s="3">
        <f>PrcLk!K70+Run!K72-Evp!K22</f>
        <v>46.013079726698052</v>
      </c>
      <c r="L22" s="3">
        <f>PrcLk!L70+Run!L72-Evp!L22</f>
        <v>50.848669234188435</v>
      </c>
      <c r="M22" s="3">
        <f>PrcLk!M70+Run!M72-Evp!M22</f>
        <v>85.390482279279453</v>
      </c>
      <c r="N22" s="3">
        <f t="shared" si="0"/>
        <v>1136.7730103296351</v>
      </c>
    </row>
    <row r="23" spans="1:14">
      <c r="A23">
        <v>1966</v>
      </c>
      <c r="B23" s="3">
        <f>PrcLk!B71+Run!B73-Evp!B23</f>
        <v>5.4363780710229577</v>
      </c>
      <c r="C23" s="3">
        <f>PrcLk!C71+Run!C73-Evp!C23</f>
        <v>66.982890846076231</v>
      </c>
      <c r="D23" s="3">
        <f>PrcLk!D71+Run!D73-Evp!D23</f>
        <v>137.4667044098633</v>
      </c>
      <c r="E23" s="3">
        <f>PrcLk!E71+Run!E73-Evp!E23</f>
        <v>136.77641876366758</v>
      </c>
      <c r="F23" s="3">
        <f>PrcLk!F71+Run!F73-Evp!F23</f>
        <v>105.21603592197212</v>
      </c>
      <c r="G23" s="3">
        <f>PrcLk!G71+Run!G73-Evp!G23</f>
        <v>96.013321227643573</v>
      </c>
      <c r="H23" s="3">
        <f>PrcLk!H71+Run!H73-Evp!H23</f>
        <v>54.844449983212357</v>
      </c>
      <c r="I23" s="3">
        <f>PrcLk!I71+Run!I73-Evp!I23</f>
        <v>57.109920574486026</v>
      </c>
      <c r="J23" s="3">
        <f>PrcLk!J71+Run!J73-Evp!J23</f>
        <v>-22.679212696056084</v>
      </c>
      <c r="K23" s="3">
        <f>PrcLk!K71+Run!K73-Evp!K23</f>
        <v>-9.1007815610558538</v>
      </c>
      <c r="L23" s="3">
        <f>PrcLk!L71+Run!L73-Evp!L23</f>
        <v>71.145191066979578</v>
      </c>
      <c r="M23" s="3">
        <f>PrcLk!M71+Run!M73-Evp!M23</f>
        <v>59.53496060842842</v>
      </c>
      <c r="N23" s="3">
        <f t="shared" si="0"/>
        <v>758.74627721624017</v>
      </c>
    </row>
    <row r="24" spans="1:14">
      <c r="A24">
        <v>1967</v>
      </c>
      <c r="B24" s="3">
        <f>PrcLk!B72+Run!B74-Evp!B24</f>
        <v>51.942798862247955</v>
      </c>
      <c r="C24" s="3">
        <f>PrcLk!C72+Run!C74-Evp!C24</f>
        <v>39.696311248305747</v>
      </c>
      <c r="D24" s="3">
        <f>PrcLk!D72+Run!D74-Evp!D24</f>
        <v>92.837191313953511</v>
      </c>
      <c r="E24" s="3">
        <f>PrcLk!E72+Run!E74-Evp!E24</f>
        <v>258.22797572736124</v>
      </c>
      <c r="F24" s="3">
        <f>PrcLk!F72+Run!F74-Evp!F24</f>
        <v>135.6141170461843</v>
      </c>
      <c r="G24" s="3">
        <f>PrcLk!G72+Run!G74-Evp!G24</f>
        <v>213.51400295170527</v>
      </c>
      <c r="H24" s="3">
        <f>PrcLk!H72+Run!H74-Evp!H24</f>
        <v>90.49158177604798</v>
      </c>
      <c r="I24" s="3">
        <f>PrcLk!I72+Run!I74-Evp!I24</f>
        <v>67.561919877362129</v>
      </c>
      <c r="J24" s="3">
        <f>PrcLk!J72+Run!J74-Evp!J24</f>
        <v>3.7742387503986095</v>
      </c>
      <c r="K24" s="3">
        <f>PrcLk!K72+Run!K74-Evp!K24</f>
        <v>62.206713879944701</v>
      </c>
      <c r="L24" s="3">
        <f>PrcLk!L72+Run!L74-Evp!L24</f>
        <v>56.304609230517741</v>
      </c>
      <c r="M24" s="3">
        <f>PrcLk!M72+Run!M74-Evp!M24</f>
        <v>56.531195561459413</v>
      </c>
      <c r="N24" s="3">
        <f t="shared" si="0"/>
        <v>1128.7026562254887</v>
      </c>
    </row>
    <row r="25" spans="1:14">
      <c r="A25">
        <v>1968</v>
      </c>
      <c r="B25" s="3">
        <f>PrcLk!B73+Run!B75-Evp!B25</f>
        <v>20.468342756925253</v>
      </c>
      <c r="C25" s="3">
        <f>PrcLk!C73+Run!C75-Evp!C25</f>
        <v>66.5105197694987</v>
      </c>
      <c r="D25" s="3">
        <f>PrcLk!D73+Run!D75-Evp!D25</f>
        <v>82.236280348414425</v>
      </c>
      <c r="E25" s="3">
        <f>PrcLk!E73+Run!E75-Evp!E25</f>
        <v>155.82369186450509</v>
      </c>
      <c r="F25" s="3">
        <f>PrcLk!F73+Run!F75-Evp!F25</f>
        <v>133.23246486961446</v>
      </c>
      <c r="G25" s="3">
        <f>PrcLk!G73+Run!G75-Evp!G25</f>
        <v>165.75414869560365</v>
      </c>
      <c r="H25" s="3">
        <f>PrcLk!H73+Run!H75-Evp!H25</f>
        <v>104.48426047126483</v>
      </c>
      <c r="I25" s="3">
        <f>PrcLk!I73+Run!I75-Evp!I25</f>
        <v>88.801632599099236</v>
      </c>
      <c r="J25" s="3">
        <f>PrcLk!J73+Run!J75-Evp!J25</f>
        <v>89.351737924741357</v>
      </c>
      <c r="K25" s="3">
        <f>PrcLk!K73+Run!K75-Evp!K25</f>
        <v>15.755821929536296</v>
      </c>
      <c r="L25" s="3">
        <f>PrcLk!L73+Run!L75-Evp!L25</f>
        <v>9.1791895788426388</v>
      </c>
      <c r="M25" s="3">
        <f>PrcLk!M73+Run!M75-Evp!M25</f>
        <v>18.990241397812071</v>
      </c>
      <c r="N25" s="3">
        <f t="shared" si="0"/>
        <v>950.5883322058578</v>
      </c>
    </row>
    <row r="26" spans="1:14">
      <c r="A26">
        <v>1969</v>
      </c>
      <c r="B26" s="3">
        <f>PrcLk!B74+Run!B76-Evp!B26</f>
        <v>58.304275829290134</v>
      </c>
      <c r="C26" s="3">
        <f>PrcLk!C74+Run!C76-Evp!C26</f>
        <v>29.16652841408817</v>
      </c>
      <c r="D26" s="3">
        <f>PrcLk!D74+Run!D76-Evp!D26</f>
        <v>60.991498649000981</v>
      </c>
      <c r="E26" s="3">
        <f>PrcLk!E74+Run!E76-Evp!E26</f>
        <v>204.10938245130157</v>
      </c>
      <c r="F26" s="3">
        <f>PrcLk!F74+Run!F76-Evp!F26</f>
        <v>178.22851749827504</v>
      </c>
      <c r="G26" s="3">
        <f>PrcLk!G74+Run!G76-Evp!G26</f>
        <v>217.65884184695264</v>
      </c>
      <c r="H26" s="3">
        <f>PrcLk!H74+Run!H76-Evp!H26</f>
        <v>136.44267951379484</v>
      </c>
      <c r="I26" s="3">
        <f>PrcLk!I74+Run!I76-Evp!I26</f>
        <v>30.657562662203066</v>
      </c>
      <c r="J26" s="3">
        <f>PrcLk!J74+Run!J76-Evp!J26</f>
        <v>-2.8437483516078714</v>
      </c>
      <c r="K26" s="3">
        <f>PrcLk!K74+Run!K76-Evp!K26</f>
        <v>72.483551683492394</v>
      </c>
      <c r="L26" s="3">
        <f>PrcLk!L74+Run!L76-Evp!L26</f>
        <v>35.432770572509554</v>
      </c>
      <c r="M26" s="3">
        <f>PrcLk!M74+Run!M76-Evp!M26</f>
        <v>-24.919134802560848</v>
      </c>
      <c r="N26" s="3">
        <f t="shared" si="0"/>
        <v>995.71272596673975</v>
      </c>
    </row>
    <row r="27" spans="1:14">
      <c r="A27">
        <v>1970</v>
      </c>
      <c r="B27" s="3">
        <f>PrcLk!B75+Run!B77-Evp!B27</f>
        <v>5.8459004142309681</v>
      </c>
      <c r="C27" s="3">
        <f>PrcLk!C75+Run!C77-Evp!C27</f>
        <v>9.5892934193266512</v>
      </c>
      <c r="D27" s="3">
        <f>PrcLk!D75+Run!D77-Evp!D27</f>
        <v>70.003946195761159</v>
      </c>
      <c r="E27" s="3">
        <f>PrcLk!E75+Run!E77-Evp!E27</f>
        <v>159.50764796204521</v>
      </c>
      <c r="F27" s="3">
        <f>PrcLk!F75+Run!F77-Evp!F27</f>
        <v>168.3241007984189</v>
      </c>
      <c r="G27" s="3">
        <f>PrcLk!G75+Run!G77-Evp!G27</f>
        <v>151.09806842998722</v>
      </c>
      <c r="H27" s="3">
        <f>PrcLk!H75+Run!H77-Evp!H27</f>
        <v>167.09387900004981</v>
      </c>
      <c r="I27" s="3">
        <f>PrcLk!I75+Run!I77-Evp!I27</f>
        <v>42.280840214316221</v>
      </c>
      <c r="J27" s="3">
        <f>PrcLk!J75+Run!J77-Evp!J27</f>
        <v>125.2618702469548</v>
      </c>
      <c r="K27" s="3">
        <f>PrcLk!K75+Run!K77-Evp!K27</f>
        <v>64.723557075453186</v>
      </c>
      <c r="L27" s="3">
        <f>PrcLk!L75+Run!L77-Evp!L27</f>
        <v>20.378964931775769</v>
      </c>
      <c r="M27" s="3">
        <f>PrcLk!M75+Run!M77-Evp!M27</f>
        <v>14.640085792784618</v>
      </c>
      <c r="N27" s="3">
        <f t="shared" si="0"/>
        <v>998.74815448110439</v>
      </c>
    </row>
    <row r="28" spans="1:14">
      <c r="A28">
        <v>1971</v>
      </c>
      <c r="B28" s="3">
        <f>PrcLk!B76+Run!B78-Evp!B28</f>
        <v>11.90781587711848</v>
      </c>
      <c r="C28" s="3">
        <f>PrcLk!C76+Run!C78-Evp!C28</f>
        <v>90.526864650772325</v>
      </c>
      <c r="D28" s="3">
        <f>PrcLk!D76+Run!D78-Evp!D28</f>
        <v>119.90378647965974</v>
      </c>
      <c r="E28" s="3">
        <f>PrcLk!E76+Run!E78-Evp!E28</f>
        <v>172.0519979459215</v>
      </c>
      <c r="F28" s="3">
        <f>PrcLk!F76+Run!F78-Evp!F28</f>
        <v>149.1313504441039</v>
      </c>
      <c r="G28" s="3">
        <f>PrcLk!G76+Run!G78-Evp!G28</f>
        <v>120.36480574838845</v>
      </c>
      <c r="H28" s="3">
        <f>PrcLk!H76+Run!H78-Evp!H28</f>
        <v>98.446947110104247</v>
      </c>
      <c r="I28" s="3">
        <f>PrcLk!I76+Run!I78-Evp!I28</f>
        <v>59.593879213272622</v>
      </c>
      <c r="J28" s="3">
        <f>PrcLk!J76+Run!J78-Evp!J28</f>
        <v>34.238005844878501</v>
      </c>
      <c r="K28" s="3">
        <f>PrcLk!K76+Run!K78-Evp!K28</f>
        <v>23.947123797556536</v>
      </c>
      <c r="L28" s="3">
        <f>PrcLk!L76+Run!L78-Evp!L28</f>
        <v>-19.663022899341073</v>
      </c>
      <c r="M28" s="3">
        <f>PrcLk!M76+Run!M78-Evp!M28</f>
        <v>70.229857298348634</v>
      </c>
      <c r="N28" s="3">
        <f t="shared" si="0"/>
        <v>930.67941151078389</v>
      </c>
    </row>
    <row r="29" spans="1:14">
      <c r="A29">
        <v>1972</v>
      </c>
      <c r="B29" s="3">
        <f>PrcLk!B77+Run!B79-Evp!B29</f>
        <v>-22.267469553725277</v>
      </c>
      <c r="C29" s="3">
        <f>PrcLk!C77+Run!C79-Evp!C29</f>
        <v>29.347393421521389</v>
      </c>
      <c r="D29" s="3">
        <f>PrcLk!D77+Run!D79-Evp!D29</f>
        <v>93.184656759935848</v>
      </c>
      <c r="E29" s="3">
        <f>PrcLk!E77+Run!E79-Evp!E29</f>
        <v>170.62303981877528</v>
      </c>
      <c r="F29" s="3">
        <f>PrcLk!F77+Run!F79-Evp!F29</f>
        <v>171.0960579658811</v>
      </c>
      <c r="G29" s="3">
        <f>PrcLk!G77+Run!G79-Evp!G29</f>
        <v>121.12956066583548</v>
      </c>
      <c r="H29" s="3">
        <f>PrcLk!H77+Run!H79-Evp!H29</f>
        <v>127.24060544995108</v>
      </c>
      <c r="I29" s="3">
        <f>PrcLk!I77+Run!I79-Evp!I29</f>
        <v>149.79485171536774</v>
      </c>
      <c r="J29" s="3">
        <f>PrcLk!J77+Run!J79-Evp!J29</f>
        <v>83.386422369441888</v>
      </c>
      <c r="K29" s="3">
        <f>PrcLk!K77+Run!K79-Evp!K29</f>
        <v>18.313620066519888</v>
      </c>
      <c r="L29" s="3">
        <f>PrcLk!L77+Run!L79-Evp!L29</f>
        <v>31.956908902169658</v>
      </c>
      <c r="M29" s="3">
        <f>PrcLk!M77+Run!M79-Evp!M29</f>
        <v>59.407876047086077</v>
      </c>
      <c r="N29" s="3">
        <f t="shared" si="0"/>
        <v>1033.2135236287602</v>
      </c>
    </row>
    <row r="30" spans="1:14">
      <c r="A30">
        <v>1973</v>
      </c>
      <c r="B30" s="3">
        <f>PrcLk!B78+Run!B80-Evp!B30</f>
        <v>65.268384131234143</v>
      </c>
      <c r="C30" s="3">
        <f>PrcLk!C78+Run!C80-Evp!C30</f>
        <v>37.317680398887703</v>
      </c>
      <c r="D30" s="3">
        <f>PrcLk!D78+Run!D80-Evp!D30</f>
        <v>192.80609345750048</v>
      </c>
      <c r="E30" s="3">
        <f>PrcLk!E78+Run!E80-Evp!E30</f>
        <v>176.07762687213733</v>
      </c>
      <c r="F30" s="3">
        <f>PrcLk!F78+Run!F80-Evp!F30</f>
        <v>238.22340050282065</v>
      </c>
      <c r="G30" s="3">
        <f>PrcLk!G78+Run!G80-Evp!G30</f>
        <v>161.18171747816058</v>
      </c>
      <c r="H30" s="3">
        <f>PrcLk!H78+Run!H80-Evp!H30</f>
        <v>105.4794163364521</v>
      </c>
      <c r="I30" s="3">
        <f>PrcLk!I78+Run!I80-Evp!I30</f>
        <v>91.581032051331931</v>
      </c>
      <c r="J30" s="3">
        <f>PrcLk!J78+Run!J80-Evp!J30</f>
        <v>3.4282537013275913</v>
      </c>
      <c r="K30" s="3">
        <f>PrcLk!K78+Run!K80-Evp!K30</f>
        <v>53.538001808509975</v>
      </c>
      <c r="L30" s="3">
        <f>PrcLk!L78+Run!L80-Evp!L30</f>
        <v>5.7168674517090778</v>
      </c>
      <c r="M30" s="3">
        <f>PrcLk!M78+Run!M80-Evp!M30</f>
        <v>12.368128197752441</v>
      </c>
      <c r="N30" s="3">
        <f t="shared" si="0"/>
        <v>1142.9866023878242</v>
      </c>
    </row>
    <row r="31" spans="1:14">
      <c r="A31">
        <v>1974</v>
      </c>
      <c r="B31" s="3">
        <f>PrcLk!B79+Run!B81-Evp!B31</f>
        <v>66.690913039997909</v>
      </c>
      <c r="C31" s="3">
        <f>PrcLk!C79+Run!C81-Evp!C31</f>
        <v>44.017852451270187</v>
      </c>
      <c r="D31" s="3">
        <f>PrcLk!D79+Run!D81-Evp!D31</f>
        <v>118.27083472223927</v>
      </c>
      <c r="E31" s="3">
        <f>PrcLk!E79+Run!E81-Evp!E31</f>
        <v>208.11050874920619</v>
      </c>
      <c r="F31" s="3">
        <f>PrcLk!F79+Run!F81-Evp!F31</f>
        <v>191.9383136897778</v>
      </c>
      <c r="G31" s="3">
        <f>PrcLk!G79+Run!G81-Evp!G31</f>
        <v>171.15864626116775</v>
      </c>
      <c r="H31" s="3">
        <f>PrcLk!H79+Run!H81-Evp!H31</f>
        <v>99.50788290609205</v>
      </c>
      <c r="I31" s="3">
        <f>PrcLk!I79+Run!I81-Evp!I31</f>
        <v>66.018655467938544</v>
      </c>
      <c r="J31" s="3">
        <f>PrcLk!J79+Run!J81-Evp!J31</f>
        <v>14.716178447472302</v>
      </c>
      <c r="K31" s="3">
        <f>PrcLk!K79+Run!K81-Evp!K31</f>
        <v>16.133576849645451</v>
      </c>
      <c r="L31" s="3">
        <f>PrcLk!L79+Run!L81-Evp!L31</f>
        <v>38.918392467397268</v>
      </c>
      <c r="M31" s="3">
        <f>PrcLk!M79+Run!M81-Evp!M31</f>
        <v>7.1272428936998296</v>
      </c>
      <c r="N31" s="3">
        <f t="shared" si="0"/>
        <v>1042.6089979459045</v>
      </c>
    </row>
    <row r="32" spans="1:14">
      <c r="A32">
        <v>1975</v>
      </c>
      <c r="B32" s="3">
        <f>PrcLk!B80+Run!B82-Evp!B32</f>
        <v>53.070266077909835</v>
      </c>
      <c r="C32" s="3">
        <f>PrcLk!C80+Run!C82-Evp!C32</f>
        <v>57.858601842073909</v>
      </c>
      <c r="D32" s="3">
        <f>PrcLk!D80+Run!D82-Evp!D32</f>
        <v>92.121087733085204</v>
      </c>
      <c r="E32" s="3">
        <f>PrcLk!E80+Run!E82-Evp!E32</f>
        <v>166.22019999453872</v>
      </c>
      <c r="F32" s="3">
        <f>PrcLk!F80+Run!F82-Evp!F32</f>
        <v>171.56089894121368</v>
      </c>
      <c r="G32" s="3">
        <f>PrcLk!G80+Run!G82-Evp!G32</f>
        <v>155.89659159972462</v>
      </c>
      <c r="H32" s="3">
        <f>PrcLk!H80+Run!H82-Evp!H32</f>
        <v>94.7768538690935</v>
      </c>
      <c r="I32" s="3">
        <f>PrcLk!I80+Run!I82-Evp!I32</f>
        <v>113.09858355195979</v>
      </c>
      <c r="J32" s="3">
        <f>PrcLk!J80+Run!J82-Evp!J32</f>
        <v>36.133768644776083</v>
      </c>
      <c r="K32" s="3">
        <f>PrcLk!K80+Run!K82-Evp!K32</f>
        <v>-11.85368434281564</v>
      </c>
      <c r="L32" s="3">
        <f>PrcLk!L80+Run!L82-Evp!L32</f>
        <v>53.54523662744576</v>
      </c>
      <c r="M32" s="3">
        <f>PrcLk!M80+Run!M82-Evp!M32</f>
        <v>17.220733176402206</v>
      </c>
      <c r="N32" s="3">
        <f t="shared" si="0"/>
        <v>999.64913771540773</v>
      </c>
    </row>
    <row r="33" spans="1:14">
      <c r="A33">
        <v>1976</v>
      </c>
      <c r="B33" s="3">
        <f>PrcLk!B81+Run!B83-Evp!B33</f>
        <v>-1.343084322483719</v>
      </c>
      <c r="C33" s="3">
        <f>PrcLk!C81+Run!C83-Evp!C33</f>
        <v>94.884274875171286</v>
      </c>
      <c r="D33" s="3">
        <f>PrcLk!D81+Run!D83-Evp!D33</f>
        <v>237.85184034366927</v>
      </c>
      <c r="E33" s="3">
        <f>PrcLk!E81+Run!E83-Evp!E33</f>
        <v>194.72461009731273</v>
      </c>
      <c r="F33" s="3">
        <f>PrcLk!F81+Run!F83-Evp!F33</f>
        <v>187.66631597281514</v>
      </c>
      <c r="G33" s="3">
        <f>PrcLk!G81+Run!G83-Evp!G33</f>
        <v>109.44252038298542</v>
      </c>
      <c r="H33" s="3">
        <f>PrcLk!H81+Run!H83-Evp!H33</f>
        <v>74.140621841980291</v>
      </c>
      <c r="I33" s="3">
        <f>PrcLk!I81+Run!I83-Evp!I33</f>
        <v>5.1689677129794944</v>
      </c>
      <c r="J33" s="3">
        <f>PrcLk!J81+Run!J83-Evp!J33</f>
        <v>-18.670240942989807</v>
      </c>
      <c r="K33" s="3">
        <f>PrcLk!K81+Run!K83-Evp!K33</f>
        <v>-26.983982289784805</v>
      </c>
      <c r="L33" s="3">
        <f>PrcLk!L81+Run!L83-Evp!L33</f>
        <v>-48.667695555059524</v>
      </c>
      <c r="M33" s="3">
        <f>PrcLk!M81+Run!M83-Evp!M33</f>
        <v>-46.914360665848307</v>
      </c>
      <c r="N33" s="3">
        <f t="shared" si="0"/>
        <v>761.29978745074743</v>
      </c>
    </row>
    <row r="34" spans="1:14">
      <c r="A34">
        <v>1977</v>
      </c>
      <c r="B34" s="3">
        <f>PrcLk!B82+Run!B84-Evp!B34</f>
        <v>7.8055347977800835</v>
      </c>
      <c r="C34" s="3">
        <f>PrcLk!C82+Run!C84-Evp!C34</f>
        <v>58.872218834728841</v>
      </c>
      <c r="D34" s="3">
        <f>PrcLk!D82+Run!D84-Evp!D34</f>
        <v>186.37522021890248</v>
      </c>
      <c r="E34" s="3">
        <f>PrcLk!E82+Run!E84-Evp!E34</f>
        <v>157.44966096349756</v>
      </c>
      <c r="F34" s="3">
        <f>PrcLk!F82+Run!F84-Evp!F34</f>
        <v>78.82095340713883</v>
      </c>
      <c r="G34" s="3">
        <f>PrcLk!G82+Run!G84-Evp!G34</f>
        <v>84.397687653384992</v>
      </c>
      <c r="H34" s="3">
        <f>PrcLk!H82+Run!H84-Evp!H34</f>
        <v>106.42268264931285</v>
      </c>
      <c r="I34" s="3">
        <f>PrcLk!I82+Run!I84-Evp!I34</f>
        <v>102.33158677301428</v>
      </c>
      <c r="J34" s="3">
        <f>PrcLk!J82+Run!J84-Evp!J34</f>
        <v>105.35548306276911</v>
      </c>
      <c r="K34" s="3">
        <f>PrcLk!K82+Run!K84-Evp!K34</f>
        <v>38.734480295945531</v>
      </c>
      <c r="L34" s="3">
        <f>PrcLk!L82+Run!L84-Evp!L34</f>
        <v>69.867735035638574</v>
      </c>
      <c r="M34" s="3">
        <f>PrcLk!M82+Run!M84-Evp!M34</f>
        <v>33.569379775759771</v>
      </c>
      <c r="N34" s="3">
        <f t="shared" si="0"/>
        <v>1030.0026234678728</v>
      </c>
    </row>
    <row r="35" spans="1:14">
      <c r="A35">
        <v>1978</v>
      </c>
      <c r="B35" s="3">
        <f>PrcLk!B83+Run!B85-Evp!B35</f>
        <v>13.558132261732538</v>
      </c>
      <c r="C35" s="3">
        <f>PrcLk!C83+Run!C85-Evp!C35</f>
        <v>27.230995050301907</v>
      </c>
      <c r="D35" s="3">
        <f>PrcLk!D83+Run!D85-Evp!D35</f>
        <v>70.567725311599304</v>
      </c>
      <c r="E35" s="3">
        <f>PrcLk!E83+Run!E85-Evp!E35</f>
        <v>170.26486549309431</v>
      </c>
      <c r="F35" s="3">
        <f>PrcLk!F83+Run!F85-Evp!F35</f>
        <v>172.89504696414079</v>
      </c>
      <c r="G35" s="3">
        <f>PrcLk!G83+Run!G85-Evp!G35</f>
        <v>115.65534332838176</v>
      </c>
      <c r="H35" s="3">
        <f>PrcLk!H83+Run!H85-Evp!H35</f>
        <v>104.76563398405723</v>
      </c>
      <c r="I35" s="3">
        <f>PrcLk!I83+Run!I85-Evp!I35</f>
        <v>95.35438506975693</v>
      </c>
      <c r="J35" s="3">
        <f>PrcLk!J83+Run!J85-Evp!J35</f>
        <v>143.34964758661116</v>
      </c>
      <c r="K35" s="3">
        <f>PrcLk!K83+Run!K85-Evp!K35</f>
        <v>35.22710442243158</v>
      </c>
      <c r="L35" s="3">
        <f>PrcLk!L83+Run!L85-Evp!L35</f>
        <v>1.5269289365362795</v>
      </c>
      <c r="M35" s="3">
        <f>PrcLk!M83+Run!M85-Evp!M35</f>
        <v>-1.4521661245036768</v>
      </c>
      <c r="N35" s="3">
        <f t="shared" si="0"/>
        <v>948.94364228413997</v>
      </c>
    </row>
    <row r="36" spans="1:14">
      <c r="A36">
        <v>1979</v>
      </c>
      <c r="B36" s="3">
        <f>PrcLk!B84+Run!B86-Evp!B36</f>
        <v>39.991368976089277</v>
      </c>
      <c r="C36" s="3">
        <f>PrcLk!C84+Run!C86-Evp!C36</f>
        <v>40.529757279576913</v>
      </c>
      <c r="D36" s="3">
        <f>PrcLk!D84+Run!D86-Evp!D36</f>
        <v>212.01019005072649</v>
      </c>
      <c r="E36" s="3">
        <f>PrcLk!E84+Run!E86-Evp!E36</f>
        <v>253.92780582246465</v>
      </c>
      <c r="F36" s="3">
        <f>PrcLk!F84+Run!F86-Evp!F36</f>
        <v>197.57547308127184</v>
      </c>
      <c r="G36" s="3">
        <f>PrcLk!G84+Run!G86-Evp!G36</f>
        <v>153.56220466195413</v>
      </c>
      <c r="H36" s="3">
        <f>PrcLk!H84+Run!H86-Evp!H36</f>
        <v>90.610930427397776</v>
      </c>
      <c r="I36" s="3">
        <f>PrcLk!I84+Run!I86-Evp!I36</f>
        <v>119.22438109797598</v>
      </c>
      <c r="J36" s="3">
        <f>PrcLk!J84+Run!J86-Evp!J36</f>
        <v>-0.50279016312465075</v>
      </c>
      <c r="K36" s="3">
        <f>PrcLk!K84+Run!K86-Evp!K36</f>
        <v>48.263235748826574</v>
      </c>
      <c r="L36" s="3">
        <f>PrcLk!L84+Run!L86-Evp!L36</f>
        <v>63.844113001077659</v>
      </c>
      <c r="M36" s="3">
        <f>PrcLk!M84+Run!M86-Evp!M36</f>
        <v>37.093084928768391</v>
      </c>
      <c r="N36" s="3">
        <f t="shared" si="0"/>
        <v>1256.1297549130049</v>
      </c>
    </row>
    <row r="37" spans="1:14">
      <c r="A37">
        <v>1980</v>
      </c>
      <c r="B37" s="3">
        <f>PrcLk!B85+Run!B87-Evp!B37</f>
        <v>21.053686830007607</v>
      </c>
      <c r="C37" s="3">
        <f>PrcLk!C85+Run!C87-Evp!C37</f>
        <v>17.65762546673826</v>
      </c>
      <c r="D37" s="3">
        <f>PrcLk!D85+Run!D87-Evp!D37</f>
        <v>75.71855438754784</v>
      </c>
      <c r="E37" s="3">
        <f>PrcLk!E85+Run!E87-Evp!E37</f>
        <v>207.94204993954281</v>
      </c>
      <c r="F37" s="3">
        <f>PrcLk!F85+Run!F87-Evp!F37</f>
        <v>124.1271662648341</v>
      </c>
      <c r="G37" s="3">
        <f>PrcLk!G85+Run!G87-Evp!G37</f>
        <v>155.91703507293036</v>
      </c>
      <c r="H37" s="3">
        <f>PrcLk!H85+Run!H87-Evp!H37</f>
        <v>120.84161300300707</v>
      </c>
      <c r="I37" s="3">
        <f>PrcLk!I85+Run!I87-Evp!I37</f>
        <v>117.00687197827919</v>
      </c>
      <c r="J37" s="3">
        <f>PrcLk!J85+Run!J87-Evp!J37</f>
        <v>72.609972991157804</v>
      </c>
      <c r="K37" s="3">
        <f>PrcLk!K85+Run!K87-Evp!K37</f>
        <v>4.0916975163661959</v>
      </c>
      <c r="L37" s="3">
        <f>PrcLk!L85+Run!L87-Evp!L37</f>
        <v>-9.4648608192232047</v>
      </c>
      <c r="M37" s="3">
        <f>PrcLk!M85+Run!M87-Evp!M37</f>
        <v>5.4007638814380527</v>
      </c>
      <c r="N37" s="3">
        <f t="shared" si="0"/>
        <v>912.90217651262594</v>
      </c>
    </row>
    <row r="38" spans="1:14">
      <c r="A38">
        <v>1981</v>
      </c>
      <c r="B38" s="3">
        <f>PrcLk!B86+Run!B88-Evp!B38</f>
        <v>-1.7563630832509318</v>
      </c>
      <c r="C38" s="3">
        <f>PrcLk!C86+Run!C88-Evp!C38</f>
        <v>111.54109938377852</v>
      </c>
      <c r="D38" s="3">
        <f>PrcLk!D86+Run!D88-Evp!D38</f>
        <v>78.935304457989886</v>
      </c>
      <c r="E38" s="3">
        <f>PrcLk!E86+Run!E88-Evp!E38</f>
        <v>210.06117708382598</v>
      </c>
      <c r="F38" s="3">
        <f>PrcLk!F86+Run!F88-Evp!F38</f>
        <v>134.30691139376449</v>
      </c>
      <c r="G38" s="3">
        <f>PrcLk!G86+Run!G88-Evp!G38</f>
        <v>144.43178818238758</v>
      </c>
      <c r="H38" s="3">
        <f>PrcLk!H86+Run!H88-Evp!H38</f>
        <v>73.963967297261178</v>
      </c>
      <c r="I38" s="3">
        <f>PrcLk!I86+Run!I88-Evp!I38</f>
        <v>100.95359308542916</v>
      </c>
      <c r="J38" s="3">
        <f>PrcLk!J86+Run!J88-Evp!J38</f>
        <v>67.786013255273758</v>
      </c>
      <c r="K38" s="3">
        <f>PrcLk!K86+Run!K88-Evp!K38</f>
        <v>67.267408574330702</v>
      </c>
      <c r="L38" s="3">
        <f>PrcLk!L86+Run!L88-Evp!L38</f>
        <v>13.610143605418855</v>
      </c>
      <c r="M38" s="3">
        <f>PrcLk!M86+Run!M88-Evp!M38</f>
        <v>-11.876776804455034</v>
      </c>
      <c r="N38" s="3">
        <f t="shared" si="0"/>
        <v>989.22426643175413</v>
      </c>
    </row>
    <row r="39" spans="1:14">
      <c r="A39">
        <v>1982</v>
      </c>
      <c r="B39" s="3">
        <f>PrcLk!B87+Run!B89-Evp!B39</f>
        <v>10.268928839520228</v>
      </c>
      <c r="C39" s="3">
        <f>PrcLk!C87+Run!C89-Evp!C39</f>
        <v>33.385118397465277</v>
      </c>
      <c r="D39" s="3">
        <f>PrcLk!D87+Run!D89-Evp!D39</f>
        <v>143.6708866526003</v>
      </c>
      <c r="E39" s="3">
        <f>PrcLk!E87+Run!E89-Evp!E39</f>
        <v>185.60085055743829</v>
      </c>
      <c r="F39" s="3">
        <f>PrcLk!F87+Run!F89-Evp!F39</f>
        <v>140.02619154113663</v>
      </c>
      <c r="G39" s="3">
        <f>PrcLk!G87+Run!G89-Evp!G39</f>
        <v>123.35916656390421</v>
      </c>
      <c r="H39" s="3">
        <f>PrcLk!H87+Run!H89-Evp!H39</f>
        <v>122.78305258650553</v>
      </c>
      <c r="I39" s="3">
        <f>PrcLk!I87+Run!I89-Evp!I39</f>
        <v>72.236697745513425</v>
      </c>
      <c r="J39" s="3">
        <f>PrcLk!J87+Run!J89-Evp!J39</f>
        <v>71.08435544003629</v>
      </c>
      <c r="K39" s="3">
        <f>PrcLk!K87+Run!K89-Evp!K39</f>
        <v>48.35027226195443</v>
      </c>
      <c r="L39" s="3">
        <f>PrcLk!L87+Run!L89-Evp!L39</f>
        <v>90.660177982108792</v>
      </c>
      <c r="M39" s="3">
        <f>PrcLk!M87+Run!M89-Evp!M39</f>
        <v>119.85596189120533</v>
      </c>
      <c r="N39" s="3">
        <f t="shared" si="0"/>
        <v>1161.2816604593886</v>
      </c>
    </row>
    <row r="40" spans="1:14">
      <c r="A40">
        <v>1983</v>
      </c>
      <c r="B40" s="3">
        <f>PrcLk!B88+Run!B90-Evp!B40</f>
        <v>32.356185467920909</v>
      </c>
      <c r="C40" s="3">
        <f>PrcLk!C88+Run!C90-Evp!C40</f>
        <v>57.324524532163224</v>
      </c>
      <c r="D40" s="3">
        <f>PrcLk!D88+Run!D90-Evp!D40</f>
        <v>114.8155959323075</v>
      </c>
      <c r="E40" s="3">
        <f>PrcLk!E88+Run!E90-Evp!E40</f>
        <v>170.77952944161606</v>
      </c>
      <c r="F40" s="3">
        <f>PrcLk!F88+Run!F90-Evp!F40</f>
        <v>259.92699604639682</v>
      </c>
      <c r="G40" s="3">
        <f>PrcLk!G88+Run!G90-Evp!G40</f>
        <v>124.12094904876093</v>
      </c>
      <c r="H40" s="3">
        <f>PrcLk!H88+Run!H90-Evp!H40</f>
        <v>73.622458292485859</v>
      </c>
      <c r="I40" s="3">
        <f>PrcLk!I88+Run!I90-Evp!I40</f>
        <v>65.333028948065135</v>
      </c>
      <c r="J40" s="3">
        <f>PrcLk!J88+Run!J90-Evp!J40</f>
        <v>48.695566632268381</v>
      </c>
      <c r="K40" s="3">
        <f>PrcLk!K88+Run!K90-Evp!K40</f>
        <v>51.924520346276537</v>
      </c>
      <c r="L40" s="3">
        <f>PrcLk!L88+Run!L90-Evp!L40</f>
        <v>15.831356292255123</v>
      </c>
      <c r="M40" s="3">
        <f>PrcLk!M88+Run!M90-Evp!M40</f>
        <v>2.8110713045663545</v>
      </c>
      <c r="N40" s="3">
        <f t="shared" si="0"/>
        <v>1017.5417822850827</v>
      </c>
    </row>
    <row r="41" spans="1:14">
      <c r="A41">
        <v>1984</v>
      </c>
      <c r="B41" s="3">
        <f>PrcLk!B89+Run!B91-Evp!B41</f>
        <v>4.6438158645455161</v>
      </c>
      <c r="C41" s="3">
        <f>PrcLk!C89+Run!C91-Evp!C41</f>
        <v>99.296687946850369</v>
      </c>
      <c r="D41" s="3">
        <f>PrcLk!D89+Run!D91-Evp!D41</f>
        <v>93.680482257500671</v>
      </c>
      <c r="E41" s="3">
        <f>PrcLk!E89+Run!E91-Evp!E41</f>
        <v>165.33997192240201</v>
      </c>
      <c r="F41" s="3">
        <f>PrcLk!F89+Run!F91-Evp!F41</f>
        <v>160.68355578886067</v>
      </c>
      <c r="G41" s="3">
        <f>PrcLk!G89+Run!G91-Evp!G41</f>
        <v>158.77618727665484</v>
      </c>
      <c r="H41" s="3">
        <f>PrcLk!H89+Run!H91-Evp!H41</f>
        <v>105.90175214375498</v>
      </c>
      <c r="I41" s="3">
        <f>PrcLk!I89+Run!I91-Evp!I41</f>
        <v>91.243366037919216</v>
      </c>
      <c r="J41" s="3">
        <f>PrcLk!J89+Run!J91-Evp!J41</f>
        <v>71.78325799921349</v>
      </c>
      <c r="K41" s="3">
        <f>PrcLk!K89+Run!K91-Evp!K41</f>
        <v>79.267055399912692</v>
      </c>
      <c r="L41" s="3">
        <f>PrcLk!L89+Run!L91-Evp!L41</f>
        <v>63.291764625370632</v>
      </c>
      <c r="M41" s="3">
        <f>PrcLk!M89+Run!M91-Evp!M41</f>
        <v>57.360571170118547</v>
      </c>
      <c r="N41" s="3">
        <f t="shared" si="0"/>
        <v>1151.2684684331039</v>
      </c>
    </row>
    <row r="42" spans="1:14">
      <c r="A42">
        <v>1985</v>
      </c>
      <c r="B42" s="3">
        <f>PrcLk!B90+Run!B92-Evp!B42</f>
        <v>46.578484883852667</v>
      </c>
      <c r="C42" s="3">
        <f>PrcLk!C90+Run!C92-Evp!C42</f>
        <v>110.41286344372425</v>
      </c>
      <c r="D42" s="3">
        <f>PrcLk!D90+Run!D92-Evp!D42</f>
        <v>201.35941452380865</v>
      </c>
      <c r="E42" s="3">
        <f>PrcLk!E90+Run!E92-Evp!E42</f>
        <v>236.25836585487212</v>
      </c>
      <c r="F42" s="3">
        <f>PrcLk!F90+Run!F92-Evp!F42</f>
        <v>165.41683971860141</v>
      </c>
      <c r="G42" s="3">
        <f>PrcLk!G90+Run!G92-Evp!G42</f>
        <v>88.922188953946318</v>
      </c>
      <c r="H42" s="3">
        <f>PrcLk!H90+Run!H92-Evp!H42</f>
        <v>94.982505805076215</v>
      </c>
      <c r="I42" s="3">
        <f>PrcLk!I90+Run!I92-Evp!I42</f>
        <v>107.19314221159851</v>
      </c>
      <c r="J42" s="3">
        <f>PrcLk!J90+Run!J92-Evp!J42</f>
        <v>86.139103561163807</v>
      </c>
      <c r="K42" s="3">
        <f>PrcLk!K90+Run!K92-Evp!K42</f>
        <v>78.757778521440613</v>
      </c>
      <c r="L42" s="3">
        <f>PrcLk!L90+Run!L92-Evp!L42</f>
        <v>125.74303168636092</v>
      </c>
      <c r="M42" s="3">
        <f>PrcLk!M90+Run!M92-Evp!M42</f>
        <v>22.252583487481871</v>
      </c>
      <c r="N42" s="3">
        <f t="shared" si="0"/>
        <v>1364.0163026519274</v>
      </c>
    </row>
    <row r="43" spans="1:14">
      <c r="A43">
        <v>1986</v>
      </c>
      <c r="B43" s="3">
        <f>PrcLk!B91+Run!B93-Evp!B43</f>
        <v>24.693529321359875</v>
      </c>
      <c r="C43" s="3">
        <f>PrcLk!C91+Run!C93-Evp!C43</f>
        <v>45.41062780880155</v>
      </c>
      <c r="D43" s="3">
        <f>PrcLk!D91+Run!D93-Evp!D43</f>
        <v>154.24026933162207</v>
      </c>
      <c r="E43" s="3">
        <f>PrcLk!E91+Run!E93-Evp!E43</f>
        <v>166.6312519304648</v>
      </c>
      <c r="F43" s="3">
        <f>PrcLk!F91+Run!F93-Evp!F43</f>
        <v>133.46955822376981</v>
      </c>
      <c r="G43" s="3">
        <f>PrcLk!G91+Run!G93-Evp!G43</f>
        <v>144.7564246575842</v>
      </c>
      <c r="H43" s="3">
        <f>PrcLk!H91+Run!H93-Evp!H43</f>
        <v>143.97326668845577</v>
      </c>
      <c r="I43" s="3">
        <f>PrcLk!I91+Run!I93-Evp!I43</f>
        <v>48.930203440839058</v>
      </c>
      <c r="J43" s="3">
        <f>PrcLk!J91+Run!J93-Evp!J43</f>
        <v>263.53295444051059</v>
      </c>
      <c r="K43" s="3">
        <f>PrcLk!K91+Run!K93-Evp!K43</f>
        <v>116.05315658809512</v>
      </c>
      <c r="L43" s="3">
        <f>PrcLk!L91+Run!L93-Evp!L43</f>
        <v>-42.187145628254399</v>
      </c>
      <c r="M43" s="3">
        <f>PrcLk!M91+Run!M93-Evp!M43</f>
        <v>-1.874650469363857</v>
      </c>
      <c r="N43" s="3">
        <f t="shared" si="0"/>
        <v>1197.6294463338845</v>
      </c>
    </row>
    <row r="44" spans="1:14">
      <c r="A44">
        <v>1987</v>
      </c>
      <c r="B44" s="3">
        <f>PrcLk!B92+Run!B94-Evp!B44</f>
        <v>7.8334546997388372</v>
      </c>
      <c r="C44" s="3">
        <f>PrcLk!C92+Run!C94-Evp!C44</f>
        <v>12.129628905694297</v>
      </c>
      <c r="D44" s="3">
        <f>PrcLk!D92+Run!D94-Evp!D44</f>
        <v>78.979728878966498</v>
      </c>
      <c r="E44" s="3">
        <f>PrcLk!E92+Run!E94-Evp!E44</f>
        <v>117.49400614972078</v>
      </c>
      <c r="F44" s="3">
        <f>PrcLk!F92+Run!F94-Evp!F44</f>
        <v>93.921795123277676</v>
      </c>
      <c r="G44" s="3">
        <f>PrcLk!G92+Run!G94-Evp!G44</f>
        <v>92.141430612432544</v>
      </c>
      <c r="H44" s="3">
        <f>PrcLk!H92+Run!H94-Evp!H44</f>
        <v>58.560435238283105</v>
      </c>
      <c r="I44" s="3">
        <f>PrcLk!I92+Run!I94-Evp!I44</f>
        <v>99.580069278055689</v>
      </c>
      <c r="J44" s="3">
        <f>PrcLk!J92+Run!J94-Evp!J44</f>
        <v>60.67465794881371</v>
      </c>
      <c r="K44" s="3">
        <f>PrcLk!K92+Run!K94-Evp!K44</f>
        <v>-7.0454512824181137</v>
      </c>
      <c r="L44" s="3">
        <f>PrcLk!L92+Run!L94-Evp!L44</f>
        <v>23.052179767098679</v>
      </c>
      <c r="M44" s="3">
        <f>PrcLk!M92+Run!M94-Evp!M44</f>
        <v>52.012575461284683</v>
      </c>
      <c r="N44" s="3">
        <f t="shared" si="0"/>
        <v>689.33451078094834</v>
      </c>
    </row>
    <row r="45" spans="1:14">
      <c r="A45">
        <v>1988</v>
      </c>
      <c r="B45" s="3">
        <f>PrcLk!B93+Run!B95-Evp!B45</f>
        <v>0.35663632420076397</v>
      </c>
      <c r="C45" s="3">
        <f>PrcLk!C93+Run!C95-Evp!C45</f>
        <v>36.319268120294197</v>
      </c>
      <c r="D45" s="3">
        <f>PrcLk!D93+Run!D95-Evp!D45</f>
        <v>100.1731973216894</v>
      </c>
      <c r="E45" s="3">
        <f>PrcLk!E93+Run!E95-Evp!E45</f>
        <v>195.37170518593862</v>
      </c>
      <c r="F45" s="3">
        <f>PrcLk!F93+Run!F95-Evp!F45</f>
        <v>94.570108407076518</v>
      </c>
      <c r="G45" s="3">
        <f>PrcLk!G93+Run!G95-Evp!G45</f>
        <v>45.622381611830633</v>
      </c>
      <c r="H45" s="3">
        <f>PrcLk!H93+Run!H95-Evp!H45</f>
        <v>68.141417634754561</v>
      </c>
      <c r="I45" s="3">
        <f>PrcLk!I93+Run!I95-Evp!I45</f>
        <v>57.419075019122573</v>
      </c>
      <c r="J45" s="3">
        <f>PrcLk!J93+Run!J95-Evp!J45</f>
        <v>41.335233046817422</v>
      </c>
      <c r="K45" s="3">
        <f>PrcLk!K93+Run!K95-Evp!K45</f>
        <v>45.763829222363682</v>
      </c>
      <c r="L45" s="3">
        <f>PrcLk!L93+Run!L95-Evp!L45</f>
        <v>151.22381083950927</v>
      </c>
      <c r="M45" s="3">
        <f>PrcLk!M93+Run!M95-Evp!M45</f>
        <v>5.7094610471889382</v>
      </c>
      <c r="N45" s="3">
        <f t="shared" si="0"/>
        <v>842.00612378078665</v>
      </c>
    </row>
    <row r="46" spans="1:14">
      <c r="A46">
        <v>1989</v>
      </c>
      <c r="B46" s="3">
        <f>PrcLk!B94+Run!B96-Evp!B46</f>
        <v>28.762409528460665</v>
      </c>
      <c r="C46" s="3">
        <f>PrcLk!C94+Run!C96-Evp!C46</f>
        <v>8.8152975590956544</v>
      </c>
      <c r="D46" s="3">
        <f>PrcLk!D94+Run!D96-Evp!D46</f>
        <v>110.03622803806948</v>
      </c>
      <c r="E46" s="3">
        <f>PrcLk!E94+Run!E96-Evp!E46</f>
        <v>131.85228268911951</v>
      </c>
      <c r="F46" s="3">
        <f>PrcLk!F94+Run!F96-Evp!F46</f>
        <v>149.90696059179194</v>
      </c>
      <c r="G46" s="3">
        <f>PrcLk!G94+Run!G96-Evp!G46</f>
        <v>169.11000099495072</v>
      </c>
      <c r="H46" s="3">
        <f>PrcLk!H94+Run!H96-Evp!H46</f>
        <v>63.882193169643067</v>
      </c>
      <c r="I46" s="3">
        <f>PrcLk!I94+Run!I96-Evp!I46</f>
        <v>58.418736254748154</v>
      </c>
      <c r="J46" s="3">
        <f>PrcLk!J94+Run!J96-Evp!J46</f>
        <v>-12.235438152756387</v>
      </c>
      <c r="K46" s="3">
        <f>PrcLk!K94+Run!K96-Evp!K46</f>
        <v>-2.0969967168421846</v>
      </c>
      <c r="L46" s="3">
        <f>PrcLk!L94+Run!L96-Evp!L46</f>
        <v>-4.6643136649584278</v>
      </c>
      <c r="M46" s="3">
        <f>PrcLk!M94+Run!M96-Evp!M46</f>
        <v>-22.139963495276078</v>
      </c>
      <c r="N46" s="3">
        <f t="shared" si="0"/>
        <v>679.64739679604611</v>
      </c>
    </row>
    <row r="47" spans="1:14">
      <c r="A47">
        <v>1990</v>
      </c>
      <c r="B47" s="3">
        <f>PrcLk!B95+Run!B97-Evp!B47</f>
        <v>80.282644389405647</v>
      </c>
      <c r="C47" s="3">
        <f>PrcLk!C95+Run!C97-Evp!C47</f>
        <v>46.087194680974122</v>
      </c>
      <c r="D47" s="3">
        <f>PrcLk!D95+Run!D97-Evp!D47</f>
        <v>140.63136003223019</v>
      </c>
      <c r="E47" s="3">
        <f>PrcLk!E95+Run!E97-Evp!E47</f>
        <v>114.07268475476209</v>
      </c>
      <c r="F47" s="3">
        <f>PrcLk!F95+Run!F97-Evp!F47</f>
        <v>201.89404478327756</v>
      </c>
      <c r="G47" s="3">
        <f>PrcLk!G95+Run!G97-Evp!G47</f>
        <v>194.25317808453246</v>
      </c>
      <c r="H47" s="3">
        <f>PrcLk!H95+Run!H97-Evp!H47</f>
        <v>105.20427224112503</v>
      </c>
      <c r="I47" s="3">
        <f>PrcLk!I95+Run!I97-Evp!I47</f>
        <v>84.756869451854413</v>
      </c>
      <c r="J47" s="3">
        <f>PrcLk!J95+Run!J97-Evp!J47</f>
        <v>50.58958673493494</v>
      </c>
      <c r="K47" s="3">
        <f>PrcLk!K95+Run!K97-Evp!K47</f>
        <v>93.46191316206955</v>
      </c>
      <c r="L47" s="3">
        <f>PrcLk!L95+Run!L97-Evp!L47</f>
        <v>91.312574912756347</v>
      </c>
      <c r="M47" s="3">
        <f>PrcLk!M95+Run!M97-Evp!M47</f>
        <v>40.635881063827469</v>
      </c>
      <c r="N47" s="3">
        <f t="shared" si="0"/>
        <v>1243.1822042917497</v>
      </c>
    </row>
    <row r="48" spans="1:14">
      <c r="A48">
        <v>1991</v>
      </c>
      <c r="B48" s="3">
        <f>PrcLk!B96+Run!B98-Evp!B48</f>
        <v>13.659495049316092</v>
      </c>
      <c r="C48" s="3">
        <f>PrcLk!C96+Run!C98-Evp!C48</f>
        <v>43.336354953985641</v>
      </c>
      <c r="D48" s="3">
        <f>PrcLk!D96+Run!D98-Evp!D48</f>
        <v>175.34068533846443</v>
      </c>
      <c r="E48" s="3">
        <f>PrcLk!E96+Run!E98-Evp!E48</f>
        <v>246.34491670530721</v>
      </c>
      <c r="F48" s="3">
        <f>PrcLk!F96+Run!F98-Evp!F48</f>
        <v>178.64291278906785</v>
      </c>
      <c r="G48" s="3">
        <f>PrcLk!G96+Run!G98-Evp!G48</f>
        <v>80.21978463565263</v>
      </c>
      <c r="H48" s="3">
        <f>PrcLk!H96+Run!H98-Evp!H48</f>
        <v>114.14086719484359</v>
      </c>
      <c r="I48" s="3">
        <f>PrcLk!I96+Run!I98-Evp!I48</f>
        <v>33.167289767157143</v>
      </c>
      <c r="J48" s="3">
        <f>PrcLk!J96+Run!J98-Evp!J48</f>
        <v>-1.732445512361096</v>
      </c>
      <c r="K48" s="3">
        <f>PrcLk!K96+Run!K98-Evp!K48</f>
        <v>114.13153315971211</v>
      </c>
      <c r="L48" s="3">
        <f>PrcLk!L96+Run!L98-Evp!L48</f>
        <v>33.543018244189525</v>
      </c>
      <c r="M48" s="3">
        <f>PrcLk!M96+Run!M98-Evp!M48</f>
        <v>47.877626807683839</v>
      </c>
      <c r="N48" s="3">
        <f t="shared" si="0"/>
        <v>1078.6720391330191</v>
      </c>
    </row>
    <row r="49" spans="1:14">
      <c r="A49">
        <v>1992</v>
      </c>
      <c r="B49" s="3">
        <f>PrcLk!B97+Run!B99-Evp!B49</f>
        <v>45.676689830417985</v>
      </c>
      <c r="C49" s="3">
        <f>PrcLk!C97+Run!C99-Evp!C49</f>
        <v>54.017413891611717</v>
      </c>
      <c r="D49" s="3">
        <f>PrcLk!D97+Run!D99-Evp!D49</f>
        <v>100.98115422201313</v>
      </c>
      <c r="E49" s="3">
        <f>PrcLk!E97+Run!E99-Evp!E49</f>
        <v>181.38317278846222</v>
      </c>
      <c r="F49" s="3">
        <f>PrcLk!F97+Run!F99-Evp!F49</f>
        <v>101.17906584869095</v>
      </c>
      <c r="G49" s="3">
        <f>PrcLk!G97+Run!G99-Evp!G49</f>
        <v>74.453551785387162</v>
      </c>
      <c r="H49" s="3">
        <f>PrcLk!H97+Run!H99-Evp!H49</f>
        <v>120.00586928818348</v>
      </c>
      <c r="I49" s="3">
        <f>PrcLk!I97+Run!I99-Evp!I49</f>
        <v>69.292961891298049</v>
      </c>
      <c r="J49" s="3">
        <f>PrcLk!J97+Run!J99-Evp!J49</f>
        <v>96.640229413829886</v>
      </c>
      <c r="K49" s="3">
        <f>PrcLk!K97+Run!K99-Evp!K49</f>
        <v>29.751947805953961</v>
      </c>
      <c r="L49" s="3">
        <f>PrcLk!L97+Run!L99-Evp!L49</f>
        <v>159.20543315322999</v>
      </c>
      <c r="M49" s="3">
        <f>PrcLk!M97+Run!M99-Evp!M49</f>
        <v>35.38495732390426</v>
      </c>
      <c r="N49" s="3">
        <f t="shared" si="0"/>
        <v>1067.9724472429828</v>
      </c>
    </row>
    <row r="50" spans="1:14">
      <c r="A50">
        <v>1993</v>
      </c>
      <c r="B50" s="3">
        <f>PrcLk!B98+Run!B100-Evp!B50</f>
        <v>78.480213567194994</v>
      </c>
      <c r="C50" s="3">
        <f>PrcLk!C98+Run!C100-Evp!C50</f>
        <v>10.647820456068217</v>
      </c>
      <c r="D50" s="3">
        <f>PrcLk!D98+Run!D100-Evp!D50</f>
        <v>64.231190383690631</v>
      </c>
      <c r="E50" s="3">
        <f>PrcLk!E98+Run!E100-Evp!E50</f>
        <v>234.04996996791604</v>
      </c>
      <c r="F50" s="3">
        <f>PrcLk!F98+Run!F100-Evp!F50</f>
        <v>165.8586574455318</v>
      </c>
      <c r="G50" s="3">
        <f>PrcLk!G98+Run!G100-Evp!G50</f>
        <v>220.86127393352916</v>
      </c>
      <c r="H50" s="3">
        <f>PrcLk!H98+Run!H100-Evp!H50</f>
        <v>129.44591992714436</v>
      </c>
      <c r="I50" s="3">
        <f>PrcLk!I98+Run!I100-Evp!I50</f>
        <v>105.49795784089575</v>
      </c>
      <c r="J50" s="3">
        <f>PrcLk!J98+Run!J100-Evp!J50</f>
        <v>47.676676472883216</v>
      </c>
      <c r="K50" s="3">
        <f>PrcLk!K98+Run!K100-Evp!K50</f>
        <v>42.999280154744454</v>
      </c>
      <c r="L50" s="3">
        <f>PrcLk!L98+Run!L100-Evp!L50</f>
        <v>27.406581455738504</v>
      </c>
      <c r="M50" s="3">
        <f>PrcLk!M98+Run!M100-Evp!M50</f>
        <v>3.2070863951778819</v>
      </c>
      <c r="N50" s="3">
        <f t="shared" si="0"/>
        <v>1130.3626280005149</v>
      </c>
    </row>
    <row r="51" spans="1:14">
      <c r="A51">
        <v>1994</v>
      </c>
      <c r="B51" s="3">
        <f>PrcLk!B99+Run!B101-Evp!B51</f>
        <v>13.484447587979261</v>
      </c>
      <c r="C51" s="3">
        <f>PrcLk!C99+Run!C101-Evp!C51</f>
        <v>73.240302599175763</v>
      </c>
      <c r="D51" s="3">
        <f>PrcLk!D99+Run!D101-Evp!D51</f>
        <v>99.050322814379868</v>
      </c>
      <c r="E51" s="3">
        <f>PrcLk!E99+Run!E101-Evp!E51</f>
        <v>149.32081168124284</v>
      </c>
      <c r="F51" s="3">
        <f>PrcLk!F99+Run!F101-Evp!F51</f>
        <v>129.63118610578564</v>
      </c>
      <c r="G51" s="3">
        <f>PrcLk!G99+Run!G101-Evp!G51</f>
        <v>137.39695788297612</v>
      </c>
      <c r="H51" s="3">
        <f>PrcLk!H99+Run!H101-Evp!H51</f>
        <v>160.56945843694274</v>
      </c>
      <c r="I51" s="3">
        <f>PrcLk!I99+Run!I101-Evp!I51</f>
        <v>109.64802668641644</v>
      </c>
      <c r="J51" s="3">
        <f>PrcLk!J99+Run!J101-Evp!J51</f>
        <v>55.505247576679892</v>
      </c>
      <c r="K51" s="3">
        <f>PrcLk!K99+Run!K101-Evp!K51</f>
        <v>9.1604112890941707</v>
      </c>
      <c r="L51" s="3">
        <f>PrcLk!L99+Run!L101-Evp!L51</f>
        <v>42.520490543998164</v>
      </c>
      <c r="M51" s="3">
        <f>PrcLk!M99+Run!M101-Evp!M51</f>
        <v>3.2115375703203739</v>
      </c>
      <c r="N51" s="3">
        <f t="shared" si="0"/>
        <v>982.73920077499133</v>
      </c>
    </row>
    <row r="52" spans="1:14">
      <c r="A52">
        <v>1995</v>
      </c>
      <c r="B52" s="3">
        <f>PrcLk!B100+Run!B102-Evp!B52</f>
        <v>36.214101160741137</v>
      </c>
      <c r="C52" s="3">
        <f>PrcLk!C100+Run!C102-Evp!C52</f>
        <v>-13.476662402742789</v>
      </c>
      <c r="D52" s="3">
        <f>PrcLk!D100+Run!D102-Evp!D52</f>
        <v>97.08769115389731</v>
      </c>
      <c r="E52" s="3">
        <f>PrcLk!E100+Run!E102-Evp!E52</f>
        <v>144.61199879544324</v>
      </c>
      <c r="F52" s="3">
        <f>PrcLk!F100+Run!F102-Evp!F52</f>
        <v>171.33888066277797</v>
      </c>
      <c r="G52" s="3">
        <f>PrcLk!G100+Run!G102-Evp!G52</f>
        <v>102.91856874584398</v>
      </c>
      <c r="H52" s="3">
        <f>PrcLk!H100+Run!H102-Evp!H52</f>
        <v>103.02097389807842</v>
      </c>
      <c r="I52" s="3">
        <f>PrcLk!I100+Run!I102-Evp!I52</f>
        <v>106.17842931654381</v>
      </c>
      <c r="J52" s="3">
        <f>PrcLk!J100+Run!J102-Evp!J52</f>
        <v>-19.863366307823057</v>
      </c>
      <c r="K52" s="3">
        <f>PrcLk!K100+Run!K102-Evp!K52</f>
        <v>54.589017644070012</v>
      </c>
      <c r="L52" s="3">
        <f>PrcLk!L100+Run!L102-Evp!L52</f>
        <v>39.821986109493395</v>
      </c>
      <c r="M52" s="3">
        <f>PrcLk!M100+Run!M102-Evp!M52</f>
        <v>-11.001451004289379</v>
      </c>
      <c r="N52" s="3">
        <f t="shared" si="0"/>
        <v>811.4401677720341</v>
      </c>
    </row>
    <row r="53" spans="1:14">
      <c r="A53">
        <v>1996</v>
      </c>
      <c r="B53" s="3">
        <f>PrcLk!B101+Run!B103-Evp!B53</f>
        <v>51.607600857140142</v>
      </c>
      <c r="C53" s="3">
        <f>PrcLk!C101+Run!C103-Evp!C53</f>
        <v>74.333569670111331</v>
      </c>
      <c r="D53" s="3">
        <f>PrcLk!D101+Run!D103-Evp!D53</f>
        <v>67.757615961881712</v>
      </c>
      <c r="E53" s="3">
        <f>PrcLk!E101+Run!E103-Evp!E53</f>
        <v>197.23665112561045</v>
      </c>
      <c r="F53" s="3">
        <f>PrcLk!F101+Run!F103-Evp!F53</f>
        <v>217.69735313849225</v>
      </c>
      <c r="G53" s="3">
        <f>PrcLk!G101+Run!G103-Evp!G53</f>
        <v>224.41733726123093</v>
      </c>
      <c r="H53" s="3">
        <f>PrcLk!H101+Run!H103-Evp!H53</f>
        <v>147.89629061645314</v>
      </c>
      <c r="I53" s="3">
        <f>PrcLk!I101+Run!I103-Evp!I53</f>
        <v>72.52225529008571</v>
      </c>
      <c r="J53" s="3">
        <f>PrcLk!J101+Run!J103-Evp!J53</f>
        <v>89.115459919669107</v>
      </c>
      <c r="K53" s="3">
        <f>PrcLk!K101+Run!K103-Evp!K53</f>
        <v>50.010889305774242</v>
      </c>
      <c r="L53" s="3">
        <f>PrcLk!L101+Run!L103-Evp!L53</f>
        <v>19.615291415843345</v>
      </c>
      <c r="M53" s="3">
        <f>PrcLk!M101+Run!M103-Evp!M53</f>
        <v>75.83003139545103</v>
      </c>
      <c r="N53" s="3">
        <f t="shared" si="0"/>
        <v>1288.0403459577435</v>
      </c>
    </row>
    <row r="54" spans="1:14">
      <c r="A54">
        <v>1997</v>
      </c>
      <c r="B54" s="3">
        <f>PrcLk!B102+Run!B104-Evp!B54</f>
        <v>78.916963316957336</v>
      </c>
      <c r="C54" s="3">
        <f>PrcLk!C102+Run!C104-Evp!C54</f>
        <v>131.18986478306445</v>
      </c>
      <c r="D54" s="3">
        <f>PrcLk!D102+Run!D104-Evp!D54</f>
        <v>123.01895857187631</v>
      </c>
      <c r="E54" s="3">
        <f>PrcLk!E102+Run!E104-Evp!E54</f>
        <v>151.02918422377968</v>
      </c>
      <c r="F54" s="3">
        <f>PrcLk!F102+Run!F104-Evp!F54</f>
        <v>210.37501671399841</v>
      </c>
      <c r="G54" s="3">
        <f>PrcLk!G102+Run!G104-Evp!G54</f>
        <v>134.11189775966676</v>
      </c>
      <c r="H54" s="3">
        <f>PrcLk!H102+Run!H104-Evp!H54</f>
        <v>93.4371294310737</v>
      </c>
      <c r="I54" s="3">
        <f>PrcLk!I102+Run!I104-Evp!I54</f>
        <v>78.069098421975866</v>
      </c>
      <c r="J54" s="3">
        <f>PrcLk!J102+Run!J104-Evp!J54</f>
        <v>38.679496546327584</v>
      </c>
      <c r="K54" s="3">
        <f>PrcLk!K102+Run!K104-Evp!K54</f>
        <v>-5.2986239696107162</v>
      </c>
      <c r="L54" s="3">
        <f>PrcLk!L102+Run!L104-Evp!L54</f>
        <v>-10.916335312532809</v>
      </c>
      <c r="M54" s="3">
        <f>PrcLk!M102+Run!M104-Evp!M54</f>
        <v>-16.778622120378515</v>
      </c>
      <c r="N54" s="3">
        <f t="shared" si="0"/>
        <v>1005.8340283661981</v>
      </c>
    </row>
    <row r="55" spans="1:14">
      <c r="A55">
        <v>1998</v>
      </c>
      <c r="B55" s="3">
        <f>PrcLk!B103+Run!B105-Evp!B55</f>
        <v>67.142786926461767</v>
      </c>
      <c r="C55" s="3">
        <f>PrcLk!C103+Run!C105-Evp!C55</f>
        <v>55.879863278275849</v>
      </c>
      <c r="D55" s="3">
        <f>PrcLk!D103+Run!D105-Evp!D55</f>
        <v>170.19794371382932</v>
      </c>
      <c r="E55" s="3">
        <f>PrcLk!E103+Run!E105-Evp!E55</f>
        <v>170.30610904663649</v>
      </c>
      <c r="F55" s="3">
        <f>PrcLk!F103+Run!F105-Evp!F55</f>
        <v>97.192070878690473</v>
      </c>
      <c r="G55" s="3">
        <f>PrcLk!G103+Run!G105-Evp!G55</f>
        <v>88.654540912194449</v>
      </c>
      <c r="H55" s="3">
        <f>PrcLk!H103+Run!H105-Evp!H55</f>
        <v>12.12633354242169</v>
      </c>
      <c r="I55" s="3">
        <f>PrcLk!I103+Run!I105-Evp!I55</f>
        <v>51.900806352479314</v>
      </c>
      <c r="J55" s="3">
        <f>PrcLk!J103+Run!J105-Evp!J55</f>
        <v>8.0369606529913256</v>
      </c>
      <c r="K55" s="3">
        <f>PrcLk!K103+Run!K105-Evp!K55</f>
        <v>-2.5717995996211442</v>
      </c>
      <c r="L55" s="3">
        <f>PrcLk!L103+Run!L105-Evp!L55</f>
        <v>-11.372625513208718</v>
      </c>
      <c r="M55" s="3">
        <f>PrcLk!M103+Run!M105-Evp!M55</f>
        <v>-30.791073404914073</v>
      </c>
      <c r="N55" s="3">
        <f t="shared" si="0"/>
        <v>676.70191678623667</v>
      </c>
    </row>
    <row r="56" spans="1:14">
      <c r="A56">
        <v>1999</v>
      </c>
      <c r="B56" s="3">
        <f>PrcLk!B104+Run!B106-Evp!B56</f>
        <v>36.760812673122615</v>
      </c>
      <c r="C56" s="3">
        <f>PrcLk!C104+Run!C106-Evp!C56</f>
        <v>44.902148262625467</v>
      </c>
      <c r="D56" s="3">
        <f>PrcLk!D104+Run!D106-Evp!D56</f>
        <v>21.572219657180156</v>
      </c>
      <c r="E56" s="3">
        <f>PrcLk!E104+Run!E106-Evp!E56</f>
        <v>135.15965221441243</v>
      </c>
      <c r="F56" s="3">
        <f>PrcLk!F104+Run!F106-Evp!F56</f>
        <v>106.42916817745839</v>
      </c>
      <c r="G56" s="3">
        <f>PrcLk!G104+Run!G106-Evp!G56</f>
        <v>109.02313222617536</v>
      </c>
      <c r="H56" s="3">
        <f>PrcLk!H104+Run!H106-Evp!H56</f>
        <v>115.59243795553613</v>
      </c>
      <c r="I56" s="3">
        <f>PrcLk!I104+Run!I106-Evp!I56</f>
        <v>-7.6605406793330815</v>
      </c>
      <c r="J56" s="3">
        <f>PrcLk!J104+Run!J106-Evp!J56</f>
        <v>-1.7477687836736919</v>
      </c>
      <c r="K56" s="3">
        <f>PrcLk!K104+Run!K106-Evp!K56</f>
        <v>-22.083297427012894</v>
      </c>
      <c r="L56" s="3">
        <f>PrcLk!L104+Run!L106-Evp!L56</f>
        <v>-19.103872525620758</v>
      </c>
      <c r="M56" s="3">
        <f>PrcLk!M104+Run!M106-Evp!M56</f>
        <v>-1.3963702753871701</v>
      </c>
      <c r="N56" s="3">
        <f t="shared" si="0"/>
        <v>517.44772147548304</v>
      </c>
    </row>
    <row r="57" spans="1:14">
      <c r="A57">
        <v>2000</v>
      </c>
      <c r="B57" s="3">
        <f>PrcLk!B105+Run!B107-Evp!B57</f>
        <v>-17.730167673591566</v>
      </c>
      <c r="C57" s="3">
        <f>PrcLk!C105+Run!C107-Evp!C57</f>
        <v>40.519891893652137</v>
      </c>
      <c r="D57" s="3">
        <f>PrcLk!D105+Run!D107-Evp!D57</f>
        <v>86.006715499630218</v>
      </c>
      <c r="E57" s="3">
        <f>PrcLk!E105+Run!E107-Evp!E57</f>
        <v>103.33254821955076</v>
      </c>
      <c r="F57" s="3">
        <f>PrcLk!F105+Run!F107-Evp!F57</f>
        <v>182.25663156313058</v>
      </c>
      <c r="G57" s="3">
        <f>PrcLk!G105+Run!G107-Evp!G57</f>
        <v>131.92583263765613</v>
      </c>
      <c r="H57" s="3">
        <f>PrcLk!H105+Run!H107-Evp!H57</f>
        <v>75.294900702181963</v>
      </c>
      <c r="I57" s="3">
        <f>PrcLk!I105+Run!I107-Evp!I57</f>
        <v>68.713152666250352</v>
      </c>
      <c r="J57" s="3">
        <f>PrcLk!J105+Run!J107-Evp!J57</f>
        <v>45.217573990756307</v>
      </c>
      <c r="K57" s="3">
        <f>PrcLk!K105+Run!K107-Evp!K57</f>
        <v>-2.1614528139225229</v>
      </c>
      <c r="L57" s="3">
        <f>PrcLk!L105+Run!L107-Evp!L57</f>
        <v>15.195631512254934</v>
      </c>
      <c r="M57" s="3">
        <f>PrcLk!M105+Run!M107-Evp!M57</f>
        <v>-20.560471293977855</v>
      </c>
      <c r="N57" s="3">
        <f t="shared" si="0"/>
        <v>708.01078690357144</v>
      </c>
    </row>
    <row r="58" spans="1:14">
      <c r="A58">
        <v>2001</v>
      </c>
      <c r="B58" s="3">
        <f>PrcLk!B106+Run!B108-Evp!B58</f>
        <v>10.170635057277096</v>
      </c>
      <c r="C58" s="3">
        <f>PrcLk!C106+Run!C108-Evp!C58</f>
        <v>82.028163593843942</v>
      </c>
      <c r="D58" s="3">
        <f>PrcLk!D106+Run!D108-Evp!D58</f>
        <v>60.582839200228449</v>
      </c>
      <c r="E58" s="3">
        <f>PrcLk!E106+Run!E108-Evp!E58</f>
        <v>188.24544793368312</v>
      </c>
      <c r="F58" s="3">
        <f>PrcLk!F106+Run!F108-Evp!F58</f>
        <v>196.03330248978676</v>
      </c>
      <c r="G58" s="3">
        <f>PrcLk!G106+Run!G108-Evp!G58</f>
        <v>138.47127687449839</v>
      </c>
      <c r="H58" s="3">
        <f>PrcLk!H106+Run!H108-Evp!H58</f>
        <v>14.335374080538244</v>
      </c>
      <c r="I58" s="3">
        <f>PrcLk!I106+Run!I108-Evp!I58</f>
        <v>62.293976612490837</v>
      </c>
      <c r="J58" s="3">
        <f>PrcLk!J106+Run!J108-Evp!J58</f>
        <v>85.960572207314698</v>
      </c>
      <c r="K58" s="3">
        <f>PrcLk!K106+Run!K108-Evp!K58</f>
        <v>128.52065302525935</v>
      </c>
      <c r="L58" s="3">
        <f>PrcLk!L106+Run!L108-Evp!L58</f>
        <v>84.418032550132196</v>
      </c>
      <c r="M58" s="3">
        <f>PrcLk!M106+Run!M108-Evp!M58</f>
        <v>49.046705437106027</v>
      </c>
      <c r="N58" s="3">
        <f t="shared" si="0"/>
        <v>1100.1069790621591</v>
      </c>
    </row>
    <row r="59" spans="1:14">
      <c r="A59">
        <v>2002</v>
      </c>
      <c r="B59" s="3">
        <f>PrcLk!B107+Run!B109-Evp!B59</f>
        <v>-3.3394321544653565</v>
      </c>
      <c r="C59" s="3">
        <f>PrcLk!C107+Run!C109-Evp!C59</f>
        <v>38.159367827858986</v>
      </c>
      <c r="D59" s="3">
        <f>PrcLk!D107+Run!D109-Evp!D59</f>
        <v>91.943650940007956</v>
      </c>
      <c r="E59" s="3">
        <f>PrcLk!E107+Run!E109-Evp!E59</f>
        <v>203.34563005792975</v>
      </c>
      <c r="F59" s="3">
        <f>PrcLk!F107+Run!F109-Evp!F59</f>
        <v>171.8535906192777</v>
      </c>
      <c r="G59" s="3">
        <f>PrcLk!G107+Run!G109-Evp!G59</f>
        <v>154.96090166090897</v>
      </c>
      <c r="H59" s="3">
        <f>PrcLk!H107+Run!H109-Evp!H59</f>
        <v>62.16588332779655</v>
      </c>
      <c r="I59" s="3">
        <f>PrcLk!I107+Run!I109-Evp!I59</f>
        <v>46.012390282524805</v>
      </c>
      <c r="J59" s="3">
        <f>PrcLk!J107+Run!J109-Evp!J59</f>
        <v>-9.9325332149474974</v>
      </c>
      <c r="K59" s="3">
        <f>PrcLk!K107+Run!K109-Evp!K59</f>
        <v>-17.641190001867443</v>
      </c>
      <c r="L59" s="3">
        <f>PrcLk!L107+Run!L109-Evp!L59</f>
        <v>-35.930317444450921</v>
      </c>
      <c r="M59" s="3">
        <f>PrcLk!M107+Run!M109-Evp!M59</f>
        <v>-48.280249388545982</v>
      </c>
      <c r="N59" s="3">
        <f t="shared" si="0"/>
        <v>653.31769251202752</v>
      </c>
    </row>
    <row r="60" spans="1:14">
      <c r="A60">
        <v>2003</v>
      </c>
      <c r="B60" s="3">
        <f>PrcLk!B108+Run!B110-Evp!B60</f>
        <v>-52.16810065794445</v>
      </c>
      <c r="C60" s="3">
        <f>PrcLk!C108+Run!C110-Evp!C60</f>
        <v>1.3567453146343809</v>
      </c>
      <c r="D60" s="3">
        <f>PrcLk!D108+Run!D110-Evp!D60</f>
        <v>86.643839582173527</v>
      </c>
      <c r="E60" s="3">
        <f>PrcLk!E108+Run!E110-Evp!E60</f>
        <v>146.08238842089807</v>
      </c>
      <c r="F60" s="3">
        <f>PrcLk!F108+Run!F110-Evp!F60</f>
        <v>179.36706342384483</v>
      </c>
      <c r="G60" s="3">
        <f>PrcLk!G108+Run!G110-Evp!G60</f>
        <v>115.01715942469696</v>
      </c>
      <c r="H60" s="3">
        <f>PrcLk!H108+Run!H110-Evp!H60</f>
        <v>90.317502132318168</v>
      </c>
      <c r="I60" s="3">
        <f>PrcLk!I108+Run!I110-Evp!I60</f>
        <v>39.835047970983361</v>
      </c>
      <c r="J60" s="3">
        <f>PrcLk!J108+Run!J110-Evp!J60</f>
        <v>6.5612494182015695</v>
      </c>
      <c r="K60" s="3">
        <f>PrcLk!K108+Run!K110-Evp!K60</f>
        <v>21.585801366619293</v>
      </c>
      <c r="L60" s="3">
        <f>PrcLk!L108+Run!L110-Evp!L60</f>
        <v>123.07888722712252</v>
      </c>
      <c r="M60" s="3">
        <f>PrcLk!M108+Run!M110-Evp!M60</f>
        <v>28.787083938681278</v>
      </c>
      <c r="N60" s="3">
        <f t="shared" si="0"/>
        <v>786.46466756222947</v>
      </c>
    </row>
    <row r="61" spans="1:14">
      <c r="A61">
        <v>2004</v>
      </c>
      <c r="B61" s="3">
        <f>PrcLk!B109+Run!B111-Evp!B61</f>
        <v>-5.0077669371415396</v>
      </c>
      <c r="C61" s="3">
        <f>PrcLk!C109+Run!C111-Evp!C61</f>
        <v>33.992460922781184</v>
      </c>
      <c r="D61" s="3">
        <f>PrcLk!D109+Run!D111-Evp!D61</f>
        <v>173.96796305626916</v>
      </c>
      <c r="E61" s="3">
        <f>PrcLk!E109+Run!E111-Evp!E61</f>
        <v>147.06266858384001</v>
      </c>
      <c r="F61" s="3">
        <f>PrcLk!F109+Run!F111-Evp!F61</f>
        <v>296.82607957266214</v>
      </c>
      <c r="G61" s="3">
        <f>PrcLk!G109+Run!G111-Evp!G61</f>
        <v>149.24231896981109</v>
      </c>
      <c r="H61" s="3">
        <f>PrcLk!H109+Run!H111-Evp!H61</f>
        <v>93.99551153088521</v>
      </c>
      <c r="I61" s="3">
        <f>PrcLk!I109+Run!I111-Evp!I61</f>
        <v>31.837533633188585</v>
      </c>
      <c r="J61" s="3">
        <f>PrcLk!J109+Run!J111-Evp!J61</f>
        <v>-12.423869021427542</v>
      </c>
      <c r="K61" s="3">
        <f>PrcLk!K109+Run!K111-Evp!K61</f>
        <v>26.751628878375485</v>
      </c>
      <c r="L61" s="3">
        <f>PrcLk!L109+Run!L111-Evp!L61</f>
        <v>23.183406927014929</v>
      </c>
      <c r="M61" s="3">
        <f>PrcLk!M109+Run!M111-Evp!M61</f>
        <v>30.563797450125634</v>
      </c>
      <c r="N61" s="3">
        <f t="shared" si="0"/>
        <v>989.99173356638448</v>
      </c>
    </row>
    <row r="62" spans="1:14">
      <c r="A62">
        <v>2005</v>
      </c>
      <c r="B62" s="3">
        <f>PrcLk!B110+Run!B112-Evp!B62</f>
        <v>56.628715665202861</v>
      </c>
      <c r="C62" s="3">
        <f>PrcLk!C110+Run!C112-Evp!C62</f>
        <v>67.630510620279011</v>
      </c>
      <c r="D62" s="3">
        <f>PrcLk!D110+Run!D112-Evp!D62</f>
        <v>62.872089793791339</v>
      </c>
      <c r="E62" s="3">
        <f>PrcLk!E110+Run!E112-Evp!E62</f>
        <v>142.65967538397047</v>
      </c>
      <c r="F62" s="3">
        <f>PrcLk!F110+Run!F112-Evp!F62</f>
        <v>87.463028924693148</v>
      </c>
      <c r="G62" s="3">
        <f>PrcLk!G110+Run!G112-Evp!G62</f>
        <v>82.002713385378712</v>
      </c>
      <c r="H62" s="3">
        <f>PrcLk!H110+Run!H112-Evp!H62</f>
        <v>45.483278307258225</v>
      </c>
      <c r="I62" s="3">
        <f>PrcLk!I110+Run!I112-Evp!I62</f>
        <v>34.692342236365405</v>
      </c>
      <c r="J62" s="3">
        <f>PrcLk!J110+Run!J112-Evp!J62</f>
        <v>24.513130841771357</v>
      </c>
      <c r="K62" s="3">
        <f>PrcLk!K110+Run!K112-Evp!K62</f>
        <v>-33.307915060580143</v>
      </c>
      <c r="L62" s="3">
        <f>PrcLk!L110+Run!L112-Evp!L62</f>
        <v>42.780682465266821</v>
      </c>
      <c r="M62" s="3">
        <f>PrcLk!M110+Run!M112-Evp!M62</f>
        <v>-1.0961424700169431</v>
      </c>
      <c r="N62" s="3">
        <f t="shared" si="0"/>
        <v>612.32211009338039</v>
      </c>
    </row>
    <row r="63" spans="1:14">
      <c r="A63">
        <v>2006</v>
      </c>
      <c r="B63" s="3">
        <f>PrcLk!B111+Run!B113-Evp!B63</f>
        <v>89.152686135267118</v>
      </c>
      <c r="C63" s="3">
        <f>PrcLk!C111+Run!C113-Evp!C63</f>
        <v>45.271009631690262</v>
      </c>
      <c r="D63" s="3">
        <f>PrcLk!D111+Run!D113-Evp!D63</f>
        <v>113.6814026815419</v>
      </c>
      <c r="E63" s="3">
        <f>PrcLk!E111+Run!E113-Evp!E63</f>
        <v>171.88219374620513</v>
      </c>
      <c r="F63" s="3">
        <f>PrcLk!F111+Run!F113-Evp!F63</f>
        <v>164.1535876985011</v>
      </c>
      <c r="G63" s="3">
        <f>PrcLk!G111+Run!G113-Evp!G63</f>
        <v>59.57258792807631</v>
      </c>
      <c r="H63" s="3">
        <f>PrcLk!H111+Run!H113-Evp!H63</f>
        <v>78.801184191898187</v>
      </c>
      <c r="I63" s="3">
        <f>PrcLk!I111+Run!I113-Evp!I63</f>
        <v>19.389367460090014</v>
      </c>
      <c r="J63" s="3">
        <f>PrcLk!J111+Run!J113-Evp!J63</f>
        <v>32.93084927337317</v>
      </c>
      <c r="K63" s="3">
        <f>PrcLk!K111+Run!K113-Evp!K63</f>
        <v>63.394977313618156</v>
      </c>
      <c r="L63" s="3">
        <f>PrcLk!L111+Run!L113-Evp!L63</f>
        <v>54.934670861450442</v>
      </c>
      <c r="M63" s="3">
        <f>PrcLk!M111+Run!M113-Evp!M63</f>
        <v>97.368057338992145</v>
      </c>
      <c r="N63" s="3">
        <f t="shared" si="0"/>
        <v>990.53257426070388</v>
      </c>
    </row>
    <row r="64" spans="1:14">
      <c r="A64">
        <v>2007</v>
      </c>
      <c r="B64" s="3">
        <f>PrcLk!B112+Run!B114-Evp!B64</f>
        <v>25.278412777509871</v>
      </c>
      <c r="C64" s="3">
        <f>PrcLk!C112+Run!C114-Evp!C64</f>
        <v>-28.276740939608317</v>
      </c>
      <c r="D64" s="3">
        <f>PrcLk!D112+Run!D114-Evp!D64</f>
        <v>135.49637683815365</v>
      </c>
      <c r="E64" s="3">
        <f>PrcLk!E112+Run!E114-Evp!E64</f>
        <v>147.57207146008696</v>
      </c>
      <c r="F64" s="3">
        <f>PrcLk!F112+Run!F114-Evp!F64</f>
        <v>99.887430549126762</v>
      </c>
      <c r="G64" s="3">
        <f>PrcLk!G112+Run!G114-Evp!G64</f>
        <v>82.977623435077703</v>
      </c>
      <c r="H64" s="3">
        <f>PrcLk!H112+Run!H114-Evp!H64</f>
        <v>40.303780072952158</v>
      </c>
      <c r="I64" s="3">
        <f>PrcLk!I112+Run!I114-Evp!I64</f>
        <v>51.074546379214098</v>
      </c>
      <c r="J64" s="3">
        <f>PrcLk!J112+Run!J114-Evp!J64</f>
        <v>3.0523778913599955</v>
      </c>
      <c r="K64" s="3">
        <f>PrcLk!K112+Run!K114-Evp!K64</f>
        <v>56.070476736863881</v>
      </c>
      <c r="L64" s="3">
        <f>PrcLk!L112+Run!L114-Evp!L64</f>
        <v>-58.963983221440259</v>
      </c>
      <c r="M64" s="3">
        <f>PrcLk!M112+Run!M114-Evp!M64</f>
        <v>5.6783971076723248</v>
      </c>
      <c r="N64" s="3">
        <f t="shared" si="0"/>
        <v>560.15076908696881</v>
      </c>
    </row>
    <row r="65" spans="1:14">
      <c r="A65">
        <v>2008</v>
      </c>
      <c r="B65" s="3">
        <f>PrcLk!B113+Run!B115-Evp!B65</f>
        <v>101.9542000660029</v>
      </c>
      <c r="C65" s="3">
        <f>PrcLk!C113+Run!C115-Evp!C65</f>
        <v>93.822679923596979</v>
      </c>
      <c r="D65" s="3">
        <f>PrcLk!D113+Run!D115-Evp!D65</f>
        <v>83.536565398713861</v>
      </c>
      <c r="E65" s="3">
        <f>PrcLk!E113+Run!E115-Evp!E65</f>
        <v>253.52995072360022</v>
      </c>
      <c r="F65" s="3">
        <f>PrcLk!F113+Run!F115-Evp!F65</f>
        <v>162.17496541656678</v>
      </c>
      <c r="G65" s="3">
        <f>PrcLk!G113+Run!G115-Evp!G65</f>
        <v>200.28420416827225</v>
      </c>
      <c r="H65" s="3">
        <f>PrcLk!H113+Run!H115-Evp!H65</f>
        <v>107.77580217604047</v>
      </c>
      <c r="I65" s="3">
        <f>PrcLk!I113+Run!I115-Evp!I65</f>
        <v>17.882754645251367</v>
      </c>
      <c r="J65" s="3">
        <f>PrcLk!J113+Run!J115-Evp!J65</f>
        <v>84.000572468174894</v>
      </c>
      <c r="K65" s="3">
        <f>PrcLk!K113+Run!K115-Evp!K65</f>
        <v>-17.200364211148653</v>
      </c>
      <c r="L65" s="3">
        <f>PrcLk!L113+Run!L115-Evp!L65</f>
        <v>22.997076844124379</v>
      </c>
      <c r="M65" s="3">
        <f>PrcLk!M113+Run!M115-Evp!M65</f>
        <v>82.421140720640267</v>
      </c>
      <c r="N65" s="3">
        <f t="shared" si="0"/>
        <v>1193.1795483398359</v>
      </c>
    </row>
    <row r="66" spans="1:14">
      <c r="A66">
        <v>2009</v>
      </c>
      <c r="B66" s="3">
        <f>PrcLk!B114+Run!B116-Evp!B66</f>
        <v>12.118522340871266</v>
      </c>
      <c r="C66" s="3">
        <f>PrcLk!C114+Run!C116-Evp!C66</f>
        <v>110.94755437444826</v>
      </c>
      <c r="D66" s="3">
        <f>PrcLk!D114+Run!D116-Evp!D66</f>
        <v>141.02517160269846</v>
      </c>
      <c r="E66" s="3">
        <f>PrcLk!E114+Run!E116-Evp!E66</f>
        <v>216.34634634096042</v>
      </c>
      <c r="F66" s="3">
        <f>PrcLk!F114+Run!F116-Evp!F66</f>
        <v>183.17258619165801</v>
      </c>
      <c r="G66" s="3">
        <f>PrcLk!G114+Run!G116-Evp!G66</f>
        <v>151.18213317686113</v>
      </c>
      <c r="H66" s="3">
        <f>PrcLk!H114+Run!H116-Evp!H66</f>
        <v>62.254293307945545</v>
      </c>
      <c r="I66" s="3">
        <f>PrcLk!I114+Run!I116-Evp!I66</f>
        <v>81.521805848194958</v>
      </c>
      <c r="J66" s="3">
        <f>PrcLk!J114+Run!J116-Evp!J66</f>
        <v>6.0586746071836899</v>
      </c>
      <c r="K66" s="3">
        <f>PrcLk!K114+Run!K116-Evp!K66</f>
        <v>88.674609856733767</v>
      </c>
      <c r="L66" s="3">
        <f>PrcLk!L114+Run!L116-Evp!L66</f>
        <v>34.955950353939429</v>
      </c>
      <c r="M66" s="3">
        <f>PrcLk!M114+Run!M116-Evp!M66</f>
        <v>7.8402492820244163</v>
      </c>
      <c r="N66" s="3">
        <f t="shared" si="0"/>
        <v>1096.0978972835194</v>
      </c>
    </row>
    <row r="67" spans="1:14">
      <c r="A67">
        <v>2010</v>
      </c>
      <c r="B67" s="3">
        <f>PrcLk!B115+Run!B117-Evp!B67</f>
        <v>-12.723913134300531</v>
      </c>
      <c r="C67" s="3">
        <f>PrcLk!C115+Run!C117-Evp!C67</f>
        <v>18.979393499768932</v>
      </c>
      <c r="D67" s="3">
        <f>PrcLk!D115+Run!D117-Evp!D67</f>
        <v>68.892763610250043</v>
      </c>
      <c r="E67" s="3">
        <f>PrcLk!E115+Run!E117-Evp!E67</f>
        <v>97.385572731090704</v>
      </c>
      <c r="F67" s="3">
        <f>PrcLk!F115+Run!F117-Evp!F67</f>
        <v>114.55860059936785</v>
      </c>
      <c r="G67" s="3">
        <f>PrcLk!G115+Run!G117-Evp!G67</f>
        <v>181.64890200845039</v>
      </c>
      <c r="H67" s="3">
        <f>PrcLk!H115+Run!H117-Evp!H67</f>
        <v>108.26588564018793</v>
      </c>
      <c r="I67" s="3">
        <f>PrcLk!I115+Run!I117-Evp!I67</f>
        <v>28.869865243684501</v>
      </c>
      <c r="J67" s="3">
        <f>PrcLk!J115+Run!J117-Evp!J67</f>
        <v>65.170719066668497</v>
      </c>
      <c r="K67" s="3">
        <f>PrcLk!K115+Run!K117-Evp!K67</f>
        <v>-11.155559725446579</v>
      </c>
      <c r="L67" s="3">
        <f>PrcLk!L115+Run!L117-Evp!L67</f>
        <v>-9.4589300605466917</v>
      </c>
      <c r="M67" s="3">
        <f>PrcLk!M115+Run!M117-Evp!M67</f>
        <v>-19.960842865671921</v>
      </c>
      <c r="N67" s="3">
        <f t="shared" si="0"/>
        <v>630.47245661350314</v>
      </c>
    </row>
    <row r="68" spans="1:1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N69" s="3"/>
    </row>
    <row r="70" spans="1:14">
      <c r="A70" s="8" t="s">
        <v>42</v>
      </c>
      <c r="B70" s="3">
        <f>AVERAGE(B5:B67)</f>
        <v>22.178998536349162</v>
      </c>
      <c r="C70" s="3">
        <f t="shared" ref="C70:M70" si="1">AVERAGE(C5:C67)</f>
        <v>47.515373482332464</v>
      </c>
      <c r="D70" s="3">
        <f t="shared" si="1"/>
        <v>108.26753148263941</v>
      </c>
      <c r="E70" s="3">
        <f t="shared" si="1"/>
        <v>176.10623791681394</v>
      </c>
      <c r="F70" s="3">
        <f t="shared" si="1"/>
        <v>156.80797951344053</v>
      </c>
      <c r="G70" s="3">
        <f t="shared" si="1"/>
        <v>129.95010719868682</v>
      </c>
      <c r="H70" s="3">
        <f t="shared" si="1"/>
        <v>98.544358720365224</v>
      </c>
      <c r="I70" s="3">
        <f t="shared" si="1"/>
        <v>66.900051245953449</v>
      </c>
      <c r="J70" s="3">
        <f t="shared" si="1"/>
        <v>42.780032243002381</v>
      </c>
      <c r="K70" s="3">
        <f t="shared" si="1"/>
        <v>30.894016306506114</v>
      </c>
      <c r="L70" s="3">
        <f t="shared" si="1"/>
        <v>26.068120097552203</v>
      </c>
      <c r="M70" s="3">
        <f t="shared" ref="M70:N70" si="2">AVERAGE(M5:M67)</f>
        <v>12.835832532960346</v>
      </c>
      <c r="N70" s="3">
        <f t="shared" si="2"/>
        <v>918.84863927660217</v>
      </c>
    </row>
    <row r="71" spans="1:14">
      <c r="A71" s="8" t="s">
        <v>43</v>
      </c>
      <c r="B71" s="3">
        <f>MAX(B5:B67)</f>
        <v>101.9542000660029</v>
      </c>
      <c r="C71" s="3">
        <f t="shared" ref="C71:M71" si="3">MAX(C5:C67)</f>
        <v>131.18986478306445</v>
      </c>
      <c r="D71" s="3">
        <f t="shared" si="3"/>
        <v>237.85184034366927</v>
      </c>
      <c r="E71" s="3">
        <f t="shared" si="3"/>
        <v>284.40255489625201</v>
      </c>
      <c r="F71" s="3">
        <f t="shared" si="3"/>
        <v>317.81152685074954</v>
      </c>
      <c r="G71" s="3">
        <f t="shared" si="3"/>
        <v>224.41733726123093</v>
      </c>
      <c r="H71" s="3">
        <f t="shared" si="3"/>
        <v>167.09387900004981</v>
      </c>
      <c r="I71" s="3">
        <f t="shared" si="3"/>
        <v>149.79485171536774</v>
      </c>
      <c r="J71" s="3">
        <f t="shared" si="3"/>
        <v>263.53295444051059</v>
      </c>
      <c r="K71" s="3">
        <f t="shared" si="3"/>
        <v>180.59780817823281</v>
      </c>
      <c r="L71" s="3">
        <f t="shared" si="3"/>
        <v>159.20543315322999</v>
      </c>
      <c r="M71" s="3">
        <f t="shared" ref="M71:N71" si="4">MAX(M5:M67)</f>
        <v>119.85596189120533</v>
      </c>
      <c r="N71" s="3">
        <f t="shared" si="4"/>
        <v>1364.0163026519274</v>
      </c>
    </row>
    <row r="72" spans="1:14">
      <c r="A72" s="8" t="s">
        <v>44</v>
      </c>
      <c r="B72" s="3">
        <f>MIN(B5:B67)</f>
        <v>-52.16810065794445</v>
      </c>
      <c r="C72" s="3">
        <f t="shared" ref="C72:M72" si="5">MIN(C5:C67)</f>
        <v>-28.276740939608317</v>
      </c>
      <c r="D72" s="3">
        <f t="shared" si="5"/>
        <v>21.572219657180156</v>
      </c>
      <c r="E72" s="3">
        <f t="shared" si="5"/>
        <v>91.413949820445055</v>
      </c>
      <c r="F72" s="3">
        <f t="shared" si="5"/>
        <v>62.424194535537524</v>
      </c>
      <c r="G72" s="3">
        <f t="shared" si="5"/>
        <v>45.622381611830633</v>
      </c>
      <c r="H72" s="3">
        <f t="shared" si="5"/>
        <v>12.12633354242169</v>
      </c>
      <c r="I72" s="3">
        <f t="shared" si="5"/>
        <v>-7.6605406793330815</v>
      </c>
      <c r="J72" s="3">
        <f t="shared" si="5"/>
        <v>-48.407521883558317</v>
      </c>
      <c r="K72" s="3">
        <f t="shared" si="5"/>
        <v>-99.125073277100086</v>
      </c>
      <c r="L72" s="3">
        <f t="shared" si="5"/>
        <v>-58.963983221440259</v>
      </c>
      <c r="M72" s="3">
        <f t="shared" ref="M72:N72" si="6">MIN(M5:M67)</f>
        <v>-64.344635990486111</v>
      </c>
      <c r="N72" s="3">
        <f t="shared" si="6"/>
        <v>409.48298491465141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2.75"/>
  <sheetData>
    <row r="1" spans="1:14">
      <c r="A1" t="s">
        <v>50</v>
      </c>
    </row>
    <row r="2" spans="1:14">
      <c r="A2" t="s">
        <v>16</v>
      </c>
    </row>
    <row r="3" spans="1:14">
      <c r="N3" s="1" t="s">
        <v>105</v>
      </c>
    </row>
    <row r="4" spans="1:1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106</v>
      </c>
    </row>
    <row r="5" spans="1:14">
      <c r="A5">
        <v>1948</v>
      </c>
      <c r="B5" s="3">
        <f>PrcLd!B70+Run!B55-Evp!B5</f>
        <v>-51.640695133847657</v>
      </c>
      <c r="C5" s="3">
        <f>PrcLd!C70+Run!C55-Evp!C5</f>
        <v>24.927402932546883</v>
      </c>
      <c r="D5" s="3">
        <f>PrcLd!D70+Run!D55-Evp!D5</f>
        <v>175.35888884035941</v>
      </c>
      <c r="E5" s="3">
        <f>PrcLd!E70+Run!E55-Evp!E5</f>
        <v>177.41810718958195</v>
      </c>
      <c r="F5" s="3">
        <f>PrcLd!F70+Run!F55-Evp!F5</f>
        <v>147.92812137095973</v>
      </c>
      <c r="G5" s="3">
        <f>PrcLd!G70+Run!G55-Evp!G5</f>
        <v>112.79825331561423</v>
      </c>
      <c r="H5" s="3">
        <f>PrcLd!H70+Run!H55-Evp!H5</f>
        <v>90.191966901212183</v>
      </c>
      <c r="I5" s="3">
        <f>PrcLd!I70+Run!I55-Evp!I5</f>
        <v>34.110167148789031</v>
      </c>
      <c r="J5" s="3">
        <f>PrcLd!J70+Run!J55-Evp!J5</f>
        <v>-11.98927033205473</v>
      </c>
      <c r="K5" s="3">
        <f>PrcLd!K70+Run!K55-Evp!K5</f>
        <v>-31.856215254186367</v>
      </c>
      <c r="L5" s="3">
        <f>PrcLd!L70+Run!L55-Evp!L5</f>
        <v>49.961469141007086</v>
      </c>
      <c r="M5" s="3">
        <f>PrcLd!M70+Run!M55-Evp!M5</f>
        <v>-49.132591160470554</v>
      </c>
      <c r="N5" s="3">
        <f>SUM(B5:M5)</f>
        <v>668.07560495951111</v>
      </c>
    </row>
    <row r="6" spans="1:14">
      <c r="A6">
        <v>1949</v>
      </c>
      <c r="B6" s="3">
        <f>PrcLd!B71+Run!B56-Evp!B6</f>
        <v>30.882512229027498</v>
      </c>
      <c r="C6" s="3">
        <f>PrcLd!C71+Run!C56-Evp!C6</f>
        <v>54.829181684308388</v>
      </c>
      <c r="D6" s="3">
        <f>PrcLd!D71+Run!D56-Evp!D6</f>
        <v>89.65224777310236</v>
      </c>
      <c r="E6" s="3">
        <f>PrcLd!E71+Run!E56-Evp!E6</f>
        <v>117.65655809343346</v>
      </c>
      <c r="F6" s="3">
        <f>PrcLd!F71+Run!F56-Evp!F6</f>
        <v>113.7481995156232</v>
      </c>
      <c r="G6" s="3">
        <f>PrcLd!G71+Run!G56-Evp!G6</f>
        <v>150.87625826427023</v>
      </c>
      <c r="H6" s="3">
        <f>PrcLd!H71+Run!H56-Evp!H6</f>
        <v>111.68611292944028</v>
      </c>
      <c r="I6" s="3">
        <f>PrcLd!I71+Run!I56-Evp!I6</f>
        <v>22.310923581615981</v>
      </c>
      <c r="J6" s="3">
        <f>PrcLd!J71+Run!J56-Evp!J6</f>
        <v>-11.138445494213073</v>
      </c>
      <c r="K6" s="3">
        <f>PrcLd!K71+Run!K56-Evp!K6</f>
        <v>11.892088320303657</v>
      </c>
      <c r="L6" s="3">
        <f>PrcLd!L71+Run!L56-Evp!L6</f>
        <v>-34.270736310224947</v>
      </c>
      <c r="M6" s="3">
        <f>PrcLd!M71+Run!M56-Evp!M6</f>
        <v>10.418552124369256</v>
      </c>
      <c r="N6" s="3">
        <f t="shared" ref="N6:N67" si="0">SUM(B6:M6)</f>
        <v>668.54345271105615</v>
      </c>
    </row>
    <row r="7" spans="1:14">
      <c r="A7">
        <v>1950</v>
      </c>
      <c r="B7" s="3">
        <f>PrcLd!B72+Run!B57-Evp!B7</f>
        <v>73.304050117280411</v>
      </c>
      <c r="C7" s="3">
        <f>PrcLd!C72+Run!C57-Evp!C7</f>
        <v>46.625665443326213</v>
      </c>
      <c r="D7" s="3">
        <f>PrcLd!D72+Run!D57-Evp!D7</f>
        <v>112.79446125958719</v>
      </c>
      <c r="E7" s="3">
        <f>PrcLd!E72+Run!E57-Evp!E7</f>
        <v>214.16996383882338</v>
      </c>
      <c r="F7" s="3">
        <f>PrcLd!F72+Run!F57-Evp!F7</f>
        <v>148.05888083541248</v>
      </c>
      <c r="G7" s="3">
        <f>PrcLd!G72+Run!G57-Evp!G7</f>
        <v>136.39526162071925</v>
      </c>
      <c r="H7" s="3">
        <f>PrcLd!H72+Run!H57-Evp!H7</f>
        <v>134.12561447128343</v>
      </c>
      <c r="I7" s="3">
        <f>PrcLd!I72+Run!I57-Evp!I7</f>
        <v>60.187968457531653</v>
      </c>
      <c r="J7" s="3">
        <f>PrcLd!J72+Run!J57-Evp!J7</f>
        <v>41.332436659434109</v>
      </c>
      <c r="K7" s="3">
        <f>PrcLd!K72+Run!K57-Evp!K7</f>
        <v>16.495887661077333</v>
      </c>
      <c r="L7" s="3">
        <f>PrcLd!L72+Run!L57-Evp!L7</f>
        <v>-8.3282958503240678</v>
      </c>
      <c r="M7" s="3">
        <f>PrcLd!M72+Run!M57-Evp!M7</f>
        <v>-2.7141490734372411</v>
      </c>
      <c r="N7" s="3">
        <f t="shared" si="0"/>
        <v>972.44774544071402</v>
      </c>
    </row>
    <row r="8" spans="1:14">
      <c r="A8">
        <v>1951</v>
      </c>
      <c r="B8" s="3">
        <f>PrcLd!B73+Run!B58-Evp!B8</f>
        <v>39.098107095818591</v>
      </c>
      <c r="C8" s="3">
        <f>PrcLd!C73+Run!C58-Evp!C8</f>
        <v>75.386597570300097</v>
      </c>
      <c r="D8" s="3">
        <f>PrcLd!D73+Run!D58-Evp!D8</f>
        <v>132.6761422631775</v>
      </c>
      <c r="E8" s="3">
        <f>PrcLd!E73+Run!E58-Evp!E8</f>
        <v>281.62278634175237</v>
      </c>
      <c r="F8" s="3">
        <f>PrcLd!F73+Run!F58-Evp!F8</f>
        <v>145.27816273121877</v>
      </c>
      <c r="G8" s="3">
        <f>PrcLd!G73+Run!G58-Evp!G8</f>
        <v>136.27656881593614</v>
      </c>
      <c r="H8" s="3">
        <f>PrcLd!H73+Run!H58-Evp!H8</f>
        <v>144.09072334833635</v>
      </c>
      <c r="I8" s="3">
        <f>PrcLd!I73+Run!I58-Evp!I8</f>
        <v>91.863261024933678</v>
      </c>
      <c r="J8" s="3">
        <f>PrcLd!J73+Run!J58-Evp!J8</f>
        <v>42.475271701833691</v>
      </c>
      <c r="K8" s="3">
        <f>PrcLd!K73+Run!K58-Evp!K8</f>
        <v>115.13980113444356</v>
      </c>
      <c r="L8" s="3">
        <f>PrcLd!L73+Run!L58-Evp!L8</f>
        <v>31.306375609849823</v>
      </c>
      <c r="M8" s="3">
        <f>PrcLd!M73+Run!M58-Evp!M8</f>
        <v>41.888288224686789</v>
      </c>
      <c r="N8" s="3">
        <f t="shared" si="0"/>
        <v>1277.1020858622874</v>
      </c>
    </row>
    <row r="9" spans="1:14">
      <c r="A9">
        <v>1952</v>
      </c>
      <c r="B9" s="3">
        <f>PrcLd!B74+Run!B59-Evp!B9</f>
        <v>74.653762251331074</v>
      </c>
      <c r="C9" s="3">
        <f>PrcLd!C74+Run!C59-Evp!C9</f>
        <v>43.549764785377469</v>
      </c>
      <c r="D9" s="3">
        <f>PrcLd!D74+Run!D59-Evp!D9</f>
        <v>107.18522667616138</v>
      </c>
      <c r="E9" s="3">
        <f>PrcLd!E74+Run!E59-Evp!E9</f>
        <v>203.42547309514765</v>
      </c>
      <c r="F9" s="3">
        <f>PrcLd!F74+Run!F59-Evp!F9</f>
        <v>147.57132117046535</v>
      </c>
      <c r="G9" s="3">
        <f>PrcLd!G74+Run!G59-Evp!G9</f>
        <v>110.18828034196675</v>
      </c>
      <c r="H9" s="3">
        <f>PrcLd!H74+Run!H59-Evp!H9</f>
        <v>164.42577382613013</v>
      </c>
      <c r="I9" s="3">
        <f>PrcLd!I74+Run!I59-Evp!I9</f>
        <v>91.341115219076954</v>
      </c>
      <c r="J9" s="3">
        <f>PrcLd!J74+Run!J59-Evp!J9</f>
        <v>-3.9912279664875427E-2</v>
      </c>
      <c r="K9" s="3">
        <f>PrcLd!K74+Run!K59-Evp!K9</f>
        <v>-97.813019552003169</v>
      </c>
      <c r="L9" s="3">
        <f>PrcLd!L74+Run!L59-Evp!L9</f>
        <v>30.453934402824558</v>
      </c>
      <c r="M9" s="3">
        <f>PrcLd!M74+Run!M59-Evp!M9</f>
        <v>14.483231347710387</v>
      </c>
      <c r="N9" s="3">
        <f t="shared" si="0"/>
        <v>889.42495128452356</v>
      </c>
    </row>
    <row r="10" spans="1:14">
      <c r="A10">
        <v>1953</v>
      </c>
      <c r="B10" s="3">
        <f>PrcLd!B75+Run!B60-Evp!B10</f>
        <v>13.819900832092415</v>
      </c>
      <c r="C10" s="3">
        <f>PrcLd!C75+Run!C60-Evp!C10</f>
        <v>48.956847212088363</v>
      </c>
      <c r="D10" s="3">
        <f>PrcLd!D75+Run!D60-Evp!D10</f>
        <v>133.38815051133605</v>
      </c>
      <c r="E10" s="3">
        <f>PrcLd!E75+Run!E60-Evp!E10</f>
        <v>168.8809312784868</v>
      </c>
      <c r="F10" s="3">
        <f>PrcLd!F75+Run!F60-Evp!F10</f>
        <v>156.01254964119067</v>
      </c>
      <c r="G10" s="3">
        <f>PrcLd!G75+Run!G60-Evp!G10</f>
        <v>136.34316029577934</v>
      </c>
      <c r="H10" s="3">
        <f>PrcLd!H75+Run!H60-Evp!H10</f>
        <v>102.88012280761598</v>
      </c>
      <c r="I10" s="3">
        <f>PrcLd!I75+Run!I60-Evp!I10</f>
        <v>58.380299991287551</v>
      </c>
      <c r="J10" s="3">
        <f>PrcLd!J75+Run!J60-Evp!J10</f>
        <v>0.51312197695557415</v>
      </c>
      <c r="K10" s="3">
        <f>PrcLd!K75+Run!K60-Evp!K10</f>
        <v>-18.326132601187354</v>
      </c>
      <c r="L10" s="3">
        <f>PrcLd!L75+Run!L60-Evp!L10</f>
        <v>-29.04590898135892</v>
      </c>
      <c r="M10" s="3">
        <f>PrcLd!M75+Run!M60-Evp!M10</f>
        <v>-36.218074691483338</v>
      </c>
      <c r="N10" s="3">
        <f t="shared" si="0"/>
        <v>735.58496827280305</v>
      </c>
    </row>
    <row r="11" spans="1:14">
      <c r="A11">
        <v>1954</v>
      </c>
      <c r="B11" s="3">
        <f>PrcLd!B76+Run!B61-Evp!B11</f>
        <v>-42.862671942316325</v>
      </c>
      <c r="C11" s="3">
        <f>PrcLd!C76+Run!C61-Evp!C11</f>
        <v>75.587737187023947</v>
      </c>
      <c r="D11" s="3">
        <f>PrcLd!D76+Run!D61-Evp!D11</f>
        <v>90.427145910489102</v>
      </c>
      <c r="E11" s="3">
        <f>PrcLd!E76+Run!E61-Evp!E11</f>
        <v>209.00224694849331</v>
      </c>
      <c r="F11" s="3">
        <f>PrcLd!F76+Run!F61-Evp!F11</f>
        <v>136.10277139683618</v>
      </c>
      <c r="G11" s="3">
        <f>PrcLd!G76+Run!G61-Evp!G11</f>
        <v>198.88438193784921</v>
      </c>
      <c r="H11" s="3">
        <f>PrcLd!H76+Run!H61-Evp!H11</f>
        <v>81.842270761688397</v>
      </c>
      <c r="I11" s="3">
        <f>PrcLd!I76+Run!I61-Evp!I11</f>
        <v>29.791559485728335</v>
      </c>
      <c r="J11" s="3">
        <f>PrcLd!J76+Run!J61-Evp!J11</f>
        <v>91.413366894808121</v>
      </c>
      <c r="K11" s="3">
        <f>PrcLd!K76+Run!K61-Evp!K11</f>
        <v>182.01309887960832</v>
      </c>
      <c r="L11" s="3">
        <f>PrcLd!L76+Run!L61-Evp!L11</f>
        <v>15.679081319875237</v>
      </c>
      <c r="M11" s="3">
        <f>PrcLd!M76+Run!M61-Evp!M11</f>
        <v>-19.03726627868474</v>
      </c>
      <c r="N11" s="3">
        <f t="shared" si="0"/>
        <v>1048.8437225013993</v>
      </c>
    </row>
    <row r="12" spans="1:14">
      <c r="A12">
        <v>1955</v>
      </c>
      <c r="B12" s="3">
        <f>PrcLd!B77+Run!B62-Evp!B12</f>
        <v>-8.3283845635860985</v>
      </c>
      <c r="C12" s="3">
        <f>PrcLd!C77+Run!C62-Evp!C12</f>
        <v>26.130946972330186</v>
      </c>
      <c r="D12" s="3">
        <f>PrcLd!D77+Run!D62-Evp!D12</f>
        <v>88.375053134433116</v>
      </c>
      <c r="E12" s="3">
        <f>PrcLd!E77+Run!E62-Evp!E12</f>
        <v>175.78102823115495</v>
      </c>
      <c r="F12" s="3">
        <f>PrcLd!F77+Run!F62-Evp!F12</f>
        <v>121.5169294531228</v>
      </c>
      <c r="G12" s="3">
        <f>PrcLd!G77+Run!G62-Evp!G12</f>
        <v>91.62151450519795</v>
      </c>
      <c r="H12" s="3">
        <f>PrcLd!H77+Run!H62-Evp!H12</f>
        <v>80.444339057850826</v>
      </c>
      <c r="I12" s="3">
        <f>PrcLd!I77+Run!I62-Evp!I12</f>
        <v>46.153375482225201</v>
      </c>
      <c r="J12" s="3">
        <f>PrcLd!J77+Run!J62-Evp!J12</f>
        <v>-43.071049816786825</v>
      </c>
      <c r="K12" s="3">
        <f>PrcLd!K77+Run!K62-Evp!K12</f>
        <v>56.408987179598881</v>
      </c>
      <c r="L12" s="3">
        <f>PrcLd!L77+Run!L62-Evp!L12</f>
        <v>-36.016449499443596</v>
      </c>
      <c r="M12" s="3">
        <f>PrcLd!M77+Run!M62-Evp!M12</f>
        <v>-51.956680117548657</v>
      </c>
      <c r="N12" s="3">
        <f t="shared" si="0"/>
        <v>547.0596100185486</v>
      </c>
    </row>
    <row r="13" spans="1:14">
      <c r="A13">
        <v>1956</v>
      </c>
      <c r="B13" s="3">
        <f>PrcLd!B78+Run!B63-Evp!B13</f>
        <v>-28.246368546079154</v>
      </c>
      <c r="C13" s="3">
        <f>PrcLd!C78+Run!C63-Evp!C13</f>
        <v>16.99078770144628</v>
      </c>
      <c r="D13" s="3">
        <f>PrcLd!D78+Run!D63-Evp!D13</f>
        <v>75.656942137738412</v>
      </c>
      <c r="E13" s="3">
        <f>PrcLd!E78+Run!E63-Evp!E13</f>
        <v>160.9089282012348</v>
      </c>
      <c r="F13" s="3">
        <f>PrcLd!F78+Run!F63-Evp!F13</f>
        <v>212.09893776533809</v>
      </c>
      <c r="G13" s="3">
        <f>PrcLd!G78+Run!G63-Evp!G13</f>
        <v>125.50934620009915</v>
      </c>
      <c r="H13" s="3">
        <f>PrcLd!H78+Run!H63-Evp!H13</f>
        <v>145.65993740633422</v>
      </c>
      <c r="I13" s="3">
        <f>PrcLd!I78+Run!I63-Evp!I13</f>
        <v>105.1122236708057</v>
      </c>
      <c r="J13" s="3">
        <f>PrcLd!J78+Run!J63-Evp!J13</f>
        <v>8.4182209267000019</v>
      </c>
      <c r="K13" s="3">
        <f>PrcLd!K78+Run!K63-Evp!K13</f>
        <v>-6.8652262029536857</v>
      </c>
      <c r="L13" s="3">
        <f>PrcLd!L78+Run!L63-Evp!L13</f>
        <v>-20.023819300019852</v>
      </c>
      <c r="M13" s="3">
        <f>PrcLd!M78+Run!M63-Evp!M13</f>
        <v>-15.61569237109569</v>
      </c>
      <c r="N13" s="3">
        <f t="shared" si="0"/>
        <v>779.6042175895484</v>
      </c>
    </row>
    <row r="14" spans="1:14">
      <c r="A14">
        <v>1957</v>
      </c>
      <c r="B14" s="3">
        <f>PrcLd!B79+Run!B64-Evp!B14</f>
        <v>-26.845368789965917</v>
      </c>
      <c r="C14" s="3">
        <f>PrcLd!C79+Run!C64-Evp!C14</f>
        <v>35.093582212375431</v>
      </c>
      <c r="D14" s="3">
        <f>PrcLd!D79+Run!D64-Evp!D14</f>
        <v>58.710873954156384</v>
      </c>
      <c r="E14" s="3">
        <f>PrcLd!E79+Run!E64-Evp!E14</f>
        <v>151.48947624860176</v>
      </c>
      <c r="F14" s="3">
        <f>PrcLd!F79+Run!F64-Evp!F14</f>
        <v>152.89966296005261</v>
      </c>
      <c r="G14" s="3">
        <f>PrcLd!G79+Run!G64-Evp!G14</f>
        <v>164.77919205534408</v>
      </c>
      <c r="H14" s="3">
        <f>PrcLd!H79+Run!H64-Evp!H14</f>
        <v>146.86945355430512</v>
      </c>
      <c r="I14" s="3">
        <f>PrcLd!I79+Run!I64-Evp!I14</f>
        <v>23.649700811777429</v>
      </c>
      <c r="J14" s="3">
        <f>PrcLd!J79+Run!J64-Evp!J14</f>
        <v>48.368775832236736</v>
      </c>
      <c r="K14" s="3">
        <f>PrcLd!K79+Run!K64-Evp!K14</f>
        <v>19.54920325431452</v>
      </c>
      <c r="L14" s="3">
        <f>PrcLd!L79+Run!L64-Evp!L14</f>
        <v>39.934624958531558</v>
      </c>
      <c r="M14" s="3">
        <f>PrcLd!M79+Run!M64-Evp!M14</f>
        <v>28.590974193019164</v>
      </c>
      <c r="N14" s="3">
        <f t="shared" si="0"/>
        <v>843.09015124474877</v>
      </c>
    </row>
    <row r="15" spans="1:14">
      <c r="A15">
        <v>1958</v>
      </c>
      <c r="B15" s="3">
        <f>PrcLd!B80+Run!B65-Evp!B15</f>
        <v>-4.0036560217594825</v>
      </c>
      <c r="C15" s="3">
        <f>PrcLd!C80+Run!C65-Evp!C15</f>
        <v>-7.4308558811239465</v>
      </c>
      <c r="D15" s="3">
        <f>PrcLd!D80+Run!D65-Evp!D15</f>
        <v>58.217657900121793</v>
      </c>
      <c r="E15" s="3">
        <f>PrcLd!E80+Run!E65-Evp!E15</f>
        <v>90.148593615766899</v>
      </c>
      <c r="F15" s="3">
        <f>PrcLd!F80+Run!F65-Evp!F15</f>
        <v>65.849248321017342</v>
      </c>
      <c r="G15" s="3">
        <f>PrcLd!G80+Run!G65-Evp!G15</f>
        <v>93.059240870800778</v>
      </c>
      <c r="H15" s="3">
        <f>PrcLd!H80+Run!H65-Evp!H15</f>
        <v>106.07137128491505</v>
      </c>
      <c r="I15" s="3">
        <f>PrcLd!I80+Run!I65-Evp!I15</f>
        <v>42.554028207629528</v>
      </c>
      <c r="J15" s="3">
        <f>PrcLd!J80+Run!J65-Evp!J15</f>
        <v>48.529649689149878</v>
      </c>
      <c r="K15" s="3">
        <f>PrcLd!K80+Run!K65-Evp!K15</f>
        <v>7.3542432525925818</v>
      </c>
      <c r="L15" s="3">
        <f>PrcLd!L80+Run!L65-Evp!L15</f>
        <v>-14.091141856527955</v>
      </c>
      <c r="M15" s="3">
        <f>PrcLd!M80+Run!M65-Evp!M15</f>
        <v>-72.51982514223667</v>
      </c>
      <c r="N15" s="3">
        <f t="shared" si="0"/>
        <v>413.73855424034582</v>
      </c>
    </row>
    <row r="16" spans="1:14">
      <c r="A16">
        <v>1959</v>
      </c>
      <c r="B16" s="3">
        <f>PrcLd!B81+Run!B66-Evp!B16</f>
        <v>-19.856302495065464</v>
      </c>
      <c r="C16" s="3">
        <f>PrcLd!C81+Run!C66-Evp!C16</f>
        <v>53.158731280142455</v>
      </c>
      <c r="D16" s="3">
        <f>PrcLd!D81+Run!D66-Evp!D16</f>
        <v>111.95575595125068</v>
      </c>
      <c r="E16" s="3">
        <f>PrcLd!E81+Run!E66-Evp!E16</f>
        <v>221.5465967100057</v>
      </c>
      <c r="F16" s="3">
        <f>PrcLd!F81+Run!F66-Evp!F16</f>
        <v>173.3414443996914</v>
      </c>
      <c r="G16" s="3">
        <f>PrcLd!G81+Run!G66-Evp!G16</f>
        <v>84.966355481991656</v>
      </c>
      <c r="H16" s="3">
        <f>PrcLd!H81+Run!H66-Evp!H16</f>
        <v>108.67686029304201</v>
      </c>
      <c r="I16" s="3">
        <f>PrcLd!I81+Run!I66-Evp!I16</f>
        <v>143.27310378813016</v>
      </c>
      <c r="J16" s="3">
        <f>PrcLd!J81+Run!J66-Evp!J16</f>
        <v>54.148285016130686</v>
      </c>
      <c r="K16" s="3">
        <f>PrcLd!K81+Run!K66-Evp!K16</f>
        <v>71.036807192729015</v>
      </c>
      <c r="L16" s="3">
        <f>PrcLd!L81+Run!L66-Evp!L16</f>
        <v>15.538918256739237</v>
      </c>
      <c r="M16" s="3">
        <f>PrcLd!M81+Run!M66-Evp!M16</f>
        <v>44.960330993106751</v>
      </c>
      <c r="N16" s="3">
        <f t="shared" si="0"/>
        <v>1062.7468868678941</v>
      </c>
    </row>
    <row r="17" spans="1:14">
      <c r="A17">
        <v>1960</v>
      </c>
      <c r="B17" s="3">
        <f>PrcLd!B82+Run!B67-Evp!B17</f>
        <v>45.205700723677367</v>
      </c>
      <c r="C17" s="3">
        <f>PrcLd!C82+Run!C67-Evp!C17</f>
        <v>44.487151860369458</v>
      </c>
      <c r="D17" s="3">
        <f>PrcLd!D82+Run!D67-Evp!D17</f>
        <v>40.353751483037854</v>
      </c>
      <c r="E17" s="3">
        <f>PrcLd!E82+Run!E67-Evp!E17</f>
        <v>267.20023572965363</v>
      </c>
      <c r="F17" s="3">
        <f>PrcLd!F82+Run!F67-Evp!F17</f>
        <v>318.90036464149216</v>
      </c>
      <c r="G17" s="3">
        <f>PrcLd!G82+Run!G67-Evp!G17</f>
        <v>175.08383759583549</v>
      </c>
      <c r="H17" s="3">
        <f>PrcLd!H82+Run!H67-Evp!H17</f>
        <v>134.29648734929276</v>
      </c>
      <c r="I17" s="3">
        <f>PrcLd!I82+Run!I67-Evp!I17</f>
        <v>87.190291119781989</v>
      </c>
      <c r="J17" s="3">
        <f>PrcLd!J82+Run!J67-Evp!J17</f>
        <v>41.878437733207534</v>
      </c>
      <c r="K17" s="3">
        <f>PrcLd!K82+Run!K67-Evp!K17</f>
        <v>5.5403105954043923</v>
      </c>
      <c r="L17" s="3">
        <f>PrcLd!L82+Run!L67-Evp!L17</f>
        <v>20.803516628406015</v>
      </c>
      <c r="M17" s="3">
        <f>PrcLd!M82+Run!M67-Evp!M17</f>
        <v>-73.765887603410505</v>
      </c>
      <c r="N17" s="3">
        <f t="shared" si="0"/>
        <v>1107.1741978567482</v>
      </c>
    </row>
    <row r="18" spans="1:14">
      <c r="A18">
        <v>1961</v>
      </c>
      <c r="B18" s="3">
        <f>PrcLd!B83+Run!B68-Evp!B18</f>
        <v>-37.731831335781727</v>
      </c>
      <c r="C18" s="3">
        <f>PrcLd!C83+Run!C68-Evp!C18</f>
        <v>43.597312730440564</v>
      </c>
      <c r="D18" s="3">
        <f>PrcLd!D83+Run!D68-Evp!D18</f>
        <v>110.17360759053014</v>
      </c>
      <c r="E18" s="3">
        <f>PrcLd!E83+Run!E68-Evp!E18</f>
        <v>135.8216551005481</v>
      </c>
      <c r="F18" s="3">
        <f>PrcLd!F83+Run!F68-Evp!F18</f>
        <v>112.89334009114138</v>
      </c>
      <c r="G18" s="3">
        <f>PrcLd!G83+Run!G68-Evp!G18</f>
        <v>133.81843257208561</v>
      </c>
      <c r="H18" s="3">
        <f>PrcLd!H83+Run!H68-Evp!H18</f>
        <v>128.95408248748606</v>
      </c>
      <c r="I18" s="3">
        <f>PrcLd!I83+Run!I68-Evp!I18</f>
        <v>75.961062082653612</v>
      </c>
      <c r="J18" s="3">
        <f>PrcLd!J83+Run!J68-Evp!J18</f>
        <v>111.07378019929986</v>
      </c>
      <c r="K18" s="3">
        <f>PrcLd!K83+Run!K68-Evp!K18</f>
        <v>20.297131091378205</v>
      </c>
      <c r="L18" s="3">
        <f>PrcLd!L83+Run!L68-Evp!L18</f>
        <v>23.621135982222839</v>
      </c>
      <c r="M18" s="3">
        <f>PrcLd!M83+Run!M68-Evp!M18</f>
        <v>-11.397250620909887</v>
      </c>
      <c r="N18" s="3">
        <f t="shared" si="0"/>
        <v>847.08245797109487</v>
      </c>
    </row>
    <row r="19" spans="1:14">
      <c r="A19">
        <v>1962</v>
      </c>
      <c r="B19" s="3">
        <f>PrcLd!B84+Run!B69-Evp!B19</f>
        <v>-4.104836790034156</v>
      </c>
      <c r="C19" s="3">
        <f>PrcLd!C84+Run!C69-Evp!C19</f>
        <v>52.332621737927205</v>
      </c>
      <c r="D19" s="3">
        <f>PrcLd!D84+Run!D69-Evp!D19</f>
        <v>101.02959078314683</v>
      </c>
      <c r="E19" s="3">
        <f>PrcLd!E84+Run!E69-Evp!E19</f>
        <v>133.07174860886141</v>
      </c>
      <c r="F19" s="3">
        <f>PrcLd!F84+Run!F69-Evp!F19</f>
        <v>166.71340721695432</v>
      </c>
      <c r="G19" s="3">
        <f>PrcLd!G84+Run!G69-Evp!G19</f>
        <v>113.17115440771985</v>
      </c>
      <c r="H19" s="3">
        <f>PrcLd!H84+Run!H69-Evp!H19</f>
        <v>78.265581777103932</v>
      </c>
      <c r="I19" s="3">
        <f>PrcLd!I84+Run!I69-Evp!I19</f>
        <v>67.981544798404627</v>
      </c>
      <c r="J19" s="3">
        <f>PrcLd!J84+Run!J69-Evp!J19</f>
        <v>16.054976793688297</v>
      </c>
      <c r="K19" s="3">
        <f>PrcLd!K84+Run!K69-Evp!K19</f>
        <v>27.549338460090254</v>
      </c>
      <c r="L19" s="3">
        <f>PrcLd!L84+Run!L69-Evp!L19</f>
        <v>-32.363543392907943</v>
      </c>
      <c r="M19" s="3">
        <f>PrcLd!M84+Run!M69-Evp!M19</f>
        <v>-35.097261110746885</v>
      </c>
      <c r="N19" s="3">
        <f t="shared" si="0"/>
        <v>684.60432329020784</v>
      </c>
    </row>
    <row r="20" spans="1:14">
      <c r="A20">
        <v>1963</v>
      </c>
      <c r="B20" s="3">
        <f>PrcLd!B85+Run!B70-Evp!B20</f>
        <v>-31.759019501888361</v>
      </c>
      <c r="C20" s="3">
        <f>PrcLd!C85+Run!C70-Evp!C20</f>
        <v>22.944234729739751</v>
      </c>
      <c r="D20" s="3">
        <f>PrcLd!D85+Run!D70-Evp!D20</f>
        <v>116.21425444233449</v>
      </c>
      <c r="E20" s="3">
        <f>PrcLd!E85+Run!E70-Evp!E20</f>
        <v>126.89064781444927</v>
      </c>
      <c r="F20" s="3">
        <f>PrcLd!F85+Run!F70-Evp!F20</f>
        <v>140.33081928618591</v>
      </c>
      <c r="G20" s="3">
        <f>PrcLd!G85+Run!G70-Evp!G20</f>
        <v>98.709463300320323</v>
      </c>
      <c r="H20" s="3">
        <f>PrcLd!H85+Run!H70-Evp!H20</f>
        <v>93.265043086123868</v>
      </c>
      <c r="I20" s="3">
        <f>PrcLd!I85+Run!I70-Evp!I20</f>
        <v>58.14779619765919</v>
      </c>
      <c r="J20" s="3">
        <f>PrcLd!J85+Run!J70-Evp!J20</f>
        <v>18.517689094347517</v>
      </c>
      <c r="K20" s="3">
        <f>PrcLd!K85+Run!K70-Evp!K20</f>
        <v>-1.7938748613193027</v>
      </c>
      <c r="L20" s="3">
        <f>PrcLd!L85+Run!L70-Evp!L20</f>
        <v>-2.262787163863365</v>
      </c>
      <c r="M20" s="3">
        <f>PrcLd!M85+Run!M70-Evp!M20</f>
        <v>-66.683558034231112</v>
      </c>
      <c r="N20" s="3">
        <f t="shared" si="0"/>
        <v>572.52070838985833</v>
      </c>
    </row>
    <row r="21" spans="1:14">
      <c r="A21">
        <v>1964</v>
      </c>
      <c r="B21" s="3">
        <f>PrcLd!B86+Run!B71-Evp!B21</f>
        <v>-0.77825547849987231</v>
      </c>
      <c r="C21" s="3">
        <f>PrcLd!C86+Run!C71-Evp!C21</f>
        <v>-13.971900706220076</v>
      </c>
      <c r="D21" s="3">
        <f>PrcLd!D86+Run!D71-Evp!D21</f>
        <v>45.785204139712533</v>
      </c>
      <c r="E21" s="3">
        <f>PrcLd!E86+Run!E71-Evp!E21</f>
        <v>130.46085409287846</v>
      </c>
      <c r="F21" s="3">
        <f>PrcLd!F86+Run!F71-Evp!F21</f>
        <v>145.9990151456401</v>
      </c>
      <c r="G21" s="3">
        <f>PrcLd!G86+Run!G71-Evp!G21</f>
        <v>78.235412327249222</v>
      </c>
      <c r="H21" s="3">
        <f>PrcLd!H86+Run!H71-Evp!H21</f>
        <v>97.57367095006515</v>
      </c>
      <c r="I21" s="3">
        <f>PrcLd!I86+Run!I71-Evp!I21</f>
        <v>61.295014269437345</v>
      </c>
      <c r="J21" s="3">
        <f>PrcLd!J86+Run!J71-Evp!J21</f>
        <v>54.608321160969297</v>
      </c>
      <c r="K21" s="3">
        <f>PrcLd!K86+Run!K71-Evp!K21</f>
        <v>-22.369332816928448</v>
      </c>
      <c r="L21" s="3">
        <f>PrcLd!L86+Run!L71-Evp!L21</f>
        <v>13.08818555311484</v>
      </c>
      <c r="M21" s="3">
        <f>PrcLd!M86+Run!M71-Evp!M21</f>
        <v>-18.806938842228675</v>
      </c>
      <c r="N21" s="3">
        <f t="shared" si="0"/>
        <v>571.11924979518994</v>
      </c>
    </row>
    <row r="22" spans="1:14">
      <c r="A22">
        <v>1965</v>
      </c>
      <c r="B22" s="3">
        <f>PrcLd!B87+Run!B72-Evp!B22</f>
        <v>7.91900175344513</v>
      </c>
      <c r="C22" s="3">
        <f>PrcLd!C87+Run!C72-Evp!C22</f>
        <v>58.122202208036448</v>
      </c>
      <c r="D22" s="3">
        <f>PrcLd!D87+Run!D72-Evp!D22</f>
        <v>80.916684626267312</v>
      </c>
      <c r="E22" s="3">
        <f>PrcLd!E87+Run!E72-Evp!E22</f>
        <v>188.91861512522743</v>
      </c>
      <c r="F22" s="3">
        <f>PrcLd!F87+Run!F72-Evp!F22</f>
        <v>167.44176936250031</v>
      </c>
      <c r="G22" s="3">
        <f>PrcLd!G87+Run!G72-Evp!G22</f>
        <v>91.088440850524378</v>
      </c>
      <c r="H22" s="3">
        <f>PrcLd!H87+Run!H72-Evp!H22</f>
        <v>77.599231197552839</v>
      </c>
      <c r="I22" s="3">
        <f>PrcLd!I87+Run!I72-Evp!I22</f>
        <v>106.3122111406206</v>
      </c>
      <c r="J22" s="3">
        <f>PrcLd!J87+Run!J72-Evp!J22</f>
        <v>152.51315757565675</v>
      </c>
      <c r="K22" s="3">
        <f>PrcLd!K87+Run!K72-Evp!K22</f>
        <v>45.945565339794925</v>
      </c>
      <c r="L22" s="3">
        <f>PrcLd!L87+Run!L72-Evp!L22</f>
        <v>55.198934356835764</v>
      </c>
      <c r="M22" s="3">
        <f>PrcLd!M87+Run!M72-Evp!M22</f>
        <v>85.865165323309711</v>
      </c>
      <c r="N22" s="3">
        <f t="shared" si="0"/>
        <v>1117.8409788597717</v>
      </c>
    </row>
    <row r="23" spans="1:14">
      <c r="A23">
        <v>1966</v>
      </c>
      <c r="B23" s="3">
        <f>PrcLd!B88+Run!B73-Evp!B23</f>
        <v>-1.751698898342525</v>
      </c>
      <c r="C23" s="3">
        <f>PrcLd!C88+Run!C73-Evp!C23</f>
        <v>62.54177921094275</v>
      </c>
      <c r="D23" s="3">
        <f>PrcLd!D88+Run!D73-Evp!D23</f>
        <v>137.71437182942148</v>
      </c>
      <c r="E23" s="3">
        <f>PrcLd!E88+Run!E73-Evp!E23</f>
        <v>134.80259309405966</v>
      </c>
      <c r="F23" s="3">
        <f>PrcLd!F88+Run!F73-Evp!F23</f>
        <v>105.42986077483221</v>
      </c>
      <c r="G23" s="3">
        <f>PrcLd!G88+Run!G73-Evp!G23</f>
        <v>112.86155311990524</v>
      </c>
      <c r="H23" s="3">
        <f>PrcLd!H88+Run!H73-Evp!H23</f>
        <v>60.626877729514632</v>
      </c>
      <c r="I23" s="3">
        <f>PrcLd!I88+Run!I73-Evp!I23</f>
        <v>70.414075018940821</v>
      </c>
      <c r="J23" s="3">
        <f>PrcLd!J88+Run!J73-Evp!J23</f>
        <v>-14.070152376796727</v>
      </c>
      <c r="K23" s="3">
        <f>PrcLd!K88+Run!K73-Evp!K23</f>
        <v>0.46078816654973309</v>
      </c>
      <c r="L23" s="3">
        <f>PrcLd!L88+Run!L73-Evp!L23</f>
        <v>70.966767553635464</v>
      </c>
      <c r="M23" s="3">
        <f>PrcLd!M88+Run!M73-Evp!M23</f>
        <v>54.83680334345182</v>
      </c>
      <c r="N23" s="3">
        <f t="shared" si="0"/>
        <v>794.83361856611452</v>
      </c>
    </row>
    <row r="24" spans="1:14">
      <c r="A24">
        <v>1967</v>
      </c>
      <c r="B24" s="3">
        <f>PrcLd!B89+Run!B74-Evp!B24</f>
        <v>49.975864840643382</v>
      </c>
      <c r="C24" s="3">
        <f>PrcLd!C89+Run!C74-Evp!C24</f>
        <v>34.512453227263904</v>
      </c>
      <c r="D24" s="3">
        <f>PrcLd!D89+Run!D74-Evp!D24</f>
        <v>91.1870452348371</v>
      </c>
      <c r="E24" s="3">
        <f>PrcLd!E89+Run!E74-Evp!E24</f>
        <v>260.96193494720916</v>
      </c>
      <c r="F24" s="3">
        <f>PrcLd!F89+Run!F74-Evp!F24</f>
        <v>140.57451215739465</v>
      </c>
      <c r="G24" s="3">
        <f>PrcLd!G89+Run!G74-Evp!G24</f>
        <v>217.02484678228697</v>
      </c>
      <c r="H24" s="3">
        <f>PrcLd!H89+Run!H74-Evp!H24</f>
        <v>99.150900528729352</v>
      </c>
      <c r="I24" s="3">
        <f>PrcLd!I89+Run!I74-Evp!I24</f>
        <v>73.646179627326575</v>
      </c>
      <c r="J24" s="3">
        <f>PrcLd!J89+Run!J74-Evp!J24</f>
        <v>6.8911750129138483</v>
      </c>
      <c r="K24" s="3">
        <f>PrcLd!K89+Run!K74-Evp!K24</f>
        <v>64.870079460980421</v>
      </c>
      <c r="L24" s="3">
        <f>PrcLd!L89+Run!L74-Evp!L24</f>
        <v>54.252915263289481</v>
      </c>
      <c r="M24" s="3">
        <f>PrcLd!M89+Run!M74-Evp!M24</f>
        <v>52.176711438442368</v>
      </c>
      <c r="N24" s="3">
        <f t="shared" si="0"/>
        <v>1145.2246185213173</v>
      </c>
    </row>
    <row r="25" spans="1:14">
      <c r="A25">
        <v>1968</v>
      </c>
      <c r="B25" s="3">
        <f>PrcLd!B90+Run!B75-Evp!B25</f>
        <v>13.576461058943295</v>
      </c>
      <c r="C25" s="3">
        <f>PrcLd!C90+Run!C75-Evp!C25</f>
        <v>61.054683360745791</v>
      </c>
      <c r="D25" s="3">
        <f>PrcLd!D90+Run!D75-Evp!D25</f>
        <v>85.943864300515656</v>
      </c>
      <c r="E25" s="3">
        <f>PrcLd!E90+Run!E75-Evp!E25</f>
        <v>157.15269652310255</v>
      </c>
      <c r="F25" s="3">
        <f>PrcLd!F90+Run!F75-Evp!F25</f>
        <v>139.63889881626179</v>
      </c>
      <c r="G25" s="3">
        <f>PrcLd!G90+Run!G75-Evp!G25</f>
        <v>187.09935796180815</v>
      </c>
      <c r="H25" s="3">
        <f>PrcLd!H90+Run!H75-Evp!H25</f>
        <v>115.31374752007838</v>
      </c>
      <c r="I25" s="3">
        <f>PrcLd!I90+Run!I75-Evp!I25</f>
        <v>72.912450287561171</v>
      </c>
      <c r="J25" s="3">
        <f>PrcLd!J90+Run!J75-Evp!J25</f>
        <v>108.22237905270812</v>
      </c>
      <c r="K25" s="3">
        <f>PrcLd!K90+Run!K75-Evp!K25</f>
        <v>21.823232463168068</v>
      </c>
      <c r="L25" s="3">
        <f>PrcLd!L90+Run!L75-Evp!L25</f>
        <v>10.781792146213704</v>
      </c>
      <c r="M25" s="3">
        <f>PrcLd!M90+Run!M75-Evp!M25</f>
        <v>13.531880803382819</v>
      </c>
      <c r="N25" s="3">
        <f t="shared" si="0"/>
        <v>987.05144429448933</v>
      </c>
    </row>
    <row r="26" spans="1:14">
      <c r="A26">
        <v>1969</v>
      </c>
      <c r="B26" s="3">
        <f>PrcLd!B91+Run!B76-Evp!B26</f>
        <v>55.024523026378773</v>
      </c>
      <c r="C26" s="3">
        <f>PrcLd!C91+Run!C76-Evp!C26</f>
        <v>28.810928728536943</v>
      </c>
      <c r="D26" s="3">
        <f>PrcLd!D91+Run!D76-Evp!D26</f>
        <v>59.245735673588989</v>
      </c>
      <c r="E26" s="3">
        <f>PrcLd!E91+Run!E76-Evp!E26</f>
        <v>208.35160978294368</v>
      </c>
      <c r="F26" s="3">
        <f>PrcLd!F91+Run!F76-Evp!F26</f>
        <v>179.57263440462972</v>
      </c>
      <c r="G26" s="3">
        <f>PrcLd!G91+Run!G76-Evp!G26</f>
        <v>209.75701018238939</v>
      </c>
      <c r="H26" s="3">
        <f>PrcLd!H91+Run!H76-Evp!H26</f>
        <v>147.98831825621616</v>
      </c>
      <c r="I26" s="3">
        <f>PrcLd!I91+Run!I76-Evp!I26</f>
        <v>36.048894779854706</v>
      </c>
      <c r="J26" s="3">
        <f>PrcLd!J91+Run!J76-Evp!J26</f>
        <v>3.3863942369706308</v>
      </c>
      <c r="K26" s="3">
        <f>PrcLd!K91+Run!K76-Evp!K26</f>
        <v>65.121638224543531</v>
      </c>
      <c r="L26" s="3">
        <f>PrcLd!L91+Run!L76-Evp!L26</f>
        <v>41.649149129197497</v>
      </c>
      <c r="M26" s="3">
        <f>PrcLd!M91+Run!M76-Evp!M26</f>
        <v>-27.976962432745367</v>
      </c>
      <c r="N26" s="3">
        <f t="shared" si="0"/>
        <v>1006.9798739925046</v>
      </c>
    </row>
    <row r="27" spans="1:14">
      <c r="A27">
        <v>1970</v>
      </c>
      <c r="B27" s="3">
        <f>PrcLd!B92+Run!B77-Evp!B27</f>
        <v>-5.9908333277189314</v>
      </c>
      <c r="C27" s="3">
        <f>PrcLd!C92+Run!C77-Evp!C27</f>
        <v>9.0040184235898124</v>
      </c>
      <c r="D27" s="3">
        <f>PrcLd!D92+Run!D77-Evp!D27</f>
        <v>69.769589503542903</v>
      </c>
      <c r="E27" s="3">
        <f>PrcLd!E92+Run!E77-Evp!E27</f>
        <v>152.31063002340753</v>
      </c>
      <c r="F27" s="3">
        <f>PrcLd!F92+Run!F77-Evp!F27</f>
        <v>191.54330844923342</v>
      </c>
      <c r="G27" s="3">
        <f>PrcLd!G92+Run!G77-Evp!G27</f>
        <v>156.4045992639272</v>
      </c>
      <c r="H27" s="3">
        <f>PrcLd!H92+Run!H77-Evp!H27</f>
        <v>179.86945253209427</v>
      </c>
      <c r="I27" s="3">
        <f>PrcLd!I92+Run!I77-Evp!I27</f>
        <v>44.11852988336863</v>
      </c>
      <c r="J27" s="3">
        <f>PrcLd!J92+Run!J77-Evp!J27</f>
        <v>113.36727443943266</v>
      </c>
      <c r="K27" s="3">
        <f>PrcLd!K92+Run!K77-Evp!K27</f>
        <v>72.173820914989989</v>
      </c>
      <c r="L27" s="3">
        <f>PrcLd!L92+Run!L77-Evp!L27</f>
        <v>25.805949084736781</v>
      </c>
      <c r="M27" s="3">
        <f>PrcLd!M92+Run!M77-Evp!M27</f>
        <v>5.8737818007602129</v>
      </c>
      <c r="N27" s="3">
        <f t="shared" si="0"/>
        <v>1014.2501209913645</v>
      </c>
    </row>
    <row r="28" spans="1:14">
      <c r="A28">
        <v>1971</v>
      </c>
      <c r="B28" s="3">
        <f>PrcLd!B93+Run!B78-Evp!B28</f>
        <v>1.2689455308830162</v>
      </c>
      <c r="C28" s="3">
        <f>PrcLd!C93+Run!C78-Evp!C28</f>
        <v>92.870914897602205</v>
      </c>
      <c r="D28" s="3">
        <f>PrcLd!D93+Run!D78-Evp!D28</f>
        <v>120.10008369997567</v>
      </c>
      <c r="E28" s="3">
        <f>PrcLd!E93+Run!E78-Evp!E28</f>
        <v>170.60588360377761</v>
      </c>
      <c r="F28" s="3">
        <f>PrcLd!F93+Run!F78-Evp!F28</f>
        <v>147.6237288298079</v>
      </c>
      <c r="G28" s="3">
        <f>PrcLd!G93+Run!G78-Evp!G28</f>
        <v>116.46218449326355</v>
      </c>
      <c r="H28" s="3">
        <f>PrcLd!H93+Run!H78-Evp!H28</f>
        <v>99.095374155444603</v>
      </c>
      <c r="I28" s="3">
        <f>PrcLd!I93+Run!I78-Evp!I28</f>
        <v>54.829207417345039</v>
      </c>
      <c r="J28" s="3">
        <f>PrcLd!J93+Run!J78-Evp!J28</f>
        <v>47.070960661697896</v>
      </c>
      <c r="K28" s="3">
        <f>PrcLd!K93+Run!K78-Evp!K28</f>
        <v>34.013382482642278</v>
      </c>
      <c r="L28" s="3">
        <f>PrcLd!L93+Run!L78-Evp!L28</f>
        <v>-22.24979361880348</v>
      </c>
      <c r="M28" s="3">
        <f>PrcLd!M93+Run!M78-Evp!M28</f>
        <v>58.130480603617769</v>
      </c>
      <c r="N28" s="3">
        <f t="shared" si="0"/>
        <v>919.82135275725409</v>
      </c>
    </row>
    <row r="29" spans="1:14">
      <c r="A29">
        <v>1972</v>
      </c>
      <c r="B29" s="3">
        <f>PrcLd!B94+Run!B79-Evp!B29</f>
        <v>-21.476416296720046</v>
      </c>
      <c r="C29" s="3">
        <f>PrcLd!C94+Run!C79-Evp!C29</f>
        <v>27.43062323401756</v>
      </c>
      <c r="D29" s="3">
        <f>PrcLd!D94+Run!D79-Evp!D29</f>
        <v>93.589789503663127</v>
      </c>
      <c r="E29" s="3">
        <f>PrcLd!E94+Run!E79-Evp!E29</f>
        <v>173.13736159156781</v>
      </c>
      <c r="F29" s="3">
        <f>PrcLd!F94+Run!F79-Evp!F29</f>
        <v>181.16919142897558</v>
      </c>
      <c r="G29" s="3">
        <f>PrcLd!G94+Run!G79-Evp!G29</f>
        <v>112.68232541365043</v>
      </c>
      <c r="H29" s="3">
        <f>PrcLd!H94+Run!H79-Evp!H29</f>
        <v>120.09573025070858</v>
      </c>
      <c r="I29" s="3">
        <f>PrcLd!I94+Run!I79-Evp!I29</f>
        <v>158.70752683185049</v>
      </c>
      <c r="J29" s="3">
        <f>PrcLd!J94+Run!J79-Evp!J29</f>
        <v>82.594537278253839</v>
      </c>
      <c r="K29" s="3">
        <f>PrcLd!K94+Run!K79-Evp!K29</f>
        <v>18.897313620387308</v>
      </c>
      <c r="L29" s="3">
        <f>PrcLd!L94+Run!L79-Evp!L29</f>
        <v>31.740709136150656</v>
      </c>
      <c r="M29" s="3">
        <f>PrcLd!M94+Run!M79-Evp!M29</f>
        <v>55.113960500064238</v>
      </c>
      <c r="N29" s="3">
        <f t="shared" si="0"/>
        <v>1033.6826524925696</v>
      </c>
    </row>
    <row r="30" spans="1:14">
      <c r="A30">
        <v>1973</v>
      </c>
      <c r="B30" s="3">
        <f>PrcLd!B95+Run!B80-Evp!B30</f>
        <v>66.113295314105301</v>
      </c>
      <c r="C30" s="3">
        <f>PrcLd!C95+Run!C80-Evp!C30</f>
        <v>36.550984792643476</v>
      </c>
      <c r="D30" s="3">
        <f>PrcLd!D95+Run!D80-Evp!D30</f>
        <v>201.15111378589341</v>
      </c>
      <c r="E30" s="3">
        <f>PrcLd!E95+Run!E80-Evp!E30</f>
        <v>176.00014727517819</v>
      </c>
      <c r="F30" s="3">
        <f>PrcLd!F95+Run!F80-Evp!F30</f>
        <v>242.73353228433029</v>
      </c>
      <c r="G30" s="3">
        <f>PrcLd!G95+Run!G80-Evp!G30</f>
        <v>166.82545583083515</v>
      </c>
      <c r="H30" s="3">
        <f>PrcLd!H95+Run!H80-Evp!H30</f>
        <v>113.10396855148379</v>
      </c>
      <c r="I30" s="3">
        <f>PrcLd!I95+Run!I80-Evp!I30</f>
        <v>91.982328659075591</v>
      </c>
      <c r="J30" s="3">
        <f>PrcLd!J95+Run!J80-Evp!J30</f>
        <v>0.26167883008557169</v>
      </c>
      <c r="K30" s="3">
        <f>PrcLd!K95+Run!K80-Evp!K30</f>
        <v>48.572950200827918</v>
      </c>
      <c r="L30" s="3">
        <f>PrcLd!L95+Run!L80-Evp!L30</f>
        <v>8.0291269627229127</v>
      </c>
      <c r="M30" s="3">
        <f>PrcLd!M95+Run!M80-Evp!M30</f>
        <v>6.659561467076287</v>
      </c>
      <c r="N30" s="3">
        <f t="shared" si="0"/>
        <v>1157.9841439542583</v>
      </c>
    </row>
    <row r="31" spans="1:14">
      <c r="A31">
        <v>1974</v>
      </c>
      <c r="B31" s="3">
        <f>PrcLd!B96+Run!B81-Evp!B31</f>
        <v>57.729343518839087</v>
      </c>
      <c r="C31" s="3">
        <f>PrcLd!C96+Run!C81-Evp!C31</f>
        <v>44.455706853817247</v>
      </c>
      <c r="D31" s="3">
        <f>PrcLd!D96+Run!D81-Evp!D31</f>
        <v>120.26905300061722</v>
      </c>
      <c r="E31" s="3">
        <f>PrcLd!E96+Run!E81-Evp!E31</f>
        <v>204.23361471824745</v>
      </c>
      <c r="F31" s="3">
        <f>PrcLd!F96+Run!F81-Evp!F31</f>
        <v>199.2742282203163</v>
      </c>
      <c r="G31" s="3">
        <f>PrcLd!G96+Run!G81-Evp!G31</f>
        <v>162.61556816506823</v>
      </c>
      <c r="H31" s="3">
        <f>PrcLd!H96+Run!H81-Evp!H31</f>
        <v>98.602806423247785</v>
      </c>
      <c r="I31" s="3">
        <f>PrcLd!I96+Run!I81-Evp!I31</f>
        <v>79.988003180440543</v>
      </c>
      <c r="J31" s="3">
        <f>PrcLd!J96+Run!J81-Evp!J31</f>
        <v>16.705797166985676</v>
      </c>
      <c r="K31" s="3">
        <f>PrcLd!K96+Run!K81-Evp!K31</f>
        <v>20.890495336588657</v>
      </c>
      <c r="L31" s="3">
        <f>PrcLd!L96+Run!L81-Evp!L31</f>
        <v>41.205481867119374</v>
      </c>
      <c r="M31" s="3">
        <f>PrcLd!M96+Run!M81-Evp!M31</f>
        <v>5.9522215822731539</v>
      </c>
      <c r="N31" s="3">
        <f t="shared" si="0"/>
        <v>1051.9223200335605</v>
      </c>
    </row>
    <row r="32" spans="1:14">
      <c r="A32">
        <v>1975</v>
      </c>
      <c r="B32" s="3">
        <f>PrcLd!B97+Run!B82-Evp!B32</f>
        <v>52.270107053745406</v>
      </c>
      <c r="C32" s="3">
        <f>PrcLd!C97+Run!C82-Evp!C32</f>
        <v>55.990804818792782</v>
      </c>
      <c r="D32" s="3">
        <f>PrcLd!D97+Run!D82-Evp!D32</f>
        <v>92.592092313775538</v>
      </c>
      <c r="E32" s="3">
        <f>PrcLd!E97+Run!E82-Evp!E32</f>
        <v>174.41790823194998</v>
      </c>
      <c r="F32" s="3">
        <f>PrcLd!F97+Run!F82-Evp!F32</f>
        <v>180.0680499797505</v>
      </c>
      <c r="G32" s="3">
        <f>PrcLd!G97+Run!G82-Evp!G32</f>
        <v>161.56624455790691</v>
      </c>
      <c r="H32" s="3">
        <f>PrcLd!H97+Run!H82-Evp!H32</f>
        <v>90.303289530919159</v>
      </c>
      <c r="I32" s="3">
        <f>PrcLd!I97+Run!I82-Evp!I32</f>
        <v>119.33404584701324</v>
      </c>
      <c r="J32" s="3">
        <f>PrcLd!J97+Run!J82-Evp!J32</f>
        <v>51.880222336173986</v>
      </c>
      <c r="K32" s="3">
        <f>PrcLd!K97+Run!K82-Evp!K32</f>
        <v>-4.6810997982798597</v>
      </c>
      <c r="L32" s="3">
        <f>PrcLd!L97+Run!L82-Evp!L32</f>
        <v>52.68549317172112</v>
      </c>
      <c r="M32" s="3">
        <f>PrcLd!M97+Run!M82-Evp!M32</f>
        <v>20.48532389549689</v>
      </c>
      <c r="N32" s="3">
        <f t="shared" si="0"/>
        <v>1046.9124819389658</v>
      </c>
    </row>
    <row r="33" spans="1:14">
      <c r="A33">
        <v>1976</v>
      </c>
      <c r="B33" s="3">
        <f>PrcLd!B98+Run!B83-Evp!B33</f>
        <v>-7.1928501072361541</v>
      </c>
      <c r="C33" s="3">
        <f>PrcLd!C98+Run!C83-Evp!C33</f>
        <v>100.29968097088664</v>
      </c>
      <c r="D33" s="3">
        <f>PrcLd!D98+Run!D83-Evp!D33</f>
        <v>231.19080095789508</v>
      </c>
      <c r="E33" s="3">
        <f>PrcLd!E98+Run!E83-Evp!E33</f>
        <v>201.91320562646766</v>
      </c>
      <c r="F33" s="3">
        <f>PrcLd!F98+Run!F83-Evp!F33</f>
        <v>191.12273040567314</v>
      </c>
      <c r="G33" s="3">
        <f>PrcLd!G98+Run!G83-Evp!G33</f>
        <v>110.56673100625964</v>
      </c>
      <c r="H33" s="3">
        <f>PrcLd!H98+Run!H83-Evp!H33</f>
        <v>77.408010707607758</v>
      </c>
      <c r="I33" s="3">
        <f>PrcLd!I98+Run!I83-Evp!I33</f>
        <v>9.2755747223047393</v>
      </c>
      <c r="J33" s="3">
        <f>PrcLd!J98+Run!J83-Evp!J33</f>
        <v>-7.7827470439809332</v>
      </c>
      <c r="K33" s="3">
        <f>PrcLd!K98+Run!K83-Evp!K33</f>
        <v>-32.877386965552034</v>
      </c>
      <c r="L33" s="3">
        <f>PrcLd!L98+Run!L83-Evp!L33</f>
        <v>-50.146919463084572</v>
      </c>
      <c r="M33" s="3">
        <f>PrcLd!M98+Run!M83-Evp!M33</f>
        <v>-54.795972640997689</v>
      </c>
      <c r="N33" s="3">
        <f t="shared" si="0"/>
        <v>768.98085817624326</v>
      </c>
    </row>
    <row r="34" spans="1:14">
      <c r="A34">
        <v>1977</v>
      </c>
      <c r="B34" s="3">
        <f>PrcLd!B99+Run!B84-Evp!B34</f>
        <v>-4.6152678353670922</v>
      </c>
      <c r="C34" s="3">
        <f>PrcLd!C99+Run!C84-Evp!C34</f>
        <v>55.392359580770062</v>
      </c>
      <c r="D34" s="3">
        <f>PrcLd!D99+Run!D84-Evp!D34</f>
        <v>186.67819592943181</v>
      </c>
      <c r="E34" s="3">
        <f>PrcLd!E99+Run!E84-Evp!E34</f>
        <v>162.04703152135841</v>
      </c>
      <c r="F34" s="3">
        <f>PrcLd!F99+Run!F84-Evp!F34</f>
        <v>78.59607733878633</v>
      </c>
      <c r="G34" s="3">
        <f>PrcLd!G99+Run!G84-Evp!G34</f>
        <v>95.951608485205369</v>
      </c>
      <c r="H34" s="3">
        <f>PrcLd!H99+Run!H84-Evp!H34</f>
        <v>104.92864879115727</v>
      </c>
      <c r="I34" s="3">
        <f>PrcLd!I99+Run!I84-Evp!I34</f>
        <v>97.275171848836081</v>
      </c>
      <c r="J34" s="3">
        <f>PrcLd!J99+Run!J84-Evp!J34</f>
        <v>113.74255953208342</v>
      </c>
      <c r="K34" s="3">
        <f>PrcLd!K99+Run!K84-Evp!K34</f>
        <v>40.10220273570485</v>
      </c>
      <c r="L34" s="3">
        <f>PrcLd!L99+Run!L84-Evp!L34</f>
        <v>66.695678383550572</v>
      </c>
      <c r="M34" s="3">
        <f>PrcLd!M99+Run!M84-Evp!M34</f>
        <v>27.563059749393702</v>
      </c>
      <c r="N34" s="3">
        <f t="shared" si="0"/>
        <v>1024.3573260609107</v>
      </c>
    </row>
    <row r="35" spans="1:14">
      <c r="A35">
        <v>1978</v>
      </c>
      <c r="B35" s="3">
        <f>PrcLd!B100+Run!B85-Evp!B35</f>
        <v>12.421960353808018</v>
      </c>
      <c r="C35" s="3">
        <f>PrcLd!C100+Run!C85-Evp!C35</f>
        <v>21.481068036428233</v>
      </c>
      <c r="D35" s="3">
        <f>PrcLd!D100+Run!D85-Evp!D35</f>
        <v>76.825778947401801</v>
      </c>
      <c r="E35" s="3">
        <f>PrcLd!E100+Run!E85-Evp!E35</f>
        <v>169.25630404403242</v>
      </c>
      <c r="F35" s="3">
        <f>PrcLd!F100+Run!F85-Evp!F35</f>
        <v>173.36685126572539</v>
      </c>
      <c r="G35" s="3">
        <f>PrcLd!G100+Run!G85-Evp!G35</f>
        <v>125.25848790367627</v>
      </c>
      <c r="H35" s="3">
        <f>PrcLd!H100+Run!H85-Evp!H35</f>
        <v>110.85067895477543</v>
      </c>
      <c r="I35" s="3">
        <f>PrcLd!I100+Run!I85-Evp!I35</f>
        <v>110.42456047968474</v>
      </c>
      <c r="J35" s="3">
        <f>PrcLd!J100+Run!J85-Evp!J35</f>
        <v>121.73557657466009</v>
      </c>
      <c r="K35" s="3">
        <f>PrcLd!K100+Run!K85-Evp!K35</f>
        <v>37.028509102348636</v>
      </c>
      <c r="L35" s="3">
        <f>PrcLd!L100+Run!L85-Evp!L35</f>
        <v>3.0998040987656736</v>
      </c>
      <c r="M35" s="3">
        <f>PrcLd!M100+Run!M85-Evp!M35</f>
        <v>-4.0305623291706212</v>
      </c>
      <c r="N35" s="3">
        <f t="shared" si="0"/>
        <v>957.71901743213584</v>
      </c>
    </row>
    <row r="36" spans="1:14">
      <c r="A36">
        <v>1979</v>
      </c>
      <c r="B36" s="3">
        <f>PrcLd!B101+Run!B86-Evp!B36</f>
        <v>26.19613384221212</v>
      </c>
      <c r="C36" s="3">
        <f>PrcLd!C101+Run!C86-Evp!C36</f>
        <v>35.812994333578288</v>
      </c>
      <c r="D36" s="3">
        <f>PrcLd!D101+Run!D86-Evp!D36</f>
        <v>207.40937172763947</v>
      </c>
      <c r="E36" s="3">
        <f>PrcLd!E101+Run!E86-Evp!E36</f>
        <v>255.81066828417082</v>
      </c>
      <c r="F36" s="3">
        <f>PrcLd!F101+Run!F86-Evp!F36</f>
        <v>203.03951805484479</v>
      </c>
      <c r="G36" s="3">
        <f>PrcLd!G101+Run!G86-Evp!G36</f>
        <v>165.78614535033699</v>
      </c>
      <c r="H36" s="3">
        <f>PrcLd!H101+Run!H86-Evp!H36</f>
        <v>114.27724576366968</v>
      </c>
      <c r="I36" s="3">
        <f>PrcLd!I101+Run!I86-Evp!I36</f>
        <v>121.81390451663584</v>
      </c>
      <c r="J36" s="3">
        <f>PrcLd!J101+Run!J86-Evp!J36</f>
        <v>7.7350344199450163</v>
      </c>
      <c r="K36" s="3">
        <f>PrcLd!K101+Run!K86-Evp!K36</f>
        <v>54.320391983673275</v>
      </c>
      <c r="L36" s="3">
        <f>PrcLd!L101+Run!L86-Evp!L36</f>
        <v>69.693598339376734</v>
      </c>
      <c r="M36" s="3">
        <f>PrcLd!M101+Run!M86-Evp!M36</f>
        <v>34.908210252376321</v>
      </c>
      <c r="N36" s="3">
        <f t="shared" si="0"/>
        <v>1296.8032168684595</v>
      </c>
    </row>
    <row r="37" spans="1:14">
      <c r="A37">
        <v>1980</v>
      </c>
      <c r="B37" s="3">
        <f>PrcLd!B102+Run!B87-Evp!B37</f>
        <v>24.37797753035251</v>
      </c>
      <c r="C37" s="3">
        <f>PrcLd!C102+Run!C87-Evp!C37</f>
        <v>15.247913631556237</v>
      </c>
      <c r="D37" s="3">
        <f>PrcLd!D102+Run!D87-Evp!D37</f>
        <v>81.820227390228098</v>
      </c>
      <c r="E37" s="3">
        <f>PrcLd!E102+Run!E87-Evp!E37</f>
        <v>204.54985402992048</v>
      </c>
      <c r="F37" s="3">
        <f>PrcLd!F102+Run!F87-Evp!F37</f>
        <v>129.15678552843562</v>
      </c>
      <c r="G37" s="3">
        <f>PrcLd!G102+Run!G87-Evp!G37</f>
        <v>160.4036869338473</v>
      </c>
      <c r="H37" s="3">
        <f>PrcLd!H102+Run!H87-Evp!H37</f>
        <v>129.38211240947501</v>
      </c>
      <c r="I37" s="3">
        <f>PrcLd!I102+Run!I87-Evp!I37</f>
        <v>126.13565729317175</v>
      </c>
      <c r="J37" s="3">
        <f>PrcLd!J102+Run!J87-Evp!J37</f>
        <v>87.751956103763007</v>
      </c>
      <c r="K37" s="3">
        <f>PrcLd!K102+Run!K87-Evp!K37</f>
        <v>10.30574645149666</v>
      </c>
      <c r="L37" s="3">
        <f>PrcLd!L102+Run!L87-Evp!L37</f>
        <v>-3.6895197930297599</v>
      </c>
      <c r="M37" s="3">
        <f>PrcLd!M102+Run!M87-Evp!M37</f>
        <v>4.3642224227314728</v>
      </c>
      <c r="N37" s="3">
        <f t="shared" si="0"/>
        <v>969.80661993194849</v>
      </c>
    </row>
    <row r="38" spans="1:14">
      <c r="A38">
        <v>1981</v>
      </c>
      <c r="B38" s="3">
        <f>PrcLd!B103+Run!B88-Evp!B38</f>
        <v>-2.8585920215554665</v>
      </c>
      <c r="C38" s="3">
        <f>PrcLd!C103+Run!C88-Evp!C38</f>
        <v>115.62652140836164</v>
      </c>
      <c r="D38" s="3">
        <f>PrcLd!D103+Run!D88-Evp!D38</f>
        <v>83.78105603646506</v>
      </c>
      <c r="E38" s="3">
        <f>PrcLd!E103+Run!E88-Evp!E38</f>
        <v>214.19189306141939</v>
      </c>
      <c r="F38" s="3">
        <f>PrcLd!F103+Run!F88-Evp!F38</f>
        <v>142.20385593183786</v>
      </c>
      <c r="G38" s="3">
        <f>PrcLd!G103+Run!G88-Evp!G38</f>
        <v>166.46447609262881</v>
      </c>
      <c r="H38" s="3">
        <f>PrcLd!H103+Run!H88-Evp!H38</f>
        <v>79.079954786450969</v>
      </c>
      <c r="I38" s="3">
        <f>PrcLd!I103+Run!I88-Evp!I38</f>
        <v>103.59509037678811</v>
      </c>
      <c r="J38" s="3">
        <f>PrcLd!J103+Run!J88-Evp!J38</f>
        <v>68.610500970043148</v>
      </c>
      <c r="K38" s="3">
        <f>PrcLd!K103+Run!K88-Evp!K38</f>
        <v>81.071083275313626</v>
      </c>
      <c r="L38" s="3">
        <f>PrcLd!L103+Run!L88-Evp!L38</f>
        <v>9.7243349437049034</v>
      </c>
      <c r="M38" s="3">
        <f>PrcLd!M103+Run!M88-Evp!M38</f>
        <v>-10.694453264637417</v>
      </c>
      <c r="N38" s="3">
        <f t="shared" si="0"/>
        <v>1050.7957215968206</v>
      </c>
    </row>
    <row r="39" spans="1:14">
      <c r="A39">
        <v>1982</v>
      </c>
      <c r="B39" s="3">
        <f>PrcLd!B104+Run!B89-Evp!B39</f>
        <v>8.0545223216840469</v>
      </c>
      <c r="C39" s="3">
        <f>PrcLd!C104+Run!C89-Evp!C39</f>
        <v>36.729353780434906</v>
      </c>
      <c r="D39" s="3">
        <f>PrcLd!D104+Run!D89-Evp!D39</f>
        <v>142.87914756085982</v>
      </c>
      <c r="E39" s="3">
        <f>PrcLd!E104+Run!E89-Evp!E39</f>
        <v>191.73438534523385</v>
      </c>
      <c r="F39" s="3">
        <f>PrcLd!F104+Run!F89-Evp!F39</f>
        <v>140.02827647792395</v>
      </c>
      <c r="G39" s="3">
        <f>PrcLd!G104+Run!G89-Evp!G39</f>
        <v>131.77946686585315</v>
      </c>
      <c r="H39" s="3">
        <f>PrcLd!H104+Run!H89-Evp!H39</f>
        <v>138.90351090462627</v>
      </c>
      <c r="I39" s="3">
        <f>PrcLd!I104+Run!I89-Evp!I39</f>
        <v>69.719301728278623</v>
      </c>
      <c r="J39" s="3">
        <f>PrcLd!J104+Run!J89-Evp!J39</f>
        <v>83.091162578941208</v>
      </c>
      <c r="K39" s="3">
        <f>PrcLd!K104+Run!K89-Evp!K39</f>
        <v>50.253301083896034</v>
      </c>
      <c r="L39" s="3">
        <f>PrcLd!L104+Run!L89-Evp!L39</f>
        <v>91.352857060111774</v>
      </c>
      <c r="M39" s="3">
        <f>PrcLd!M104+Run!M89-Evp!M39</f>
        <v>121.6960587076543</v>
      </c>
      <c r="N39" s="3">
        <f t="shared" si="0"/>
        <v>1206.2213444154982</v>
      </c>
    </row>
    <row r="40" spans="1:14">
      <c r="A40">
        <v>1983</v>
      </c>
      <c r="B40" s="3">
        <f>PrcLd!B105+Run!B90-Evp!B40</f>
        <v>30.035967848713682</v>
      </c>
      <c r="C40" s="3">
        <f>PrcLd!C105+Run!C90-Evp!C40</f>
        <v>51.001084739209318</v>
      </c>
      <c r="D40" s="3">
        <f>PrcLd!D105+Run!D90-Evp!D40</f>
        <v>114.88752897883614</v>
      </c>
      <c r="E40" s="3">
        <f>PrcLd!E105+Run!E90-Evp!E40</f>
        <v>170.32139280739696</v>
      </c>
      <c r="F40" s="3">
        <f>PrcLd!F105+Run!F90-Evp!F40</f>
        <v>267.89967168214406</v>
      </c>
      <c r="G40" s="3">
        <f>PrcLd!G105+Run!G90-Evp!G40</f>
        <v>133.88274238719771</v>
      </c>
      <c r="H40" s="3">
        <f>PrcLd!H105+Run!H90-Evp!H40</f>
        <v>81.905802909375211</v>
      </c>
      <c r="I40" s="3">
        <f>PrcLd!I105+Run!I90-Evp!I40</f>
        <v>75.748902346213015</v>
      </c>
      <c r="J40" s="3">
        <f>PrcLd!J105+Run!J90-Evp!J40</f>
        <v>47.321644224370331</v>
      </c>
      <c r="K40" s="3">
        <f>PrcLd!K105+Run!K90-Evp!K40</f>
        <v>51.573642735696509</v>
      </c>
      <c r="L40" s="3">
        <f>PrcLd!L105+Run!L90-Evp!L40</f>
        <v>18.687112346264627</v>
      </c>
      <c r="M40" s="3">
        <f>PrcLd!M105+Run!M90-Evp!M40</f>
        <v>-6.9064561991157518</v>
      </c>
      <c r="N40" s="3">
        <f t="shared" si="0"/>
        <v>1036.3590368063019</v>
      </c>
    </row>
    <row r="41" spans="1:14">
      <c r="A41">
        <v>1984</v>
      </c>
      <c r="B41" s="3">
        <f>PrcLd!B106+Run!B91-Evp!B41</f>
        <v>5.8542445530903819E-2</v>
      </c>
      <c r="C41" s="3">
        <f>PrcLd!C106+Run!C91-Evp!C41</f>
        <v>104.89072036924219</v>
      </c>
      <c r="D41" s="3">
        <f>PrcLd!D106+Run!D91-Evp!D41</f>
        <v>90.399351620627868</v>
      </c>
      <c r="E41" s="3">
        <f>PrcLd!E106+Run!E91-Evp!E41</f>
        <v>159.09377150486796</v>
      </c>
      <c r="F41" s="3">
        <f>PrcLd!F106+Run!F91-Evp!F41</f>
        <v>157.70028594416928</v>
      </c>
      <c r="G41" s="3">
        <f>PrcLd!G106+Run!G91-Evp!G41</f>
        <v>167.07357829374646</v>
      </c>
      <c r="H41" s="3">
        <f>PrcLd!H106+Run!H91-Evp!H41</f>
        <v>109.54128580889611</v>
      </c>
      <c r="I41" s="3">
        <f>PrcLd!I106+Run!I91-Evp!I41</f>
        <v>87.474658090951039</v>
      </c>
      <c r="J41" s="3">
        <f>PrcLd!J106+Run!J91-Evp!J41</f>
        <v>72.768151671137943</v>
      </c>
      <c r="K41" s="3">
        <f>PrcLd!K106+Run!K91-Evp!K41</f>
        <v>79.831325046787555</v>
      </c>
      <c r="L41" s="3">
        <f>PrcLd!L106+Run!L91-Evp!L41</f>
        <v>58.652117521004925</v>
      </c>
      <c r="M41" s="3">
        <f>PrcLd!M106+Run!M91-Evp!M41</f>
        <v>57.619016106159549</v>
      </c>
      <c r="N41" s="3">
        <f t="shared" si="0"/>
        <v>1145.1028044231216</v>
      </c>
    </row>
    <row r="42" spans="1:14">
      <c r="A42">
        <v>1985</v>
      </c>
      <c r="B42" s="3">
        <f>PrcLd!B107+Run!B92-Evp!B42</f>
        <v>32.985444096331577</v>
      </c>
      <c r="C42" s="3">
        <f>PrcLd!C107+Run!C92-Evp!C42</f>
        <v>105.12993712556774</v>
      </c>
      <c r="D42" s="3">
        <f>PrcLd!D107+Run!D92-Evp!D42</f>
        <v>201.3844367602893</v>
      </c>
      <c r="E42" s="3">
        <f>PrcLd!E107+Run!E92-Evp!E42</f>
        <v>239.83331315714352</v>
      </c>
      <c r="F42" s="3">
        <f>PrcLd!F107+Run!F92-Evp!F42</f>
        <v>170.1763439275266</v>
      </c>
      <c r="G42" s="3">
        <f>PrcLd!G107+Run!G92-Evp!G42</f>
        <v>95.111341124550279</v>
      </c>
      <c r="H42" s="3">
        <f>PrcLd!H107+Run!H92-Evp!H42</f>
        <v>107.01230359151924</v>
      </c>
      <c r="I42" s="3">
        <f>PrcLd!I107+Run!I92-Evp!I42</f>
        <v>112.00434347848102</v>
      </c>
      <c r="J42" s="3">
        <f>PrcLd!J107+Run!J92-Evp!J42</f>
        <v>93.047265288413399</v>
      </c>
      <c r="K42" s="3">
        <f>PrcLd!K107+Run!K92-Evp!K42</f>
        <v>70.242926941851906</v>
      </c>
      <c r="L42" s="3">
        <f>PrcLd!L107+Run!L92-Evp!L42</f>
        <v>112.20245650436485</v>
      </c>
      <c r="M42" s="3">
        <f>PrcLd!M107+Run!M92-Evp!M42</f>
        <v>7.8320597021227911</v>
      </c>
      <c r="N42" s="3">
        <f t="shared" si="0"/>
        <v>1346.9621716981621</v>
      </c>
    </row>
    <row r="43" spans="1:14">
      <c r="A43">
        <v>1986</v>
      </c>
      <c r="B43" s="3">
        <f>PrcLd!B108+Run!B93-Evp!B43</f>
        <v>16.558622440795915</v>
      </c>
      <c r="C43" s="3">
        <f>PrcLd!C108+Run!C93-Evp!C43</f>
        <v>42.985096131503667</v>
      </c>
      <c r="D43" s="3">
        <f>PrcLd!D108+Run!D93-Evp!D43</f>
        <v>154.83318326697167</v>
      </c>
      <c r="E43" s="3">
        <f>PrcLd!E108+Run!E93-Evp!E43</f>
        <v>166.41112493621407</v>
      </c>
      <c r="F43" s="3">
        <f>PrcLd!F108+Run!F93-Evp!F43</f>
        <v>135.01438906664822</v>
      </c>
      <c r="G43" s="3">
        <f>PrcLd!G108+Run!G93-Evp!G43</f>
        <v>156.21764338548462</v>
      </c>
      <c r="H43" s="3">
        <f>PrcLd!H108+Run!H93-Evp!H43</f>
        <v>147.61039421389199</v>
      </c>
      <c r="I43" s="3">
        <f>PrcLd!I108+Run!I93-Evp!I43</f>
        <v>54.0694819792052</v>
      </c>
      <c r="J43" s="3">
        <f>PrcLd!J108+Run!J93-Evp!J43</f>
        <v>251.99248244319449</v>
      </c>
      <c r="K43" s="3">
        <f>PrcLd!K108+Run!K93-Evp!K43</f>
        <v>121.48540410275153</v>
      </c>
      <c r="L43" s="3">
        <f>PrcLd!L108+Run!L93-Evp!L43</f>
        <v>-37.786723869090878</v>
      </c>
      <c r="M43" s="3">
        <f>PrcLd!M108+Run!M93-Evp!M43</f>
        <v>-1.043323263840179</v>
      </c>
      <c r="N43" s="3">
        <f t="shared" si="0"/>
        <v>1208.3477748337302</v>
      </c>
    </row>
    <row r="44" spans="1:14">
      <c r="A44">
        <v>1987</v>
      </c>
      <c r="B44" s="3">
        <f>PrcLd!B109+Run!B94-Evp!B44</f>
        <v>2.6822838404846863</v>
      </c>
      <c r="C44" s="3">
        <f>PrcLd!C109+Run!C94-Evp!C44</f>
        <v>16.10298433841286</v>
      </c>
      <c r="D44" s="3">
        <f>PrcLd!D109+Run!D94-Evp!D44</f>
        <v>83.080364966943918</v>
      </c>
      <c r="E44" s="3">
        <f>PrcLd!E109+Run!E94-Evp!E44</f>
        <v>113.76694331615874</v>
      </c>
      <c r="F44" s="3">
        <f>PrcLd!F109+Run!F94-Evp!F44</f>
        <v>97.080720604887077</v>
      </c>
      <c r="G44" s="3">
        <f>PrcLd!G109+Run!G94-Evp!G44</f>
        <v>88.285101118976854</v>
      </c>
      <c r="H44" s="3">
        <f>PrcLd!H109+Run!H94-Evp!H44</f>
        <v>71.257854244913688</v>
      </c>
      <c r="I44" s="3">
        <f>PrcLd!I109+Run!I94-Evp!I44</f>
        <v>79.12669903873622</v>
      </c>
      <c r="J44" s="3">
        <f>PrcLd!J109+Run!J94-Evp!J44</f>
        <v>51.211244871664228</v>
      </c>
      <c r="K44" s="3">
        <f>PrcLd!K109+Run!K94-Evp!K44</f>
        <v>-16.229792590015478</v>
      </c>
      <c r="L44" s="3">
        <f>PrcLd!L109+Run!L94-Evp!L44</f>
        <v>16.860316568418014</v>
      </c>
      <c r="M44" s="3">
        <f>PrcLd!M109+Run!M94-Evp!M44</f>
        <v>46.78989180611191</v>
      </c>
      <c r="N44" s="3">
        <f t="shared" si="0"/>
        <v>650.01461212569279</v>
      </c>
    </row>
    <row r="45" spans="1:14">
      <c r="A45">
        <v>1988</v>
      </c>
      <c r="B45" s="3">
        <f>PrcLd!B110+Run!B95-Evp!B45</f>
        <v>-2.7003075469208966</v>
      </c>
      <c r="C45" s="3">
        <f>PrcLd!C110+Run!C95-Evp!C45</f>
        <v>33.869431338531498</v>
      </c>
      <c r="D45" s="3">
        <f>PrcLd!D110+Run!D95-Evp!D45</f>
        <v>103.67016559117323</v>
      </c>
      <c r="E45" s="3">
        <f>PrcLd!E110+Run!E95-Evp!E45</f>
        <v>189.48882003820253</v>
      </c>
      <c r="F45" s="3">
        <f>PrcLd!F110+Run!F95-Evp!F45</f>
        <v>105.27755500454417</v>
      </c>
      <c r="G45" s="3">
        <f>PrcLd!G110+Run!G95-Evp!G45</f>
        <v>48.351500276589348</v>
      </c>
      <c r="H45" s="3">
        <f>PrcLd!H110+Run!H95-Evp!H45</f>
        <v>75.804255586305999</v>
      </c>
      <c r="I45" s="3">
        <f>PrcLd!I110+Run!I95-Evp!I45</f>
        <v>82.72590009309323</v>
      </c>
      <c r="J45" s="3">
        <f>PrcLd!J110+Run!J95-Evp!J45</f>
        <v>51.203005650279124</v>
      </c>
      <c r="K45" s="3">
        <f>PrcLd!K110+Run!K95-Evp!K45</f>
        <v>42.124633869802523</v>
      </c>
      <c r="L45" s="3">
        <f>PrcLd!L110+Run!L95-Evp!L45</f>
        <v>145.21674168053829</v>
      </c>
      <c r="M45" s="3">
        <f>PrcLd!M110+Run!M95-Evp!M45</f>
        <v>-1.8822005408418647</v>
      </c>
      <c r="N45" s="3">
        <f t="shared" si="0"/>
        <v>873.14950104129719</v>
      </c>
    </row>
    <row r="46" spans="1:14">
      <c r="A46">
        <v>1989</v>
      </c>
      <c r="B46" s="3">
        <f>PrcLd!B111+Run!B96-Evp!B46</f>
        <v>33.536842809044643</v>
      </c>
      <c r="C46" s="3">
        <f>PrcLd!C111+Run!C96-Evp!C46</f>
        <v>1.3415779729162978</v>
      </c>
      <c r="D46" s="3">
        <f>PrcLd!D111+Run!D96-Evp!D46</f>
        <v>104.88223497354241</v>
      </c>
      <c r="E46" s="3">
        <f>PrcLd!E111+Run!E96-Evp!E46</f>
        <v>132.4709293661258</v>
      </c>
      <c r="F46" s="3">
        <f>PrcLd!F111+Run!F96-Evp!F46</f>
        <v>167.08053500903949</v>
      </c>
      <c r="G46" s="3">
        <f>PrcLd!G111+Run!G96-Evp!G46</f>
        <v>182.8831150788169</v>
      </c>
      <c r="H46" s="3">
        <f>PrcLd!H111+Run!H96-Evp!H46</f>
        <v>66.679890118114471</v>
      </c>
      <c r="I46" s="3">
        <f>PrcLd!I111+Run!I96-Evp!I46</f>
        <v>69.940998062914716</v>
      </c>
      <c r="J46" s="3">
        <f>PrcLd!J111+Run!J96-Evp!J46</f>
        <v>-12.809769856821774</v>
      </c>
      <c r="K46" s="3">
        <f>PrcLd!K111+Run!K96-Evp!K46</f>
        <v>-2.3367831935947976</v>
      </c>
      <c r="L46" s="3">
        <f>PrcLd!L111+Run!L96-Evp!L46</f>
        <v>-0.63193236353436077</v>
      </c>
      <c r="M46" s="3">
        <f>PrcLd!M111+Run!M96-Evp!M46</f>
        <v>-41.740672966426786</v>
      </c>
      <c r="N46" s="3">
        <f t="shared" si="0"/>
        <v>701.296965010137</v>
      </c>
    </row>
    <row r="47" spans="1:14">
      <c r="A47">
        <v>1990</v>
      </c>
      <c r="B47" s="3">
        <f>PrcLd!B112+Run!B97-Evp!B47</f>
        <v>75.300421136097697</v>
      </c>
      <c r="C47" s="3">
        <f>PrcLd!C112+Run!C97-Evp!C47</f>
        <v>48.892847318771047</v>
      </c>
      <c r="D47" s="3">
        <f>PrcLd!D112+Run!D97-Evp!D47</f>
        <v>132.66435475443518</v>
      </c>
      <c r="E47" s="3">
        <f>PrcLd!E112+Run!E97-Evp!E47</f>
        <v>115.68883674197608</v>
      </c>
      <c r="F47" s="3">
        <f>PrcLd!F112+Run!F97-Evp!F47</f>
        <v>208.07633466359599</v>
      </c>
      <c r="G47" s="3">
        <f>PrcLd!G112+Run!G97-Evp!G47</f>
        <v>194.27204378239435</v>
      </c>
      <c r="H47" s="3">
        <f>PrcLd!H112+Run!H97-Evp!H47</f>
        <v>112.07141838419476</v>
      </c>
      <c r="I47" s="3">
        <f>PrcLd!I112+Run!I97-Evp!I47</f>
        <v>86.958943175129235</v>
      </c>
      <c r="J47" s="3">
        <f>PrcLd!J112+Run!J97-Evp!J47</f>
        <v>52.370036847286698</v>
      </c>
      <c r="K47" s="3">
        <f>PrcLd!K112+Run!K97-Evp!K47</f>
        <v>93.56354364018614</v>
      </c>
      <c r="L47" s="3">
        <f>PrcLd!L112+Run!L97-Evp!L47</f>
        <v>85.808843748181275</v>
      </c>
      <c r="M47" s="3">
        <f>PrcLd!M112+Run!M97-Evp!M47</f>
        <v>39.65073343060476</v>
      </c>
      <c r="N47" s="3">
        <f t="shared" si="0"/>
        <v>1245.3183576228532</v>
      </c>
    </row>
    <row r="48" spans="1:14">
      <c r="A48">
        <v>1991</v>
      </c>
      <c r="B48" s="3">
        <f>PrcLd!B113+Run!B98-Evp!B48</f>
        <v>10.9858361289686</v>
      </c>
      <c r="C48" s="3">
        <f>PrcLd!C113+Run!C98-Evp!C48</f>
        <v>42.178324333160312</v>
      </c>
      <c r="D48" s="3">
        <f>PrcLd!D113+Run!D98-Evp!D48</f>
        <v>171.91293878550206</v>
      </c>
      <c r="E48" s="3">
        <f>PrcLd!E113+Run!E98-Evp!E48</f>
        <v>246.88251579726574</v>
      </c>
      <c r="F48" s="3">
        <f>PrcLd!F113+Run!F98-Evp!F48</f>
        <v>176.54992524885068</v>
      </c>
      <c r="G48" s="3">
        <f>PrcLd!G113+Run!G98-Evp!G48</f>
        <v>89.942019963218854</v>
      </c>
      <c r="H48" s="3">
        <f>PrcLd!H113+Run!H98-Evp!H48</f>
        <v>116.53499980321246</v>
      </c>
      <c r="I48" s="3">
        <f>PrcLd!I113+Run!I98-Evp!I48</f>
        <v>44.568593594549853</v>
      </c>
      <c r="J48" s="3">
        <f>PrcLd!J113+Run!J98-Evp!J48</f>
        <v>2.69219539097395</v>
      </c>
      <c r="K48" s="3">
        <f>PrcLd!K113+Run!K98-Evp!K48</f>
        <v>109.16515690535967</v>
      </c>
      <c r="L48" s="3">
        <f>PrcLd!L113+Run!L98-Evp!L48</f>
        <v>35.913721597494614</v>
      </c>
      <c r="M48" s="3">
        <f>PrcLd!M113+Run!M98-Evp!M48</f>
        <v>45.768532133184607</v>
      </c>
      <c r="N48" s="3">
        <f t="shared" si="0"/>
        <v>1093.0947596817416</v>
      </c>
    </row>
    <row r="49" spans="1:14">
      <c r="A49">
        <v>1992</v>
      </c>
      <c r="B49" s="3">
        <f>PrcLd!B114+Run!B99-Evp!B49</f>
        <v>38.285799546181153</v>
      </c>
      <c r="C49" s="3">
        <f>PrcLd!C114+Run!C99-Evp!C49</f>
        <v>52.242725139209107</v>
      </c>
      <c r="D49" s="3">
        <f>PrcLd!D114+Run!D99-Evp!D49</f>
        <v>104.2493448159254</v>
      </c>
      <c r="E49" s="3">
        <f>PrcLd!E114+Run!E99-Evp!E49</f>
        <v>175.17427449914533</v>
      </c>
      <c r="F49" s="3">
        <f>PrcLd!F114+Run!F99-Evp!F49</f>
        <v>111.38057934627568</v>
      </c>
      <c r="G49" s="3">
        <f>PrcLd!G114+Run!G99-Evp!G49</f>
        <v>74.956562780493229</v>
      </c>
      <c r="H49" s="3">
        <f>PrcLd!H114+Run!H99-Evp!H49</f>
        <v>127.07894560737063</v>
      </c>
      <c r="I49" s="3">
        <f>PrcLd!I114+Run!I99-Evp!I49</f>
        <v>71.139207122425802</v>
      </c>
      <c r="J49" s="3">
        <f>PrcLd!J114+Run!J99-Evp!J49</f>
        <v>116.652106566222</v>
      </c>
      <c r="K49" s="3">
        <f>PrcLd!K114+Run!K99-Evp!K49</f>
        <v>30.666822915973512</v>
      </c>
      <c r="L49" s="3">
        <f>PrcLd!L114+Run!L99-Evp!L49</f>
        <v>144.71638147402001</v>
      </c>
      <c r="M49" s="3">
        <f>PrcLd!M114+Run!M99-Evp!M49</f>
        <v>41.397153766910989</v>
      </c>
      <c r="N49" s="3">
        <f t="shared" si="0"/>
        <v>1087.9399035801528</v>
      </c>
    </row>
    <row r="50" spans="1:14">
      <c r="A50">
        <v>1993</v>
      </c>
      <c r="B50" s="3">
        <f>PrcLd!B115+Run!B100-Evp!B50</f>
        <v>75.31467200228812</v>
      </c>
      <c r="C50" s="3">
        <f>PrcLd!C115+Run!C100-Evp!C50</f>
        <v>3.9840797990098338</v>
      </c>
      <c r="D50" s="3">
        <f>PrcLd!D115+Run!D100-Evp!D50</f>
        <v>63.110494594331506</v>
      </c>
      <c r="E50" s="3">
        <f>PrcLd!E115+Run!E100-Evp!E50</f>
        <v>223.56206613460202</v>
      </c>
      <c r="F50" s="3">
        <f>PrcLd!F115+Run!F100-Evp!F50</f>
        <v>178.71223377191743</v>
      </c>
      <c r="G50" s="3">
        <f>PrcLd!G115+Run!G100-Evp!G50</f>
        <v>220.17887666905423</v>
      </c>
      <c r="H50" s="3">
        <f>PrcLd!H115+Run!H100-Evp!H50</f>
        <v>132.44875135244658</v>
      </c>
      <c r="I50" s="3">
        <f>PrcLd!I115+Run!I100-Evp!I50</f>
        <v>102.22232832392801</v>
      </c>
      <c r="J50" s="3">
        <f>PrcLd!J115+Run!J100-Evp!J50</f>
        <v>54.645994536927944</v>
      </c>
      <c r="K50" s="3">
        <f>PrcLd!K115+Run!K100-Evp!K50</f>
        <v>50.119928250883177</v>
      </c>
      <c r="L50" s="3">
        <f>PrcLd!L115+Run!L100-Evp!L50</f>
        <v>23.577685309019088</v>
      </c>
      <c r="M50" s="3">
        <f>PrcLd!M115+Run!M100-Evp!M50</f>
        <v>-3.6399145725529962</v>
      </c>
      <c r="N50" s="3">
        <f t="shared" si="0"/>
        <v>1124.237196171855</v>
      </c>
    </row>
    <row r="51" spans="1:14">
      <c r="A51">
        <v>1994</v>
      </c>
      <c r="B51" s="3">
        <f>PrcLd!B116+Run!B101-Evp!B51</f>
        <v>-5.7970366462105147</v>
      </c>
      <c r="C51" s="3">
        <f>PrcLd!C116+Run!C101-Evp!C51</f>
        <v>60.287886032847496</v>
      </c>
      <c r="D51" s="3">
        <f>PrcLd!D116+Run!D101-Evp!D51</f>
        <v>102.10306980966179</v>
      </c>
      <c r="E51" s="3">
        <f>PrcLd!E116+Run!E101-Evp!E51</f>
        <v>152.92039493631887</v>
      </c>
      <c r="F51" s="3">
        <f>PrcLd!F116+Run!F101-Evp!F51</f>
        <v>139.4392775066357</v>
      </c>
      <c r="G51" s="3">
        <f>PrcLd!G116+Run!G101-Evp!G51</f>
        <v>146.49983497870343</v>
      </c>
      <c r="H51" s="3">
        <f>PrcLd!H116+Run!H101-Evp!H51</f>
        <v>179.22202653401976</v>
      </c>
      <c r="I51" s="3">
        <f>PrcLd!I116+Run!I101-Evp!I51</f>
        <v>115.28283887882407</v>
      </c>
      <c r="J51" s="3">
        <f>PrcLd!J116+Run!J101-Evp!J51</f>
        <v>56.114106366595237</v>
      </c>
      <c r="K51" s="3">
        <f>PrcLd!K116+Run!K101-Evp!K51</f>
        <v>14.481579070340928</v>
      </c>
      <c r="L51" s="3">
        <f>PrcLd!L116+Run!L101-Evp!L51</f>
        <v>39.706489511835002</v>
      </c>
      <c r="M51" s="3">
        <f>PrcLd!M116+Run!M101-Evp!M51</f>
        <v>6.1346982832578902</v>
      </c>
      <c r="N51" s="3">
        <f t="shared" si="0"/>
        <v>1006.3951652628296</v>
      </c>
    </row>
    <row r="52" spans="1:14">
      <c r="A52">
        <v>1995</v>
      </c>
      <c r="B52" s="3">
        <f>PrcLd!B117+Run!B102-Evp!B52</f>
        <v>30.210027903838068</v>
      </c>
      <c r="C52" s="3">
        <f>PrcLd!C117+Run!C102-Evp!C52</f>
        <v>-14.381280567168147</v>
      </c>
      <c r="D52" s="3">
        <f>PrcLd!D117+Run!D102-Evp!D52</f>
        <v>97.638198061613792</v>
      </c>
      <c r="E52" s="3">
        <f>PrcLd!E117+Run!E102-Evp!E52</f>
        <v>142.47757624173056</v>
      </c>
      <c r="F52" s="3">
        <f>PrcLd!F117+Run!F102-Evp!F52</f>
        <v>182.94011312434358</v>
      </c>
      <c r="G52" s="3">
        <f>PrcLd!G117+Run!G102-Evp!G52</f>
        <v>117.1534178796653</v>
      </c>
      <c r="H52" s="3">
        <f>PrcLd!H117+Run!H102-Evp!H52</f>
        <v>112.29623354973755</v>
      </c>
      <c r="I52" s="3">
        <f>PrcLd!I117+Run!I102-Evp!I52</f>
        <v>114.83165324279607</v>
      </c>
      <c r="J52" s="3">
        <f>PrcLd!J117+Run!J102-Evp!J52</f>
        <v>-17.169757933076795</v>
      </c>
      <c r="K52" s="3">
        <f>PrcLd!K117+Run!K102-Evp!K52</f>
        <v>61.414008740810814</v>
      </c>
      <c r="L52" s="3">
        <f>PrcLd!L117+Run!L102-Evp!L52</f>
        <v>42.331888350745686</v>
      </c>
      <c r="M52" s="3">
        <f>PrcLd!M117+Run!M102-Evp!M52</f>
        <v>-17.98835260962457</v>
      </c>
      <c r="N52" s="3">
        <f t="shared" si="0"/>
        <v>851.75372598541185</v>
      </c>
    </row>
    <row r="53" spans="1:14">
      <c r="A53">
        <v>1996</v>
      </c>
      <c r="B53" s="3">
        <f>PrcLd!B118+Run!B103-Evp!B53</f>
        <v>57.622627666562835</v>
      </c>
      <c r="C53" s="3">
        <f>PrcLd!C118+Run!C103-Evp!C53</f>
        <v>76.22516201134215</v>
      </c>
      <c r="D53" s="3">
        <f>PrcLd!D118+Run!D103-Evp!D53</f>
        <v>70.722839022011286</v>
      </c>
      <c r="E53" s="3">
        <f>PrcLd!E118+Run!E103-Evp!E53</f>
        <v>206.9915027663659</v>
      </c>
      <c r="F53" s="3">
        <f>PrcLd!F118+Run!F103-Evp!F53</f>
        <v>209.32689547475883</v>
      </c>
      <c r="G53" s="3">
        <f>PrcLd!G118+Run!G103-Evp!G53</f>
        <v>222.00088304749195</v>
      </c>
      <c r="H53" s="3">
        <f>PrcLd!H118+Run!H103-Evp!H53</f>
        <v>155.6463786556458</v>
      </c>
      <c r="I53" s="3">
        <f>PrcLd!I118+Run!I103-Evp!I53</f>
        <v>82.095501189535582</v>
      </c>
      <c r="J53" s="3">
        <f>PrcLd!J118+Run!J103-Evp!J53</f>
        <v>74.335195057274476</v>
      </c>
      <c r="K53" s="3">
        <f>PrcLd!K118+Run!K103-Evp!K53</f>
        <v>50.416586541275848</v>
      </c>
      <c r="L53" s="3">
        <f>PrcLd!L118+Run!L103-Evp!L53</f>
        <v>18.449679827285863</v>
      </c>
      <c r="M53" s="3">
        <f>PrcLd!M118+Run!M103-Evp!M53</f>
        <v>77.845525960428276</v>
      </c>
      <c r="N53" s="3">
        <f t="shared" si="0"/>
        <v>1301.6787772199784</v>
      </c>
    </row>
    <row r="54" spans="1:14">
      <c r="A54">
        <v>1997</v>
      </c>
      <c r="B54" s="3">
        <f>PrcLd!B119+Run!B104-Evp!B54</f>
        <v>79.851000325856219</v>
      </c>
      <c r="C54" s="3">
        <f>PrcLd!C119+Run!C104-Evp!C54</f>
        <v>121.36888020764374</v>
      </c>
      <c r="D54" s="3">
        <f>PrcLd!D119+Run!D104-Evp!D54</f>
        <v>127.62449139487759</v>
      </c>
      <c r="E54" s="3">
        <f>PrcLd!E119+Run!E104-Evp!E54</f>
        <v>154.60407331083536</v>
      </c>
      <c r="F54" s="3">
        <f>PrcLd!F119+Run!F104-Evp!F54</f>
        <v>212.03075217483027</v>
      </c>
      <c r="G54" s="3">
        <f>PrcLd!G119+Run!G104-Evp!G54</f>
        <v>134.5797351547472</v>
      </c>
      <c r="H54" s="3">
        <f>PrcLd!H119+Run!H104-Evp!H54</f>
        <v>92.467179012181973</v>
      </c>
      <c r="I54" s="3">
        <f>PrcLd!I119+Run!I104-Evp!I54</f>
        <v>75.494619500150634</v>
      </c>
      <c r="J54" s="3">
        <f>PrcLd!J119+Run!J104-Evp!J54</f>
        <v>44.45567118517036</v>
      </c>
      <c r="K54" s="3">
        <f>PrcLd!K119+Run!K104-Evp!K54</f>
        <v>-8.6325263314047049</v>
      </c>
      <c r="L54" s="3">
        <f>PrcLd!L119+Run!L104-Evp!L54</f>
        <v>-16.264723065013598</v>
      </c>
      <c r="M54" s="3">
        <f>PrcLd!M119+Run!M104-Evp!M54</f>
        <v>-18.849240042117785</v>
      </c>
      <c r="N54" s="3">
        <f t="shared" si="0"/>
        <v>998.72991282775729</v>
      </c>
    </row>
    <row r="55" spans="1:14">
      <c r="A55">
        <v>1998</v>
      </c>
      <c r="B55" s="3">
        <f>PrcLd!B120+Run!B105-Evp!B55</f>
        <v>60.152973996945505</v>
      </c>
      <c r="C55" s="3">
        <f>PrcLd!C120+Run!C105-Evp!C55</f>
        <v>57.010221491737823</v>
      </c>
      <c r="D55" s="3">
        <f>PrcLd!D120+Run!D105-Evp!D55</f>
        <v>156.29924903493378</v>
      </c>
      <c r="E55" s="3">
        <f>PrcLd!E120+Run!E105-Evp!E55</f>
        <v>165.3045511834539</v>
      </c>
      <c r="F55" s="3">
        <f>PrcLd!F120+Run!F105-Evp!F55</f>
        <v>94.847030963888201</v>
      </c>
      <c r="G55" s="3">
        <f>PrcLd!G120+Run!G105-Evp!G55</f>
        <v>97.289270710366566</v>
      </c>
      <c r="H55" s="3">
        <f>PrcLd!H120+Run!H105-Evp!H55</f>
        <v>16.392687414595983</v>
      </c>
      <c r="I55" s="3">
        <f>PrcLd!I120+Run!I105-Evp!I55</f>
        <v>45.440609056311793</v>
      </c>
      <c r="J55" s="3">
        <f>PrcLd!J120+Run!J105-Evp!J55</f>
        <v>5.599161786629125</v>
      </c>
      <c r="K55" s="3">
        <f>PrcLd!K120+Run!K105-Evp!K55</f>
        <v>-7.0297092846261506</v>
      </c>
      <c r="L55" s="3">
        <f>PrcLd!L120+Run!L105-Evp!L55</f>
        <v>-16.132316278535868</v>
      </c>
      <c r="M55" s="3">
        <f>PrcLd!M120+Run!M105-Evp!M55</f>
        <v>-36.78997062962776</v>
      </c>
      <c r="N55" s="3">
        <f t="shared" si="0"/>
        <v>638.38375944607287</v>
      </c>
    </row>
    <row r="56" spans="1:14">
      <c r="A56">
        <v>1999</v>
      </c>
      <c r="B56" s="3">
        <f>PrcLd!B121+Run!B106-Evp!B56</f>
        <v>27.636373596275348</v>
      </c>
      <c r="C56" s="3">
        <f>PrcLd!C121+Run!C106-Evp!C56</f>
        <v>47.700837823270582</v>
      </c>
      <c r="D56" s="3">
        <f>PrcLd!D121+Run!D106-Evp!D56</f>
        <v>25.264741886598443</v>
      </c>
      <c r="E56" s="3">
        <f>PrcLd!E121+Run!E106-Evp!E56</f>
        <v>138.66009648647398</v>
      </c>
      <c r="F56" s="3">
        <f>PrcLd!F121+Run!F106-Evp!F56</f>
        <v>112.45097980852884</v>
      </c>
      <c r="G56" s="3">
        <f>PrcLd!G121+Run!G106-Evp!G56</f>
        <v>113.07650864393025</v>
      </c>
      <c r="H56" s="3">
        <f>PrcLd!H121+Run!H106-Evp!H56</f>
        <v>133.12471528427315</v>
      </c>
      <c r="I56" s="3">
        <f>PrcLd!I121+Run!I106-Evp!I56</f>
        <v>0.93687129167594208</v>
      </c>
      <c r="J56" s="3">
        <f>PrcLd!J121+Run!J106-Evp!J56</f>
        <v>2.4542725803868137</v>
      </c>
      <c r="K56" s="3">
        <f>PrcLd!K121+Run!K106-Evp!K56</f>
        <v>-19.93633703581385</v>
      </c>
      <c r="L56" s="3">
        <f>PrcLd!L121+Run!L106-Evp!L56</f>
        <v>-14.761932343811694</v>
      </c>
      <c r="M56" s="3">
        <f>PrcLd!M121+Run!M106-Evp!M56</f>
        <v>-12.621053928973197</v>
      </c>
      <c r="N56" s="3">
        <f t="shared" si="0"/>
        <v>553.98607409281465</v>
      </c>
    </row>
    <row r="57" spans="1:14">
      <c r="A57">
        <v>2000</v>
      </c>
      <c r="B57" s="3">
        <f>PrcLd!B122+Run!B107-Evp!B57</f>
        <v>-16.893157046798891</v>
      </c>
      <c r="C57" s="3">
        <f>PrcLd!C122+Run!C107-Evp!C57</f>
        <v>38.152879337180657</v>
      </c>
      <c r="D57" s="3">
        <f>PrcLd!D122+Run!D107-Evp!D57</f>
        <v>90.325733875818585</v>
      </c>
      <c r="E57" s="3">
        <f>PrcLd!E122+Run!E107-Evp!E57</f>
        <v>97.36406171838459</v>
      </c>
      <c r="F57" s="3">
        <f>PrcLd!F122+Run!F107-Evp!F57</f>
        <v>175.92147510247432</v>
      </c>
      <c r="G57" s="3">
        <f>PrcLd!G122+Run!G107-Evp!G57</f>
        <v>144.6197781865225</v>
      </c>
      <c r="H57" s="3">
        <f>PrcLd!H122+Run!H107-Evp!H57</f>
        <v>79.416714127043747</v>
      </c>
      <c r="I57" s="3">
        <f>PrcLd!I122+Run!I107-Evp!I57</f>
        <v>60.132108839885376</v>
      </c>
      <c r="J57" s="3">
        <f>PrcLd!J122+Run!J107-Evp!J57</f>
        <v>35.628755465602637</v>
      </c>
      <c r="K57" s="3">
        <f>PrcLd!K122+Run!K107-Evp!K57</f>
        <v>-3.2809488715581665</v>
      </c>
      <c r="L57" s="3">
        <f>PrcLd!L122+Run!L107-Evp!L57</f>
        <v>12.138055715589459</v>
      </c>
      <c r="M57" s="3">
        <f>PrcLd!M122+Run!M107-Evp!M57</f>
        <v>-28.574939877886408</v>
      </c>
      <c r="N57" s="3">
        <f t="shared" si="0"/>
        <v>684.95051657225827</v>
      </c>
    </row>
    <row r="58" spans="1:14">
      <c r="A58">
        <v>2001</v>
      </c>
      <c r="B58" s="3">
        <f>PrcLd!B123+Run!B108-Evp!B58</f>
        <v>9.9827016554438757</v>
      </c>
      <c r="C58" s="3">
        <f>PrcLd!C123+Run!C108-Evp!C58</f>
        <v>83.943052685780174</v>
      </c>
      <c r="D58" s="3">
        <f>PrcLd!D123+Run!D108-Evp!D58</f>
        <v>61.586452598650979</v>
      </c>
      <c r="E58" s="3">
        <f>PrcLd!E123+Run!E108-Evp!E58</f>
        <v>198.60670195474265</v>
      </c>
      <c r="F58" s="3">
        <f>PrcLd!F123+Run!F108-Evp!F58</f>
        <v>201.63161237240757</v>
      </c>
      <c r="G58" s="3">
        <f>PrcLd!G123+Run!G108-Evp!G58</f>
        <v>142.17472651974643</v>
      </c>
      <c r="H58" s="3">
        <f>PrcLd!H123+Run!H108-Evp!H58</f>
        <v>22.505893937852036</v>
      </c>
      <c r="I58" s="3">
        <f>PrcLd!I123+Run!I108-Evp!I58</f>
        <v>61.006529079947299</v>
      </c>
      <c r="J58" s="3">
        <f>PrcLd!J123+Run!J108-Evp!J58</f>
        <v>69.872987998132601</v>
      </c>
      <c r="K58" s="3">
        <f>PrcLd!K123+Run!K108-Evp!K58</f>
        <v>130.77009706810196</v>
      </c>
      <c r="L58" s="3">
        <f>PrcLd!L123+Run!L108-Evp!L58</f>
        <v>93.539743564391742</v>
      </c>
      <c r="M58" s="3">
        <f>PrcLd!M123+Run!M108-Evp!M58</f>
        <v>49.155392361107488</v>
      </c>
      <c r="N58" s="3">
        <f t="shared" si="0"/>
        <v>1124.7758917963049</v>
      </c>
    </row>
    <row r="59" spans="1:14">
      <c r="A59">
        <v>2002</v>
      </c>
      <c r="B59" s="3">
        <f>PrcLd!B124+Run!B109-Evp!B59</f>
        <v>4.8076752910371567</v>
      </c>
      <c r="C59" s="3">
        <f>PrcLd!C124+Run!C109-Evp!C59</f>
        <v>55.592983584979152</v>
      </c>
      <c r="D59" s="3">
        <f>PrcLd!D124+Run!D109-Evp!D59</f>
        <v>111.44247750712643</v>
      </c>
      <c r="E59" s="3">
        <f>PrcLd!E124+Run!E109-Evp!E59</f>
        <v>204.94704421342905</v>
      </c>
      <c r="F59" s="3">
        <f>PrcLd!F124+Run!F109-Evp!F59</f>
        <v>178.83580538645387</v>
      </c>
      <c r="G59" s="3">
        <f>PrcLd!G124+Run!G109-Evp!G59</f>
        <v>159.4679237901413</v>
      </c>
      <c r="H59" s="3">
        <f>PrcLd!H124+Run!H109-Evp!H59</f>
        <v>72.546257205674934</v>
      </c>
      <c r="I59" s="3">
        <f>PrcLd!I124+Run!I109-Evp!I59</f>
        <v>40.09521073863786</v>
      </c>
      <c r="J59" s="3">
        <f>PrcLd!J124+Run!J109-Evp!J59</f>
        <v>7.1738495125121204</v>
      </c>
      <c r="K59" s="3">
        <f>PrcLd!K124+Run!K109-Evp!K59</f>
        <v>-11.606055483887502</v>
      </c>
      <c r="L59" s="3">
        <f>PrcLd!L124+Run!L109-Evp!L59</f>
        <v>-29.418863074614293</v>
      </c>
      <c r="M59" s="3">
        <f>PrcLd!M124+Run!M109-Evp!M59</f>
        <v>-40.868322006622265</v>
      </c>
      <c r="N59" s="3">
        <f t="shared" si="0"/>
        <v>753.0159866648678</v>
      </c>
    </row>
    <row r="60" spans="1:14">
      <c r="A60">
        <v>2003</v>
      </c>
      <c r="B60" s="3">
        <f>PrcLd!B125+Run!B110-Evp!B60</f>
        <v>-45.272189083012151</v>
      </c>
      <c r="C60" s="3">
        <f>PrcLd!C125+Run!C110-Evp!C60</f>
        <v>9.4456904259278076</v>
      </c>
      <c r="D60" s="3">
        <f>PrcLd!D125+Run!D110-Evp!D60</f>
        <v>96.047891375622584</v>
      </c>
      <c r="E60" s="3">
        <f>PrcLd!E125+Run!E110-Evp!E60</f>
        <v>145.9902135083436</v>
      </c>
      <c r="F60" s="3">
        <f>PrcLd!F125+Run!F110-Evp!F60</f>
        <v>192.35278547094165</v>
      </c>
      <c r="G60" s="3">
        <f>PrcLd!G125+Run!G110-Evp!G60</f>
        <v>128.434122329084</v>
      </c>
      <c r="H60" s="3">
        <f>PrcLd!H125+Run!H110-Evp!H60</f>
        <v>97.371358778829261</v>
      </c>
      <c r="I60" s="3">
        <f>PrcLd!I125+Run!I110-Evp!I60</f>
        <v>62.133157306882588</v>
      </c>
      <c r="J60" s="3">
        <f>PrcLd!J125+Run!J110-Evp!J60</f>
        <v>24.249689460002529</v>
      </c>
      <c r="K60" s="3">
        <f>PrcLd!K125+Run!K110-Evp!K60</f>
        <v>28.353328044587514</v>
      </c>
      <c r="L60" s="3">
        <f>PrcLd!L125+Run!L110-Evp!L60</f>
        <v>129.24107504139371</v>
      </c>
      <c r="M60" s="3">
        <f>PrcLd!M125+Run!M110-Evp!M60</f>
        <v>34.037845050294052</v>
      </c>
      <c r="N60" s="3">
        <f t="shared" si="0"/>
        <v>902.38496770889731</v>
      </c>
    </row>
    <row r="61" spans="1:14">
      <c r="A61">
        <v>2004</v>
      </c>
      <c r="B61" s="3">
        <f>PrcLd!B126+Run!B111-Evp!B61</f>
        <v>-6.9772371448764687</v>
      </c>
      <c r="C61" s="3">
        <f>PrcLd!C126+Run!C111-Evp!C61</f>
        <v>36.095873997718137</v>
      </c>
      <c r="D61" s="3">
        <f>PrcLd!D126+Run!D111-Evp!D61</f>
        <v>178.63131262498635</v>
      </c>
      <c r="E61" s="3">
        <f>PrcLd!E126+Run!E111-Evp!E61</f>
        <v>148.8447185883584</v>
      </c>
      <c r="F61" s="3">
        <f>PrcLd!F126+Run!F111-Evp!F61</f>
        <v>301.44182608175021</v>
      </c>
      <c r="G61" s="3">
        <f>PrcLd!G126+Run!G111-Evp!G61</f>
        <v>157.51989543757313</v>
      </c>
      <c r="H61" s="3">
        <f>PrcLd!H126+Run!H111-Evp!H61</f>
        <v>115.58869468786602</v>
      </c>
      <c r="I61" s="3">
        <f>PrcLd!I126+Run!I111-Evp!I61</f>
        <v>35.306788355463709</v>
      </c>
      <c r="J61" s="3">
        <f>PrcLd!J126+Run!J111-Evp!J61</f>
        <v>-3.7380560689741529</v>
      </c>
      <c r="K61" s="3">
        <f>PrcLd!K126+Run!K111-Evp!K61</f>
        <v>39.032090830869052</v>
      </c>
      <c r="L61" s="3">
        <f>PrcLd!L126+Run!L111-Evp!L61</f>
        <v>30.157519395477223</v>
      </c>
      <c r="M61" s="3">
        <f>PrcLd!M126+Run!M111-Evp!M61</f>
        <v>23.456301177669872</v>
      </c>
      <c r="N61" s="3">
        <f t="shared" si="0"/>
        <v>1055.3597279638814</v>
      </c>
    </row>
    <row r="62" spans="1:14">
      <c r="A62">
        <v>2005</v>
      </c>
      <c r="B62" s="3">
        <f>PrcLd!B127+Run!B112-Evp!B62</f>
        <v>59.19340360469468</v>
      </c>
      <c r="C62" s="3">
        <f>PrcLd!C127+Run!C112-Evp!C62</f>
        <v>69.24142902586226</v>
      </c>
      <c r="D62" s="3">
        <f>PrcLd!D127+Run!D112-Evp!D62</f>
        <v>65.051644072356851</v>
      </c>
      <c r="E62" s="3">
        <f>PrcLd!E127+Run!E112-Evp!E62</f>
        <v>148.46058592716238</v>
      </c>
      <c r="F62" s="3">
        <f>PrcLd!F127+Run!F112-Evp!F62</f>
        <v>93.903113735872466</v>
      </c>
      <c r="G62" s="3">
        <f>PrcLd!G127+Run!G112-Evp!G62</f>
        <v>96.702917850097407</v>
      </c>
      <c r="H62" s="3">
        <f>PrcLd!H127+Run!H112-Evp!H62</f>
        <v>61.63385662378807</v>
      </c>
      <c r="I62" s="3">
        <f>PrcLd!I127+Run!I112-Evp!I62</f>
        <v>33.965145328117472</v>
      </c>
      <c r="J62" s="3">
        <f>PrcLd!J127+Run!J112-Evp!J62</f>
        <v>28.499258531631952</v>
      </c>
      <c r="K62" s="3">
        <f>PrcLd!K127+Run!K112-Evp!K62</f>
        <v>-22.451249120271186</v>
      </c>
      <c r="L62" s="3">
        <f>PrcLd!L127+Run!L112-Evp!L62</f>
        <v>36.843260482108249</v>
      </c>
      <c r="M62" s="3">
        <f>PrcLd!M127+Run!M112-Evp!M62</f>
        <v>-8.0243001243912033</v>
      </c>
      <c r="N62" s="3">
        <f t="shared" si="0"/>
        <v>663.0190659370295</v>
      </c>
    </row>
    <row r="63" spans="1:14">
      <c r="A63">
        <v>2006</v>
      </c>
      <c r="B63" s="3">
        <f>PrcLd!B128+Run!B113-Evp!B63</f>
        <v>86.898442136701874</v>
      </c>
      <c r="C63" s="3">
        <f>PrcLd!C128+Run!C113-Evp!C63</f>
        <v>47.558273579138287</v>
      </c>
      <c r="D63" s="3">
        <f>PrcLd!D128+Run!D113-Evp!D63</f>
        <v>115.65508032345639</v>
      </c>
      <c r="E63" s="3">
        <f>PrcLd!E128+Run!E113-Evp!E63</f>
        <v>163.42413647242466</v>
      </c>
      <c r="F63" s="3">
        <f>PrcLd!F128+Run!F113-Evp!F63</f>
        <v>178.89009195827967</v>
      </c>
      <c r="G63" s="3">
        <f>PrcLd!G128+Run!G113-Evp!G63</f>
        <v>74.262819271177989</v>
      </c>
      <c r="H63" s="3">
        <f>PrcLd!H128+Run!H113-Evp!H63</f>
        <v>96.885870430288776</v>
      </c>
      <c r="I63" s="3">
        <f>PrcLd!I128+Run!I113-Evp!I63</f>
        <v>18.368080896118528</v>
      </c>
      <c r="J63" s="3">
        <f>PrcLd!J128+Run!J113-Evp!J63</f>
        <v>28.200542836876309</v>
      </c>
      <c r="K63" s="3">
        <f>PrcLd!K128+Run!K113-Evp!K63</f>
        <v>59.622963792582667</v>
      </c>
      <c r="L63" s="3">
        <f>PrcLd!L128+Run!L113-Evp!L63</f>
        <v>52.389151503883866</v>
      </c>
      <c r="M63" s="3">
        <f>PrcLd!M128+Run!M113-Evp!M63</f>
        <v>91.458136457546317</v>
      </c>
      <c r="N63" s="3">
        <f t="shared" si="0"/>
        <v>1013.6135896584756</v>
      </c>
    </row>
    <row r="64" spans="1:14">
      <c r="A64">
        <v>2007</v>
      </c>
      <c r="B64" s="3">
        <f>PrcLd!B129+Run!B114-Evp!B64</f>
        <v>22.664898087313745</v>
      </c>
      <c r="C64" s="3">
        <f>PrcLd!C129+Run!C114-Evp!C64</f>
        <v>-31.751860401909099</v>
      </c>
      <c r="D64" s="3">
        <f>PrcLd!D129+Run!D114-Evp!D64</f>
        <v>131.90702809037441</v>
      </c>
      <c r="E64" s="3">
        <f>PrcLd!E129+Run!E114-Evp!E64</f>
        <v>145.63337853179229</v>
      </c>
      <c r="F64" s="3">
        <f>PrcLd!F129+Run!F114-Evp!F64</f>
        <v>103.21622544822101</v>
      </c>
      <c r="G64" s="3">
        <f>PrcLd!G129+Run!G114-Evp!G64</f>
        <v>91.912266766188708</v>
      </c>
      <c r="H64" s="3">
        <f>PrcLd!H129+Run!H114-Evp!H64</f>
        <v>51.507052588187271</v>
      </c>
      <c r="I64" s="3">
        <f>PrcLd!I129+Run!I114-Evp!I64</f>
        <v>51.523799879448859</v>
      </c>
      <c r="J64" s="3">
        <f>PrcLd!J129+Run!J114-Evp!J64</f>
        <v>4.3440590543013258</v>
      </c>
      <c r="K64" s="3">
        <f>PrcLd!K129+Run!K114-Evp!K64</f>
        <v>55.489576007144038</v>
      </c>
      <c r="L64" s="3">
        <f>PrcLd!L129+Run!L114-Evp!L64</f>
        <v>-58.068780606573455</v>
      </c>
      <c r="M64" s="3">
        <f>PrcLd!M129+Run!M114-Evp!M64</f>
        <v>5.6258661489652155</v>
      </c>
      <c r="N64" s="3">
        <f t="shared" si="0"/>
        <v>574.00350959345428</v>
      </c>
    </row>
    <row r="65" spans="1:14">
      <c r="A65">
        <v>2008</v>
      </c>
      <c r="B65" s="3">
        <f>PrcLd!B130+Run!B115-Evp!B65</f>
        <v>95.509763691614694</v>
      </c>
      <c r="C65" s="3">
        <f>PrcLd!C130+Run!C115-Evp!C65</f>
        <v>84.873427316481525</v>
      </c>
      <c r="D65" s="3">
        <f>PrcLd!D130+Run!D115-Evp!D65</f>
        <v>83.498152410775532</v>
      </c>
      <c r="E65" s="3">
        <f>PrcLd!E130+Run!E115-Evp!E65</f>
        <v>254.3533498121223</v>
      </c>
      <c r="F65" s="3">
        <f>PrcLd!F130+Run!F115-Evp!F65</f>
        <v>161.53910737015414</v>
      </c>
      <c r="G65" s="3">
        <f>PrcLd!G130+Run!G115-Evp!G65</f>
        <v>198.23204888462885</v>
      </c>
      <c r="H65" s="3">
        <f>PrcLd!H130+Run!H115-Evp!H65</f>
        <v>115.60908219539506</v>
      </c>
      <c r="I65" s="3">
        <f>PrcLd!I130+Run!I115-Evp!I65</f>
        <v>26.449658453457801</v>
      </c>
      <c r="J65" s="3">
        <f>PrcLd!J130+Run!J115-Evp!J65</f>
        <v>82.272938283218409</v>
      </c>
      <c r="K65" s="3">
        <f>PrcLd!K130+Run!K115-Evp!K65</f>
        <v>-20.853028713263527</v>
      </c>
      <c r="L65" s="3">
        <f>PrcLd!L130+Run!L115-Evp!L65</f>
        <v>15.365991443176853</v>
      </c>
      <c r="M65" s="3">
        <f>PrcLd!M130+Run!M115-Evp!M65</f>
        <v>73.524974937779973</v>
      </c>
      <c r="N65" s="3">
        <f t="shared" si="0"/>
        <v>1170.3754660855416</v>
      </c>
    </row>
    <row r="66" spans="1:14">
      <c r="A66">
        <v>2009</v>
      </c>
      <c r="B66" s="3">
        <f>PrcLd!B131+Run!B116-Evp!B66</f>
        <v>8.6041321301054268</v>
      </c>
      <c r="C66" s="3">
        <f>PrcLd!C131+Run!C116-Evp!C66</f>
        <v>102.91492557311622</v>
      </c>
      <c r="D66" s="3">
        <f>PrcLd!D131+Run!D116-Evp!D66</f>
        <v>139.52800215679267</v>
      </c>
      <c r="E66" s="3">
        <f>PrcLd!E131+Run!E116-Evp!E66</f>
        <v>218.60276258645141</v>
      </c>
      <c r="F66" s="3">
        <f>PrcLd!F131+Run!F116-Evp!F66</f>
        <v>194.21947550094131</v>
      </c>
      <c r="G66" s="3">
        <f>PrcLd!G131+Run!G116-Evp!G66</f>
        <v>137.8955707247402</v>
      </c>
      <c r="H66" s="3">
        <f>PrcLd!H131+Run!H116-Evp!H66</f>
        <v>78.305829855894046</v>
      </c>
      <c r="I66" s="3">
        <f>PrcLd!I131+Run!I116-Evp!I66</f>
        <v>84.031948825810872</v>
      </c>
      <c r="J66" s="3">
        <f>PrcLd!J131+Run!J116-Evp!J66</f>
        <v>4.2107960788734005</v>
      </c>
      <c r="K66" s="3">
        <f>PrcLd!K131+Run!K116-Evp!K66</f>
        <v>79.944266678044428</v>
      </c>
      <c r="L66" s="3">
        <f>PrcLd!L131+Run!L116-Evp!L66</f>
        <v>35.608518507193637</v>
      </c>
      <c r="M66" s="3">
        <f>PrcLd!M131+Run!M116-Evp!M66</f>
        <v>-2.507858884940589</v>
      </c>
      <c r="N66" s="3">
        <f t="shared" si="0"/>
        <v>1081.358369733023</v>
      </c>
    </row>
    <row r="67" spans="1:14">
      <c r="A67">
        <v>2010</v>
      </c>
      <c r="B67" s="3">
        <f>PrcLd!B132+Run!B117-Evp!B67</f>
        <v>-15.131479604932835</v>
      </c>
      <c r="C67" s="3">
        <f>PrcLd!C132+Run!C117-Evp!C67</f>
        <v>15.061887681803753</v>
      </c>
      <c r="D67" s="3">
        <f>PrcLd!D132+Run!D117-Evp!D67</f>
        <v>69.607801058780069</v>
      </c>
      <c r="E67" s="3">
        <f>PrcLd!E132+Run!E117-Evp!E67</f>
        <v>97.801420225645145</v>
      </c>
      <c r="F67" s="3">
        <f>PrcLd!F132+Run!F117-Evp!F67</f>
        <v>111.77941324543468</v>
      </c>
      <c r="G67" s="3">
        <f>PrcLd!G132+Run!G117-Evp!G67</f>
        <v>172.8042951046051</v>
      </c>
      <c r="H67" s="3">
        <f>PrcLd!H132+Run!H117-Evp!H67</f>
        <v>111.03115906960544</v>
      </c>
      <c r="I67" s="3">
        <f>PrcLd!I132+Run!I117-Evp!I67</f>
        <v>38.074594655572767</v>
      </c>
      <c r="J67" s="3">
        <f>PrcLd!J132+Run!J117-Evp!J67</f>
        <v>74.018159328081381</v>
      </c>
      <c r="K67" s="3">
        <f>PrcLd!K132+Run!K117-Evp!K67</f>
        <v>-0.55232890073008889</v>
      </c>
      <c r="L67" s="3">
        <f>PrcLd!L132+Run!L117-Evp!L67</f>
        <v>-2.8808147508769224</v>
      </c>
      <c r="M67" s="3">
        <f>PrcLd!M132+Run!M117-Evp!M67</f>
        <v>-25.521901536417744</v>
      </c>
      <c r="N67" s="3">
        <f t="shared" si="0"/>
        <v>646.09220557657079</v>
      </c>
    </row>
    <row r="68" spans="1:14">
      <c r="N68" s="3"/>
    </row>
    <row r="69" spans="1:14">
      <c r="N69" s="3"/>
    </row>
    <row r="70" spans="1:14">
      <c r="A70" s="8" t="s">
        <v>42</v>
      </c>
      <c r="B70" s="3">
        <f>AVERAGE(B5:B67)</f>
        <v>17.745335962167903</v>
      </c>
      <c r="C70" s="3">
        <f t="shared" ref="C70:M70" si="1">AVERAGE(C5:C67)</f>
        <v>45.985553640661735</v>
      </c>
      <c r="D70" s="3">
        <f t="shared" si="1"/>
        <v>108.8734527172335</v>
      </c>
      <c r="E70" s="3">
        <f t="shared" si="1"/>
        <v>175.92972578938546</v>
      </c>
      <c r="F70" s="3">
        <f t="shared" si="1"/>
        <v>161.23081810554152</v>
      </c>
      <c r="G70" s="3">
        <f t="shared" si="1"/>
        <v>136.14436259219181</v>
      </c>
      <c r="H70" s="3">
        <f t="shared" si="1"/>
        <v>105.48247877550952</v>
      </c>
      <c r="I70" s="3">
        <f t="shared" si="1"/>
        <v>70.745798726997307</v>
      </c>
      <c r="J70" s="3">
        <f t="shared" si="1"/>
        <v>45.339954131150257</v>
      </c>
      <c r="K70" s="3">
        <f t="shared" si="1"/>
        <v>32.348162404284459</v>
      </c>
      <c r="L70" s="3">
        <f t="shared" si="1"/>
        <v>25.273675902546834</v>
      </c>
      <c r="M70" s="3">
        <f t="shared" ref="M70:N70" si="2">AVERAGE(M5:M67)</f>
        <v>7.7840208444071903</v>
      </c>
      <c r="N70" s="3">
        <f t="shared" si="2"/>
        <v>932.8833395920775</v>
      </c>
    </row>
    <row r="71" spans="1:14">
      <c r="A71" s="8" t="s">
        <v>43</v>
      </c>
      <c r="B71" s="3">
        <f>MAX(B5:B67)</f>
        <v>95.509763691614694</v>
      </c>
      <c r="C71" s="3">
        <f t="shared" ref="C71:M71" si="3">MAX(C5:C67)</f>
        <v>121.36888020764374</v>
      </c>
      <c r="D71" s="3">
        <f t="shared" si="3"/>
        <v>231.19080095789508</v>
      </c>
      <c r="E71" s="3">
        <f t="shared" si="3"/>
        <v>281.62278634175237</v>
      </c>
      <c r="F71" s="3">
        <f t="shared" si="3"/>
        <v>318.90036464149216</v>
      </c>
      <c r="G71" s="3">
        <f t="shared" si="3"/>
        <v>222.00088304749195</v>
      </c>
      <c r="H71" s="3">
        <f t="shared" si="3"/>
        <v>179.86945253209427</v>
      </c>
      <c r="I71" s="3">
        <f t="shared" si="3"/>
        <v>158.70752683185049</v>
      </c>
      <c r="J71" s="3">
        <f t="shared" si="3"/>
        <v>251.99248244319449</v>
      </c>
      <c r="K71" s="3">
        <f t="shared" si="3"/>
        <v>182.01309887960832</v>
      </c>
      <c r="L71" s="3">
        <f t="shared" si="3"/>
        <v>145.21674168053829</v>
      </c>
      <c r="M71" s="3">
        <f t="shared" ref="M71:N71" si="4">MAX(M5:M67)</f>
        <v>121.6960587076543</v>
      </c>
      <c r="N71" s="3">
        <f t="shared" si="4"/>
        <v>1346.9621716981621</v>
      </c>
    </row>
    <row r="72" spans="1:14">
      <c r="A72" s="8" t="s">
        <v>44</v>
      </c>
      <c r="B72" s="3">
        <f>MIN(B5:B67)</f>
        <v>-51.640695133847657</v>
      </c>
      <c r="C72" s="3">
        <f t="shared" ref="C72:M72" si="5">MIN(C5:C67)</f>
        <v>-31.751860401909099</v>
      </c>
      <c r="D72" s="3">
        <f t="shared" si="5"/>
        <v>25.264741886598443</v>
      </c>
      <c r="E72" s="3">
        <f t="shared" si="5"/>
        <v>90.148593615766899</v>
      </c>
      <c r="F72" s="3">
        <f t="shared" si="5"/>
        <v>65.849248321017342</v>
      </c>
      <c r="G72" s="3">
        <f t="shared" si="5"/>
        <v>48.351500276589348</v>
      </c>
      <c r="H72" s="3">
        <f t="shared" si="5"/>
        <v>16.392687414595983</v>
      </c>
      <c r="I72" s="3">
        <f t="shared" si="5"/>
        <v>0.93687129167594208</v>
      </c>
      <c r="J72" s="3">
        <f t="shared" si="5"/>
        <v>-43.071049816786825</v>
      </c>
      <c r="K72" s="3">
        <f t="shared" si="5"/>
        <v>-97.813019552003169</v>
      </c>
      <c r="L72" s="3">
        <f t="shared" si="5"/>
        <v>-58.068780606573455</v>
      </c>
      <c r="M72" s="3">
        <f t="shared" ref="M72:N72" si="6">MIN(M5:M67)</f>
        <v>-73.765887603410505</v>
      </c>
      <c r="N72" s="3">
        <f t="shared" si="6"/>
        <v>413.73855424034582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2.75"/>
  <cols>
    <col min="2" max="2" width="9.5703125" bestFit="1" customWidth="1"/>
  </cols>
  <sheetData>
    <row r="1" spans="1:14">
      <c r="A1" t="s">
        <v>49</v>
      </c>
    </row>
    <row r="2" spans="1:14">
      <c r="A2" t="s">
        <v>15</v>
      </c>
    </row>
    <row r="3" spans="1:14">
      <c r="N3" s="1" t="s">
        <v>105</v>
      </c>
    </row>
    <row r="4" spans="1:1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108</v>
      </c>
    </row>
    <row r="5" spans="1:14">
      <c r="A5">
        <v>1948</v>
      </c>
      <c r="B5" s="10">
        <f>('NBS_comp_mm _LakePrc'!B5 / 1000) * Area!$G$7 / (Days!B5*86400)</f>
        <v>-1674.2450248627138</v>
      </c>
      <c r="C5" s="10">
        <f>('NBS_comp_mm _LakePrc'!C5 / 1000) * Area!$G$7 / (Days!C5*86400)</f>
        <v>1516.7623380773755</v>
      </c>
      <c r="D5" s="10">
        <f>('NBS_comp_mm _LakePrc'!D5 / 1000) * Area!$G$7 / (Days!D5*86400)</f>
        <v>7875.2125083573792</v>
      </c>
      <c r="E5" s="10">
        <f>('NBS_comp_mm _LakePrc'!E5 / 1000) * Area!$G$7 / (Days!E5*86400)</f>
        <v>7747.5370010457536</v>
      </c>
      <c r="F5" s="10">
        <f>('NBS_comp_mm _LakePrc'!F5 / 1000) * Area!$G$7 / (Days!F5*86400)</f>
        <v>6536.9991675767733</v>
      </c>
      <c r="G5" s="10">
        <f>('NBS_comp_mm _LakePrc'!G5 / 1000) * Area!$G$7 / (Days!G5*86400)</f>
        <v>4597.9762769921417</v>
      </c>
      <c r="H5" s="10">
        <f>('NBS_comp_mm _LakePrc'!H5 / 1000) * Area!$G$7 / (Days!H5*86400)</f>
        <v>3362.8905872718542</v>
      </c>
      <c r="I5" s="10">
        <f>('NBS_comp_mm _LakePrc'!I5 / 1000) * Area!$G$7 / (Days!I5*86400)</f>
        <v>1027.0016815133574</v>
      </c>
      <c r="J5" s="10">
        <f>('NBS_comp_mm _LakePrc'!J5 / 1000) * Area!$G$7 / (Days!J5*86400)</f>
        <v>-491.45679712456354</v>
      </c>
      <c r="K5" s="10">
        <f>('NBS_comp_mm _LakePrc'!K5 / 1000) * Area!$G$7 / (Days!K5*86400)</f>
        <v>-1764.5303410826457</v>
      </c>
      <c r="L5" s="10">
        <f>('NBS_comp_mm _LakePrc'!L5 / 1000) * Area!$G$7 / (Days!L5*86400)</f>
        <v>2255.2407910794591</v>
      </c>
      <c r="M5" s="10">
        <f>('NBS_comp_mm _LakePrc'!M5 / 1000) * Area!$G$7 / (Days!M5*86400)</f>
        <v>-1993.301116700078</v>
      </c>
      <c r="N5" s="10">
        <f>AVERAGE(B5:M5)</f>
        <v>2416.340589345341</v>
      </c>
    </row>
    <row r="6" spans="1:14">
      <c r="A6">
        <v>1949</v>
      </c>
      <c r="B6" s="10">
        <f>('NBS_comp_mm _LakePrc'!B6 / 1000) * Area!$G$7 / (Days!B6*86400)</f>
        <v>1553.6219150047082</v>
      </c>
      <c r="C6" s="10">
        <f>('NBS_comp_mm _LakePrc'!C6 / 1000) * Area!$G$7 / (Days!C6*86400)</f>
        <v>3043.8871254260107</v>
      </c>
      <c r="D6" s="10">
        <f>('NBS_comp_mm _LakePrc'!D6 / 1000) * Area!$G$7 / (Days!D6*86400)</f>
        <v>3658.1813139135716</v>
      </c>
      <c r="E6" s="10">
        <f>('NBS_comp_mm _LakePrc'!E6 / 1000) * Area!$G$7 / (Days!E6*86400)</f>
        <v>5436.6828499272733</v>
      </c>
      <c r="F6" s="10">
        <f>('NBS_comp_mm _LakePrc'!F6 / 1000) * Area!$G$7 / (Days!F6*86400)</f>
        <v>4847.8174935260249</v>
      </c>
      <c r="G6" s="10">
        <f>('NBS_comp_mm _LakePrc'!G6 / 1000) * Area!$G$7 / (Days!G6*86400)</f>
        <v>5992.8410193212185</v>
      </c>
      <c r="H6" s="10">
        <f>('NBS_comp_mm _LakePrc'!H6 / 1000) * Area!$G$7 / (Days!H6*86400)</f>
        <v>4543.4418859380885</v>
      </c>
      <c r="I6" s="10">
        <f>('NBS_comp_mm _LakePrc'!I6 / 1000) * Area!$G$7 / (Days!I6*86400)</f>
        <v>690.08817707412959</v>
      </c>
      <c r="J6" s="10">
        <f>('NBS_comp_mm _LakePrc'!J6 / 1000) * Area!$G$7 / (Days!J6*86400)</f>
        <v>-728.9166932495325</v>
      </c>
      <c r="K6" s="10">
        <f>('NBS_comp_mm _LakePrc'!K6 / 1000) * Area!$G$7 / (Days!K6*86400)</f>
        <v>268.18314588290986</v>
      </c>
      <c r="L6" s="10">
        <f>('NBS_comp_mm _LakePrc'!L6 / 1000) * Area!$G$7 / (Days!L6*86400)</f>
        <v>-1369.4144697798117</v>
      </c>
      <c r="M6" s="10">
        <f>('NBS_comp_mm _LakePrc'!M6 / 1000) * Area!$G$7 / (Days!M6*86400)</f>
        <v>930.60414681464749</v>
      </c>
      <c r="N6" s="10">
        <f t="shared" ref="N6:N67" si="0">AVERAGE(B6:M6)</f>
        <v>2405.5848258166034</v>
      </c>
    </row>
    <row r="7" spans="1:14">
      <c r="A7">
        <v>1950</v>
      </c>
      <c r="B7" s="10">
        <f>('NBS_comp_mm _LakePrc'!B7 / 1000) * Area!$G$7 / (Days!B7*86400)</f>
        <v>3119.8536621092589</v>
      </c>
      <c r="C7" s="10">
        <f>('NBS_comp_mm _LakePrc'!C7 / 1000) * Area!$G$7 / (Days!C7*86400)</f>
        <v>2482.7767356514341</v>
      </c>
      <c r="D7" s="10">
        <f>('NBS_comp_mm _LakePrc'!D7 / 1000) * Area!$G$7 / (Days!D7*86400)</f>
        <v>5125.5122740152483</v>
      </c>
      <c r="E7" s="10">
        <f>('NBS_comp_mm _LakePrc'!E7 / 1000) * Area!$G$7 / (Days!E7*86400)</f>
        <v>9582.8392194129574</v>
      </c>
      <c r="F7" s="10">
        <f>('NBS_comp_mm _LakePrc'!F7 / 1000) * Area!$G$7 / (Days!F7*86400)</f>
        <v>5934.4036043424148</v>
      </c>
      <c r="G7" s="10">
        <f>('NBS_comp_mm _LakePrc'!G7 / 1000) * Area!$G$7 / (Days!G7*86400)</f>
        <v>6210.6207299144608</v>
      </c>
      <c r="H7" s="10">
        <f>('NBS_comp_mm _LakePrc'!H7 / 1000) * Area!$G$7 / (Days!H7*86400)</f>
        <v>5739.9335718665898</v>
      </c>
      <c r="I7" s="10">
        <f>('NBS_comp_mm _LakePrc'!I7 / 1000) * Area!$G$7 / (Days!I7*86400)</f>
        <v>2797.907755813148</v>
      </c>
      <c r="J7" s="10">
        <f>('NBS_comp_mm _LakePrc'!J7 / 1000) * Area!$G$7 / (Days!J7*86400)</f>
        <v>1911.3336444864199</v>
      </c>
      <c r="K7" s="10">
        <f>('NBS_comp_mm _LakePrc'!K7 / 1000) * Area!$G$7 / (Days!K7*86400)</f>
        <v>767.07125540897846</v>
      </c>
      <c r="L7" s="10">
        <f>('NBS_comp_mm _LakePrc'!L7 / 1000) * Area!$G$7 / (Days!L7*86400)</f>
        <v>-431.61407308700939</v>
      </c>
      <c r="M7" s="10">
        <f>('NBS_comp_mm _LakePrc'!M7 / 1000) * Area!$G$7 / (Days!M7*86400)</f>
        <v>207.93681665365062</v>
      </c>
      <c r="N7" s="10">
        <f t="shared" si="0"/>
        <v>3620.714599715629</v>
      </c>
    </row>
    <row r="8" spans="1:14">
      <c r="A8">
        <v>1951</v>
      </c>
      <c r="B8" s="10">
        <f>('NBS_comp_mm _LakePrc'!B8 / 1000) * Area!$G$7 / (Days!B8*86400)</f>
        <v>1896.2616672145975</v>
      </c>
      <c r="C8" s="10">
        <f>('NBS_comp_mm _LakePrc'!C8 / 1000) * Area!$G$7 / (Days!C8*86400)</f>
        <v>3702.0987084197786</v>
      </c>
      <c r="D8" s="10">
        <f>('NBS_comp_mm _LakePrc'!D8 / 1000) * Area!$G$7 / (Days!D8*86400)</f>
        <v>5872.3478951665975</v>
      </c>
      <c r="E8" s="10">
        <f>('NBS_comp_mm _LakePrc'!E8 / 1000) * Area!$G$7 / (Days!E8*86400)</f>
        <v>12881.504608341043</v>
      </c>
      <c r="F8" s="10">
        <f>('NBS_comp_mm _LakePrc'!F8 / 1000) * Area!$G$7 / (Days!F8*86400)</f>
        <v>6088.7182709595845</v>
      </c>
      <c r="G8" s="10">
        <f>('NBS_comp_mm _LakePrc'!G8 / 1000) * Area!$G$7 / (Days!G8*86400)</f>
        <v>5331.7978041871102</v>
      </c>
      <c r="H8" s="10">
        <f>('NBS_comp_mm _LakePrc'!H8 / 1000) * Area!$G$7 / (Days!H8*86400)</f>
        <v>6735.3026851784125</v>
      </c>
      <c r="I8" s="10">
        <f>('NBS_comp_mm _LakePrc'!I8 / 1000) * Area!$G$7 / (Days!I8*86400)</f>
        <v>3714.6587152644438</v>
      </c>
      <c r="J8" s="10">
        <f>('NBS_comp_mm _LakePrc'!J8 / 1000) * Area!$G$7 / (Days!J8*86400)</f>
        <v>1609.7120606721803</v>
      </c>
      <c r="K8" s="10">
        <f>('NBS_comp_mm _LakePrc'!K8 / 1000) * Area!$G$7 / (Days!K8*86400)</f>
        <v>5102.9386162203191</v>
      </c>
      <c r="L8" s="10">
        <f>('NBS_comp_mm _LakePrc'!L8 / 1000) * Area!$G$7 / (Days!L8*86400)</f>
        <v>1933.0089002846391</v>
      </c>
      <c r="M8" s="10">
        <f>('NBS_comp_mm _LakePrc'!M8 / 1000) * Area!$G$7 / (Days!M8*86400)</f>
        <v>2268.2813685280485</v>
      </c>
      <c r="N8" s="10">
        <f t="shared" si="0"/>
        <v>4761.3859417030626</v>
      </c>
    </row>
    <row r="9" spans="1:14">
      <c r="A9">
        <v>1952</v>
      </c>
      <c r="B9" s="10">
        <f>('NBS_comp_mm _LakePrc'!B9 / 1000) * Area!$G$7 / (Days!B9*86400)</f>
        <v>3495.7974923277138</v>
      </c>
      <c r="C9" s="10">
        <f>('NBS_comp_mm _LakePrc'!C9 / 1000) * Area!$G$7 / (Days!C9*86400)</f>
        <v>2064.1665786982139</v>
      </c>
      <c r="D9" s="10">
        <f>('NBS_comp_mm _LakePrc'!D9 / 1000) * Area!$G$7 / (Days!D9*86400)</f>
        <v>4937.2279335564799</v>
      </c>
      <c r="E9" s="10">
        <f>('NBS_comp_mm _LakePrc'!E9 / 1000) * Area!$G$7 / (Days!E9*86400)</f>
        <v>9666.4502767761878</v>
      </c>
      <c r="F9" s="10">
        <f>('NBS_comp_mm _LakePrc'!F9 / 1000) * Area!$G$7 / (Days!F9*86400)</f>
        <v>6482.8578041387391</v>
      </c>
      <c r="G9" s="10">
        <f>('NBS_comp_mm _LakePrc'!G9 / 1000) * Area!$G$7 / (Days!G9*86400)</f>
        <v>5057.3738679360149</v>
      </c>
      <c r="H9" s="10">
        <f>('NBS_comp_mm _LakePrc'!H9 / 1000) * Area!$G$7 / (Days!H9*86400)</f>
        <v>7264.04001278129</v>
      </c>
      <c r="I9" s="10">
        <f>('NBS_comp_mm _LakePrc'!I9 / 1000) * Area!$G$7 / (Days!I9*86400)</f>
        <v>3722.8044368456472</v>
      </c>
      <c r="J9" s="10">
        <f>('NBS_comp_mm _LakePrc'!J9 / 1000) * Area!$G$7 / (Days!J9*86400)</f>
        <v>-57.966354374373481</v>
      </c>
      <c r="K9" s="10">
        <f>('NBS_comp_mm _LakePrc'!K9 / 1000) * Area!$G$7 / (Days!K9*86400)</f>
        <v>-4344.8639496458891</v>
      </c>
      <c r="L9" s="10">
        <f>('NBS_comp_mm _LakePrc'!L9 / 1000) * Area!$G$7 / (Days!L9*86400)</f>
        <v>1396.5850438738012</v>
      </c>
      <c r="M9" s="10">
        <f>('NBS_comp_mm _LakePrc'!M9 / 1000) * Area!$G$7 / (Days!M9*86400)</f>
        <v>845.93955887996935</v>
      </c>
      <c r="N9" s="10">
        <f t="shared" si="0"/>
        <v>3377.5343918161489</v>
      </c>
    </row>
    <row r="10" spans="1:14">
      <c r="A10">
        <v>1953</v>
      </c>
      <c r="B10" s="10">
        <f>('NBS_comp_mm _LakePrc'!B10 / 1000) * Area!$G$7 / (Days!B10*86400)</f>
        <v>680.14350011574675</v>
      </c>
      <c r="C10" s="10">
        <f>('NBS_comp_mm _LakePrc'!C10 / 1000) * Area!$G$7 / (Days!C10*86400)</f>
        <v>2762.8794248441777</v>
      </c>
      <c r="D10" s="10">
        <f>('NBS_comp_mm _LakePrc'!D10 / 1000) * Area!$G$7 / (Days!D10*86400)</f>
        <v>5736.3475810217296</v>
      </c>
      <c r="E10" s="10">
        <f>('NBS_comp_mm _LakePrc'!E10 / 1000) * Area!$G$7 / (Days!E10*86400)</f>
        <v>7521.5834712186506</v>
      </c>
      <c r="F10" s="10">
        <f>('NBS_comp_mm _LakePrc'!F10 / 1000) * Area!$G$7 / (Days!F10*86400)</f>
        <v>7254.2216999152597</v>
      </c>
      <c r="G10" s="10">
        <f>('NBS_comp_mm _LakePrc'!G10 / 1000) * Area!$G$7 / (Days!G10*86400)</f>
        <v>5807.9394185253441</v>
      </c>
      <c r="H10" s="10">
        <f>('NBS_comp_mm _LakePrc'!H10 / 1000) * Area!$G$7 / (Days!H10*86400)</f>
        <v>4119.4301237087393</v>
      </c>
      <c r="I10" s="10">
        <f>('NBS_comp_mm _LakePrc'!I10 / 1000) * Area!$G$7 / (Days!I10*86400)</f>
        <v>2409.7815857528813</v>
      </c>
      <c r="J10" s="10">
        <f>('NBS_comp_mm _LakePrc'!J10 / 1000) * Area!$G$7 / (Days!J10*86400)</f>
        <v>-158.74824779124049</v>
      </c>
      <c r="K10" s="10">
        <f>('NBS_comp_mm _LakePrc'!K10 / 1000) * Area!$G$7 / (Days!K10*86400)</f>
        <v>-733.15735270438677</v>
      </c>
      <c r="L10" s="10">
        <f>('NBS_comp_mm _LakePrc'!L10 / 1000) * Area!$G$7 / (Days!L10*86400)</f>
        <v>-1093.2800050927463</v>
      </c>
      <c r="M10" s="10">
        <f>('NBS_comp_mm _LakePrc'!M10 / 1000) * Area!$G$7 / (Days!M10*86400)</f>
        <v>-1247.1104032905521</v>
      </c>
      <c r="N10" s="10">
        <f t="shared" si="0"/>
        <v>2755.0025663519668</v>
      </c>
    </row>
    <row r="11" spans="1:14">
      <c r="A11">
        <v>1954</v>
      </c>
      <c r="B11" s="10">
        <f>('NBS_comp_mm _LakePrc'!B11 / 1000) * Area!$G$7 / (Days!B11*86400)</f>
        <v>-1856.2165257890995</v>
      </c>
      <c r="C11" s="10">
        <f>('NBS_comp_mm _LakePrc'!C11 / 1000) * Area!$G$7 / (Days!C11*86400)</f>
        <v>3333.9403164410664</v>
      </c>
      <c r="D11" s="10">
        <f>('NBS_comp_mm _LakePrc'!D11 / 1000) * Area!$G$7 / (Days!D11*86400)</f>
        <v>3921.7862375631853</v>
      </c>
      <c r="E11" s="10">
        <f>('NBS_comp_mm _LakePrc'!E11 / 1000) * Area!$G$7 / (Days!E11*86400)</f>
        <v>9615.884230646001</v>
      </c>
      <c r="F11" s="10">
        <f>('NBS_comp_mm _LakePrc'!F11 / 1000) * Area!$G$7 / (Days!F11*86400)</f>
        <v>5821.847714982473</v>
      </c>
      <c r="G11" s="10">
        <f>('NBS_comp_mm _LakePrc'!G11 / 1000) * Area!$G$7 / (Days!G11*86400)</f>
        <v>9108.9148530137209</v>
      </c>
      <c r="H11" s="10">
        <f>('NBS_comp_mm _LakePrc'!H11 / 1000) * Area!$G$7 / (Days!H11*86400)</f>
        <v>3849.4011608388391</v>
      </c>
      <c r="I11" s="10">
        <f>('NBS_comp_mm _LakePrc'!I11 / 1000) * Area!$G$7 / (Days!I11*86400)</f>
        <v>1283.671425156138</v>
      </c>
      <c r="J11" s="10">
        <f>('NBS_comp_mm _LakePrc'!J11 / 1000) * Area!$G$7 / (Days!J11*86400)</f>
        <v>4007.763227147404</v>
      </c>
      <c r="K11" s="10">
        <f>('NBS_comp_mm _LakePrc'!K11 / 1000) * Area!$G$7 / (Days!K11*86400)</f>
        <v>7915.988157155216</v>
      </c>
      <c r="L11" s="10">
        <f>('NBS_comp_mm _LakePrc'!L11 / 1000) * Area!$G$7 / (Days!L11*86400)</f>
        <v>854.70212886971899</v>
      </c>
      <c r="M11" s="10">
        <f>('NBS_comp_mm _LakePrc'!M11 / 1000) * Area!$G$7 / (Days!M11*86400)</f>
        <v>-512.58059970075749</v>
      </c>
      <c r="N11" s="10">
        <f t="shared" si="0"/>
        <v>3945.4251938603261</v>
      </c>
    </row>
    <row r="12" spans="1:14">
      <c r="A12">
        <v>1955</v>
      </c>
      <c r="B12" s="10">
        <f>('NBS_comp_mm _LakePrc'!B12 / 1000) * Area!$G$7 / (Days!B12*86400)</f>
        <v>195.58274857266778</v>
      </c>
      <c r="C12" s="10">
        <f>('NBS_comp_mm _LakePrc'!C12 / 1000) * Area!$G$7 / (Days!C12*86400)</f>
        <v>1420.8883784045242</v>
      </c>
      <c r="D12" s="10">
        <f>('NBS_comp_mm _LakePrc'!D12 / 1000) * Area!$G$7 / (Days!D12*86400)</f>
        <v>3677.216014482166</v>
      </c>
      <c r="E12" s="10">
        <f>('NBS_comp_mm _LakePrc'!E12 / 1000) * Area!$G$7 / (Days!E12*86400)</f>
        <v>8422.3431306604343</v>
      </c>
      <c r="F12" s="10">
        <f>('NBS_comp_mm _LakePrc'!F12 / 1000) * Area!$G$7 / (Days!F12*86400)</f>
        <v>5265.6882855483109</v>
      </c>
      <c r="G12" s="10">
        <f>('NBS_comp_mm _LakePrc'!G12 / 1000) * Area!$G$7 / (Days!G12*86400)</f>
        <v>4018.6998931983762</v>
      </c>
      <c r="H12" s="10">
        <f>('NBS_comp_mm _LakePrc'!H12 / 1000) * Area!$G$7 / (Days!H12*86400)</f>
        <v>3129.8878382065709</v>
      </c>
      <c r="I12" s="10">
        <f>('NBS_comp_mm _LakePrc'!I12 / 1000) * Area!$G$7 / (Days!I12*86400)</f>
        <v>1380.458288862533</v>
      </c>
      <c r="J12" s="10">
        <f>('NBS_comp_mm _LakePrc'!J12 / 1000) * Area!$G$7 / (Days!J12*86400)</f>
        <v>-2192.532048275365</v>
      </c>
      <c r="K12" s="10">
        <f>('NBS_comp_mm _LakePrc'!K12 / 1000) * Area!$G$7 / (Days!K12*86400)</f>
        <v>2088.1216254006322</v>
      </c>
      <c r="L12" s="10">
        <f>('NBS_comp_mm _LakePrc'!L12 / 1000) * Area!$G$7 / (Days!L12*86400)</f>
        <v>-1417.8814106468383</v>
      </c>
      <c r="M12" s="10">
        <f>('NBS_comp_mm _LakePrc'!M12 / 1000) * Area!$G$7 / (Days!M12*86400)</f>
        <v>-2046.1036054146077</v>
      </c>
      <c r="N12" s="10">
        <f t="shared" si="0"/>
        <v>1995.1974282499502</v>
      </c>
    </row>
    <row r="13" spans="1:14">
      <c r="A13">
        <v>1956</v>
      </c>
      <c r="B13" s="10">
        <f>('NBS_comp_mm _LakePrc'!B13 / 1000) * Area!$G$7 / (Days!B13*86400)</f>
        <v>-1155.6557034513733</v>
      </c>
      <c r="C13" s="10">
        <f>('NBS_comp_mm _LakePrc'!C13 / 1000) * Area!$G$7 / (Days!C13*86400)</f>
        <v>887.07467512042456</v>
      </c>
      <c r="D13" s="10">
        <f>('NBS_comp_mm _LakePrc'!D13 / 1000) * Area!$G$7 / (Days!D13*86400)</f>
        <v>3145.3393674630033</v>
      </c>
      <c r="E13" s="10">
        <f>('NBS_comp_mm _LakePrc'!E13 / 1000) * Area!$G$7 / (Days!E13*86400)</f>
        <v>7324.2670892093656</v>
      </c>
      <c r="F13" s="10">
        <f>('NBS_comp_mm _LakePrc'!F13 / 1000) * Area!$G$7 / (Days!F13*86400)</f>
        <v>8932.6080909658376</v>
      </c>
      <c r="G13" s="10">
        <f>('NBS_comp_mm _LakePrc'!G13 / 1000) * Area!$G$7 / (Days!G13*86400)</f>
        <v>5352.5476264414929</v>
      </c>
      <c r="H13" s="10">
        <f>('NBS_comp_mm _LakePrc'!H13 / 1000) * Area!$G$7 / (Days!H13*86400)</f>
        <v>5777.8300798478276</v>
      </c>
      <c r="I13" s="10">
        <f>('NBS_comp_mm _LakePrc'!I13 / 1000) * Area!$G$7 / (Days!I13*86400)</f>
        <v>4535.0361536134396</v>
      </c>
      <c r="J13" s="10">
        <f>('NBS_comp_mm _LakePrc'!J13 / 1000) * Area!$G$7 / (Days!J13*86400)</f>
        <v>63.926373106153875</v>
      </c>
      <c r="K13" s="10">
        <f>('NBS_comp_mm _LakePrc'!K13 / 1000) * Area!$G$7 / (Days!K13*86400)</f>
        <v>-368.15244951660424</v>
      </c>
      <c r="L13" s="10">
        <f>('NBS_comp_mm _LakePrc'!L13 / 1000) * Area!$G$7 / (Days!L13*86400)</f>
        <v>-1106.8890272192684</v>
      </c>
      <c r="M13" s="10">
        <f>('NBS_comp_mm _LakePrc'!M13 / 1000) * Area!$G$7 / (Days!M13*86400)</f>
        <v>-394.13697010740481</v>
      </c>
      <c r="N13" s="10">
        <f t="shared" si="0"/>
        <v>2749.482942122741</v>
      </c>
    </row>
    <row r="14" spans="1:14">
      <c r="A14">
        <v>1957</v>
      </c>
      <c r="B14" s="10">
        <f>('NBS_comp_mm _LakePrc'!B14 / 1000) * Area!$G$7 / (Days!B14*86400)</f>
        <v>-685.6558890183403</v>
      </c>
      <c r="C14" s="10">
        <f>('NBS_comp_mm _LakePrc'!C14 / 1000) * Area!$G$7 / (Days!C14*86400)</f>
        <v>1530.7902048314115</v>
      </c>
      <c r="D14" s="10">
        <f>('NBS_comp_mm _LakePrc'!D14 / 1000) * Area!$G$7 / (Days!D14*86400)</f>
        <v>2835.8492467118544</v>
      </c>
      <c r="E14" s="10">
        <f>('NBS_comp_mm _LakePrc'!E14 / 1000) * Area!$G$7 / (Days!E14*86400)</f>
        <v>6823.1258502756118</v>
      </c>
      <c r="F14" s="10">
        <f>('NBS_comp_mm _LakePrc'!F14 / 1000) * Area!$G$7 / (Days!F14*86400)</f>
        <v>6999.3736538802241</v>
      </c>
      <c r="G14" s="10">
        <f>('NBS_comp_mm _LakePrc'!G14 / 1000) * Area!$G$7 / (Days!G14*86400)</f>
        <v>6727.7191200693924</v>
      </c>
      <c r="H14" s="10">
        <f>('NBS_comp_mm _LakePrc'!H14 / 1000) * Area!$G$7 / (Days!H14*86400)</f>
        <v>6072.8551619178006</v>
      </c>
      <c r="I14" s="10">
        <f>('NBS_comp_mm _LakePrc'!I14 / 1000) * Area!$G$7 / (Days!I14*86400)</f>
        <v>1108.8722000676214</v>
      </c>
      <c r="J14" s="10">
        <f>('NBS_comp_mm _LakePrc'!J14 / 1000) * Area!$G$7 / (Days!J14*86400)</f>
        <v>1695.1407672993078</v>
      </c>
      <c r="K14" s="10">
        <f>('NBS_comp_mm _LakePrc'!K14 / 1000) * Area!$G$7 / (Days!K14*86400)</f>
        <v>1047.3033061132071</v>
      </c>
      <c r="L14" s="10">
        <f>('NBS_comp_mm _LakePrc'!L14 / 1000) * Area!$G$7 / (Days!L14*86400)</f>
        <v>1666.3640560409265</v>
      </c>
      <c r="M14" s="10">
        <f>('NBS_comp_mm _LakePrc'!M14 / 1000) * Area!$G$7 / (Days!M14*86400)</f>
        <v>1579.4828049126829</v>
      </c>
      <c r="N14" s="10">
        <f t="shared" si="0"/>
        <v>3116.7683735918076</v>
      </c>
    </row>
    <row r="15" spans="1:14">
      <c r="A15">
        <v>1958</v>
      </c>
      <c r="B15" s="10">
        <f>('NBS_comp_mm _LakePrc'!B15 / 1000) * Area!$G$7 / (Days!B15*86400)</f>
        <v>23.787706209085364</v>
      </c>
      <c r="C15" s="10">
        <f>('NBS_comp_mm _LakePrc'!C15 / 1000) * Area!$G$7 / (Days!C15*86400)</f>
        <v>-81.510614340510401</v>
      </c>
      <c r="D15" s="10">
        <f>('NBS_comp_mm _LakePrc'!D15 / 1000) * Area!$G$7 / (Days!D15*86400)</f>
        <v>2489.7929679821186</v>
      </c>
      <c r="E15" s="10">
        <f>('NBS_comp_mm _LakePrc'!E15 / 1000) * Area!$G$7 / (Days!E15*86400)</f>
        <v>4140.431214861208</v>
      </c>
      <c r="F15" s="10">
        <f>('NBS_comp_mm _LakePrc'!F15 / 1000) * Area!$G$7 / (Days!F15*86400)</f>
        <v>2736.1859462634802</v>
      </c>
      <c r="G15" s="10">
        <f>('NBS_comp_mm _LakePrc'!G15 / 1000) * Area!$G$7 / (Days!G15*86400)</f>
        <v>3977.8535458850679</v>
      </c>
      <c r="H15" s="10">
        <f>('NBS_comp_mm _LakePrc'!H15 / 1000) * Area!$G$7 / (Days!H15*86400)</f>
        <v>4176.7421016890094</v>
      </c>
      <c r="I15" s="10">
        <f>('NBS_comp_mm _LakePrc'!I15 / 1000) * Area!$G$7 / (Days!I15*86400)</f>
        <v>1497.4792078409093</v>
      </c>
      <c r="J15" s="10">
        <f>('NBS_comp_mm _LakePrc'!J15 / 1000) * Area!$G$7 / (Days!J15*86400)</f>
        <v>2310.2425139338043</v>
      </c>
      <c r="K15" s="10">
        <f>('NBS_comp_mm _LakePrc'!K15 / 1000) * Area!$G$7 / (Days!K15*86400)</f>
        <v>117.9243455845138</v>
      </c>
      <c r="L15" s="10">
        <f>('NBS_comp_mm _LakePrc'!L15 / 1000) * Area!$G$7 / (Days!L15*86400)</f>
        <v>-429.68063961454124</v>
      </c>
      <c r="M15" s="10">
        <f>('NBS_comp_mm _LakePrc'!M15 / 1000) * Area!$G$7 / (Days!M15*86400)</f>
        <v>-2696.0780353127066</v>
      </c>
      <c r="N15" s="10">
        <f t="shared" si="0"/>
        <v>1521.9308550817866</v>
      </c>
    </row>
    <row r="16" spans="1:14">
      <c r="A16">
        <v>1959</v>
      </c>
      <c r="B16" s="10">
        <f>('NBS_comp_mm _LakePrc'!B16 / 1000) * Area!$G$7 / (Days!B16*86400)</f>
        <v>-599.49495804943695</v>
      </c>
      <c r="C16" s="10">
        <f>('NBS_comp_mm _LakePrc'!C16 / 1000) * Area!$G$7 / (Days!C16*86400)</f>
        <v>2896.2609648882881</v>
      </c>
      <c r="D16" s="10">
        <f>('NBS_comp_mm _LakePrc'!D16 / 1000) * Area!$G$7 / (Days!D16*86400)</f>
        <v>4846.5956458478659</v>
      </c>
      <c r="E16" s="10">
        <f>('NBS_comp_mm _LakePrc'!E16 / 1000) * Area!$G$7 / (Days!E16*86400)</f>
        <v>10387.423395553807</v>
      </c>
      <c r="F16" s="10">
        <f>('NBS_comp_mm _LakePrc'!F16 / 1000) * Area!$G$7 / (Days!F16*86400)</f>
        <v>7471.9403990388473</v>
      </c>
      <c r="G16" s="10">
        <f>('NBS_comp_mm _LakePrc'!G16 / 1000) * Area!$G$7 / (Days!G16*86400)</f>
        <v>3475.2335774053709</v>
      </c>
      <c r="H16" s="10">
        <f>('NBS_comp_mm _LakePrc'!H16 / 1000) * Area!$G$7 / (Days!H16*86400)</f>
        <v>4577.96904657717</v>
      </c>
      <c r="I16" s="10">
        <f>('NBS_comp_mm _LakePrc'!I16 / 1000) * Area!$G$7 / (Days!I16*86400)</f>
        <v>6133.0210707895158</v>
      </c>
      <c r="J16" s="10">
        <f>('NBS_comp_mm _LakePrc'!J16 / 1000) * Area!$G$7 / (Days!J16*86400)</f>
        <v>2091.2379477343793</v>
      </c>
      <c r="K16" s="10">
        <f>('NBS_comp_mm _LakePrc'!K16 / 1000) * Area!$G$7 / (Days!K16*86400)</f>
        <v>3246.7584932170203</v>
      </c>
      <c r="L16" s="10">
        <f>('NBS_comp_mm _LakePrc'!L16 / 1000) * Area!$G$7 / (Days!L16*86400)</f>
        <v>991.94447573944262</v>
      </c>
      <c r="M16" s="10">
        <f>('NBS_comp_mm _LakePrc'!M16 / 1000) * Area!$G$7 / (Days!M16*86400)</f>
        <v>2176.2664339086177</v>
      </c>
      <c r="N16" s="10">
        <f t="shared" si="0"/>
        <v>3974.5963743875745</v>
      </c>
    </row>
    <row r="17" spans="1:14">
      <c r="A17">
        <v>1960</v>
      </c>
      <c r="B17" s="10">
        <f>('NBS_comp_mm _LakePrc'!B17 / 1000) * Area!$G$7 / (Days!B17*86400)</f>
        <v>2199.7040569728806</v>
      </c>
      <c r="C17" s="10">
        <f>('NBS_comp_mm _LakePrc'!C17 / 1000) * Area!$G$7 / (Days!C17*86400)</f>
        <v>2093.3611305959789</v>
      </c>
      <c r="D17" s="10">
        <f>('NBS_comp_mm _LakePrc'!D17 / 1000) * Area!$G$7 / (Days!D17*86400)</f>
        <v>2249.9605753976816</v>
      </c>
      <c r="E17" s="10">
        <f>('NBS_comp_mm _LakePrc'!E17 / 1000) * Area!$G$7 / (Days!E17*86400)</f>
        <v>12114.15626879002</v>
      </c>
      <c r="F17" s="10">
        <f>('NBS_comp_mm _LakePrc'!F17 / 1000) * Area!$G$7 / (Days!F17*86400)</f>
        <v>13930.358890486108</v>
      </c>
      <c r="G17" s="10">
        <f>('NBS_comp_mm _LakePrc'!G17 / 1000) * Area!$G$7 / (Days!G17*86400)</f>
        <v>7678.6258270453845</v>
      </c>
      <c r="H17" s="10">
        <f>('NBS_comp_mm _LakePrc'!H17 / 1000) * Area!$G$7 / (Days!H17*86400)</f>
        <v>5748.4386987266707</v>
      </c>
      <c r="I17" s="10">
        <f>('NBS_comp_mm _LakePrc'!I17 / 1000) * Area!$G$7 / (Days!I17*86400)</f>
        <v>3641.1487692015489</v>
      </c>
      <c r="J17" s="10">
        <f>('NBS_comp_mm _LakePrc'!J17 / 1000) * Area!$G$7 / (Days!J17*86400)</f>
        <v>1877.3146164665641</v>
      </c>
      <c r="K17" s="10">
        <f>('NBS_comp_mm _LakePrc'!K17 / 1000) * Area!$G$7 / (Days!K17*86400)</f>
        <v>317.92239338920814</v>
      </c>
      <c r="L17" s="10">
        <f>('NBS_comp_mm _LakePrc'!L17 / 1000) * Area!$G$7 / (Days!L17*86400)</f>
        <v>798.86748102733145</v>
      </c>
      <c r="M17" s="10">
        <f>('NBS_comp_mm _LakePrc'!M17 / 1000) * Area!$G$7 / (Days!M17*86400)</f>
        <v>-2820.3630022711577</v>
      </c>
      <c r="N17" s="10">
        <f t="shared" si="0"/>
        <v>4152.457975485685</v>
      </c>
    </row>
    <row r="18" spans="1:14">
      <c r="A18">
        <v>1961</v>
      </c>
      <c r="B18" s="10">
        <f>('NBS_comp_mm _LakePrc'!B18 / 1000) * Area!$G$7 / (Days!B18*86400)</f>
        <v>-1294.2165038894466</v>
      </c>
      <c r="C18" s="10">
        <f>('NBS_comp_mm _LakePrc'!C18 / 1000) * Area!$G$7 / (Days!C18*86400)</f>
        <v>2098.4605292843657</v>
      </c>
      <c r="D18" s="10">
        <f>('NBS_comp_mm _LakePrc'!D18 / 1000) * Area!$G$7 / (Days!D18*86400)</f>
        <v>4876.8810359532608</v>
      </c>
      <c r="E18" s="10">
        <f>('NBS_comp_mm _LakePrc'!E18 / 1000) * Area!$G$7 / (Days!E18*86400)</f>
        <v>5720.0041602358224</v>
      </c>
      <c r="F18" s="10">
        <f>('NBS_comp_mm _LakePrc'!F18 / 1000) * Area!$G$7 / (Days!F18*86400)</f>
        <v>4580.6726049833596</v>
      </c>
      <c r="G18" s="10">
        <f>('NBS_comp_mm _LakePrc'!G18 / 1000) * Area!$G$7 / (Days!G18*86400)</f>
        <v>5721.218706664371</v>
      </c>
      <c r="H18" s="10">
        <f>('NBS_comp_mm _LakePrc'!H18 / 1000) * Area!$G$7 / (Days!H18*86400)</f>
        <v>4887.3268027135673</v>
      </c>
      <c r="I18" s="10">
        <f>('NBS_comp_mm _LakePrc'!I18 / 1000) * Area!$G$7 / (Days!I18*86400)</f>
        <v>2908.6597947180476</v>
      </c>
      <c r="J18" s="10">
        <f>('NBS_comp_mm _LakePrc'!J18 / 1000) * Area!$G$7 / (Days!J18*86400)</f>
        <v>5428.7947756975173</v>
      </c>
      <c r="K18" s="10">
        <f>('NBS_comp_mm _LakePrc'!K18 / 1000) * Area!$G$7 / (Days!K18*86400)</f>
        <v>1165.3314346160519</v>
      </c>
      <c r="L18" s="10">
        <f>('NBS_comp_mm _LakePrc'!L18 / 1000) * Area!$G$7 / (Days!L18*86400)</f>
        <v>1188.5737692284799</v>
      </c>
      <c r="M18" s="10">
        <f>('NBS_comp_mm _LakePrc'!M18 / 1000) * Area!$G$7 / (Days!M18*86400)</f>
        <v>-377.412557393214</v>
      </c>
      <c r="N18" s="10">
        <f t="shared" si="0"/>
        <v>3075.3578794010159</v>
      </c>
    </row>
    <row r="19" spans="1:14">
      <c r="A19">
        <v>1962</v>
      </c>
      <c r="B19" s="10">
        <f>('NBS_comp_mm _LakePrc'!B19 / 1000) * Area!$G$7 / (Days!B19*86400)</f>
        <v>258.54458256032325</v>
      </c>
      <c r="C19" s="10">
        <f>('NBS_comp_mm _LakePrc'!C19 / 1000) * Area!$G$7 / (Days!C19*86400)</f>
        <v>2610.9956777477528</v>
      </c>
      <c r="D19" s="10">
        <f>('NBS_comp_mm _LakePrc'!D19 / 1000) * Area!$G$7 / (Days!D19*86400)</f>
        <v>4377.778158385122</v>
      </c>
      <c r="E19" s="10">
        <f>('NBS_comp_mm _LakePrc'!E19 / 1000) * Area!$G$7 / (Days!E19*86400)</f>
        <v>5976.7548404235586</v>
      </c>
      <c r="F19" s="10">
        <f>('NBS_comp_mm _LakePrc'!F19 / 1000) * Area!$G$7 / (Days!F19*86400)</f>
        <v>6772.4073867509514</v>
      </c>
      <c r="G19" s="10">
        <f>('NBS_comp_mm _LakePrc'!G19 / 1000) * Area!$G$7 / (Days!G19*86400)</f>
        <v>4611.5003118192299</v>
      </c>
      <c r="H19" s="10">
        <f>('NBS_comp_mm _LakePrc'!H19 / 1000) * Area!$G$7 / (Days!H19*86400)</f>
        <v>3424.0764830274779</v>
      </c>
      <c r="I19" s="10">
        <f>('NBS_comp_mm _LakePrc'!I19 / 1000) * Area!$G$7 / (Days!I19*86400)</f>
        <v>2913.3701100068347</v>
      </c>
      <c r="J19" s="10">
        <f>('NBS_comp_mm _LakePrc'!J19 / 1000) * Area!$G$7 / (Days!J19*86400)</f>
        <v>837.95756254879154</v>
      </c>
      <c r="K19" s="10">
        <f>('NBS_comp_mm _LakePrc'!K19 / 1000) * Area!$G$7 / (Days!K19*86400)</f>
        <v>1258.0703416686124</v>
      </c>
      <c r="L19" s="10">
        <f>('NBS_comp_mm _LakePrc'!L19 / 1000) * Area!$G$7 / (Days!L19*86400)</f>
        <v>-1190.6624574035457</v>
      </c>
      <c r="M19" s="10">
        <f>('NBS_comp_mm _LakePrc'!M19 / 1000) * Area!$G$7 / (Days!M19*86400)</f>
        <v>-848.65815113758765</v>
      </c>
      <c r="N19" s="10">
        <f t="shared" si="0"/>
        <v>2583.5112371997939</v>
      </c>
    </row>
    <row r="20" spans="1:14">
      <c r="A20">
        <v>1963</v>
      </c>
      <c r="B20" s="10">
        <f>('NBS_comp_mm _LakePrc'!B20 / 1000) * Area!$G$7 / (Days!B20*86400)</f>
        <v>-883.21600224067834</v>
      </c>
      <c r="C20" s="10">
        <f>('NBS_comp_mm _LakePrc'!C20 / 1000) * Area!$G$7 / (Days!C20*86400)</f>
        <v>1213.2435825190414</v>
      </c>
      <c r="D20" s="10">
        <f>('NBS_comp_mm _LakePrc'!D20 / 1000) * Area!$G$7 / (Days!D20*86400)</f>
        <v>4892.7667583871862</v>
      </c>
      <c r="E20" s="10">
        <f>('NBS_comp_mm _LakePrc'!E20 / 1000) * Area!$G$7 / (Days!E20*86400)</f>
        <v>5718.6729788185994</v>
      </c>
      <c r="F20" s="10">
        <f>('NBS_comp_mm _LakePrc'!F20 / 1000) * Area!$G$7 / (Days!F20*86400)</f>
        <v>6274.914885692282</v>
      </c>
      <c r="G20" s="10">
        <f>('NBS_comp_mm _LakePrc'!G20 / 1000) * Area!$G$7 / (Days!G20*86400)</f>
        <v>3981.0193402318514</v>
      </c>
      <c r="H20" s="10">
        <f>('NBS_comp_mm _LakePrc'!H20 / 1000) * Area!$G$7 / (Days!H20*86400)</f>
        <v>4257.1075680922868</v>
      </c>
      <c r="I20" s="10">
        <f>('NBS_comp_mm _LakePrc'!I20 / 1000) * Area!$G$7 / (Days!I20*86400)</f>
        <v>2298.5683890801229</v>
      </c>
      <c r="J20" s="10">
        <f>('NBS_comp_mm _LakePrc'!J20 / 1000) * Area!$G$7 / (Days!J20*86400)</f>
        <v>917.98320707171547</v>
      </c>
      <c r="K20" s="10">
        <f>('NBS_comp_mm _LakePrc'!K20 / 1000) * Area!$G$7 / (Days!K20*86400)</f>
        <v>188.77164001262048</v>
      </c>
      <c r="L20" s="10">
        <f>('NBS_comp_mm _LakePrc'!L20 / 1000) * Area!$G$7 / (Days!L20*86400)</f>
        <v>-75.478200463638373</v>
      </c>
      <c r="M20" s="10">
        <f>('NBS_comp_mm _LakePrc'!M20 / 1000) * Area!$G$7 / (Days!M20*86400)</f>
        <v>-2251.1127203578008</v>
      </c>
      <c r="N20" s="10">
        <f t="shared" si="0"/>
        <v>2211.1034522369655</v>
      </c>
    </row>
    <row r="21" spans="1:14">
      <c r="A21">
        <v>1964</v>
      </c>
      <c r="B21" s="10">
        <f>('NBS_comp_mm _LakePrc'!B21 / 1000) * Area!$G$7 / (Days!B21*86400)</f>
        <v>-163.78494844714754</v>
      </c>
      <c r="C21" s="10">
        <f>('NBS_comp_mm _LakePrc'!C21 / 1000) * Area!$G$7 / (Days!C21*86400)</f>
        <v>-688.13725002694935</v>
      </c>
      <c r="D21" s="10">
        <f>('NBS_comp_mm _LakePrc'!D21 / 1000) * Area!$G$7 / (Days!D21*86400)</f>
        <v>1994.7887234899022</v>
      </c>
      <c r="E21" s="10">
        <f>('NBS_comp_mm _LakePrc'!E21 / 1000) * Area!$G$7 / (Days!E21*86400)</f>
        <v>6091.3865385294403</v>
      </c>
      <c r="F21" s="10">
        <f>('NBS_comp_mm _LakePrc'!F21 / 1000) * Area!$G$7 / (Days!F21*86400)</f>
        <v>6239.8145548776911</v>
      </c>
      <c r="G21" s="10">
        <f>('NBS_comp_mm _LakePrc'!G21 / 1000) * Area!$G$7 / (Days!G21*86400)</f>
        <v>2959.6072062693856</v>
      </c>
      <c r="H21" s="10">
        <f>('NBS_comp_mm _LakePrc'!H21 / 1000) * Area!$G$7 / (Days!H21*86400)</f>
        <v>4428.4043538426386</v>
      </c>
      <c r="I21" s="10">
        <f>('NBS_comp_mm _LakePrc'!I21 / 1000) * Area!$G$7 / (Days!I21*86400)</f>
        <v>2750.5077155263657</v>
      </c>
      <c r="J21" s="10">
        <f>('NBS_comp_mm _LakePrc'!J21 / 1000) * Area!$G$7 / (Days!J21*86400)</f>
        <v>2419.6732207379537</v>
      </c>
      <c r="K21" s="10">
        <f>('NBS_comp_mm _LakePrc'!K21 / 1000) * Area!$G$7 / (Days!K21*86400)</f>
        <v>-980.41077469600054</v>
      </c>
      <c r="L21" s="10">
        <f>('NBS_comp_mm _LakePrc'!L21 / 1000) * Area!$G$7 / (Days!L21*86400)</f>
        <v>814.24848025384404</v>
      </c>
      <c r="M21" s="10">
        <f>('NBS_comp_mm _LakePrc'!M21 / 1000) * Area!$G$7 / (Days!M21*86400)</f>
        <v>-608.83152774504549</v>
      </c>
      <c r="N21" s="10">
        <f t="shared" si="0"/>
        <v>2104.7721910510068</v>
      </c>
    </row>
    <row r="22" spans="1:14">
      <c r="A22">
        <v>1965</v>
      </c>
      <c r="B22" s="10">
        <f>('NBS_comp_mm _LakePrc'!B22 / 1000) * Area!$G$7 / (Days!B22*86400)</f>
        <v>992.68356328480752</v>
      </c>
      <c r="C22" s="10">
        <f>('NBS_comp_mm _LakePrc'!C22 / 1000) * Area!$G$7 / (Days!C22*86400)</f>
        <v>3010.1650600827338</v>
      </c>
      <c r="D22" s="10">
        <f>('NBS_comp_mm _LakePrc'!D22 / 1000) * Area!$G$7 / (Days!D22*86400)</f>
        <v>3671.022777962738</v>
      </c>
      <c r="E22" s="10">
        <f>('NBS_comp_mm _LakePrc'!E22 / 1000) * Area!$G$7 / (Days!E22*86400)</f>
        <v>8974.8977037019595</v>
      </c>
      <c r="F22" s="10">
        <f>('NBS_comp_mm _LakePrc'!F22 / 1000) * Area!$G$7 / (Days!F22*86400)</f>
        <v>7273.4284102123256</v>
      </c>
      <c r="G22" s="10">
        <f>('NBS_comp_mm _LakePrc'!G22 / 1000) * Area!$G$7 / (Days!G22*86400)</f>
        <v>4018.5210149418949</v>
      </c>
      <c r="H22" s="10">
        <f>('NBS_comp_mm _LakePrc'!H22 / 1000) * Area!$G$7 / (Days!H22*86400)</f>
        <v>3222.4510482933115</v>
      </c>
      <c r="I22" s="10">
        <f>('NBS_comp_mm _LakePrc'!I22 / 1000) * Area!$G$7 / (Days!I22*86400)</f>
        <v>4380.400839057188</v>
      </c>
      <c r="J22" s="10">
        <f>('NBS_comp_mm _LakePrc'!J22 / 1000) * Area!$G$7 / (Days!J22*86400)</f>
        <v>7239.084343995748</v>
      </c>
      <c r="K22" s="10">
        <f>('NBS_comp_mm _LakePrc'!K22 / 1000) * Area!$G$7 / (Days!K22*86400)</f>
        <v>2016.851687542694</v>
      </c>
      <c r="L22" s="10">
        <f>('NBS_comp_mm _LakePrc'!L22 / 1000) * Area!$G$7 / (Days!L22*86400)</f>
        <v>2303.0994475670227</v>
      </c>
      <c r="M22" s="10">
        <f>('NBS_comp_mm _LakePrc'!M22 / 1000) * Area!$G$7 / (Days!M22*86400)</f>
        <v>3742.8474535496593</v>
      </c>
      <c r="N22" s="10">
        <f t="shared" si="0"/>
        <v>4237.1211125160071</v>
      </c>
    </row>
    <row r="23" spans="1:14">
      <c r="A23">
        <v>1966</v>
      </c>
      <c r="B23" s="10">
        <f>('NBS_comp_mm _LakePrc'!B23 / 1000) * Area!$G$7 / (Days!B23*86400)</f>
        <v>238.28807703781931</v>
      </c>
      <c r="C23" s="10">
        <f>('NBS_comp_mm _LakePrc'!C23 / 1000) * Area!$G$7 / (Days!C23*86400)</f>
        <v>3250.5751427452665</v>
      </c>
      <c r="D23" s="10">
        <f>('NBS_comp_mm _LakePrc'!D23 / 1000) * Area!$G$7 / (Days!D23*86400)</f>
        <v>6025.4596392316134</v>
      </c>
      <c r="E23" s="10">
        <f>('NBS_comp_mm _LakePrc'!E23 / 1000) * Area!$G$7 / (Days!E23*86400)</f>
        <v>6195.0430412247588</v>
      </c>
      <c r="F23" s="10">
        <f>('NBS_comp_mm _LakePrc'!F23 / 1000) * Area!$G$7 / (Days!F23*86400)</f>
        <v>4611.8438684436705</v>
      </c>
      <c r="G23" s="10">
        <f>('NBS_comp_mm _LakePrc'!G23 / 1000) * Area!$G$7 / (Days!G23*86400)</f>
        <v>4348.7515093076217</v>
      </c>
      <c r="H23" s="10">
        <f>('NBS_comp_mm _LakePrc'!H23 / 1000) * Area!$G$7 / (Days!H23*86400)</f>
        <v>2403.9495325676266</v>
      </c>
      <c r="I23" s="10">
        <f>('NBS_comp_mm _LakePrc'!I23 / 1000) * Area!$G$7 / (Days!I23*86400)</f>
        <v>2503.2499534963631</v>
      </c>
      <c r="J23" s="10">
        <f>('NBS_comp_mm _LakePrc'!J23 / 1000) * Area!$G$7 / (Days!J23*86400)</f>
        <v>-1027.2143404772316</v>
      </c>
      <c r="K23" s="10">
        <f>('NBS_comp_mm _LakePrc'!K23 / 1000) * Area!$G$7 / (Days!K23*86400)</f>
        <v>-398.90671866336515</v>
      </c>
      <c r="L23" s="10">
        <f>('NBS_comp_mm _LakePrc'!L23 / 1000) * Area!$G$7 / (Days!L23*86400)</f>
        <v>3222.3940707034731</v>
      </c>
      <c r="M23" s="10">
        <f>('NBS_comp_mm _LakePrc'!M23 / 1000) * Area!$G$7 / (Days!M23*86400)</f>
        <v>2609.5446443509172</v>
      </c>
      <c r="N23" s="10">
        <f t="shared" si="0"/>
        <v>2831.9148683307117</v>
      </c>
    </row>
    <row r="24" spans="1:14">
      <c r="A24">
        <v>1967</v>
      </c>
      <c r="B24" s="10">
        <f>('NBS_comp_mm _LakePrc'!B24 / 1000) * Area!$G$7 / (Days!B24*86400)</f>
        <v>2276.7639584930967</v>
      </c>
      <c r="C24" s="10">
        <f>('NBS_comp_mm _LakePrc'!C24 / 1000) * Area!$G$7 / (Days!C24*86400)</f>
        <v>1926.4000250293877</v>
      </c>
      <c r="D24" s="10">
        <f>('NBS_comp_mm _LakePrc'!D24 / 1000) * Area!$G$7 / (Days!D24*86400)</f>
        <v>4069.2526359984104</v>
      </c>
      <c r="E24" s="10">
        <f>('NBS_comp_mm _LakePrc'!E24 / 1000) * Area!$G$7 / (Days!E24*86400)</f>
        <v>11695.973900614277</v>
      </c>
      <c r="F24" s="10">
        <f>('NBS_comp_mm _LakePrc'!F24 / 1000) * Area!$G$7 / (Days!F24*86400)</f>
        <v>5944.2567731563759</v>
      </c>
      <c r="G24" s="10">
        <f>('NBS_comp_mm _LakePrc'!G24 / 1000) * Area!$G$7 / (Days!G24*86400)</f>
        <v>9670.7345472724537</v>
      </c>
      <c r="H24" s="10">
        <f>('NBS_comp_mm _LakePrc'!H24 / 1000) * Area!$G$7 / (Days!H24*86400)</f>
        <v>3966.4395536544325</v>
      </c>
      <c r="I24" s="10">
        <f>('NBS_comp_mm _LakePrc'!I24 / 1000) * Area!$G$7 / (Days!I24*86400)</f>
        <v>2961.3834354847349</v>
      </c>
      <c r="J24" s="10">
        <f>('NBS_comp_mm _LakePrc'!J24 / 1000) * Area!$G$7 / (Days!J24*86400)</f>
        <v>170.94738784598641</v>
      </c>
      <c r="K24" s="10">
        <f>('NBS_comp_mm _LakePrc'!K24 / 1000) * Area!$G$7 / (Days!K24*86400)</f>
        <v>2726.6533040268473</v>
      </c>
      <c r="L24" s="10">
        <f>('NBS_comp_mm _LakePrc'!L24 / 1000) * Area!$G$7 / (Days!L24*86400)</f>
        <v>2550.216482894592</v>
      </c>
      <c r="M24" s="10">
        <f>('NBS_comp_mm _LakePrc'!M24 / 1000) * Area!$G$7 / (Days!M24*86400)</f>
        <v>2477.8831985197635</v>
      </c>
      <c r="N24" s="10">
        <f t="shared" si="0"/>
        <v>4203.0754335825295</v>
      </c>
    </row>
    <row r="25" spans="1:14">
      <c r="A25">
        <v>1968</v>
      </c>
      <c r="B25" s="10">
        <f>('NBS_comp_mm _LakePrc'!B25 / 1000) * Area!$G$7 / (Days!B25*86400)</f>
        <v>897.17123643332752</v>
      </c>
      <c r="C25" s="10">
        <f>('NBS_comp_mm _LakePrc'!C25 / 1000) * Area!$G$7 / (Days!C25*86400)</f>
        <v>3116.3533768116013</v>
      </c>
      <c r="D25" s="10">
        <f>('NBS_comp_mm _LakePrc'!D25 / 1000) * Area!$G$7 / (Days!D25*86400)</f>
        <v>3604.5920373744975</v>
      </c>
      <c r="E25" s="10">
        <f>('NBS_comp_mm _LakePrc'!E25 / 1000) * Area!$G$7 / (Days!E25*86400)</f>
        <v>7057.7551793568282</v>
      </c>
      <c r="F25" s="10">
        <f>('NBS_comp_mm _LakePrc'!F25 / 1000) * Area!$G$7 / (Days!F25*86400)</f>
        <v>5839.8638648793076</v>
      </c>
      <c r="G25" s="10">
        <f>('NBS_comp_mm _LakePrc'!G25 / 1000) * Area!$G$7 / (Days!G25*86400)</f>
        <v>7507.5374447777267</v>
      </c>
      <c r="H25" s="10">
        <f>('NBS_comp_mm _LakePrc'!H25 / 1000) * Area!$G$7 / (Days!H25*86400)</f>
        <v>4579.76858547136</v>
      </c>
      <c r="I25" s="10">
        <f>('NBS_comp_mm _LakePrc'!I25 / 1000) * Area!$G$7 / (Days!I25*86400)</f>
        <v>3892.3654671200161</v>
      </c>
      <c r="J25" s="10">
        <f>('NBS_comp_mm _LakePrc'!J25 / 1000) * Area!$G$7 / (Days!J25*86400)</f>
        <v>4047.0270186591956</v>
      </c>
      <c r="K25" s="10">
        <f>('NBS_comp_mm _LakePrc'!K25 / 1000) * Area!$G$7 / (Days!K25*86400)</f>
        <v>690.61137041799623</v>
      </c>
      <c r="L25" s="10">
        <f>('NBS_comp_mm _LakePrc'!L25 / 1000) * Area!$G$7 / (Days!L25*86400)</f>
        <v>415.75496009109793</v>
      </c>
      <c r="M25" s="10">
        <f>('NBS_comp_mm _LakePrc'!M25 / 1000) * Area!$G$7 / (Days!M25*86400)</f>
        <v>832.38289281031098</v>
      </c>
      <c r="N25" s="10">
        <f t="shared" si="0"/>
        <v>3540.0986195169389</v>
      </c>
    </row>
    <row r="26" spans="1:14">
      <c r="A26">
        <v>1969</v>
      </c>
      <c r="B26" s="10">
        <f>('NBS_comp_mm _LakePrc'!B26 / 1000) * Area!$G$7 / (Days!B26*86400)</f>
        <v>2555.6010985508742</v>
      </c>
      <c r="C26" s="10">
        <f>('NBS_comp_mm _LakePrc'!C26 / 1000) * Area!$G$7 / (Days!C26*86400)</f>
        <v>1415.4060994601318</v>
      </c>
      <c r="D26" s="10">
        <f>('NBS_comp_mm _LakePrc'!D26 / 1000) * Area!$G$7 / (Days!D26*86400)</f>
        <v>2673.3878216071967</v>
      </c>
      <c r="E26" s="10">
        <f>('NBS_comp_mm _LakePrc'!E26 / 1000) * Area!$G$7 / (Days!E26*86400)</f>
        <v>9244.7690971384272</v>
      </c>
      <c r="F26" s="10">
        <f>('NBS_comp_mm _LakePrc'!F26 / 1000) * Area!$G$7 / (Days!F26*86400)</f>
        <v>7812.1370797108311</v>
      </c>
      <c r="G26" s="10">
        <f>('NBS_comp_mm _LakePrc'!G26 / 1000) * Area!$G$7 / (Days!G26*86400)</f>
        <v>9858.4676052593531</v>
      </c>
      <c r="H26" s="10">
        <f>('NBS_comp_mm _LakePrc'!H26 / 1000) * Area!$G$7 / (Days!H26*86400)</f>
        <v>5980.5744380673223</v>
      </c>
      <c r="I26" s="10">
        <f>('NBS_comp_mm _LakePrc'!I26 / 1000) * Area!$G$7 / (Days!I26*86400)</f>
        <v>1343.7865354475209</v>
      </c>
      <c r="J26" s="10">
        <f>('NBS_comp_mm _LakePrc'!J26 / 1000) * Area!$G$7 / (Days!J26*86400)</f>
        <v>-128.80249092544912</v>
      </c>
      <c r="K26" s="10">
        <f>('NBS_comp_mm _LakePrc'!K26 / 1000) * Area!$G$7 / (Days!K26*86400)</f>
        <v>3177.1090829009881</v>
      </c>
      <c r="L26" s="10">
        <f>('NBS_comp_mm _LakePrc'!L26 / 1000) * Area!$G$7 / (Days!L26*86400)</f>
        <v>1604.8639140480793</v>
      </c>
      <c r="M26" s="10">
        <f>('NBS_comp_mm _LakePrc'!M26 / 1000) * Area!$G$7 / (Days!M26*86400)</f>
        <v>-1092.2589702138005</v>
      </c>
      <c r="N26" s="10">
        <f t="shared" si="0"/>
        <v>3703.7534425876224</v>
      </c>
    </row>
    <row r="27" spans="1:14">
      <c r="A27">
        <v>1970</v>
      </c>
      <c r="B27" s="10">
        <f>('NBS_comp_mm _LakePrc'!B27 / 1000) * Area!$G$7 / (Days!B27*86400)</f>
        <v>256.23831714109758</v>
      </c>
      <c r="C27" s="10">
        <f>('NBS_comp_mm _LakePrc'!C27 / 1000) * Area!$G$7 / (Days!C27*86400)</f>
        <v>465.35344222426789</v>
      </c>
      <c r="D27" s="10">
        <f>('NBS_comp_mm _LakePrc'!D27 / 1000) * Area!$G$7 / (Days!D27*86400)</f>
        <v>3068.4226715137243</v>
      </c>
      <c r="E27" s="10">
        <f>('NBS_comp_mm _LakePrc'!E27 / 1000) * Area!$G$7 / (Days!E27*86400)</f>
        <v>7224.6133760586845</v>
      </c>
      <c r="F27" s="10">
        <f>('NBS_comp_mm _LakePrc'!F27 / 1000) * Area!$G$7 / (Days!F27*86400)</f>
        <v>7378.0053142676143</v>
      </c>
      <c r="G27" s="10">
        <f>('NBS_comp_mm _LakePrc'!G27 / 1000) * Area!$G$7 / (Days!G27*86400)</f>
        <v>6843.7165253396988</v>
      </c>
      <c r="H27" s="10">
        <f>('NBS_comp_mm _LakePrc'!H27 / 1000) * Area!$G$7 / (Days!H27*86400)</f>
        <v>7324.0820619048127</v>
      </c>
      <c r="I27" s="10">
        <f>('NBS_comp_mm _LakePrc'!I27 / 1000) * Area!$G$7 / (Days!I27*86400)</f>
        <v>1853.2596479841416</v>
      </c>
      <c r="J27" s="10">
        <f>('NBS_comp_mm _LakePrc'!J27 / 1000) * Area!$G$7 / (Days!J27*86400)</f>
        <v>5673.5121786236468</v>
      </c>
      <c r="K27" s="10">
        <f>('NBS_comp_mm _LakePrc'!K27 / 1000) * Area!$G$7 / (Days!K27*86400)</f>
        <v>2836.9719237821851</v>
      </c>
      <c r="L27" s="10">
        <f>('NBS_comp_mm _LakePrc'!L27 / 1000) * Area!$G$7 / (Days!L27*86400)</f>
        <v>923.02873572163412</v>
      </c>
      <c r="M27" s="10">
        <f>('NBS_comp_mm _LakePrc'!M27 / 1000) * Area!$G$7 / (Days!M27*86400)</f>
        <v>641.7062694417989</v>
      </c>
      <c r="N27" s="10">
        <f t="shared" si="0"/>
        <v>3707.4092053336094</v>
      </c>
    </row>
    <row r="28" spans="1:14">
      <c r="A28">
        <v>1971</v>
      </c>
      <c r="B28" s="10">
        <f>('NBS_comp_mm _LakePrc'!B28 / 1000) * Area!$G$7 / (Days!B28*86400)</f>
        <v>521.9450358324782</v>
      </c>
      <c r="C28" s="10">
        <f>('NBS_comp_mm _LakePrc'!C28 / 1000) * Area!$G$7 / (Days!C28*86400)</f>
        <v>4393.1274429566265</v>
      </c>
      <c r="D28" s="10">
        <f>('NBS_comp_mm _LakePrc'!D28 / 1000) * Area!$G$7 / (Days!D28*86400)</f>
        <v>5255.639386466567</v>
      </c>
      <c r="E28" s="10">
        <f>('NBS_comp_mm _LakePrc'!E28 / 1000) * Area!$G$7 / (Days!E28*86400)</f>
        <v>7792.7872526432038</v>
      </c>
      <c r="F28" s="10">
        <f>('NBS_comp_mm _LakePrc'!F28 / 1000) * Area!$G$7 / (Days!F28*86400)</f>
        <v>6536.7460208101102</v>
      </c>
      <c r="G28" s="10">
        <f>('NBS_comp_mm _LakePrc'!G28 / 1000) * Area!$G$7 / (Days!G28*86400)</f>
        <v>5451.7084085111128</v>
      </c>
      <c r="H28" s="10">
        <f>('NBS_comp_mm _LakePrc'!H28 / 1000) * Area!$G$7 / (Days!H28*86400)</f>
        <v>4315.1402295124844</v>
      </c>
      <c r="I28" s="10">
        <f>('NBS_comp_mm _LakePrc'!I28 / 1000) * Area!$G$7 / (Days!I28*86400)</f>
        <v>2612.1271728039897</v>
      </c>
      <c r="J28" s="10">
        <f>('NBS_comp_mm _LakePrc'!J28 / 1000) * Area!$G$7 / (Days!J28*86400)</f>
        <v>1550.7491844863951</v>
      </c>
      <c r="K28" s="10">
        <f>('NBS_comp_mm _LakePrc'!K28 / 1000) * Area!$G$7 / (Days!K28*86400)</f>
        <v>1049.6536491312488</v>
      </c>
      <c r="L28" s="10">
        <f>('NBS_comp_mm _LakePrc'!L28 / 1000) * Area!$G$7 / (Days!L28*86400)</f>
        <v>-890.60142298713038</v>
      </c>
      <c r="M28" s="10">
        <f>('NBS_comp_mm _LakePrc'!M28 / 1000) * Area!$G$7 / (Days!M28*86400)</f>
        <v>3078.3248382714041</v>
      </c>
      <c r="N28" s="10">
        <f t="shared" si="0"/>
        <v>3472.2789332032075</v>
      </c>
    </row>
    <row r="29" spans="1:14">
      <c r="A29">
        <v>1972</v>
      </c>
      <c r="B29" s="10">
        <f>('NBS_comp_mm _LakePrc'!B29 / 1000) * Area!$G$7 / (Days!B29*86400)</f>
        <v>-976.03081153201458</v>
      </c>
      <c r="C29" s="10">
        <f>('NBS_comp_mm _LakePrc'!C29 / 1000) * Area!$G$7 / (Days!C29*86400)</f>
        <v>1375.0734305901226</v>
      </c>
      <c r="D29" s="10">
        <f>('NBS_comp_mm _LakePrc'!D29 / 1000) * Area!$G$7 / (Days!D29*86400)</f>
        <v>4084.4827895820149</v>
      </c>
      <c r="E29" s="10">
        <f>('NBS_comp_mm _LakePrc'!E29 / 1000) * Area!$G$7 / (Days!E29*86400)</f>
        <v>7728.0651522855769</v>
      </c>
      <c r="F29" s="10">
        <f>('NBS_comp_mm _LakePrc'!F29 / 1000) * Area!$G$7 / (Days!F29*86400)</f>
        <v>7499.5061249979235</v>
      </c>
      <c r="G29" s="10">
        <f>('NBS_comp_mm _LakePrc'!G29 / 1000) * Area!$G$7 / (Days!G29*86400)</f>
        <v>5486.3466134911596</v>
      </c>
      <c r="H29" s="10">
        <f>('NBS_comp_mm _LakePrc'!H29 / 1000) * Area!$G$7 / (Days!H29*86400)</f>
        <v>5577.2278523836085</v>
      </c>
      <c r="I29" s="10">
        <f>('NBS_comp_mm _LakePrc'!I29 / 1000) * Area!$G$7 / (Days!I29*86400)</f>
        <v>6565.8287004869226</v>
      </c>
      <c r="J29" s="10">
        <f>('NBS_comp_mm _LakePrc'!J29 / 1000) * Area!$G$7 / (Days!J29*86400)</f>
        <v>3776.8387292332091</v>
      </c>
      <c r="K29" s="10">
        <f>('NBS_comp_mm _LakePrc'!K29 / 1000) * Area!$G$7 / (Days!K29*86400)</f>
        <v>802.72513284402442</v>
      </c>
      <c r="L29" s="10">
        <f>('NBS_comp_mm _LakePrc'!L29 / 1000) * Area!$G$7 / (Days!L29*86400)</f>
        <v>1447.4309819115424</v>
      </c>
      <c r="M29" s="10">
        <f>('NBS_comp_mm _LakePrc'!M29 / 1000) * Area!$G$7 / (Days!M29*86400)</f>
        <v>2603.9742562454844</v>
      </c>
      <c r="N29" s="10">
        <f t="shared" si="0"/>
        <v>3830.9557460432975</v>
      </c>
    </row>
    <row r="30" spans="1:14">
      <c r="A30">
        <v>1973</v>
      </c>
      <c r="B30" s="10">
        <f>('NBS_comp_mm _LakePrc'!B30 / 1000) * Area!$G$7 / (Days!B30*86400)</f>
        <v>2860.8528587988685</v>
      </c>
      <c r="C30" s="10">
        <f>('NBS_comp_mm _LakePrc'!C30 / 1000) * Area!$G$7 / (Days!C30*86400)</f>
        <v>1810.9687825849107</v>
      </c>
      <c r="D30" s="10">
        <f>('NBS_comp_mm _LakePrc'!D30 / 1000) * Area!$G$7 / (Days!D30*86400)</f>
        <v>8451.103409464813</v>
      </c>
      <c r="E30" s="10">
        <f>('NBS_comp_mm _LakePrc'!E30 / 1000) * Area!$G$7 / (Days!E30*86400)</f>
        <v>7975.1209084833799</v>
      </c>
      <c r="F30" s="10">
        <f>('NBS_comp_mm _LakePrc'!F30 / 1000) * Area!$G$7 / (Days!F30*86400)</f>
        <v>10441.841106269094</v>
      </c>
      <c r="G30" s="10">
        <f>('NBS_comp_mm _LakePrc'!G30 / 1000) * Area!$G$7 / (Days!G30*86400)</f>
        <v>7300.4373580000192</v>
      </c>
      <c r="H30" s="10">
        <f>('NBS_comp_mm _LakePrc'!H30 / 1000) * Area!$G$7 / (Days!H30*86400)</f>
        <v>4623.3883952731021</v>
      </c>
      <c r="I30" s="10">
        <f>('NBS_comp_mm _LakePrc'!I30 / 1000) * Area!$G$7 / (Days!I30*86400)</f>
        <v>4014.1924891078138</v>
      </c>
      <c r="J30" s="10">
        <f>('NBS_comp_mm _LakePrc'!J30 / 1000) * Area!$G$7 / (Days!J30*86400)</f>
        <v>155.27661440426667</v>
      </c>
      <c r="K30" s="10">
        <f>('NBS_comp_mm _LakePrc'!K30 / 1000) * Area!$G$7 / (Days!K30*86400)</f>
        <v>2346.6851151131536</v>
      </c>
      <c r="L30" s="10">
        <f>('NBS_comp_mm _LakePrc'!L30 / 1000) * Area!$G$7 / (Days!L30*86400)</f>
        <v>258.93527732663802</v>
      </c>
      <c r="M30" s="10">
        <f>('NBS_comp_mm _LakePrc'!M30 / 1000) * Area!$G$7 / (Days!M30*86400)</f>
        <v>542.12150926528398</v>
      </c>
      <c r="N30" s="10">
        <f t="shared" si="0"/>
        <v>4231.7436520076126</v>
      </c>
    </row>
    <row r="31" spans="1:14">
      <c r="A31">
        <v>1974</v>
      </c>
      <c r="B31" s="10">
        <f>('NBS_comp_mm _LakePrc'!B31 / 1000) * Area!$G$7 / (Days!B31*86400)</f>
        <v>2923.2053430763722</v>
      </c>
      <c r="C31" s="10">
        <f>('NBS_comp_mm _LakePrc'!C31 / 1000) * Area!$G$7 / (Days!C31*86400)</f>
        <v>2136.1176743465276</v>
      </c>
      <c r="D31" s="10">
        <f>('NBS_comp_mm _LakePrc'!D31 / 1000) * Area!$G$7 / (Days!D31*86400)</f>
        <v>5184.0636187241971</v>
      </c>
      <c r="E31" s="10">
        <f>('NBS_comp_mm _LakePrc'!E31 / 1000) * Area!$G$7 / (Days!E31*86400)</f>
        <v>9425.9929502919786</v>
      </c>
      <c r="F31" s="10">
        <f>('NBS_comp_mm _LakePrc'!F31 / 1000) * Area!$G$7 / (Days!F31*86400)</f>
        <v>8413.0667664202174</v>
      </c>
      <c r="G31" s="10">
        <f>('NBS_comp_mm _LakePrc'!G31 / 1000) * Area!$G$7 / (Days!G31*86400)</f>
        <v>7752.3244872920877</v>
      </c>
      <c r="H31" s="10">
        <f>('NBS_comp_mm _LakePrc'!H31 / 1000) * Area!$G$7 / (Days!H31*86400)</f>
        <v>4361.6433143575296</v>
      </c>
      <c r="I31" s="10">
        <f>('NBS_comp_mm _LakePrc'!I31 / 1000) * Area!$G$7 / (Days!I31*86400)</f>
        <v>2893.7388560095524</v>
      </c>
      <c r="J31" s="10">
        <f>('NBS_comp_mm _LakePrc'!J31 / 1000) * Area!$G$7 / (Days!J31*86400)</f>
        <v>666.54295900202476</v>
      </c>
      <c r="K31" s="10">
        <f>('NBS_comp_mm _LakePrc'!K31 / 1000) * Area!$G$7 / (Days!K31*86400)</f>
        <v>707.16917642935186</v>
      </c>
      <c r="L31" s="10">
        <f>('NBS_comp_mm _LakePrc'!L31 / 1000) * Area!$G$7 / (Days!L31*86400)</f>
        <v>1762.738918083503</v>
      </c>
      <c r="M31" s="10">
        <f>('NBS_comp_mm _LakePrc'!M31 / 1000) * Area!$G$7 / (Days!M31*86400)</f>
        <v>312.40229828269111</v>
      </c>
      <c r="N31" s="10">
        <f t="shared" si="0"/>
        <v>3878.2505301930019</v>
      </c>
    </row>
    <row r="32" spans="1:14">
      <c r="A32">
        <v>1975</v>
      </c>
      <c r="B32" s="10">
        <f>('NBS_comp_mm _LakePrc'!B32 / 1000) * Area!$G$7 / (Days!B32*86400)</f>
        <v>2326.1832577458986</v>
      </c>
      <c r="C32" s="10">
        <f>('NBS_comp_mm _LakePrc'!C32 / 1000) * Area!$G$7 / (Days!C32*86400)</f>
        <v>2807.7876389961461</v>
      </c>
      <c r="D32" s="10">
        <f>('NBS_comp_mm _LakePrc'!D32 / 1000) * Area!$G$7 / (Days!D32*86400)</f>
        <v>4037.8642845968498</v>
      </c>
      <c r="E32" s="10">
        <f>('NBS_comp_mm _LakePrc'!E32 / 1000) * Area!$G$7 / (Days!E32*86400)</f>
        <v>7528.6464040736282</v>
      </c>
      <c r="F32" s="10">
        <f>('NBS_comp_mm _LakePrc'!F32 / 1000) * Area!$G$7 / (Days!F32*86400)</f>
        <v>7519.8810990511074</v>
      </c>
      <c r="G32" s="10">
        <f>('NBS_comp_mm _LakePrc'!G32 / 1000) * Area!$G$7 / (Days!G32*86400)</f>
        <v>7061.0570423640693</v>
      </c>
      <c r="H32" s="10">
        <f>('NBS_comp_mm _LakePrc'!H32 / 1000) * Area!$G$7 / (Days!H32*86400)</f>
        <v>4154.2721939335333</v>
      </c>
      <c r="I32" s="10">
        <f>('NBS_comp_mm _LakePrc'!I32 / 1000) * Area!$G$7 / (Days!I32*86400)</f>
        <v>4957.352788605167</v>
      </c>
      <c r="J32" s="10">
        <f>('NBS_comp_mm _LakePrc'!J32 / 1000) * Area!$G$7 / (Days!J32*86400)</f>
        <v>1636.6143668582995</v>
      </c>
      <c r="K32" s="10">
        <f>('NBS_comp_mm _LakePrc'!K32 / 1000) * Area!$G$7 / (Days!K32*86400)</f>
        <v>-519.57233491881573</v>
      </c>
      <c r="L32" s="10">
        <f>('NBS_comp_mm _LakePrc'!L32 / 1000) * Area!$G$7 / (Days!L32*86400)</f>
        <v>2425.2356404560692</v>
      </c>
      <c r="M32" s="10">
        <f>('NBS_comp_mm _LakePrc'!M32 / 1000) * Area!$G$7 / (Days!M32*86400)</f>
        <v>754.82156321297009</v>
      </c>
      <c r="N32" s="10">
        <f t="shared" si="0"/>
        <v>3724.1786620812436</v>
      </c>
    </row>
    <row r="33" spans="1:14">
      <c r="A33">
        <v>1976</v>
      </c>
      <c r="B33" s="10">
        <f>('NBS_comp_mm _LakePrc'!B33 / 1000) * Area!$G$7 / (Days!B33*86400)</f>
        <v>-58.870258161435416</v>
      </c>
      <c r="C33" s="10">
        <f>('NBS_comp_mm _LakePrc'!C33 / 1000) * Area!$G$7 / (Days!C33*86400)</f>
        <v>4445.8069405911201</v>
      </c>
      <c r="D33" s="10">
        <f>('NBS_comp_mm _LakePrc'!D33 / 1000) * Area!$G$7 / (Days!D33*86400)</f>
        <v>10425.554829878574</v>
      </c>
      <c r="E33" s="10">
        <f>('NBS_comp_mm _LakePrc'!E33 / 1000) * Area!$G$7 / (Days!E33*86400)</f>
        <v>8819.7026332656314</v>
      </c>
      <c r="F33" s="10">
        <f>('NBS_comp_mm _LakePrc'!F33 / 1000) * Area!$G$7 / (Days!F33*86400)</f>
        <v>8225.8159704332793</v>
      </c>
      <c r="G33" s="10">
        <f>('NBS_comp_mm _LakePrc'!G33 / 1000) * Area!$G$7 / (Days!G33*86400)</f>
        <v>4957.0030451244165</v>
      </c>
      <c r="H33" s="10">
        <f>('NBS_comp_mm _LakePrc'!H33 / 1000) * Area!$G$7 / (Days!H33*86400)</f>
        <v>3249.7420117415199</v>
      </c>
      <c r="I33" s="10">
        <f>('NBS_comp_mm _LakePrc'!I33 / 1000) * Area!$G$7 / (Days!I33*86400)</f>
        <v>226.56690916360239</v>
      </c>
      <c r="J33" s="10">
        <f>('NBS_comp_mm _LakePrc'!J33 / 1000) * Area!$G$7 / (Days!J33*86400)</f>
        <v>-845.6351414764672</v>
      </c>
      <c r="K33" s="10">
        <f>('NBS_comp_mm _LakePrc'!K33 / 1000) * Area!$G$7 / (Days!K33*86400)</f>
        <v>-1182.7656514414336</v>
      </c>
      <c r="L33" s="10">
        <f>('NBS_comp_mm _LakePrc'!L33 / 1000) * Area!$G$7 / (Days!L33*86400)</f>
        <v>-2204.31614898302</v>
      </c>
      <c r="M33" s="10">
        <f>('NBS_comp_mm _LakePrc'!M33 / 1000) * Area!$G$7 / (Days!M33*86400)</f>
        <v>-2056.3567585762362</v>
      </c>
      <c r="N33" s="10">
        <f t="shared" si="0"/>
        <v>2833.5206984632955</v>
      </c>
    </row>
    <row r="34" spans="1:14">
      <c r="A34">
        <v>1977</v>
      </c>
      <c r="B34" s="10">
        <f>('NBS_comp_mm _LakePrc'!B34 / 1000) * Area!$G$7 / (Days!B34*86400)</f>
        <v>342.13328302694958</v>
      </c>
      <c r="C34" s="10">
        <f>('NBS_comp_mm _LakePrc'!C34 / 1000) * Area!$G$7 / (Days!C34*86400)</f>
        <v>2856.9768895490929</v>
      </c>
      <c r="D34" s="10">
        <f>('NBS_comp_mm _LakePrc'!D34 / 1000) * Area!$G$7 / (Days!D34*86400)</f>
        <v>8169.2244824145582</v>
      </c>
      <c r="E34" s="10">
        <f>('NBS_comp_mm _LakePrc'!E34 / 1000) * Area!$G$7 / (Days!E34*86400)</f>
        <v>7131.4005390102675</v>
      </c>
      <c r="F34" s="10">
        <f>('NBS_comp_mm _LakePrc'!F34 / 1000) * Area!$G$7 / (Days!F34*86400)</f>
        <v>3454.8909535536509</v>
      </c>
      <c r="G34" s="10">
        <f>('NBS_comp_mm _LakePrc'!G34 / 1000) * Area!$G$7 / (Days!G34*86400)</f>
        <v>3822.6421799797063</v>
      </c>
      <c r="H34" s="10">
        <f>('NBS_comp_mm _LakePrc'!H34 / 1000) * Area!$G$7 / (Days!H34*86400)</f>
        <v>4664.7337750258839</v>
      </c>
      <c r="I34" s="10">
        <f>('NBS_comp_mm _LakePrc'!I34 / 1000) * Area!$G$7 / (Days!I34*86400)</f>
        <v>4485.4122935901569</v>
      </c>
      <c r="J34" s="10">
        <f>('NBS_comp_mm _LakePrc'!J34 / 1000) * Area!$G$7 / (Days!J34*86400)</f>
        <v>4771.8880060065949</v>
      </c>
      <c r="K34" s="10">
        <f>('NBS_comp_mm _LakePrc'!K34 / 1000) * Area!$G$7 / (Days!K34*86400)</f>
        <v>1697.8151085513759</v>
      </c>
      <c r="L34" s="10">
        <f>('NBS_comp_mm _LakePrc'!L34 / 1000) * Area!$G$7 / (Days!L34*86400)</f>
        <v>3164.5339865678893</v>
      </c>
      <c r="M34" s="10">
        <f>('NBS_comp_mm _LakePrc'!M34 / 1000) * Area!$G$7 / (Days!M34*86400)</f>
        <v>1471.4177067182636</v>
      </c>
      <c r="N34" s="10">
        <f t="shared" si="0"/>
        <v>3836.0891003328657</v>
      </c>
    </row>
    <row r="35" spans="1:14">
      <c r="A35">
        <v>1978</v>
      </c>
      <c r="B35" s="10">
        <f>('NBS_comp_mm _LakePrc'!B35 / 1000) * Area!$G$7 / (Days!B35*86400)</f>
        <v>594.28193232056458</v>
      </c>
      <c r="C35" s="10">
        <f>('NBS_comp_mm _LakePrc'!C35 / 1000) * Area!$G$7 / (Days!C35*86400)</f>
        <v>1321.4776863861787</v>
      </c>
      <c r="D35" s="10">
        <f>('NBS_comp_mm _LakePrc'!D35 / 1000) * Area!$G$7 / (Days!D35*86400)</f>
        <v>3093.1343158534041</v>
      </c>
      <c r="E35" s="10">
        <f>('NBS_comp_mm _LakePrc'!E35 / 1000) * Area!$G$7 / (Days!E35*86400)</f>
        <v>7711.8422873801201</v>
      </c>
      <c r="F35" s="10">
        <f>('NBS_comp_mm _LakePrc'!F35 / 1000) * Area!$G$7 / (Days!F35*86400)</f>
        <v>7578.3596600918945</v>
      </c>
      <c r="G35" s="10">
        <f>('NBS_comp_mm _LakePrc'!G35 / 1000) * Area!$G$7 / (Days!G35*86400)</f>
        <v>5238.4017387160566</v>
      </c>
      <c r="H35" s="10">
        <f>('NBS_comp_mm _LakePrc'!H35 / 1000) * Area!$G$7 / (Days!H35*86400)</f>
        <v>4592.1017882796887</v>
      </c>
      <c r="I35" s="10">
        <f>('NBS_comp_mm _LakePrc'!I35 / 1000) * Area!$G$7 / (Days!I35*86400)</f>
        <v>4179.5866215611804</v>
      </c>
      <c r="J35" s="10">
        <f>('NBS_comp_mm _LakePrc'!J35 / 1000) * Area!$G$7 / (Days!J35*86400)</f>
        <v>6492.7656738688838</v>
      </c>
      <c r="K35" s="10">
        <f>('NBS_comp_mm _LakePrc'!K35 / 1000) * Area!$G$7 / (Days!K35*86400)</f>
        <v>1544.0793231755777</v>
      </c>
      <c r="L35" s="10">
        <f>('NBS_comp_mm _LakePrc'!L35 / 1000) * Area!$G$7 / (Days!L35*86400)</f>
        <v>69.159512789104625</v>
      </c>
      <c r="M35" s="10">
        <f>('NBS_comp_mm _LakePrc'!M35 / 1000) * Area!$G$7 / (Days!M35*86400)</f>
        <v>-63.651546825243301</v>
      </c>
      <c r="N35" s="10">
        <f t="shared" si="0"/>
        <v>3529.2949161331176</v>
      </c>
    </row>
    <row r="36" spans="1:14">
      <c r="A36">
        <v>1979</v>
      </c>
      <c r="B36" s="10">
        <f>('NBS_comp_mm _LakePrc'!B36 / 1000) * Area!$G$7 / (Days!B36*86400)</f>
        <v>1752.9072273718941</v>
      </c>
      <c r="C36" s="10">
        <f>('NBS_comp_mm _LakePrc'!C36 / 1000) * Area!$G$7 / (Days!C36*86400)</f>
        <v>1966.8458600456054</v>
      </c>
      <c r="D36" s="10">
        <f>('NBS_comp_mm _LakePrc'!D36 / 1000) * Area!$G$7 / (Days!D36*86400)</f>
        <v>9292.8600328387438</v>
      </c>
      <c r="E36" s="10">
        <f>('NBS_comp_mm _LakePrc'!E36 / 1000) * Area!$G$7 / (Days!E36*86400)</f>
        <v>11501.205402607002</v>
      </c>
      <c r="F36" s="10">
        <f>('NBS_comp_mm _LakePrc'!F36 / 1000) * Area!$G$7 / (Days!F36*86400)</f>
        <v>8660.1555181232507</v>
      </c>
      <c r="G36" s="10">
        <f>('NBS_comp_mm _LakePrc'!G36 / 1000) * Area!$G$7 / (Days!G36*86400)</f>
        <v>6955.325164858571</v>
      </c>
      <c r="H36" s="10">
        <f>('NBS_comp_mm _LakePrc'!H36 / 1000) * Area!$G$7 / (Days!H36*86400)</f>
        <v>3971.6708602809508</v>
      </c>
      <c r="I36" s="10">
        <f>('NBS_comp_mm _LakePrc'!I36 / 1000) * Area!$G$7 / (Days!I36*86400)</f>
        <v>5225.859595617675</v>
      </c>
      <c r="J36" s="10">
        <f>('NBS_comp_mm _LakePrc'!J36 / 1000) * Area!$G$7 / (Days!J36*86400)</f>
        <v>-22.772980382266205</v>
      </c>
      <c r="K36" s="10">
        <f>('NBS_comp_mm _LakePrc'!K36 / 1000) * Area!$G$7 / (Days!K36*86400)</f>
        <v>2115.4808381542111</v>
      </c>
      <c r="L36" s="10">
        <f>('NBS_comp_mm _LakePrc'!L36 / 1000) * Area!$G$7 / (Days!L36*86400)</f>
        <v>2891.7048095395512</v>
      </c>
      <c r="M36" s="10">
        <f>('NBS_comp_mm _LakePrc'!M36 / 1000) * Area!$G$7 / (Days!M36*86400)</f>
        <v>1625.8692393359502</v>
      </c>
      <c r="N36" s="10">
        <f t="shared" si="0"/>
        <v>4661.4259640325945</v>
      </c>
    </row>
    <row r="37" spans="1:14">
      <c r="A37">
        <v>1980</v>
      </c>
      <c r="B37" s="10">
        <f>('NBS_comp_mm _LakePrc'!B37 / 1000) * Area!$G$7 / (Days!B37*86400)</f>
        <v>922.82811896762735</v>
      </c>
      <c r="C37" s="10">
        <f>('NBS_comp_mm _LakePrc'!C37 / 1000) * Area!$G$7 / (Days!C37*86400)</f>
        <v>827.34883053762439</v>
      </c>
      <c r="D37" s="10">
        <f>('NBS_comp_mm _LakePrc'!D37 / 1000) * Area!$G$7 / (Days!D37*86400)</f>
        <v>3318.9061697648281</v>
      </c>
      <c r="E37" s="10">
        <f>('NBS_comp_mm _LakePrc'!E37 / 1000) * Area!$G$7 / (Days!E37*86400)</f>
        <v>9418.362910070342</v>
      </c>
      <c r="F37" s="10">
        <f>('NBS_comp_mm _LakePrc'!F37 / 1000) * Area!$G$7 / (Days!F37*86400)</f>
        <v>5440.7591545293917</v>
      </c>
      <c r="G37" s="10">
        <f>('NBS_comp_mm _LakePrc'!G37 / 1000) * Area!$G$7 / (Days!G37*86400)</f>
        <v>7061.9829928865829</v>
      </c>
      <c r="H37" s="10">
        <f>('NBS_comp_mm _LakePrc'!H37 / 1000) * Area!$G$7 / (Days!H37*86400)</f>
        <v>5296.7463286114953</v>
      </c>
      <c r="I37" s="10">
        <f>('NBS_comp_mm _LakePrc'!I37 / 1000) * Area!$G$7 / (Days!I37*86400)</f>
        <v>5128.6614285580854</v>
      </c>
      <c r="J37" s="10">
        <f>('NBS_comp_mm _LakePrc'!J37 / 1000) * Area!$G$7 / (Days!J37*86400)</f>
        <v>3288.7387458186445</v>
      </c>
      <c r="K37" s="10">
        <f>('NBS_comp_mm _LakePrc'!K37 / 1000) * Area!$G$7 / (Days!K37*86400)</f>
        <v>179.34785260655295</v>
      </c>
      <c r="L37" s="10">
        <f>('NBS_comp_mm _LakePrc'!L37 / 1000) * Area!$G$7 / (Days!L37*86400)</f>
        <v>-428.69392753734735</v>
      </c>
      <c r="M37" s="10">
        <f>('NBS_comp_mm _LakePrc'!M37 / 1000) * Area!$G$7 / (Days!M37*86400)</f>
        <v>236.72703094415598</v>
      </c>
      <c r="N37" s="10">
        <f t="shared" si="0"/>
        <v>3390.9763029798323</v>
      </c>
    </row>
    <row r="38" spans="1:14">
      <c r="A38">
        <v>1981</v>
      </c>
      <c r="B38" s="10">
        <f>('NBS_comp_mm _LakePrc'!B38 / 1000) * Area!$G$7 / (Days!B38*86400)</f>
        <v>-76.985150079771273</v>
      </c>
      <c r="C38" s="10">
        <f>('NBS_comp_mm _LakePrc'!C38 / 1000) * Area!$G$7 / (Days!C38*86400)</f>
        <v>5412.9154545534047</v>
      </c>
      <c r="D38" s="10">
        <f>('NBS_comp_mm _LakePrc'!D38 / 1000) * Area!$G$7 / (Days!D38*86400)</f>
        <v>3459.9032046624893</v>
      </c>
      <c r="E38" s="10">
        <f>('NBS_comp_mm _LakePrc'!E38 / 1000) * Area!$G$7 / (Days!E38*86400)</f>
        <v>9514.344980571439</v>
      </c>
      <c r="F38" s="10">
        <f>('NBS_comp_mm _LakePrc'!F38 / 1000) * Area!$G$7 / (Days!F38*86400)</f>
        <v>5886.9591538336144</v>
      </c>
      <c r="G38" s="10">
        <f>('NBS_comp_mm _LakePrc'!G38 / 1000) * Area!$G$7 / (Days!G38*86400)</f>
        <v>6541.7792949893146</v>
      </c>
      <c r="H38" s="10">
        <f>('NBS_comp_mm _LakePrc'!H38 / 1000) * Area!$G$7 / (Days!H38*86400)</f>
        <v>3241.9988652548018</v>
      </c>
      <c r="I38" s="10">
        <f>('NBS_comp_mm _LakePrc'!I38 / 1000) * Area!$G$7 / (Days!I38*86400)</f>
        <v>4425.0118832995013</v>
      </c>
      <c r="J38" s="10">
        <f>('NBS_comp_mm _LakePrc'!J38 / 1000) * Area!$G$7 / (Days!J38*86400)</f>
        <v>3070.2461250652541</v>
      </c>
      <c r="K38" s="10">
        <f>('NBS_comp_mm _LakePrc'!K38 / 1000) * Area!$G$7 / (Days!K38*86400)</f>
        <v>2948.47437523388</v>
      </c>
      <c r="L38" s="10">
        <f>('NBS_comp_mm _LakePrc'!L38 / 1000) * Area!$G$7 / (Days!L38*86400)</f>
        <v>616.44709077012874</v>
      </c>
      <c r="M38" s="10">
        <f>('NBS_comp_mm _LakePrc'!M38 / 1000) * Area!$G$7 / (Days!M38*86400)</f>
        <v>-520.58452689778255</v>
      </c>
      <c r="N38" s="10">
        <f t="shared" si="0"/>
        <v>3710.042562604689</v>
      </c>
    </row>
    <row r="39" spans="1:14">
      <c r="A39">
        <v>1982</v>
      </c>
      <c r="B39" s="10">
        <f>('NBS_comp_mm _LakePrc'!B39 / 1000) * Area!$G$7 / (Days!B39*86400)</f>
        <v>450.10911206678418</v>
      </c>
      <c r="C39" s="10">
        <f>('NBS_comp_mm _LakePrc'!C39 / 1000) * Area!$G$7 / (Days!C39*86400)</f>
        <v>1620.1276867817558</v>
      </c>
      <c r="D39" s="10">
        <f>('NBS_comp_mm _LakePrc'!D39 / 1000) * Area!$G$7 / (Days!D39*86400)</f>
        <v>6297.4022151341387</v>
      </c>
      <c r="E39" s="10">
        <f>('NBS_comp_mm _LakePrc'!E39 / 1000) * Area!$G$7 / (Days!E39*86400)</f>
        <v>8406.4582775629842</v>
      </c>
      <c r="F39" s="10">
        <f>('NBS_comp_mm _LakePrc'!F39 / 1000) * Area!$G$7 / (Days!F39*86400)</f>
        <v>6137.6474338894268</v>
      </c>
      <c r="G39" s="10">
        <f>('NBS_comp_mm _LakePrc'!G39 / 1000) * Area!$G$7 / (Days!G39*86400)</f>
        <v>5587.3326213743649</v>
      </c>
      <c r="H39" s="10">
        <f>('NBS_comp_mm _LakePrc'!H39 / 1000) * Area!$G$7 / (Days!H39*86400)</f>
        <v>5381.8437774999056</v>
      </c>
      <c r="I39" s="10">
        <f>('NBS_comp_mm _LakePrc'!I39 / 1000) * Area!$G$7 / (Days!I39*86400)</f>
        <v>3166.2889468799567</v>
      </c>
      <c r="J39" s="10">
        <f>('NBS_comp_mm _LakePrc'!J39 / 1000) * Area!$G$7 / (Days!J39*86400)</f>
        <v>3219.6386298843595</v>
      </c>
      <c r="K39" s="10">
        <f>('NBS_comp_mm _LakePrc'!K39 / 1000) * Area!$G$7 / (Days!K39*86400)</f>
        <v>2119.2958346600394</v>
      </c>
      <c r="L39" s="10">
        <f>('NBS_comp_mm _LakePrc'!L39 / 1000) * Area!$G$7 / (Days!L39*86400)</f>
        <v>4106.2904687884147</v>
      </c>
      <c r="M39" s="10">
        <f>('NBS_comp_mm _LakePrc'!M39 / 1000) * Area!$G$7 / (Days!M39*86400)</f>
        <v>5253.5431324774145</v>
      </c>
      <c r="N39" s="10">
        <f t="shared" si="0"/>
        <v>4312.164844749962</v>
      </c>
    </row>
    <row r="40" spans="1:14">
      <c r="A40">
        <v>1983</v>
      </c>
      <c r="B40" s="10">
        <f>('NBS_comp_mm _LakePrc'!B40 / 1000) * Area!$G$7 / (Days!B40*86400)</f>
        <v>1418.2408056802249</v>
      </c>
      <c r="C40" s="10">
        <f>('NBS_comp_mm _LakePrc'!C40 / 1000) * Area!$G$7 / (Days!C40*86400)</f>
        <v>2781.8697007589135</v>
      </c>
      <c r="D40" s="10">
        <f>('NBS_comp_mm _LakePrc'!D40 / 1000) * Area!$G$7 / (Days!D40*86400)</f>
        <v>5032.6131132216624</v>
      </c>
      <c r="E40" s="10">
        <f>('NBS_comp_mm _LakePrc'!E40 / 1000) * Area!$G$7 / (Days!E40*86400)</f>
        <v>7735.1530696164064</v>
      </c>
      <c r="F40" s="10">
        <f>('NBS_comp_mm _LakePrc'!F40 / 1000) * Area!$G$7 / (Days!F40*86400)</f>
        <v>11393.156114040839</v>
      </c>
      <c r="G40" s="10">
        <f>('NBS_comp_mm _LakePrc'!G40 / 1000) * Area!$G$7 / (Days!G40*86400)</f>
        <v>5621.836195341255</v>
      </c>
      <c r="H40" s="10">
        <f>('NBS_comp_mm _LakePrc'!H40 / 1000) * Area!$G$7 / (Days!H40*86400)</f>
        <v>3227.0297952276883</v>
      </c>
      <c r="I40" s="10">
        <f>('NBS_comp_mm _LakePrc'!I40 / 1000) * Area!$G$7 / (Days!I40*86400)</f>
        <v>2863.6863793693419</v>
      </c>
      <c r="J40" s="10">
        <f>('NBS_comp_mm _LakePrc'!J40 / 1000) * Area!$G$7 / (Days!J40*86400)</f>
        <v>2205.5785195325261</v>
      </c>
      <c r="K40" s="10">
        <f>('NBS_comp_mm _LakePrc'!K40 / 1000) * Area!$G$7 / (Days!K40*86400)</f>
        <v>2275.9627720478143</v>
      </c>
      <c r="L40" s="10">
        <f>('NBS_comp_mm _LakePrc'!L40 / 1000) * Area!$G$7 / (Days!L40*86400)</f>
        <v>717.05294317544428</v>
      </c>
      <c r="M40" s="10">
        <f>('NBS_comp_mm _LakePrc'!M40 / 1000) * Area!$G$7 / (Days!M40*86400)</f>
        <v>123.21526700869549</v>
      </c>
      <c r="N40" s="10">
        <f t="shared" si="0"/>
        <v>3782.949556251735</v>
      </c>
    </row>
    <row r="41" spans="1:14">
      <c r="A41">
        <v>1984</v>
      </c>
      <c r="B41" s="10">
        <f>('NBS_comp_mm _LakePrc'!B41 / 1000) * Area!$G$7 / (Days!B41*86400)</f>
        <v>203.54838056214291</v>
      </c>
      <c r="C41" s="10">
        <f>('NBS_comp_mm _LakePrc'!C41 / 1000) * Area!$G$7 / (Days!C41*86400)</f>
        <v>4652.5507522989437</v>
      </c>
      <c r="D41" s="10">
        <f>('NBS_comp_mm _LakePrc'!D41 / 1000) * Area!$G$7 / (Days!D41*86400)</f>
        <v>4106.2158815078328</v>
      </c>
      <c r="E41" s="10">
        <f>('NBS_comp_mm _LakePrc'!E41 / 1000) * Area!$G$7 / (Days!E41*86400)</f>
        <v>7488.7780492631164</v>
      </c>
      <c r="F41" s="10">
        <f>('NBS_comp_mm _LakePrc'!F41 / 1000) * Area!$G$7 / (Days!F41*86400)</f>
        <v>7043.1038865039736</v>
      </c>
      <c r="G41" s="10">
        <f>('NBS_comp_mm _LakePrc'!G41 / 1000) * Area!$G$7 / (Days!G41*86400)</f>
        <v>7191.483173718857</v>
      </c>
      <c r="H41" s="10">
        <f>('NBS_comp_mm _LakePrc'!H41 / 1000) * Area!$G$7 / (Days!H41*86400)</f>
        <v>4641.9002769104072</v>
      </c>
      <c r="I41" s="10">
        <f>('NBS_comp_mm _LakePrc'!I41 / 1000) * Area!$G$7 / (Days!I41*86400)</f>
        <v>3999.3918656107062</v>
      </c>
      <c r="J41" s="10">
        <f>('NBS_comp_mm _LakePrc'!J41 / 1000) * Area!$G$7 / (Days!J41*86400)</f>
        <v>3251.2941701804261</v>
      </c>
      <c r="K41" s="10">
        <f>('NBS_comp_mm _LakePrc'!K41 / 1000) * Area!$G$7 / (Days!K41*86400)</f>
        <v>3474.4445579262801</v>
      </c>
      <c r="L41" s="10">
        <f>('NBS_comp_mm _LakePrc'!L41 / 1000) * Area!$G$7 / (Days!L41*86400)</f>
        <v>2866.6871786336851</v>
      </c>
      <c r="M41" s="10">
        <f>('NBS_comp_mm _LakePrc'!M41 / 1000) * Area!$G$7 / (Days!M41*86400)</f>
        <v>2514.2365051418451</v>
      </c>
      <c r="N41" s="10">
        <f t="shared" si="0"/>
        <v>4286.1362231881849</v>
      </c>
    </row>
    <row r="42" spans="1:14">
      <c r="A42">
        <v>1985</v>
      </c>
      <c r="B42" s="10">
        <f>('NBS_comp_mm _LakePrc'!B42 / 1000) * Area!$G$7 / (Days!B42*86400)</f>
        <v>2041.6346047507107</v>
      </c>
      <c r="C42" s="10">
        <f>('NBS_comp_mm _LakePrc'!C42 / 1000) * Area!$G$7 / (Days!C42*86400)</f>
        <v>5358.1639253857584</v>
      </c>
      <c r="D42" s="10">
        <f>('NBS_comp_mm _LakePrc'!D42 / 1000) * Area!$G$7 / (Days!D42*86400)</f>
        <v>8826.0137638497363</v>
      </c>
      <c r="E42" s="10">
        <f>('NBS_comp_mm _LakePrc'!E42 / 1000) * Area!$G$7 / (Days!E42*86400)</f>
        <v>10700.899749753853</v>
      </c>
      <c r="F42" s="10">
        <f>('NBS_comp_mm _LakePrc'!F42 / 1000) * Area!$G$7 / (Days!F42*86400)</f>
        <v>7250.5738436991514</v>
      </c>
      <c r="G42" s="10">
        <f>('NBS_comp_mm _LakePrc'!G42 / 1000) * Area!$G$7 / (Days!G42*86400)</f>
        <v>4027.5713669727229</v>
      </c>
      <c r="H42" s="10">
        <f>('NBS_comp_mm _LakePrc'!H42 / 1000) * Area!$G$7 / (Days!H42*86400)</f>
        <v>4163.2863580928715</v>
      </c>
      <c r="I42" s="10">
        <f>('NBS_comp_mm _LakePrc'!I42 / 1000) * Area!$G$7 / (Days!I42*86400)</f>
        <v>4698.504665338136</v>
      </c>
      <c r="J42" s="10">
        <f>('NBS_comp_mm _LakePrc'!J42 / 1000) * Area!$G$7 / (Days!J42*86400)</f>
        <v>3901.5164961730829</v>
      </c>
      <c r="K42" s="10">
        <f>('NBS_comp_mm _LakePrc'!K42 / 1000) * Area!$G$7 / (Days!K42*86400)</f>
        <v>3452.1218632083064</v>
      </c>
      <c r="L42" s="10">
        <f>('NBS_comp_mm _LakePrc'!L42 / 1000) * Area!$G$7 / (Days!L42*86400)</f>
        <v>5695.3055246831682</v>
      </c>
      <c r="M42" s="10">
        <f>('NBS_comp_mm _LakePrc'!M42 / 1000) * Area!$G$7 / (Days!M42*86400)</f>
        <v>975.37832341337059</v>
      </c>
      <c r="N42" s="10">
        <f t="shared" si="0"/>
        <v>5090.9142071100723</v>
      </c>
    </row>
    <row r="43" spans="1:14">
      <c r="A43">
        <v>1986</v>
      </c>
      <c r="B43" s="10">
        <f>('NBS_comp_mm _LakePrc'!B43 / 1000) * Area!$G$7 / (Days!B43*86400)</f>
        <v>1082.37019949509</v>
      </c>
      <c r="C43" s="10">
        <f>('NBS_comp_mm _LakePrc'!C43 / 1000) * Area!$G$7 / (Days!C43*86400)</f>
        <v>2203.7068885388976</v>
      </c>
      <c r="D43" s="10">
        <f>('NBS_comp_mm _LakePrc'!D43 / 1000) * Area!$G$7 / (Days!D43*86400)</f>
        <v>6760.6808615339132</v>
      </c>
      <c r="E43" s="10">
        <f>('NBS_comp_mm _LakePrc'!E43 / 1000) * Area!$G$7 / (Days!E43*86400)</f>
        <v>7547.2642656776879</v>
      </c>
      <c r="F43" s="10">
        <f>('NBS_comp_mm _LakePrc'!F43 / 1000) * Area!$G$7 / (Days!F43*86400)</f>
        <v>5850.2561736374601</v>
      </c>
      <c r="G43" s="10">
        <f>('NBS_comp_mm _LakePrc'!G43 / 1000) * Area!$G$7 / (Days!G43*86400)</f>
        <v>6556.4831229939764</v>
      </c>
      <c r="H43" s="10">
        <f>('NBS_comp_mm _LakePrc'!H43 / 1000) * Area!$G$7 / (Days!H43*86400)</f>
        <v>6310.6561787726641</v>
      </c>
      <c r="I43" s="10">
        <f>('NBS_comp_mm _LakePrc'!I43 / 1000) * Area!$G$7 / (Days!I43*86400)</f>
        <v>2144.7154584656905</v>
      </c>
      <c r="J43" s="10">
        <f>('NBS_comp_mm _LakePrc'!J43 / 1000) * Area!$G$7 / (Days!J43*86400)</f>
        <v>11936.253414859546</v>
      </c>
      <c r="K43" s="10">
        <f>('NBS_comp_mm _LakePrc'!K43 / 1000) * Area!$G$7 / (Days!K43*86400)</f>
        <v>5086.8580433999277</v>
      </c>
      <c r="L43" s="10">
        <f>('NBS_comp_mm _LakePrc'!L43 / 1000) * Area!$G$7 / (Days!L43*86400)</f>
        <v>-1910.791241032819</v>
      </c>
      <c r="M43" s="10">
        <f>('NBS_comp_mm _LakePrc'!M43 / 1000) * Area!$G$7 / (Days!M43*86400)</f>
        <v>-82.169939181345882</v>
      </c>
      <c r="N43" s="10">
        <f t="shared" si="0"/>
        <v>4457.1902855967237</v>
      </c>
    </row>
    <row r="44" spans="1:14">
      <c r="A44">
        <v>1987</v>
      </c>
      <c r="B44" s="10">
        <f>('NBS_comp_mm _LakePrc'!B44 / 1000) * Area!$G$7 / (Days!B44*86400)</f>
        <v>343.35707203903053</v>
      </c>
      <c r="C44" s="10">
        <f>('NBS_comp_mm _LakePrc'!C44 / 1000) * Area!$G$7 / (Days!C44*86400)</f>
        <v>588.63195830378243</v>
      </c>
      <c r="D44" s="10">
        <f>('NBS_comp_mm _LakePrc'!D44 / 1000) * Area!$G$7 / (Days!D44*86400)</f>
        <v>3461.8504220395262</v>
      </c>
      <c r="E44" s="10">
        <f>('NBS_comp_mm _LakePrc'!E44 / 1000) * Area!$G$7 / (Days!E44*86400)</f>
        <v>5321.6806797751615</v>
      </c>
      <c r="F44" s="10">
        <f>('NBS_comp_mm _LakePrc'!F44 / 1000) * Area!$G$7 / (Days!F44*86400)</f>
        <v>4116.7931404841693</v>
      </c>
      <c r="G44" s="10">
        <f>('NBS_comp_mm _LakePrc'!G44 / 1000) * Area!$G$7 / (Days!G44*86400)</f>
        <v>4173.3811550538503</v>
      </c>
      <c r="H44" s="10">
        <f>('NBS_comp_mm _LakePrc'!H44 / 1000) * Area!$G$7 / (Days!H44*86400)</f>
        <v>2566.8291132670383</v>
      </c>
      <c r="I44" s="10">
        <f>('NBS_comp_mm _LakePrc'!I44 / 1000) * Area!$G$7 / (Days!I44*86400)</f>
        <v>4364.8073974177632</v>
      </c>
      <c r="J44" s="10">
        <f>('NBS_comp_mm _LakePrc'!J44 / 1000) * Area!$G$7 / (Days!J44*86400)</f>
        <v>2748.1500166630899</v>
      </c>
      <c r="K44" s="10">
        <f>('NBS_comp_mm _LakePrc'!K44 / 1000) * Area!$G$7 / (Days!K44*86400)</f>
        <v>-308.81719704147497</v>
      </c>
      <c r="L44" s="10">
        <f>('NBS_comp_mm _LakePrc'!L44 / 1000) * Area!$G$7 / (Days!L44*86400)</f>
        <v>1044.1072163030035</v>
      </c>
      <c r="M44" s="10">
        <f>('NBS_comp_mm _LakePrc'!M44 / 1000) * Area!$G$7 / (Days!M44*86400)</f>
        <v>2279.8224160524273</v>
      </c>
      <c r="N44" s="10">
        <f t="shared" si="0"/>
        <v>2558.3827825297808</v>
      </c>
    </row>
    <row r="45" spans="1:14">
      <c r="A45">
        <v>1988</v>
      </c>
      <c r="B45" s="10">
        <f>('NBS_comp_mm _LakePrc'!B45 / 1000) * Area!$G$7 / (Days!B45*86400)</f>
        <v>15.632132788668493</v>
      </c>
      <c r="C45" s="10">
        <f>('NBS_comp_mm _LakePrc'!C45 / 1000) * Area!$G$7 / (Days!C45*86400)</f>
        <v>1701.7409312430311</v>
      </c>
      <c r="D45" s="10">
        <f>('NBS_comp_mm _LakePrc'!D45 / 1000) * Area!$G$7 / (Days!D45*86400)</f>
        <v>4390.805468028052</v>
      </c>
      <c r="E45" s="10">
        <f>('NBS_comp_mm _LakePrc'!E45 / 1000) * Area!$G$7 / (Days!E45*86400)</f>
        <v>8849.0116469248442</v>
      </c>
      <c r="F45" s="10">
        <f>('NBS_comp_mm _LakePrc'!F45 / 1000) * Area!$G$7 / (Days!F45*86400)</f>
        <v>4145.2100981895092</v>
      </c>
      <c r="G45" s="10">
        <f>('NBS_comp_mm _LakePrc'!G45 / 1000) * Area!$G$7 / (Days!G45*86400)</f>
        <v>2066.3841054123905</v>
      </c>
      <c r="H45" s="10">
        <f>('NBS_comp_mm _LakePrc'!H45 / 1000) * Area!$G$7 / (Days!H45*86400)</f>
        <v>2986.784061499472</v>
      </c>
      <c r="I45" s="10">
        <f>('NBS_comp_mm _LakePrc'!I45 / 1000) * Area!$G$7 / (Days!I45*86400)</f>
        <v>2516.8008539594498</v>
      </c>
      <c r="J45" s="10">
        <f>('NBS_comp_mm _LakePrc'!J45 / 1000) * Area!$G$7 / (Days!J45*86400)</f>
        <v>1872.2053856853261</v>
      </c>
      <c r="K45" s="10">
        <f>('NBS_comp_mm _LakePrc'!K45 / 1000) * Area!$G$7 / (Days!K45*86400)</f>
        <v>2005.9265048930315</v>
      </c>
      <c r="L45" s="10">
        <f>('NBS_comp_mm _LakePrc'!L45 / 1000) * Area!$G$7 / (Days!L45*86400)</f>
        <v>6849.4118026845645</v>
      </c>
      <c r="M45" s="10">
        <f>('NBS_comp_mm _LakePrc'!M45 / 1000) * Area!$G$7 / (Days!M45*86400)</f>
        <v>250.25788789575171</v>
      </c>
      <c r="N45" s="10">
        <f t="shared" si="0"/>
        <v>3137.5142399336746</v>
      </c>
    </row>
    <row r="46" spans="1:14">
      <c r="A46">
        <v>1989</v>
      </c>
      <c r="B46" s="10">
        <f>('NBS_comp_mm _LakePrc'!B46 / 1000) * Area!$G$7 / (Days!B46*86400)</f>
        <v>1260.7179206396663</v>
      </c>
      <c r="C46" s="10">
        <f>('NBS_comp_mm _LakePrc'!C46 / 1000) * Area!$G$7 / (Days!C46*86400)</f>
        <v>427.79263121603418</v>
      </c>
      <c r="D46" s="10">
        <f>('NBS_comp_mm _LakePrc'!D46 / 1000) * Area!$G$7 / (Days!D46*86400)</f>
        <v>4823.1231973078548</v>
      </c>
      <c r="E46" s="10">
        <f>('NBS_comp_mm _LakePrc'!E46 / 1000) * Area!$G$7 / (Days!E46*86400)</f>
        <v>5972.0131125395947</v>
      </c>
      <c r="F46" s="10">
        <f>('NBS_comp_mm _LakePrc'!F46 / 1000) * Area!$G$7 / (Days!F46*86400)</f>
        <v>6570.7426722955406</v>
      </c>
      <c r="G46" s="10">
        <f>('NBS_comp_mm _LakePrc'!G46 / 1000) * Area!$G$7 / (Days!G46*86400)</f>
        <v>7659.5347672867338</v>
      </c>
      <c r="H46" s="10">
        <f>('NBS_comp_mm _LakePrc'!H46 / 1000) * Area!$G$7 / (Days!H46*86400)</f>
        <v>2800.0931444579214</v>
      </c>
      <c r="I46" s="10">
        <f>('NBS_comp_mm _LakePrc'!I46 / 1000) * Area!$G$7 / (Days!I46*86400)</f>
        <v>2560.618143782644</v>
      </c>
      <c r="J46" s="10">
        <f>('NBS_comp_mm _LakePrc'!J46 / 1000) * Area!$G$7 / (Days!J46*86400)</f>
        <v>-554.18226818425921</v>
      </c>
      <c r="K46" s="10">
        <f>('NBS_comp_mm _LakePrc'!K46 / 1000) * Area!$G$7 / (Days!K46*86400)</f>
        <v>-91.915850715827531</v>
      </c>
      <c r="L46" s="10">
        <f>('NBS_comp_mm _LakePrc'!L46 / 1000) * Area!$G$7 / (Days!L46*86400)</f>
        <v>-211.2617377569905</v>
      </c>
      <c r="M46" s="10">
        <f>('NBS_comp_mm _LakePrc'!M46 / 1000) * Area!$G$7 / (Days!M46*86400)</f>
        <v>-970.4419483069787</v>
      </c>
      <c r="N46" s="10">
        <f t="shared" si="0"/>
        <v>2520.5694820468279</v>
      </c>
    </row>
    <row r="47" spans="1:14">
      <c r="A47">
        <v>1990</v>
      </c>
      <c r="B47" s="10">
        <f>('NBS_comp_mm _LakePrc'!B47 / 1000) * Area!$G$7 / (Days!B47*86400)</f>
        <v>3518.9599952644203</v>
      </c>
      <c r="C47" s="10">
        <f>('NBS_comp_mm _LakePrc'!C47 / 1000) * Area!$G$7 / (Days!C47*86400)</f>
        <v>2236.5396228283571</v>
      </c>
      <c r="D47" s="10">
        <f>('NBS_comp_mm _LakePrc'!D47 / 1000) * Area!$G$7 / (Days!D47*86400)</f>
        <v>6164.1732630614642</v>
      </c>
      <c r="E47" s="10">
        <f>('NBS_comp_mm _LakePrc'!E47 / 1000) * Area!$G$7 / (Days!E47*86400)</f>
        <v>5166.7180517781908</v>
      </c>
      <c r="F47" s="10">
        <f>('NBS_comp_mm _LakePrc'!F47 / 1000) * Area!$G$7 / (Days!F47*86400)</f>
        <v>8849.4477514772952</v>
      </c>
      <c r="G47" s="10">
        <f>('NBS_comp_mm _LakePrc'!G47 / 1000) * Area!$G$7 / (Days!G47*86400)</f>
        <v>8798.349964168252</v>
      </c>
      <c r="H47" s="10">
        <f>('NBS_comp_mm _LakePrc'!H47 / 1000) * Area!$G$7 / (Days!H47*86400)</f>
        <v>4611.3282411544496</v>
      </c>
      <c r="I47" s="10">
        <f>('NBS_comp_mm _LakePrc'!I47 / 1000) * Area!$G$7 / (Days!I47*86400)</f>
        <v>3715.0748482854351</v>
      </c>
      <c r="J47" s="10">
        <f>('NBS_comp_mm _LakePrc'!J47 / 1000) * Area!$G$7 / (Days!J47*86400)</f>
        <v>2291.3647695529949</v>
      </c>
      <c r="K47" s="10">
        <f>('NBS_comp_mm _LakePrc'!K47 / 1000) * Area!$G$7 / (Days!K47*86400)</f>
        <v>4096.6355306253599</v>
      </c>
      <c r="L47" s="10">
        <f>('NBS_comp_mm _LakePrc'!L47 / 1000) * Area!$G$7 / (Days!L47*86400)</f>
        <v>4135.8396198910477</v>
      </c>
      <c r="M47" s="10">
        <f>('NBS_comp_mm _LakePrc'!M47 / 1000) * Area!$G$7 / (Days!M47*86400)</f>
        <v>1781.1575705246958</v>
      </c>
      <c r="N47" s="10">
        <f t="shared" si="0"/>
        <v>4613.7991023843297</v>
      </c>
    </row>
    <row r="48" spans="1:14">
      <c r="A48">
        <v>1991</v>
      </c>
      <c r="B48" s="10">
        <f>('NBS_comp_mm _LakePrc'!B48 / 1000) * Area!$G$7 / (Days!B48*86400)</f>
        <v>598.72488007381617</v>
      </c>
      <c r="C48" s="10">
        <f>('NBS_comp_mm _LakePrc'!C48 / 1000) * Area!$G$7 / (Days!C48*86400)</f>
        <v>2103.045664516334</v>
      </c>
      <c r="D48" s="10">
        <f>('NBS_comp_mm _LakePrc'!D48 / 1000) * Area!$G$7 / (Days!D48*86400)</f>
        <v>7685.5572202567655</v>
      </c>
      <c r="E48" s="10">
        <f>('NBS_comp_mm _LakePrc'!E48 / 1000) * Area!$G$7 / (Days!E48*86400)</f>
        <v>11157.752014353035</v>
      </c>
      <c r="F48" s="10">
        <f>('NBS_comp_mm _LakePrc'!F48 / 1000) * Area!$G$7 / (Days!F48*86400)</f>
        <v>7830.3009115279892</v>
      </c>
      <c r="G48" s="10">
        <f>('NBS_comp_mm _LakePrc'!G48 / 1000) * Area!$G$7 / (Days!G48*86400)</f>
        <v>3633.4115417537109</v>
      </c>
      <c r="H48" s="10">
        <f>('NBS_comp_mm _LakePrc'!H48 / 1000) * Area!$G$7 / (Days!H48*86400)</f>
        <v>5003.0383096903515</v>
      </c>
      <c r="I48" s="10">
        <f>('NBS_comp_mm _LakePrc'!I48 / 1000) * Area!$G$7 / (Days!I48*86400)</f>
        <v>1453.7932417354573</v>
      </c>
      <c r="J48" s="10">
        <f>('NBS_comp_mm _LakePrc'!J48 / 1000) * Area!$G$7 / (Days!J48*86400)</f>
        <v>-78.468018191046554</v>
      </c>
      <c r="K48" s="10">
        <f>('NBS_comp_mm _LakePrc'!K48 / 1000) * Area!$G$7 / (Days!K48*86400)</f>
        <v>5002.6291789688621</v>
      </c>
      <c r="L48" s="10">
        <f>('NBS_comp_mm _LakePrc'!L48 / 1000) * Area!$G$7 / (Days!L48*86400)</f>
        <v>1519.270965226794</v>
      </c>
      <c r="M48" s="10">
        <f>('NBS_comp_mm _LakePrc'!M48 / 1000) * Area!$G$7 / (Days!M48*86400)</f>
        <v>2098.5787736044213</v>
      </c>
      <c r="N48" s="10">
        <f t="shared" si="0"/>
        <v>4000.6362236263753</v>
      </c>
    </row>
    <row r="49" spans="1:14">
      <c r="A49">
        <v>1992</v>
      </c>
      <c r="B49" s="10">
        <f>('NBS_comp_mm _LakePrc'!B49 / 1000) * Area!$G$7 / (Days!B49*86400)</f>
        <v>2002.1069989886018</v>
      </c>
      <c r="C49" s="10">
        <f>('NBS_comp_mm _LakePrc'!C49 / 1000) * Area!$G$7 / (Days!C49*86400)</f>
        <v>2530.9883424629693</v>
      </c>
      <c r="D49" s="10">
        <f>('NBS_comp_mm _LakePrc'!D49 / 1000) * Area!$G$7 / (Days!D49*86400)</f>
        <v>4426.2199468579529</v>
      </c>
      <c r="E49" s="10">
        <f>('NBS_comp_mm _LakePrc'!E49 / 1000) * Area!$G$7 / (Days!E49*86400)</f>
        <v>8215.4261131811199</v>
      </c>
      <c r="F49" s="10">
        <f>('NBS_comp_mm _LakePrc'!F49 / 1000) * Area!$G$7 / (Days!F49*86400)</f>
        <v>4434.894836707108</v>
      </c>
      <c r="G49" s="10">
        <f>('NBS_comp_mm _LakePrc'!G49 / 1000) * Area!$G$7 / (Days!G49*86400)</f>
        <v>3372.2403470696195</v>
      </c>
      <c r="H49" s="10">
        <f>('NBS_comp_mm _LakePrc'!H49 / 1000) * Area!$G$7 / (Days!H49*86400)</f>
        <v>5260.1138942774569</v>
      </c>
      <c r="I49" s="10">
        <f>('NBS_comp_mm _LakePrc'!I49 / 1000) * Area!$G$7 / (Days!I49*86400)</f>
        <v>3037.2587089450385</v>
      </c>
      <c r="J49" s="10">
        <f>('NBS_comp_mm _LakePrc'!J49 / 1000) * Area!$G$7 / (Days!J49*86400)</f>
        <v>4377.1461933578812</v>
      </c>
      <c r="K49" s="10">
        <f>('NBS_comp_mm _LakePrc'!K49 / 1000) * Area!$G$7 / (Days!K49*86400)</f>
        <v>1304.0914995590633</v>
      </c>
      <c r="L49" s="10">
        <f>('NBS_comp_mm _LakePrc'!L49 / 1000) * Area!$G$7 / (Days!L49*86400)</f>
        <v>7210.9250972952168</v>
      </c>
      <c r="M49" s="10">
        <f>('NBS_comp_mm _LakePrc'!M49 / 1000) * Area!$G$7 / (Days!M49*86400)</f>
        <v>1550.998353429794</v>
      </c>
      <c r="N49" s="10">
        <f t="shared" si="0"/>
        <v>3976.8675276776517</v>
      </c>
    </row>
    <row r="50" spans="1:14">
      <c r="A50">
        <v>1993</v>
      </c>
      <c r="B50" s="10">
        <f>('NBS_comp_mm _LakePrc'!B50 / 1000) * Area!$G$7 / (Days!B50*86400)</f>
        <v>3439.955597666029</v>
      </c>
      <c r="C50" s="10">
        <f>('NBS_comp_mm _LakePrc'!C50 / 1000) * Area!$G$7 / (Days!C50*86400)</f>
        <v>516.7221071190512</v>
      </c>
      <c r="D50" s="10">
        <f>('NBS_comp_mm _LakePrc'!D50 / 1000) * Area!$G$7 / (Days!D50*86400)</f>
        <v>2815.3904387116486</v>
      </c>
      <c r="E50" s="10">
        <f>('NBS_comp_mm _LakePrc'!E50 / 1000) * Area!$G$7 / (Days!E50*86400)</f>
        <v>10600.874411355457</v>
      </c>
      <c r="F50" s="10">
        <f>('NBS_comp_mm _LakePrc'!F50 / 1000) * Area!$G$7 / (Days!F50*86400)</f>
        <v>7269.9396595375729</v>
      </c>
      <c r="G50" s="10">
        <f>('NBS_comp_mm _LakePrc'!G50 / 1000) * Area!$G$7 / (Days!G50*86400)</f>
        <v>10003.51603387204</v>
      </c>
      <c r="H50" s="10">
        <f>('NBS_comp_mm _LakePrc'!H50 / 1000) * Area!$G$7 / (Days!H50*86400)</f>
        <v>5673.8915021829253</v>
      </c>
      <c r="I50" s="10">
        <f>('NBS_comp_mm _LakePrc'!I50 / 1000) * Area!$G$7 / (Days!I50*86400)</f>
        <v>4624.2011090655469</v>
      </c>
      <c r="J50" s="10">
        <f>('NBS_comp_mm _LakePrc'!J50 / 1000) * Area!$G$7 / (Days!J50*86400)</f>
        <v>2159.4297137023495</v>
      </c>
      <c r="K50" s="10">
        <f>('NBS_comp_mm _LakePrc'!K50 / 1000) * Area!$G$7 / (Days!K50*86400)</f>
        <v>1884.750407021729</v>
      </c>
      <c r="L50" s="10">
        <f>('NBS_comp_mm _LakePrc'!L50 / 1000) * Area!$G$7 / (Days!L50*86400)</f>
        <v>1241.3320458733413</v>
      </c>
      <c r="M50" s="10">
        <f>('NBS_comp_mm _LakePrc'!M50 / 1000) * Area!$G$7 / (Days!M50*86400)</f>
        <v>140.57345534419181</v>
      </c>
      <c r="N50" s="10">
        <f t="shared" si="0"/>
        <v>4197.5480401209898</v>
      </c>
    </row>
    <row r="51" spans="1:14">
      <c r="A51">
        <v>1994</v>
      </c>
      <c r="B51" s="10">
        <f>('NBS_comp_mm _LakePrc'!B51 / 1000) * Area!$G$7 / (Days!B51*86400)</f>
        <v>591.05217548863698</v>
      </c>
      <c r="C51" s="10">
        <f>('NBS_comp_mm _LakePrc'!C51 / 1000) * Area!$G$7 / (Days!C51*86400)</f>
        <v>3554.2375682635725</v>
      </c>
      <c r="D51" s="10">
        <f>('NBS_comp_mm _LakePrc'!D51 / 1000) * Area!$G$7 / (Days!D51*86400)</f>
        <v>4341.5874770042547</v>
      </c>
      <c r="E51" s="10">
        <f>('NBS_comp_mm _LakePrc'!E51 / 1000) * Area!$G$7 / (Days!E51*86400)</f>
        <v>6763.2188624143173</v>
      </c>
      <c r="F51" s="10">
        <f>('NBS_comp_mm _LakePrc'!F51 / 1000) * Area!$G$7 / (Days!F51*86400)</f>
        <v>5682.0121150012073</v>
      </c>
      <c r="G51" s="10">
        <f>('NBS_comp_mm _LakePrc'!G51 / 1000) * Area!$G$7 / (Days!G51*86400)</f>
        <v>6223.1492497922054</v>
      </c>
      <c r="H51" s="10">
        <f>('NBS_comp_mm _LakePrc'!H51 / 1000) * Area!$G$7 / (Days!H51*86400)</f>
        <v>7038.1027555619321</v>
      </c>
      <c r="I51" s="10">
        <f>('NBS_comp_mm _LakePrc'!I51 / 1000) * Area!$G$7 / (Days!I51*86400)</f>
        <v>4806.1075018612946</v>
      </c>
      <c r="J51" s="10">
        <f>('NBS_comp_mm _LakePrc'!J51 / 1000) * Area!$G$7 / (Days!J51*86400)</f>
        <v>2514.0108277400536</v>
      </c>
      <c r="K51" s="10">
        <f>('NBS_comp_mm _LakePrc'!K51 / 1000) * Area!$G$7 / (Days!K51*86400)</f>
        <v>401.52041716683681</v>
      </c>
      <c r="L51" s="10">
        <f>('NBS_comp_mm _LakePrc'!L51 / 1000) * Area!$G$7 / (Days!L51*86400)</f>
        <v>1925.8895022628801</v>
      </c>
      <c r="M51" s="10">
        <f>('NBS_comp_mm _LakePrc'!M51 / 1000) * Area!$G$7 / (Days!M51*86400)</f>
        <v>140.76855986992678</v>
      </c>
      <c r="N51" s="10">
        <f t="shared" si="0"/>
        <v>3665.1380843689262</v>
      </c>
    </row>
    <row r="52" spans="1:14">
      <c r="A52">
        <v>1995</v>
      </c>
      <c r="B52" s="10">
        <f>('NBS_comp_mm _LakePrc'!B52 / 1000) * Area!$G$7 / (Days!B52*86400)</f>
        <v>1587.3415009972405</v>
      </c>
      <c r="C52" s="10">
        <f>('NBS_comp_mm _LakePrc'!C52 / 1000) * Area!$G$7 / (Days!C52*86400)</f>
        <v>-654.00139140294448</v>
      </c>
      <c r="D52" s="10">
        <f>('NBS_comp_mm _LakePrc'!D52 / 1000) * Area!$G$7 / (Days!D52*86400)</f>
        <v>4255.5611340604628</v>
      </c>
      <c r="E52" s="10">
        <f>('NBS_comp_mm _LakePrc'!E52 / 1000) * Area!$G$7 / (Days!E52*86400)</f>
        <v>6549.9416121084241</v>
      </c>
      <c r="F52" s="10">
        <f>('NBS_comp_mm _LakePrc'!F52 / 1000) * Area!$G$7 / (Days!F52*86400)</f>
        <v>7510.1495631011558</v>
      </c>
      <c r="G52" s="10">
        <f>('NBS_comp_mm _LakePrc'!G52 / 1000) * Area!$G$7 / (Days!G52*86400)</f>
        <v>4661.5123343989517</v>
      </c>
      <c r="H52" s="10">
        <f>('NBS_comp_mm _LakePrc'!H52 / 1000) * Area!$G$7 / (Days!H52*86400)</f>
        <v>4515.6296055982702</v>
      </c>
      <c r="I52" s="10">
        <f>('NBS_comp_mm _LakePrc'!I52 / 1000) * Area!$G$7 / (Days!I52*86400)</f>
        <v>4654.0276290928332</v>
      </c>
      <c r="J52" s="10">
        <f>('NBS_comp_mm _LakePrc'!J52 / 1000) * Area!$G$7 / (Days!J52*86400)</f>
        <v>-899.67561903488695</v>
      </c>
      <c r="K52" s="10">
        <f>('NBS_comp_mm _LakePrc'!K52 / 1000) * Area!$G$7 / (Days!K52*86400)</f>
        <v>2392.7533868779192</v>
      </c>
      <c r="L52" s="10">
        <f>('NBS_comp_mm _LakePrc'!L52 / 1000) * Area!$G$7 / (Days!L52*86400)</f>
        <v>1803.6655745580729</v>
      </c>
      <c r="M52" s="10">
        <f>('NBS_comp_mm _LakePrc'!M52 / 1000) * Area!$G$7 / (Days!M52*86400)</f>
        <v>-482.21712511334118</v>
      </c>
      <c r="N52" s="10">
        <f t="shared" si="0"/>
        <v>2991.2240171035132</v>
      </c>
    </row>
    <row r="53" spans="1:14">
      <c r="A53">
        <v>1996</v>
      </c>
      <c r="B53" s="10">
        <f>('NBS_comp_mm _LakePrc'!B53 / 1000) * Area!$G$7 / (Days!B53*86400)</f>
        <v>2262.0715130780509</v>
      </c>
      <c r="C53" s="10">
        <f>('NBS_comp_mm _LakePrc'!C53 / 1000) * Area!$G$7 / (Days!C53*86400)</f>
        <v>3482.9027295941373</v>
      </c>
      <c r="D53" s="10">
        <f>('NBS_comp_mm _LakePrc'!D53 / 1000) * Area!$G$7 / (Days!D53*86400)</f>
        <v>2969.9612133829573</v>
      </c>
      <c r="E53" s="10">
        <f>('NBS_comp_mm _LakePrc'!E53 / 1000) * Area!$G$7 / (Days!E53*86400)</f>
        <v>8933.4810347788061</v>
      </c>
      <c r="F53" s="10">
        <f>('NBS_comp_mm _LakePrc'!F53 / 1000) * Area!$G$7 / (Days!F53*86400)</f>
        <v>9542.1405534867808</v>
      </c>
      <c r="G53" s="10">
        <f>('NBS_comp_mm _LakePrc'!G53 / 1000) * Area!$G$7 / (Days!G53*86400)</f>
        <v>10164.581556507912</v>
      </c>
      <c r="H53" s="10">
        <f>('NBS_comp_mm _LakePrc'!H53 / 1000) * Area!$G$7 / (Days!H53*86400)</f>
        <v>6482.6107072773302</v>
      </c>
      <c r="I53" s="10">
        <f>('NBS_comp_mm _LakePrc'!I53 / 1000) * Area!$G$7 / (Days!I53*86400)</f>
        <v>3178.8055447491274</v>
      </c>
      <c r="J53" s="10">
        <f>('NBS_comp_mm _LakePrc'!J53 / 1000) * Area!$G$7 / (Days!J53*86400)</f>
        <v>4036.3252293862479</v>
      </c>
      <c r="K53" s="10">
        <f>('NBS_comp_mm _LakePrc'!K53 / 1000) * Area!$G$7 / (Days!K53*86400)</f>
        <v>2192.0842310700032</v>
      </c>
      <c r="L53" s="10">
        <f>('NBS_comp_mm _LakePrc'!L53 / 1000) * Area!$G$7 / (Days!L53*86400)</f>
        <v>888.43951088734912</v>
      </c>
      <c r="M53" s="10">
        <f>('NBS_comp_mm _LakePrc'!M53 / 1000) * Area!$G$7 / (Days!M53*86400)</f>
        <v>3323.7924454248623</v>
      </c>
      <c r="N53" s="10">
        <f t="shared" si="0"/>
        <v>4788.099689135297</v>
      </c>
    </row>
    <row r="54" spans="1:14">
      <c r="A54">
        <v>1997</v>
      </c>
      <c r="B54" s="10">
        <f>('NBS_comp_mm _LakePrc'!B54 / 1000) * Area!$G$7 / (Days!B54*86400)</f>
        <v>3459.0992732268487</v>
      </c>
      <c r="C54" s="10">
        <f>('NBS_comp_mm _LakePrc'!C54 / 1000) * Area!$G$7 / (Days!C54*86400)</f>
        <v>6366.4393706728542</v>
      </c>
      <c r="D54" s="10">
        <f>('NBS_comp_mm _LakePrc'!D54 / 1000) * Area!$G$7 / (Days!D54*86400)</f>
        <v>5392.1840413449363</v>
      </c>
      <c r="E54" s="10">
        <f>('NBS_comp_mm _LakePrc'!E54 / 1000) * Area!$G$7 / (Days!E54*86400)</f>
        <v>6840.5965385307618</v>
      </c>
      <c r="F54" s="10">
        <f>('NBS_comp_mm _LakePrc'!F54 / 1000) * Area!$G$7 / (Days!F54*86400)</f>
        <v>9221.1868885242748</v>
      </c>
      <c r="G54" s="10">
        <f>('NBS_comp_mm _LakePrc'!G54 / 1000) * Area!$G$7 / (Days!G54*86400)</f>
        <v>6074.3583321700917</v>
      </c>
      <c r="H54" s="10">
        <f>('NBS_comp_mm _LakePrc'!H54 / 1000) * Area!$G$7 / (Days!H54*86400)</f>
        <v>4095.5492066935676</v>
      </c>
      <c r="I54" s="10">
        <f>('NBS_comp_mm _LakePrc'!I54 / 1000) * Area!$G$7 / (Days!I54*86400)</f>
        <v>3421.9355416442522</v>
      </c>
      <c r="J54" s="10">
        <f>('NBS_comp_mm _LakePrc'!J54 / 1000) * Area!$G$7 / (Days!J54*86400)</f>
        <v>1751.9185549918436</v>
      </c>
      <c r="K54" s="10">
        <f>('NBS_comp_mm _LakePrc'!K54 / 1000) * Area!$G$7 / (Days!K54*86400)</f>
        <v>-232.25002017334904</v>
      </c>
      <c r="L54" s="10">
        <f>('NBS_comp_mm _LakePrc'!L54 / 1000) * Area!$G$7 / (Days!L54*86400)</f>
        <v>-494.43586639326838</v>
      </c>
      <c r="M54" s="10">
        <f>('NBS_comp_mm _LakePrc'!M54 / 1000) * Area!$G$7 / (Days!M54*86400)</f>
        <v>-735.44289013307866</v>
      </c>
      <c r="N54" s="10">
        <f t="shared" si="0"/>
        <v>3763.4282475916457</v>
      </c>
    </row>
    <row r="55" spans="1:14">
      <c r="A55">
        <v>1998</v>
      </c>
      <c r="B55" s="10">
        <f>('NBS_comp_mm _LakePrc'!B55 / 1000) * Area!$G$7 / (Days!B55*86400)</f>
        <v>2943.011941893149</v>
      </c>
      <c r="C55" s="10">
        <f>('NBS_comp_mm _LakePrc'!C55 / 1000) * Area!$G$7 / (Days!C55*86400)</f>
        <v>2711.7625450023088</v>
      </c>
      <c r="D55" s="10">
        <f>('NBS_comp_mm _LakePrc'!D55 / 1000) * Area!$G$7 / (Days!D55*86400)</f>
        <v>7460.139856632155</v>
      </c>
      <c r="E55" s="10">
        <f>('NBS_comp_mm _LakePrc'!E55 / 1000) * Area!$G$7 / (Days!E55*86400)</f>
        <v>7713.7103403067604</v>
      </c>
      <c r="F55" s="10">
        <f>('NBS_comp_mm _LakePrc'!F55 / 1000) * Area!$G$7 / (Days!F55*86400)</f>
        <v>4260.1363206236047</v>
      </c>
      <c r="G55" s="10">
        <f>('NBS_comp_mm _LakePrc'!G55 / 1000) * Area!$G$7 / (Days!G55*86400)</f>
        <v>4015.4487280446101</v>
      </c>
      <c r="H55" s="10">
        <f>('NBS_comp_mm _LakePrc'!H55 / 1000) * Area!$G$7 / (Days!H55*86400)</f>
        <v>531.52313242245611</v>
      </c>
      <c r="I55" s="10">
        <f>('NBS_comp_mm _LakePrc'!I55 / 1000) * Area!$G$7 / (Days!I55*86400)</f>
        <v>2274.9233369851672</v>
      </c>
      <c r="J55" s="10">
        <f>('NBS_comp_mm _LakePrc'!J55 / 1000) * Area!$G$7 / (Days!J55*86400)</f>
        <v>364.01974562545587</v>
      </c>
      <c r="K55" s="10">
        <f>('NBS_comp_mm _LakePrc'!K55 / 1000) * Area!$G$7 / (Days!K55*86400)</f>
        <v>-112.72747647682287</v>
      </c>
      <c r="L55" s="10">
        <f>('NBS_comp_mm _LakePrc'!L55 / 1000) * Area!$G$7 / (Days!L55*86400)</f>
        <v>-515.10271421709228</v>
      </c>
      <c r="M55" s="10">
        <f>('NBS_comp_mm _LakePrc'!M55 / 1000) * Area!$G$7 / (Days!M55*86400)</f>
        <v>-1349.6385968253107</v>
      </c>
      <c r="N55" s="10">
        <f t="shared" si="0"/>
        <v>2524.7672633347033</v>
      </c>
    </row>
    <row r="56" spans="1:14">
      <c r="A56">
        <v>1999</v>
      </c>
      <c r="B56" s="10">
        <f>('NBS_comp_mm _LakePrc'!B56 / 1000) * Area!$G$7 / (Days!B56*86400)</f>
        <v>1611.3050357768054</v>
      </c>
      <c r="C56" s="10">
        <f>('NBS_comp_mm _LakePrc'!C56 / 1000) * Area!$G$7 / (Days!C56*86400)</f>
        <v>2179.0311698215232</v>
      </c>
      <c r="D56" s="10">
        <f>('NBS_comp_mm _LakePrc'!D56 / 1000) * Area!$G$7 / (Days!D56*86400)</f>
        <v>945.55652171182442</v>
      </c>
      <c r="E56" s="10">
        <f>('NBS_comp_mm _LakePrc'!E56 / 1000) * Area!$G$7 / (Days!E56*86400)</f>
        <v>6121.8144945879703</v>
      </c>
      <c r="F56" s="10">
        <f>('NBS_comp_mm _LakePrc'!F56 / 1000) * Area!$G$7 / (Days!F56*86400)</f>
        <v>4665.0180495943914</v>
      </c>
      <c r="G56" s="10">
        <f>('NBS_comp_mm _LakePrc'!G56 / 1000) * Area!$G$7 / (Days!G56*86400)</f>
        <v>4938.0076093182824</v>
      </c>
      <c r="H56" s="10">
        <f>('NBS_comp_mm _LakePrc'!H56 / 1000) * Area!$G$7 / (Days!H56*86400)</f>
        <v>5066.6637604465141</v>
      </c>
      <c r="I56" s="10">
        <f>('NBS_comp_mm _LakePrc'!I56 / 1000) * Area!$G$7 / (Days!I56*86400)</f>
        <v>-335.77788073241624</v>
      </c>
      <c r="J56" s="10">
        <f>('NBS_comp_mm _LakePrc'!J56 / 1000) * Area!$G$7 / (Days!J56*86400)</f>
        <v>-79.162058334603188</v>
      </c>
      <c r="K56" s="10">
        <f>('NBS_comp_mm _LakePrc'!K56 / 1000) * Area!$G$7 / (Days!K56*86400)</f>
        <v>-967.95815334950487</v>
      </c>
      <c r="L56" s="10">
        <f>('NBS_comp_mm _LakePrc'!L56 / 1000) * Area!$G$7 / (Days!L56*86400)</f>
        <v>-865.27570775766878</v>
      </c>
      <c r="M56" s="10">
        <f>('NBS_comp_mm _LakePrc'!M56 / 1000) * Area!$G$7 / (Days!M56*86400)</f>
        <v>-61.205895434010522</v>
      </c>
      <c r="N56" s="10">
        <f t="shared" si="0"/>
        <v>1934.8347454707589</v>
      </c>
    </row>
    <row r="57" spans="1:14">
      <c r="A57">
        <v>2000</v>
      </c>
      <c r="B57" s="10">
        <f>('NBS_comp_mm _LakePrc'!B57 / 1000) * Area!$G$7 / (Days!B57*86400)</f>
        <v>-777.15116669640452</v>
      </c>
      <c r="C57" s="10">
        <f>('NBS_comp_mm _LakePrc'!C57 / 1000) * Area!$G$7 / (Days!C57*86400)</f>
        <v>1898.5613459110632</v>
      </c>
      <c r="D57" s="10">
        <f>('NBS_comp_mm _LakePrc'!D57 / 1000) * Area!$G$7 / (Days!D57*86400)</f>
        <v>3769.8582734679612</v>
      </c>
      <c r="E57" s="10">
        <f>('NBS_comp_mm _LakePrc'!E57 / 1000) * Area!$G$7 / (Days!E57*86400)</f>
        <v>4680.2627935861337</v>
      </c>
      <c r="F57" s="10">
        <f>('NBS_comp_mm _LakePrc'!F57 / 1000) * Area!$G$7 / (Days!F57*86400)</f>
        <v>7988.6979336587247</v>
      </c>
      <c r="G57" s="10">
        <f>('NBS_comp_mm _LakePrc'!G57 / 1000) * Area!$G$7 / (Days!G57*86400)</f>
        <v>5975.3444257950723</v>
      </c>
      <c r="H57" s="10">
        <f>('NBS_comp_mm _LakePrc'!H57 / 1000) * Area!$G$7 / (Days!H57*86400)</f>
        <v>3300.336522713621</v>
      </c>
      <c r="I57" s="10">
        <f>('NBS_comp_mm _LakePrc'!I57 / 1000) * Area!$G$7 / (Days!I57*86400)</f>
        <v>3011.8444306368692</v>
      </c>
      <c r="J57" s="10">
        <f>('NBS_comp_mm _LakePrc'!J57 / 1000) * Area!$G$7 / (Days!J57*86400)</f>
        <v>2048.0490688714472</v>
      </c>
      <c r="K57" s="10">
        <f>('NBS_comp_mm _LakePrc'!K57 / 1000) * Area!$G$7 / (Days!K57*86400)</f>
        <v>-94.741099296036509</v>
      </c>
      <c r="L57" s="10">
        <f>('NBS_comp_mm _LakePrc'!L57 / 1000) * Area!$G$7 / (Days!L57*86400)</f>
        <v>688.25892729117641</v>
      </c>
      <c r="M57" s="10">
        <f>('NBS_comp_mm _LakePrc'!M57 / 1000) * Area!$G$7 / (Days!M57*86400)</f>
        <v>-901.20942723752989</v>
      </c>
      <c r="N57" s="10">
        <f t="shared" si="0"/>
        <v>2632.3426690585079</v>
      </c>
    </row>
    <row r="58" spans="1:14">
      <c r="A58">
        <v>2001</v>
      </c>
      <c r="B58" s="10">
        <f>('NBS_comp_mm _LakePrc'!B58 / 1000) * Area!$G$7 / (Days!B58*86400)</f>
        <v>445.80068538094793</v>
      </c>
      <c r="C58" s="10">
        <f>('NBS_comp_mm _LakePrc'!C58 / 1000) * Area!$G$7 / (Days!C58*86400)</f>
        <v>3980.6987458322092</v>
      </c>
      <c r="D58" s="10">
        <f>('NBS_comp_mm _LakePrc'!D58 / 1000) * Area!$G$7 / (Days!D58*86400)</f>
        <v>2655.475404012403</v>
      </c>
      <c r="E58" s="10">
        <f>('NBS_comp_mm _LakePrc'!E58 / 1000) * Area!$G$7 / (Days!E58*86400)</f>
        <v>8526.240581564196</v>
      </c>
      <c r="F58" s="10">
        <f>('NBS_comp_mm _LakePrc'!F58 / 1000) * Area!$G$7 / (Days!F58*86400)</f>
        <v>8592.558883027541</v>
      </c>
      <c r="G58" s="10">
        <f>('NBS_comp_mm _LakePrc'!G58 / 1000) * Area!$G$7 / (Days!G58*86400)</f>
        <v>6271.8086053495799</v>
      </c>
      <c r="H58" s="10">
        <f>('NBS_comp_mm _LakePrc'!H58 / 1000) * Area!$G$7 / (Days!H58*86400)</f>
        <v>628.35010344055775</v>
      </c>
      <c r="I58" s="10">
        <f>('NBS_comp_mm _LakePrc'!I58 / 1000) * Area!$G$7 / (Days!I58*86400)</f>
        <v>2730.4782162135693</v>
      </c>
      <c r="J58" s="10">
        <f>('NBS_comp_mm _LakePrc'!J58 / 1000) * Area!$G$7 / (Days!J58*86400)</f>
        <v>3893.4302380936515</v>
      </c>
      <c r="K58" s="10">
        <f>('NBS_comp_mm _LakePrc'!K58 / 1000) * Area!$G$7 / (Days!K58*86400)</f>
        <v>5633.3350751065745</v>
      </c>
      <c r="L58" s="10">
        <f>('NBS_comp_mm _LakePrc'!L58 / 1000) * Area!$G$7 / (Days!L58*86400)</f>
        <v>3823.5636656579936</v>
      </c>
      <c r="M58" s="10">
        <f>('NBS_comp_mm _LakePrc'!M58 / 1000) * Area!$G$7 / (Days!M58*86400)</f>
        <v>2149.8219901120997</v>
      </c>
      <c r="N58" s="10">
        <f t="shared" si="0"/>
        <v>4110.9635161492761</v>
      </c>
    </row>
    <row r="59" spans="1:14">
      <c r="A59">
        <v>2002</v>
      </c>
      <c r="B59" s="10">
        <f>('NBS_comp_mm _LakePrc'!B59 / 1000) * Area!$G$7 / (Days!B59*86400)</f>
        <v>-146.37445300710604</v>
      </c>
      <c r="C59" s="10">
        <f>('NBS_comp_mm _LakePrc'!C59 / 1000) * Area!$G$7 / (Days!C59*86400)</f>
        <v>1851.8145597679586</v>
      </c>
      <c r="D59" s="10">
        <f>('NBS_comp_mm _LakePrc'!D59 / 1000) * Area!$G$7 / (Days!D59*86400)</f>
        <v>4030.0868504916875</v>
      </c>
      <c r="E59" s="10">
        <f>('NBS_comp_mm _LakePrc'!E59 / 1000) * Area!$G$7 / (Days!E59*86400)</f>
        <v>9210.1762996917259</v>
      </c>
      <c r="F59" s="10">
        <f>('NBS_comp_mm _LakePrc'!F59 / 1000) * Area!$G$7 / (Days!F59*86400)</f>
        <v>7532.7104012482087</v>
      </c>
      <c r="G59" s="10">
        <f>('NBS_comp_mm _LakePrc'!G59 / 1000) * Area!$G$7 / (Days!G59*86400)</f>
        <v>7018.6766415859238</v>
      </c>
      <c r="H59" s="10">
        <f>('NBS_comp_mm _LakePrc'!H59 / 1000) * Area!$G$7 / (Days!H59*86400)</f>
        <v>2724.8636136063751</v>
      </c>
      <c r="I59" s="10">
        <f>('NBS_comp_mm _LakePrc'!I59 / 1000) * Area!$G$7 / (Days!I59*86400)</f>
        <v>2016.8214677301419</v>
      </c>
      <c r="J59" s="10">
        <f>('NBS_comp_mm _LakePrc'!J59 / 1000) * Area!$G$7 / (Days!J59*86400)</f>
        <v>-449.87631151035345</v>
      </c>
      <c r="K59" s="10">
        <f>('NBS_comp_mm _LakePrc'!K59 / 1000) * Area!$G$7 / (Days!K59*86400)</f>
        <v>-773.25108505795924</v>
      </c>
      <c r="L59" s="10">
        <f>('NBS_comp_mm _LakePrc'!L59 / 1000) * Area!$G$7 / (Days!L59*86400)</f>
        <v>-1627.3994089423375</v>
      </c>
      <c r="M59" s="10">
        <f>('NBS_comp_mm _LakePrc'!M59 / 1000) * Area!$G$7 / (Days!M59*86400)</f>
        <v>-2116.2265823683165</v>
      </c>
      <c r="N59" s="10">
        <f t="shared" si="0"/>
        <v>2439.3351661029965</v>
      </c>
    </row>
    <row r="60" spans="1:14">
      <c r="A60">
        <v>2003</v>
      </c>
      <c r="B60" s="10">
        <f>('NBS_comp_mm _LakePrc'!B60 / 1000) * Area!$G$7 / (Days!B60*86400)</f>
        <v>-2286.6394180266871</v>
      </c>
      <c r="C60" s="10">
        <f>('NBS_comp_mm _LakePrc'!C60 / 1000) * Area!$G$7 / (Days!C60*86400)</f>
        <v>65.840732447948213</v>
      </c>
      <c r="D60" s="10">
        <f>('NBS_comp_mm _LakePrc'!D60 / 1000) * Area!$G$7 / (Days!D60*86400)</f>
        <v>3797.7847845531555</v>
      </c>
      <c r="E60" s="10">
        <f>('NBS_comp_mm _LakePrc'!E60 / 1000) * Area!$G$7 / (Days!E60*86400)</f>
        <v>6616.5402780144423</v>
      </c>
      <c r="F60" s="10">
        <f>('NBS_comp_mm _LakePrc'!F60 / 1000) * Area!$G$7 / (Days!F60*86400)</f>
        <v>7862.041982511716</v>
      </c>
      <c r="G60" s="10">
        <f>('NBS_comp_mm _LakePrc'!G60 / 1000) * Area!$G$7 / (Days!G60*86400)</f>
        <v>5209.4963412266288</v>
      </c>
      <c r="H60" s="10">
        <f>('NBS_comp_mm _LakePrc'!H60 / 1000) * Area!$G$7 / (Days!H60*86400)</f>
        <v>3958.8092705847343</v>
      </c>
      <c r="I60" s="10">
        <f>('NBS_comp_mm _LakePrc'!I60 / 1000) * Area!$G$7 / (Days!I60*86400)</f>
        <v>1746.0553434115318</v>
      </c>
      <c r="J60" s="10">
        <f>('NBS_comp_mm _LakePrc'!J60 / 1000) * Area!$G$7 / (Days!J60*86400)</f>
        <v>297.18004695095073</v>
      </c>
      <c r="K60" s="10">
        <f>('NBS_comp_mm _LakePrc'!K60 / 1000) * Area!$G$7 / (Days!K60*86400)</f>
        <v>946.15183708225243</v>
      </c>
      <c r="L60" s="10">
        <f>('NBS_comp_mm _LakePrc'!L60 / 1000) * Area!$G$7 / (Days!L60*86400)</f>
        <v>5574.6378705494535</v>
      </c>
      <c r="M60" s="10">
        <f>('NBS_comp_mm _LakePrc'!M60 / 1000) * Area!$G$7 / (Days!M60*86400)</f>
        <v>1261.7994528080876</v>
      </c>
      <c r="N60" s="10">
        <f t="shared" si="0"/>
        <v>2920.8082101761847</v>
      </c>
    </row>
    <row r="61" spans="1:14">
      <c r="A61">
        <v>2004</v>
      </c>
      <c r="B61" s="10">
        <f>('NBS_comp_mm _LakePrc'!B61 / 1000) * Area!$G$7 / (Days!B61*86400)</f>
        <v>-219.50113441622491</v>
      </c>
      <c r="C61" s="10">
        <f>('NBS_comp_mm _LakePrc'!C61 / 1000) * Area!$G$7 / (Days!C61*86400)</f>
        <v>1592.7182759955745</v>
      </c>
      <c r="D61" s="10">
        <f>('NBS_comp_mm _LakePrc'!D61 / 1000) * Area!$G$7 / (Days!D61*86400)</f>
        <v>7625.3878669377236</v>
      </c>
      <c r="E61" s="10">
        <f>('NBS_comp_mm _LakePrc'!E61 / 1000) * Area!$G$7 / (Days!E61*86400)</f>
        <v>6660.940313172383</v>
      </c>
      <c r="F61" s="10">
        <f>('NBS_comp_mm _LakePrc'!F61 / 1000) * Area!$G$7 / (Days!F61*86400)</f>
        <v>13010.521857015583</v>
      </c>
      <c r="G61" s="10">
        <f>('NBS_comp_mm _LakePrc'!G61 / 1000) * Area!$G$7 / (Days!G61*86400)</f>
        <v>6759.663675561661</v>
      </c>
      <c r="H61" s="10">
        <f>('NBS_comp_mm _LakePrc'!H61 / 1000) * Area!$G$7 / (Days!H61*86400)</f>
        <v>4120.0242882787943</v>
      </c>
      <c r="I61" s="10">
        <f>('NBS_comp_mm _LakePrc'!I61 / 1000) * Area!$G$7 / (Days!I61*86400)</f>
        <v>1395.5071865801749</v>
      </c>
      <c r="J61" s="10">
        <f>('NBS_comp_mm _LakePrc'!J61 / 1000) * Area!$G$7 / (Days!J61*86400)</f>
        <v>-562.7169070662012</v>
      </c>
      <c r="K61" s="10">
        <f>('NBS_comp_mm _LakePrc'!K61 / 1000) * Area!$G$7 / (Days!K61*86400)</f>
        <v>1172.5811045106338</v>
      </c>
      <c r="L61" s="10">
        <f>('NBS_comp_mm _LakePrc'!L61 / 1000) * Area!$G$7 / (Days!L61*86400)</f>
        <v>1050.0509155985928</v>
      </c>
      <c r="M61" s="10">
        <f>('NBS_comp_mm _LakePrc'!M61 / 1000) * Area!$G$7 / (Days!M61*86400)</f>
        <v>1339.6766056768031</v>
      </c>
      <c r="N61" s="10">
        <f t="shared" si="0"/>
        <v>3662.0711706537913</v>
      </c>
    </row>
    <row r="62" spans="1:14">
      <c r="A62">
        <v>2005</v>
      </c>
      <c r="B62" s="10">
        <f>('NBS_comp_mm _LakePrc'!B62 / 1000) * Area!$G$7 / (Days!B62*86400)</f>
        <v>2482.1577132223774</v>
      </c>
      <c r="C62" s="10">
        <f>('NBS_comp_mm _LakePrc'!C62 / 1000) * Area!$G$7 / (Days!C62*86400)</f>
        <v>3282.0031195522306</v>
      </c>
      <c r="D62" s="10">
        <f>('NBS_comp_mm _LakePrc'!D62 / 1000) * Area!$G$7 / (Days!D62*86400)</f>
        <v>2755.8181532971562</v>
      </c>
      <c r="E62" s="10">
        <f>('NBS_comp_mm _LakePrc'!E62 / 1000) * Area!$G$7 / (Days!E62*86400)</f>
        <v>6461.5146180856982</v>
      </c>
      <c r="F62" s="10">
        <f>('NBS_comp_mm _LakePrc'!F62 / 1000) * Area!$G$7 / (Days!F62*86400)</f>
        <v>3833.6916053460932</v>
      </c>
      <c r="G62" s="10">
        <f>('NBS_comp_mm _LakePrc'!G62 / 1000) * Area!$G$7 / (Days!G62*86400)</f>
        <v>3714.1661078099769</v>
      </c>
      <c r="H62" s="10">
        <f>('NBS_comp_mm _LakePrc'!H62 / 1000) * Area!$G$7 / (Days!H62*86400)</f>
        <v>1993.6293583005211</v>
      </c>
      <c r="I62" s="10">
        <f>('NBS_comp_mm _LakePrc'!I62 / 1000) * Area!$G$7 / (Days!I62*86400)</f>
        <v>1520.6395529231254</v>
      </c>
      <c r="J62" s="10">
        <f>('NBS_comp_mm _LakePrc'!J62 / 1000) * Area!$G$7 / (Days!J62*86400)</f>
        <v>1110.2783799475144</v>
      </c>
      <c r="K62" s="10">
        <f>('NBS_comp_mm _LakePrc'!K62 / 1000) * Area!$G$7 / (Days!K62*86400)</f>
        <v>-1459.9571490860624</v>
      </c>
      <c r="L62" s="10">
        <f>('NBS_comp_mm _LakePrc'!L62 / 1000) * Area!$G$7 / (Days!L62*86400)</f>
        <v>1937.6744295610818</v>
      </c>
      <c r="M62" s="10">
        <f>('NBS_comp_mm _LakePrc'!M62 / 1000) * Area!$G$7 / (Days!M62*86400)</f>
        <v>-48.046268660390204</v>
      </c>
      <c r="N62" s="10">
        <f t="shared" si="0"/>
        <v>2298.63080169161</v>
      </c>
    </row>
    <row r="63" spans="1:14">
      <c r="A63">
        <v>2006</v>
      </c>
      <c r="B63" s="10">
        <f>('NBS_comp_mm _LakePrc'!B63 / 1000) * Area!$G$7 / (Days!B63*86400)</f>
        <v>3907.7528943699072</v>
      </c>
      <c r="C63" s="10">
        <f>('NBS_comp_mm _LakePrc'!C63 / 1000) * Area!$G$7 / (Days!C63*86400)</f>
        <v>2196.9314363262388</v>
      </c>
      <c r="D63" s="10">
        <f>('NBS_comp_mm _LakePrc'!D63 / 1000) * Area!$G$7 / (Days!D63*86400)</f>
        <v>4982.8989974660317</v>
      </c>
      <c r="E63" s="10">
        <f>('NBS_comp_mm _LakePrc'!E63 / 1000) * Area!$G$7 / (Days!E63*86400)</f>
        <v>7785.0962753875328</v>
      </c>
      <c r="F63" s="10">
        <f>('NBS_comp_mm _LakePrc'!F63 / 1000) * Area!$G$7 / (Days!F63*86400)</f>
        <v>7195.2028060797611</v>
      </c>
      <c r="G63" s="10">
        <f>('NBS_comp_mm _LakePrc'!G63 / 1000) * Area!$G$7 / (Days!G63*86400)</f>
        <v>2698.2337279151848</v>
      </c>
      <c r="H63" s="10">
        <f>('NBS_comp_mm _LakePrc'!H63 / 1000) * Area!$G$7 / (Days!H63*86400)</f>
        <v>3454.0244265714036</v>
      </c>
      <c r="I63" s="10">
        <f>('NBS_comp_mm _LakePrc'!I63 / 1000) * Area!$G$7 / (Days!I63*86400)</f>
        <v>849.87744168704</v>
      </c>
      <c r="J63" s="10">
        <f>('NBS_comp_mm _LakePrc'!J63 / 1000) * Area!$G$7 / (Days!J63*86400)</f>
        <v>1491.5438675517014</v>
      </c>
      <c r="K63" s="10">
        <f>('NBS_comp_mm _LakePrc'!K63 / 1000) * Area!$G$7 / (Days!K63*86400)</f>
        <v>2778.7374315332927</v>
      </c>
      <c r="L63" s="10">
        <f>('NBS_comp_mm _LakePrc'!L63 / 1000) * Area!$G$7 / (Days!L63*86400)</f>
        <v>2488.1675768264977</v>
      </c>
      <c r="M63" s="10">
        <f>('NBS_comp_mm _LakePrc'!M63 / 1000) * Area!$G$7 / (Days!M63*86400)</f>
        <v>4267.8501835415464</v>
      </c>
      <c r="N63" s="10">
        <f t="shared" si="0"/>
        <v>3674.6930887713443</v>
      </c>
    </row>
    <row r="64" spans="1:14">
      <c r="A64">
        <v>2007</v>
      </c>
      <c r="B64" s="10">
        <f>('NBS_comp_mm _LakePrc'!B64 / 1000) * Area!$G$7 / (Days!B64*86400)</f>
        <v>1108.0068922041737</v>
      </c>
      <c r="C64" s="10">
        <f>('NBS_comp_mm _LakePrc'!C64 / 1000) * Area!$G$7 / (Days!C64*86400)</f>
        <v>-1372.2261021453439</v>
      </c>
      <c r="D64" s="10">
        <f>('NBS_comp_mm _LakePrc'!D64 / 1000) * Area!$G$7 / (Days!D64*86400)</f>
        <v>5939.0959680403375</v>
      </c>
      <c r="E64" s="10">
        <f>('NBS_comp_mm _LakePrc'!E64 / 1000) * Area!$G$7 / (Days!E64*86400)</f>
        <v>6684.0128045579522</v>
      </c>
      <c r="F64" s="10">
        <f>('NBS_comp_mm _LakePrc'!F64 / 1000) * Area!$G$7 / (Days!F64*86400)</f>
        <v>4378.2796992486119</v>
      </c>
      <c r="G64" s="10">
        <f>('NBS_comp_mm _LakePrc'!G64 / 1000) * Area!$G$7 / (Days!G64*86400)</f>
        <v>3758.3229133017444</v>
      </c>
      <c r="H64" s="10">
        <f>('NBS_comp_mm _LakePrc'!H64 / 1000) * Area!$G$7 / (Days!H64*86400)</f>
        <v>1766.6008738667051</v>
      </c>
      <c r="I64" s="10">
        <f>('NBS_comp_mm _LakePrc'!I64 / 1000) * Area!$G$7 / (Days!I64*86400)</f>
        <v>2238.7065953254687</v>
      </c>
      <c r="J64" s="10">
        <f>('NBS_comp_mm _LakePrc'!J64 / 1000) * Area!$G$7 / (Days!J64*86400)</f>
        <v>138.25199245588868</v>
      </c>
      <c r="K64" s="10">
        <f>('NBS_comp_mm _LakePrc'!K64 / 1000) * Area!$G$7 / (Days!K64*86400)</f>
        <v>2457.6889071489768</v>
      </c>
      <c r="L64" s="10">
        <f>('NBS_comp_mm _LakePrc'!L64 / 1000) * Area!$G$7 / (Days!L64*86400)</f>
        <v>-2670.6680672056659</v>
      </c>
      <c r="M64" s="10">
        <f>('NBS_comp_mm _LakePrc'!M64 / 1000) * Area!$G$7 / (Days!M64*86400)</f>
        <v>248.8962889937018</v>
      </c>
      <c r="N64" s="10">
        <f t="shared" si="0"/>
        <v>2056.2473971493791</v>
      </c>
    </row>
    <row r="65" spans="1:14">
      <c r="A65">
        <v>2008</v>
      </c>
      <c r="B65" s="10">
        <f>('NBS_comp_mm _LakePrc'!B65 / 1000) * Area!$G$7 / (Days!B65*86400)</f>
        <v>4468.8706271463334</v>
      </c>
      <c r="C65" s="10">
        <f>('NBS_comp_mm _LakePrc'!C65 / 1000) * Area!$G$7 / (Days!C65*86400)</f>
        <v>4396.0658616819464</v>
      </c>
      <c r="D65" s="10">
        <f>('NBS_comp_mm _LakePrc'!D65 / 1000) * Area!$G$7 / (Days!D65*86400)</f>
        <v>3661.5863119059914</v>
      </c>
      <c r="E65" s="10">
        <f>('NBS_comp_mm _LakePrc'!E65 / 1000) * Area!$G$7 / (Days!E65*86400)</f>
        <v>11483.185268113684</v>
      </c>
      <c r="F65" s="10">
        <f>('NBS_comp_mm _LakePrc'!F65 / 1000) * Area!$G$7 / (Days!F65*86400)</f>
        <v>7108.4755600003518</v>
      </c>
      <c r="G65" s="10">
        <f>('NBS_comp_mm _LakePrc'!G65 / 1000) * Area!$G$7 / (Days!G65*86400)</f>
        <v>9071.5144943499854</v>
      </c>
      <c r="H65" s="10">
        <f>('NBS_comp_mm _LakePrc'!H65 / 1000) * Area!$G$7 / (Days!H65*86400)</f>
        <v>4724.0438976505193</v>
      </c>
      <c r="I65" s="10">
        <f>('NBS_comp_mm _LakePrc'!I65 / 1000) * Area!$G$7 / (Days!I65*86400)</f>
        <v>783.8393799852563</v>
      </c>
      <c r="J65" s="10">
        <f>('NBS_comp_mm _LakePrc'!J65 / 1000) * Area!$G$7 / (Days!J65*86400)</f>
        <v>3804.6555585508227</v>
      </c>
      <c r="K65" s="10">
        <f>('NBS_comp_mm _LakePrc'!K65 / 1000) * Area!$G$7 / (Days!K65*86400)</f>
        <v>-753.92874790503731</v>
      </c>
      <c r="L65" s="10">
        <f>('NBS_comp_mm _LakePrc'!L65 / 1000) * Area!$G$7 / (Days!L65*86400)</f>
        <v>1041.6114280479176</v>
      </c>
      <c r="M65" s="10">
        <f>('NBS_comp_mm _LakePrc'!M65 / 1000) * Area!$G$7 / (Days!M65*86400)</f>
        <v>3612.6948628297373</v>
      </c>
      <c r="N65" s="10">
        <f t="shared" si="0"/>
        <v>4450.2178751964593</v>
      </c>
    </row>
    <row r="66" spans="1:14">
      <c r="A66">
        <v>2009</v>
      </c>
      <c r="B66" s="10">
        <f>('NBS_comp_mm _LakePrc'!B66 / 1000) * Area!$G$7 / (Days!B66*86400)</f>
        <v>531.18075075354193</v>
      </c>
      <c r="C66" s="10">
        <f>('NBS_comp_mm _LakePrc'!C66 / 1000) * Area!$G$7 / (Days!C66*86400)</f>
        <v>5384.1116416832938</v>
      </c>
      <c r="D66" s="10">
        <f>('NBS_comp_mm _LakePrc'!D66 / 1000) * Area!$G$7 / (Days!D66*86400)</f>
        <v>6181.4348663966539</v>
      </c>
      <c r="E66" s="10">
        <f>('NBS_comp_mm _LakePrc'!E66 / 1000) * Area!$G$7 / (Days!E66*86400)</f>
        <v>9799.0204708444271</v>
      </c>
      <c r="F66" s="10">
        <f>('NBS_comp_mm _LakePrc'!F66 / 1000) * Area!$G$7 / (Days!F66*86400)</f>
        <v>8028.8461838786779</v>
      </c>
      <c r="G66" s="10">
        <f>('NBS_comp_mm _LakePrc'!G66 / 1000) * Area!$G$7 / (Days!G66*86400)</f>
        <v>6847.524087563078</v>
      </c>
      <c r="H66" s="10">
        <f>('NBS_comp_mm _LakePrc'!H66 / 1000) * Area!$G$7 / (Days!H66*86400)</f>
        <v>2728.738812109023</v>
      </c>
      <c r="I66" s="10">
        <f>('NBS_comp_mm _LakePrc'!I66 / 1000) * Area!$G$7 / (Days!I66*86400)</f>
        <v>3573.2750920617118</v>
      </c>
      <c r="J66" s="10">
        <f>('NBS_comp_mm _LakePrc'!J66 / 1000) * Area!$G$7 / (Days!J66*86400)</f>
        <v>274.41682055685385</v>
      </c>
      <c r="K66" s="10">
        <f>('NBS_comp_mm _LakePrc'!K66 / 1000) * Area!$G$7 / (Days!K66*86400)</f>
        <v>3886.7977886725448</v>
      </c>
      <c r="L66" s="10">
        <f>('NBS_comp_mm _LakePrc'!L66 / 1000) * Area!$G$7 / (Days!L66*86400)</f>
        <v>1583.2671958150033</v>
      </c>
      <c r="M66" s="10">
        <f>('NBS_comp_mm _LakePrc'!M66 / 1000) * Area!$G$7 / (Days!M66*86400)</f>
        <v>343.6548931114346</v>
      </c>
      <c r="N66" s="10">
        <f t="shared" si="0"/>
        <v>4096.8557169538544</v>
      </c>
    </row>
    <row r="67" spans="1:14">
      <c r="A67">
        <v>2010</v>
      </c>
      <c r="B67" s="10">
        <f>('NBS_comp_mm _LakePrc'!B67 / 1000) * Area!$G$7 / (Days!B67*86400)</f>
        <v>-557.71632391236642</v>
      </c>
      <c r="C67" s="10">
        <f>('NBS_comp_mm _LakePrc'!C67 / 1000) * Area!$G$7 / (Days!C67*86400)</f>
        <v>921.04034262271512</v>
      </c>
      <c r="D67" s="10">
        <f>('NBS_comp_mm _LakePrc'!D67 / 1000) * Area!$G$7 / (Days!D67*86400)</f>
        <v>3019.7171624265811</v>
      </c>
      <c r="E67" s="10">
        <f>('NBS_comp_mm _LakePrc'!E67 / 1000) * Area!$G$7 / (Days!E67*86400)</f>
        <v>4410.9051846566545</v>
      </c>
      <c r="F67" s="10">
        <f>('NBS_comp_mm _LakePrc'!F67 / 1000) * Area!$G$7 / (Days!F67*86400)</f>
        <v>5021.3484581712164</v>
      </c>
      <c r="G67" s="10">
        <f>('NBS_comp_mm _LakePrc'!G67 / 1000) * Area!$G$7 / (Days!G67*86400)</f>
        <v>8227.4618425123754</v>
      </c>
      <c r="H67" s="10">
        <f>('NBS_comp_mm _LakePrc'!H67 / 1000) * Area!$G$7 / (Days!H67*86400)</f>
        <v>4745.5253039717982</v>
      </c>
      <c r="I67" s="10">
        <f>('NBS_comp_mm _LakePrc'!I67 / 1000) * Area!$G$7 / (Days!I67*86400)</f>
        <v>1265.4279344416668</v>
      </c>
      <c r="J67" s="10">
        <f>('NBS_comp_mm _LakePrc'!J67 / 1000) * Area!$G$7 / (Days!J67*86400)</f>
        <v>2951.791056491852</v>
      </c>
      <c r="K67" s="10">
        <f>('NBS_comp_mm _LakePrc'!K67 / 1000) * Area!$G$7 / (Days!K67*86400)</f>
        <v>-488.97203993706256</v>
      </c>
      <c r="L67" s="10">
        <f>('NBS_comp_mm _LakePrc'!L67 / 1000) * Area!$G$7 / (Days!L67*86400)</f>
        <v>-428.42530443988494</v>
      </c>
      <c r="M67" s="10">
        <f>('NBS_comp_mm _LakePrc'!M67 / 1000) * Area!$G$7 / (Days!M67*86400)</f>
        <v>-874.92643086539852</v>
      </c>
      <c r="N67" s="10">
        <f t="shared" si="0"/>
        <v>2351.0980988450124</v>
      </c>
    </row>
    <row r="68" spans="1:14">
      <c r="N68" s="10"/>
    </row>
    <row r="69" spans="1:14">
      <c r="N69" s="10"/>
    </row>
    <row r="70" spans="1:14">
      <c r="A70" s="8" t="s">
        <v>42</v>
      </c>
      <c r="B70" s="10">
        <f>AVERAGE(B5:B67)</f>
        <v>972.15293763716829</v>
      </c>
      <c r="C70" s="10">
        <f t="shared" ref="C70:M70" si="1">AVERAGE(C5:C67)</f>
        <v>2285.499213446893</v>
      </c>
      <c r="D70" s="10">
        <f t="shared" si="1"/>
        <v>4745.5974447662284</v>
      </c>
      <c r="E70" s="10">
        <f t="shared" si="1"/>
        <v>7976.4167945347081</v>
      </c>
      <c r="F70" s="10">
        <f t="shared" si="1"/>
        <v>6873.2290900828557</v>
      </c>
      <c r="G70" s="10">
        <f t="shared" si="1"/>
        <v>5885.8574788294118</v>
      </c>
      <c r="H70" s="10">
        <f t="shared" si="1"/>
        <v>4319.4099887137399</v>
      </c>
      <c r="I70" s="10">
        <f t="shared" si="1"/>
        <v>2932.3723179043236</v>
      </c>
      <c r="J70" s="10">
        <f t="shared" si="1"/>
        <v>1937.6449789075932</v>
      </c>
      <c r="K70" s="10">
        <f t="shared" si="1"/>
        <v>1354.1508043547706</v>
      </c>
      <c r="L70" s="10">
        <f t="shared" si="1"/>
        <v>1180.7088346653659</v>
      </c>
      <c r="M70" s="10">
        <f t="shared" si="1"/>
        <v>562.6219905053556</v>
      </c>
      <c r="N70" s="10">
        <f t="shared" ref="N70" si="2">AVERAGE(N5:N67)</f>
        <v>3418.8051561957013</v>
      </c>
    </row>
    <row r="71" spans="1:14">
      <c r="A71" s="8" t="s">
        <v>43</v>
      </c>
      <c r="B71" s="10">
        <f>MAX(B5:B67)</f>
        <v>4468.8706271463334</v>
      </c>
      <c r="C71" s="10">
        <f t="shared" ref="C71:M71" si="3">MAX(C5:C67)</f>
        <v>6366.4393706728542</v>
      </c>
      <c r="D71" s="10">
        <f t="shared" si="3"/>
        <v>10425.554829878574</v>
      </c>
      <c r="E71" s="10">
        <f t="shared" si="3"/>
        <v>12881.504608341043</v>
      </c>
      <c r="F71" s="10">
        <f t="shared" si="3"/>
        <v>13930.358890486108</v>
      </c>
      <c r="G71" s="10">
        <f t="shared" si="3"/>
        <v>10164.581556507912</v>
      </c>
      <c r="H71" s="10">
        <f t="shared" si="3"/>
        <v>7324.0820619048127</v>
      </c>
      <c r="I71" s="10">
        <f t="shared" si="3"/>
        <v>6565.8287004869226</v>
      </c>
      <c r="J71" s="10">
        <f t="shared" si="3"/>
        <v>11936.253414859546</v>
      </c>
      <c r="K71" s="10">
        <f t="shared" si="3"/>
        <v>7915.988157155216</v>
      </c>
      <c r="L71" s="10">
        <f t="shared" si="3"/>
        <v>7210.9250972952168</v>
      </c>
      <c r="M71" s="10">
        <f t="shared" si="3"/>
        <v>5253.5431324774145</v>
      </c>
      <c r="N71" s="10">
        <f t="shared" ref="N71" si="4">MAX(N5:N67)</f>
        <v>5090.9142071100723</v>
      </c>
    </row>
    <row r="72" spans="1:14">
      <c r="A72" s="8" t="s">
        <v>44</v>
      </c>
      <c r="B72" s="10">
        <f>MIN(B5:B67)</f>
        <v>-2286.6394180266871</v>
      </c>
      <c r="C72" s="10">
        <f t="shared" ref="C72:M72" si="5">MIN(C5:C67)</f>
        <v>-1372.2261021453439</v>
      </c>
      <c r="D72" s="10">
        <f t="shared" si="5"/>
        <v>945.55652171182442</v>
      </c>
      <c r="E72" s="10">
        <f t="shared" si="5"/>
        <v>4140.431214861208</v>
      </c>
      <c r="F72" s="10">
        <f t="shared" si="5"/>
        <v>2736.1859462634802</v>
      </c>
      <c r="G72" s="10">
        <f t="shared" si="5"/>
        <v>2066.3841054123905</v>
      </c>
      <c r="H72" s="10">
        <f t="shared" si="5"/>
        <v>531.52313242245611</v>
      </c>
      <c r="I72" s="10">
        <f t="shared" si="5"/>
        <v>-335.77788073241624</v>
      </c>
      <c r="J72" s="10">
        <f t="shared" si="5"/>
        <v>-2192.532048275365</v>
      </c>
      <c r="K72" s="10">
        <f t="shared" si="5"/>
        <v>-4344.8639496458891</v>
      </c>
      <c r="L72" s="10">
        <f t="shared" si="5"/>
        <v>-2670.6680672056659</v>
      </c>
      <c r="M72" s="10">
        <f t="shared" si="5"/>
        <v>-2820.3630022711577</v>
      </c>
      <c r="N72" s="10">
        <f t="shared" ref="N72" si="6">MIN(N5:N67)</f>
        <v>1521.9308550817866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2.75"/>
  <sheetData>
    <row r="1" spans="1:14">
      <c r="A1" t="s">
        <v>49</v>
      </c>
    </row>
    <row r="2" spans="1:14">
      <c r="A2" t="s">
        <v>16</v>
      </c>
    </row>
    <row r="3" spans="1:14">
      <c r="N3" s="1" t="s">
        <v>105</v>
      </c>
    </row>
    <row r="4" spans="1:1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108</v>
      </c>
    </row>
    <row r="5" spans="1:14">
      <c r="A5">
        <v>1948</v>
      </c>
      <c r="B5" s="10">
        <f>(NBS_comp_mm_LandPrc!B5 / 1000) * Area!$G$7 / (Days!B5*86400)</f>
        <v>-2263.5221060012377</v>
      </c>
      <c r="C5" s="10">
        <f>(NBS_comp_mm_LandPrc!C5 / 1000) * Area!$G$7 / (Days!C5*86400)</f>
        <v>1167.9745786562119</v>
      </c>
      <c r="D5" s="10">
        <f>(NBS_comp_mm_LandPrc!D5 / 1000) * Area!$G$7 / (Days!D5*86400)</f>
        <v>7686.3551186746554</v>
      </c>
      <c r="E5" s="10">
        <f>(NBS_comp_mm_LandPrc!E5 / 1000) * Area!$G$7 / (Days!E5*86400)</f>
        <v>8035.835564836776</v>
      </c>
      <c r="F5" s="10">
        <f>(NBS_comp_mm_LandPrc!F5 / 1000) * Area!$G$7 / (Days!F5*86400)</f>
        <v>6484.0059173202926</v>
      </c>
      <c r="G5" s="10">
        <f>(NBS_comp_mm_LandPrc!G5 / 1000) * Area!$G$7 / (Days!G5*86400)</f>
        <v>5108.9949611316015</v>
      </c>
      <c r="H5" s="10">
        <f>(NBS_comp_mm_LandPrc!H5 / 1000) * Area!$G$7 / (Days!H5*86400)</f>
        <v>3953.306792936944</v>
      </c>
      <c r="I5" s="10">
        <f>(NBS_comp_mm_LandPrc!I5 / 1000) * Area!$G$7 / (Days!I5*86400)</f>
        <v>1495.121573800714</v>
      </c>
      <c r="J5" s="10">
        <f>(NBS_comp_mm_LandPrc!J5 / 1000) * Area!$G$7 / (Days!J5*86400)</f>
        <v>-543.03253741636775</v>
      </c>
      <c r="K5" s="10">
        <f>(NBS_comp_mm_LandPrc!K5 / 1000) * Area!$G$7 / (Days!K5*86400)</f>
        <v>-1396.3260419808391</v>
      </c>
      <c r="L5" s="10">
        <f>(NBS_comp_mm_LandPrc!L5 / 1000) * Area!$G$7 / (Days!L5*86400)</f>
        <v>2262.9153075440709</v>
      </c>
      <c r="M5" s="10">
        <f>(NBS_comp_mm_LandPrc!M5 / 1000) * Area!$G$7 / (Days!M5*86400)</f>
        <v>-2153.5865450415336</v>
      </c>
      <c r="N5" s="10">
        <f>AVERAGE(B5:M5)</f>
        <v>2486.5035487051073</v>
      </c>
    </row>
    <row r="6" spans="1:14">
      <c r="A6">
        <v>1949</v>
      </c>
      <c r="B6" s="10">
        <f>(NBS_comp_mm_LandPrc!B6 / 1000) * Area!$G$7 / (Days!B6*86400)</f>
        <v>1353.6465560363756</v>
      </c>
      <c r="C6" s="10">
        <f>(NBS_comp_mm_LandPrc!C6 / 1000) * Area!$G$7 / (Days!C6*86400)</f>
        <v>2660.7746071998199</v>
      </c>
      <c r="D6" s="10">
        <f>(NBS_comp_mm_LandPrc!D6 / 1000) * Area!$G$7 / (Days!D6*86400)</f>
        <v>3929.6497493138509</v>
      </c>
      <c r="E6" s="10">
        <f>(NBS_comp_mm_LandPrc!E6 / 1000) * Area!$G$7 / (Days!E6*86400)</f>
        <v>5329.0431790775801</v>
      </c>
      <c r="F6" s="10">
        <f>(NBS_comp_mm_LandPrc!F6 / 1000) * Area!$G$7 / (Days!F6*86400)</f>
        <v>4985.8268455548705</v>
      </c>
      <c r="G6" s="10">
        <f>(NBS_comp_mm_LandPrc!G6 / 1000) * Area!$G$7 / (Days!G6*86400)</f>
        <v>6833.6700309511289</v>
      </c>
      <c r="H6" s="10">
        <f>(NBS_comp_mm_LandPrc!H6 / 1000) * Area!$G$7 / (Days!H6*86400)</f>
        <v>4895.4411805243008</v>
      </c>
      <c r="I6" s="10">
        <f>(NBS_comp_mm_LandPrc!I6 / 1000) * Area!$G$7 / (Days!I6*86400)</f>
        <v>977.93549450482237</v>
      </c>
      <c r="J6" s="10">
        <f>(NBS_comp_mm_LandPrc!J6 / 1000) * Area!$G$7 / (Days!J6*86400)</f>
        <v>-504.4959494678298</v>
      </c>
      <c r="K6" s="10">
        <f>(NBS_comp_mm_LandPrc!K6 / 1000) * Area!$G$7 / (Days!K6*86400)</f>
        <v>521.25566338248564</v>
      </c>
      <c r="L6" s="10">
        <f>(NBS_comp_mm_LandPrc!L6 / 1000) * Area!$G$7 / (Days!L6*86400)</f>
        <v>-1552.2316523226887</v>
      </c>
      <c r="M6" s="10">
        <f>(NBS_comp_mm_LandPrc!M6 / 1000) * Area!$G$7 / (Days!M6*86400)</f>
        <v>456.66742062460821</v>
      </c>
      <c r="N6" s="10">
        <f t="shared" ref="N6:N67" si="0">AVERAGE(B6:M6)</f>
        <v>2490.5985937816108</v>
      </c>
    </row>
    <row r="7" spans="1:14">
      <c r="A7">
        <v>1950</v>
      </c>
      <c r="B7" s="10">
        <f>(NBS_comp_mm_LandPrc!B7 / 1000) * Area!$G$7 / (Days!B7*86400)</f>
        <v>3213.0732839638295</v>
      </c>
      <c r="C7" s="10">
        <f>(NBS_comp_mm_LandPrc!C7 / 1000) * Area!$G$7 / (Days!C7*86400)</f>
        <v>2262.6707684550665</v>
      </c>
      <c r="D7" s="10">
        <f>(NBS_comp_mm_LandPrc!D7 / 1000) * Area!$G$7 / (Days!D7*86400)</f>
        <v>4944.0224581375214</v>
      </c>
      <c r="E7" s="10">
        <f>(NBS_comp_mm_LandPrc!E7 / 1000) * Area!$G$7 / (Days!E7*86400)</f>
        <v>9700.445121403498</v>
      </c>
      <c r="F7" s="10">
        <f>(NBS_comp_mm_LandPrc!F7 / 1000) * Area!$G$7 / (Days!F7*86400)</f>
        <v>6489.737384288167</v>
      </c>
      <c r="G7" s="10">
        <f>(NBS_comp_mm_LandPrc!G7 / 1000) * Area!$G$7 / (Days!G7*86400)</f>
        <v>6177.7792107532559</v>
      </c>
      <c r="H7" s="10">
        <f>(NBS_comp_mm_LandPrc!H7 / 1000) * Area!$G$7 / (Days!H7*86400)</f>
        <v>5879.012522001447</v>
      </c>
      <c r="I7" s="10">
        <f>(NBS_comp_mm_LandPrc!I7 / 1000) * Area!$G$7 / (Days!I7*86400)</f>
        <v>2638.1673748933003</v>
      </c>
      <c r="J7" s="10">
        <f>(NBS_comp_mm_LandPrc!J7 / 1000) * Area!$G$7 / (Days!J7*86400)</f>
        <v>1872.0787283246777</v>
      </c>
      <c r="K7" s="10">
        <f>(NBS_comp_mm_LandPrc!K7 / 1000) * Area!$G$7 / (Days!K7*86400)</f>
        <v>723.05003412876306</v>
      </c>
      <c r="L7" s="10">
        <f>(NBS_comp_mm_LandPrc!L7 / 1000) * Area!$G$7 / (Days!L7*86400)</f>
        <v>-377.21525186267189</v>
      </c>
      <c r="M7" s="10">
        <f>(NBS_comp_mm_LandPrc!M7 / 1000) * Area!$G$7 / (Days!M7*86400)</f>
        <v>-118.9669583413725</v>
      </c>
      <c r="N7" s="10">
        <f t="shared" si="0"/>
        <v>3616.98788967879</v>
      </c>
    </row>
    <row r="8" spans="1:14">
      <c r="A8">
        <v>1951</v>
      </c>
      <c r="B8" s="10">
        <f>(NBS_comp_mm_LandPrc!B8 / 1000) * Area!$G$7 / (Days!B8*86400)</f>
        <v>1713.753648838524</v>
      </c>
      <c r="C8" s="10">
        <f>(NBS_comp_mm_LandPrc!C8 / 1000) * Area!$G$7 / (Days!C8*86400)</f>
        <v>3658.3939131751122</v>
      </c>
      <c r="D8" s="10">
        <f>(NBS_comp_mm_LandPrc!D8 / 1000) * Area!$G$7 / (Days!D8*86400)</f>
        <v>5815.4790552930999</v>
      </c>
      <c r="E8" s="10">
        <f>(NBS_comp_mm_LandPrc!E8 / 1000) * Area!$G$7 / (Days!E8*86400)</f>
        <v>12755.599967793876</v>
      </c>
      <c r="F8" s="10">
        <f>(NBS_comp_mm_LandPrc!F8 / 1000) * Area!$G$7 / (Days!F8*86400)</f>
        <v>6367.8525629648602</v>
      </c>
      <c r="G8" s="10">
        <f>(NBS_comp_mm_LandPrc!G8 / 1000) * Area!$G$7 / (Days!G8*86400)</f>
        <v>6172.403232635379</v>
      </c>
      <c r="H8" s="10">
        <f>(NBS_comp_mm_LandPrc!H8 / 1000) * Area!$G$7 / (Days!H8*86400)</f>
        <v>6315.8045553668935</v>
      </c>
      <c r="I8" s="10">
        <f>(NBS_comp_mm_LandPrc!I8 / 1000) * Area!$G$7 / (Days!I8*86400)</f>
        <v>4026.563188592896</v>
      </c>
      <c r="J8" s="10">
        <f>(NBS_comp_mm_LandPrc!J8 / 1000) * Area!$G$7 / (Days!J8*86400)</f>
        <v>1923.8413957543503</v>
      </c>
      <c r="K8" s="10">
        <f>(NBS_comp_mm_LandPrc!K8 / 1000) * Area!$G$7 / (Days!K8*86400)</f>
        <v>5046.8237205733549</v>
      </c>
      <c r="L8" s="10">
        <f>(NBS_comp_mm_LandPrc!L8 / 1000) * Area!$G$7 / (Days!L8*86400)</f>
        <v>1417.9662409708212</v>
      </c>
      <c r="M8" s="10">
        <f>(NBS_comp_mm_LandPrc!M8 / 1000) * Area!$G$7 / (Days!M8*86400)</f>
        <v>1836.0532547708444</v>
      </c>
      <c r="N8" s="10">
        <f t="shared" si="0"/>
        <v>4754.2112280608335</v>
      </c>
    </row>
    <row r="9" spans="1:14">
      <c r="A9">
        <v>1952</v>
      </c>
      <c r="B9" s="10">
        <f>(NBS_comp_mm_LandPrc!B9 / 1000) * Area!$G$7 / (Days!B9*86400)</f>
        <v>3272.2340532804169</v>
      </c>
      <c r="C9" s="10">
        <f>(NBS_comp_mm_LandPrc!C9 / 1000) * Area!$G$7 / (Days!C9*86400)</f>
        <v>2040.5261756877853</v>
      </c>
      <c r="D9" s="10">
        <f>(NBS_comp_mm_LandPrc!D9 / 1000) * Area!$G$7 / (Days!D9*86400)</f>
        <v>4698.1577104918406</v>
      </c>
      <c r="E9" s="10">
        <f>(NBS_comp_mm_LandPrc!E9 / 1000) * Area!$G$7 / (Days!E9*86400)</f>
        <v>9213.7926471336159</v>
      </c>
      <c r="F9" s="10">
        <f>(NBS_comp_mm_LandPrc!F9 / 1000) * Area!$G$7 / (Days!F9*86400)</f>
        <v>6468.3666014832106</v>
      </c>
      <c r="G9" s="10">
        <f>(NBS_comp_mm_LandPrc!G9 / 1000) * Area!$G$7 / (Days!G9*86400)</f>
        <v>4990.78090746408</v>
      </c>
      <c r="H9" s="10">
        <f>(NBS_comp_mm_LandPrc!H9 / 1000) * Area!$G$7 / (Days!H9*86400)</f>
        <v>7207.1333061483274</v>
      </c>
      <c r="I9" s="10">
        <f>(NBS_comp_mm_LandPrc!I9 / 1000) * Area!$G$7 / (Days!I9*86400)</f>
        <v>4003.6764212662915</v>
      </c>
      <c r="J9" s="10">
        <f>(NBS_comp_mm_LandPrc!J9 / 1000) * Area!$G$7 / (Days!J9*86400)</f>
        <v>-1.8077552595124904</v>
      </c>
      <c r="K9" s="10">
        <f>(NBS_comp_mm_LandPrc!K9 / 1000) * Area!$G$7 / (Days!K9*86400)</f>
        <v>-4287.3538289296494</v>
      </c>
      <c r="L9" s="10">
        <f>(NBS_comp_mm_LandPrc!L9 / 1000) * Area!$G$7 / (Days!L9*86400)</f>
        <v>1379.3564424736123</v>
      </c>
      <c r="M9" s="10">
        <f>(NBS_comp_mm_LandPrc!M9 / 1000) * Area!$G$7 / (Days!M9*86400)</f>
        <v>634.83100366681583</v>
      </c>
      <c r="N9" s="10">
        <f t="shared" si="0"/>
        <v>3301.6411404089031</v>
      </c>
    </row>
    <row r="10" spans="1:14">
      <c r="A10">
        <v>1953</v>
      </c>
      <c r="B10" s="10">
        <f>(NBS_comp_mm_LandPrc!B10 / 1000) * Area!$G$7 / (Days!B10*86400)</f>
        <v>605.75580857513796</v>
      </c>
      <c r="C10" s="10">
        <f>(NBS_comp_mm_LandPrc!C10 / 1000) * Area!$G$7 / (Days!C10*86400)</f>
        <v>2375.7993810760472</v>
      </c>
      <c r="D10" s="10">
        <f>(NBS_comp_mm_LandPrc!D10 / 1000) * Area!$G$7 / (Days!D10*86400)</f>
        <v>5846.6878995037523</v>
      </c>
      <c r="E10" s="10">
        <f>(NBS_comp_mm_LandPrc!E10 / 1000) * Area!$G$7 / (Days!E10*86400)</f>
        <v>7649.159464542573</v>
      </c>
      <c r="F10" s="10">
        <f>(NBS_comp_mm_LandPrc!F10 / 1000) * Area!$G$7 / (Days!F10*86400)</f>
        <v>6838.3636976836115</v>
      </c>
      <c r="G10" s="10">
        <f>(NBS_comp_mm_LandPrc!G10 / 1000) * Area!$G$7 / (Days!G10*86400)</f>
        <v>6175.4193745079074</v>
      </c>
      <c r="H10" s="10">
        <f>(NBS_comp_mm_LandPrc!H10 / 1000) * Area!$G$7 / (Days!H10*86400)</f>
        <v>4509.4558010805395</v>
      </c>
      <c r="I10" s="10">
        <f>(NBS_comp_mm_LandPrc!I10 / 1000) * Area!$G$7 / (Days!I10*86400)</f>
        <v>2558.933400155749</v>
      </c>
      <c r="J10" s="10">
        <f>(NBS_comp_mm_LandPrc!J10 / 1000) * Area!$G$7 / (Days!J10*86400)</f>
        <v>23.240941394515584</v>
      </c>
      <c r="K10" s="10">
        <f>(NBS_comp_mm_LandPrc!K10 / 1000) * Area!$G$7 / (Days!K10*86400)</f>
        <v>-803.27358399768332</v>
      </c>
      <c r="L10" s="10">
        <f>(NBS_comp_mm_LandPrc!L10 / 1000) * Area!$G$7 / (Days!L10*86400)</f>
        <v>-1315.5824515476609</v>
      </c>
      <c r="M10" s="10">
        <f>(NBS_comp_mm_LandPrc!M10 / 1000) * Area!$G$7 / (Days!M10*86400)</f>
        <v>-1587.5156693474253</v>
      </c>
      <c r="N10" s="10">
        <f t="shared" si="0"/>
        <v>2739.7036719689218</v>
      </c>
    </row>
    <row r="11" spans="1:14">
      <c r="A11">
        <v>1954</v>
      </c>
      <c r="B11" s="10">
        <f>(NBS_comp_mm_LandPrc!B11 / 1000) * Area!$G$7 / (Days!B11*86400)</f>
        <v>-1878.7625769220194</v>
      </c>
      <c r="C11" s="10">
        <f>(NBS_comp_mm_LandPrc!C11 / 1000) * Area!$G$7 / (Days!C11*86400)</f>
        <v>3668.154904826642</v>
      </c>
      <c r="D11" s="10">
        <f>(NBS_comp_mm_LandPrc!D11 / 1000) * Area!$G$7 / (Days!D11*86400)</f>
        <v>3963.6151918650762</v>
      </c>
      <c r="E11" s="10">
        <f>(NBS_comp_mm_LandPrc!E11 / 1000) * Area!$G$7 / (Days!E11*86400)</f>
        <v>9466.3826357072212</v>
      </c>
      <c r="F11" s="10">
        <f>(NBS_comp_mm_LandPrc!F11 / 1000) * Area!$G$7 / (Days!F11*86400)</f>
        <v>5965.675538376855</v>
      </c>
      <c r="G11" s="10">
        <f>(NBS_comp_mm_LandPrc!G11 / 1000) * Area!$G$7 / (Days!G11*86400)</f>
        <v>9008.1120522775836</v>
      </c>
      <c r="H11" s="10">
        <f>(NBS_comp_mm_LandPrc!H11 / 1000) * Area!$G$7 / (Days!H11*86400)</f>
        <v>3587.3217545632538</v>
      </c>
      <c r="I11" s="10">
        <f>(NBS_comp_mm_LandPrc!I11 / 1000) * Area!$G$7 / (Days!I11*86400)</f>
        <v>1305.8277641967243</v>
      </c>
      <c r="J11" s="10">
        <f>(NBS_comp_mm_LandPrc!J11 / 1000) * Area!$G$7 / (Days!J11*86400)</f>
        <v>4140.4048122879913</v>
      </c>
      <c r="K11" s="10">
        <f>(NBS_comp_mm_LandPrc!K11 / 1000) * Area!$G$7 / (Days!K11*86400)</f>
        <v>7978.0233753233333</v>
      </c>
      <c r="L11" s="10">
        <f>(NBS_comp_mm_LandPrc!L11 / 1000) * Area!$G$7 / (Days!L11*86400)</f>
        <v>710.15592089249731</v>
      </c>
      <c r="M11" s="10">
        <f>(NBS_comp_mm_LandPrc!M11 / 1000) * Area!$G$7 / (Days!M11*86400)</f>
        <v>-834.44409390590965</v>
      </c>
      <c r="N11" s="10">
        <f t="shared" si="0"/>
        <v>3923.37227329077</v>
      </c>
    </row>
    <row r="12" spans="1:14">
      <c r="A12">
        <v>1955</v>
      </c>
      <c r="B12" s="10">
        <f>(NBS_comp_mm_LandPrc!B12 / 1000) * Area!$G$7 / (Days!B12*86400)</f>
        <v>-365.05090642361415</v>
      </c>
      <c r="C12" s="10">
        <f>(NBS_comp_mm_LandPrc!C12 / 1000) * Area!$G$7 / (Days!C12*86400)</f>
        <v>1268.0940701684706</v>
      </c>
      <c r="D12" s="10">
        <f>(NBS_comp_mm_LandPrc!D12 / 1000) * Area!$G$7 / (Days!D12*86400)</f>
        <v>3873.6675769050353</v>
      </c>
      <c r="E12" s="10">
        <f>(NBS_comp_mm_LandPrc!E12 / 1000) * Area!$G$7 / (Days!E12*86400)</f>
        <v>7961.6870039882688</v>
      </c>
      <c r="F12" s="10">
        <f>(NBS_comp_mm_LandPrc!F12 / 1000) * Area!$G$7 / (Days!F12*86400)</f>
        <v>5326.346892845213</v>
      </c>
      <c r="G12" s="10">
        <f>(NBS_comp_mm_LandPrc!G12 / 1000) * Area!$G$7 / (Days!G12*86400)</f>
        <v>4149.8324856906793</v>
      </c>
      <c r="H12" s="10">
        <f>(NBS_comp_mm_LandPrc!H12 / 1000) * Area!$G$7 / (Days!H12*86400)</f>
        <v>3526.0474183810065</v>
      </c>
      <c r="I12" s="10">
        <f>(NBS_comp_mm_LandPrc!I12 / 1000) * Area!$G$7 / (Days!I12*86400)</f>
        <v>2023.0011505425771</v>
      </c>
      <c r="J12" s="10">
        <f>(NBS_comp_mm_LandPrc!J12 / 1000) * Area!$G$7 / (Days!J12*86400)</f>
        <v>-1950.8260989547737</v>
      </c>
      <c r="K12" s="10">
        <f>(NBS_comp_mm_LandPrc!K12 / 1000) * Area!$G$7 / (Days!K12*86400)</f>
        <v>2472.5265437891685</v>
      </c>
      <c r="L12" s="10">
        <f>(NBS_comp_mm_LandPrc!L12 / 1000) * Area!$G$7 / (Days!L12*86400)</f>
        <v>-1631.3006061862184</v>
      </c>
      <c r="M12" s="10">
        <f>(NBS_comp_mm_LandPrc!M12 / 1000) * Area!$G$7 / (Days!M12*86400)</f>
        <v>-2277.3724035992427</v>
      </c>
      <c r="N12" s="10">
        <f t="shared" si="0"/>
        <v>2031.3877605955477</v>
      </c>
    </row>
    <row r="13" spans="1:14">
      <c r="A13">
        <v>1956</v>
      </c>
      <c r="B13" s="10">
        <f>(NBS_comp_mm_LandPrc!B13 / 1000) * Area!$G$7 / (Days!B13*86400)</f>
        <v>-1238.0987407816954</v>
      </c>
      <c r="C13" s="10">
        <f>(NBS_comp_mm_LandPrc!C13 / 1000) * Area!$G$7 / (Days!C13*86400)</f>
        <v>796.10411723730567</v>
      </c>
      <c r="D13" s="10">
        <f>(NBS_comp_mm_LandPrc!D13 / 1000) * Area!$G$7 / (Days!D13*86400)</f>
        <v>3316.2055730923275</v>
      </c>
      <c r="E13" s="10">
        <f>(NBS_comp_mm_LandPrc!E13 / 1000) * Area!$G$7 / (Days!E13*86400)</f>
        <v>7288.0818560281505</v>
      </c>
      <c r="F13" s="10">
        <f>(NBS_comp_mm_LandPrc!F13 / 1000) * Area!$G$7 / (Days!F13*86400)</f>
        <v>9296.7500349651636</v>
      </c>
      <c r="G13" s="10">
        <f>(NBS_comp_mm_LandPrc!G13 / 1000) * Area!$G$7 / (Days!G13*86400)</f>
        <v>5684.721158908812</v>
      </c>
      <c r="H13" s="10">
        <f>(NBS_comp_mm_LandPrc!H13 / 1000) * Area!$G$7 / (Days!H13*86400)</f>
        <v>6384.586563434752</v>
      </c>
      <c r="I13" s="10">
        <f>(NBS_comp_mm_LandPrc!I13 / 1000) * Area!$G$7 / (Days!I13*86400)</f>
        <v>4607.293555463184</v>
      </c>
      <c r="J13" s="10">
        <f>(NBS_comp_mm_LandPrc!J13 / 1000) * Area!$G$7 / (Days!J13*86400)</f>
        <v>381.28824722013127</v>
      </c>
      <c r="K13" s="10">
        <f>(NBS_comp_mm_LandPrc!K13 / 1000) * Area!$G$7 / (Days!K13*86400)</f>
        <v>-300.91754638095978</v>
      </c>
      <c r="L13" s="10">
        <f>(NBS_comp_mm_LandPrc!L13 / 1000) * Area!$G$7 / (Days!L13*86400)</f>
        <v>-906.94305008577567</v>
      </c>
      <c r="M13" s="10">
        <f>(NBS_comp_mm_LandPrc!M13 / 1000) * Area!$G$7 / (Days!M13*86400)</f>
        <v>-684.46919219184372</v>
      </c>
      <c r="N13" s="10">
        <f t="shared" si="0"/>
        <v>2885.3835480757957</v>
      </c>
    </row>
    <row r="14" spans="1:14">
      <c r="A14">
        <v>1957</v>
      </c>
      <c r="B14" s="10">
        <f>(NBS_comp_mm_LandPrc!B14 / 1000) * Area!$G$7 / (Days!B14*86400)</f>
        <v>-1176.6899253068991</v>
      </c>
      <c r="C14" s="10">
        <f>(NBS_comp_mm_LandPrc!C14 / 1000) * Area!$G$7 / (Days!C14*86400)</f>
        <v>1703.0367690694757</v>
      </c>
      <c r="D14" s="10">
        <f>(NBS_comp_mm_LandPrc!D14 / 1000) * Area!$G$7 / (Days!D14*86400)</f>
        <v>2573.4231639105283</v>
      </c>
      <c r="E14" s="10">
        <f>(NBS_comp_mm_LandPrc!E14 / 1000) * Area!$G$7 / (Days!E14*86400)</f>
        <v>6861.4446418155267</v>
      </c>
      <c r="F14" s="10">
        <f>(NBS_comp_mm_LandPrc!F14 / 1000) * Area!$G$7 / (Days!F14*86400)</f>
        <v>6701.9192172603707</v>
      </c>
      <c r="G14" s="10">
        <f>(NBS_comp_mm_LandPrc!G14 / 1000) * Area!$G$7 / (Days!G14*86400)</f>
        <v>7463.3785290499209</v>
      </c>
      <c r="H14" s="10">
        <f>(NBS_comp_mm_LandPrc!H14 / 1000) * Area!$G$7 / (Days!H14*86400)</f>
        <v>6437.6022428596998</v>
      </c>
      <c r="I14" s="10">
        <f>(NBS_comp_mm_LandPrc!I14 / 1000) * Area!$G$7 / (Days!I14*86400)</f>
        <v>1036.6169635986671</v>
      </c>
      <c r="J14" s="10">
        <f>(NBS_comp_mm_LandPrc!J14 / 1000) * Area!$G$7 / (Days!J14*86400)</f>
        <v>2190.7771152409696</v>
      </c>
      <c r="K14" s="10">
        <f>(NBS_comp_mm_LandPrc!K14 / 1000) * Area!$G$7 / (Days!K14*86400)</f>
        <v>856.88338637116351</v>
      </c>
      <c r="L14" s="10">
        <f>(NBS_comp_mm_LandPrc!L14 / 1000) * Area!$G$7 / (Days!L14*86400)</f>
        <v>1808.7673495878103</v>
      </c>
      <c r="M14" s="10">
        <f>(NBS_comp_mm_LandPrc!M14 / 1000) * Area!$G$7 / (Days!M14*86400)</f>
        <v>1253.2035432573364</v>
      </c>
      <c r="N14" s="10">
        <f t="shared" si="0"/>
        <v>3142.5302497262146</v>
      </c>
    </row>
    <row r="15" spans="1:14">
      <c r="A15">
        <v>1958</v>
      </c>
      <c r="B15" s="10">
        <f>(NBS_comp_mm_LandPrc!B15 / 1000) * Area!$G$7 / (Days!B15*86400)</f>
        <v>-175.48880561326285</v>
      </c>
      <c r="C15" s="10">
        <f>(NBS_comp_mm_LandPrc!C15 / 1000) * Area!$G$7 / (Days!C15*86400)</f>
        <v>-360.60783748509897</v>
      </c>
      <c r="D15" s="10">
        <f>(NBS_comp_mm_LandPrc!D15 / 1000) * Area!$G$7 / (Days!D15*86400)</f>
        <v>2551.8044494751712</v>
      </c>
      <c r="E15" s="10">
        <f>(NBS_comp_mm_LandPrc!E15 / 1000) * Area!$G$7 / (Days!E15*86400)</f>
        <v>4083.1191707141334</v>
      </c>
      <c r="F15" s="10">
        <f>(NBS_comp_mm_LandPrc!F15 / 1000) * Area!$G$7 / (Days!F15*86400)</f>
        <v>2886.313378467531</v>
      </c>
      <c r="G15" s="10">
        <f>(NBS_comp_mm_LandPrc!G15 / 1000) * Area!$G$7 / (Days!G15*86400)</f>
        <v>4214.9517277129671</v>
      </c>
      <c r="H15" s="10">
        <f>(NBS_comp_mm_LandPrc!H15 / 1000) * Area!$G$7 / (Days!H15*86400)</f>
        <v>4649.3350466132861</v>
      </c>
      <c r="I15" s="10">
        <f>(NBS_comp_mm_LandPrc!I15 / 1000) * Area!$G$7 / (Days!I15*86400)</f>
        <v>1865.2340619682298</v>
      </c>
      <c r="J15" s="10">
        <f>(NBS_comp_mm_LandPrc!J15 / 1000) * Area!$G$7 / (Days!J15*86400)</f>
        <v>2198.0636086057857</v>
      </c>
      <c r="K15" s="10">
        <f>(NBS_comp_mm_LandPrc!K15 / 1000) * Area!$G$7 / (Days!K15*86400)</f>
        <v>322.35220947370414</v>
      </c>
      <c r="L15" s="10">
        <f>(NBS_comp_mm_LandPrc!L15 / 1000) * Area!$G$7 / (Days!L15*86400)</f>
        <v>-638.23304550786338</v>
      </c>
      <c r="M15" s="10">
        <f>(NBS_comp_mm_LandPrc!M15 / 1000) * Area!$G$7 / (Days!M15*86400)</f>
        <v>-3178.6990261718133</v>
      </c>
      <c r="N15" s="10">
        <f t="shared" si="0"/>
        <v>1534.8454115210643</v>
      </c>
    </row>
    <row r="16" spans="1:14">
      <c r="A16">
        <v>1959</v>
      </c>
      <c r="B16" s="10">
        <f>(NBS_comp_mm_LandPrc!B16 / 1000) * Area!$G$7 / (Days!B16*86400)</f>
        <v>-870.34420285270505</v>
      </c>
      <c r="C16" s="10">
        <f>(NBS_comp_mm_LandPrc!C16 / 1000) * Area!$G$7 / (Days!C16*86400)</f>
        <v>2579.7102564024158</v>
      </c>
      <c r="D16" s="10">
        <f>(NBS_comp_mm_LandPrc!D16 / 1000) * Area!$G$7 / (Days!D16*86400)</f>
        <v>4907.2602108261763</v>
      </c>
      <c r="E16" s="10">
        <f>(NBS_comp_mm_LandPrc!E16 / 1000) * Area!$G$7 / (Days!E16*86400)</f>
        <v>10034.556502220166</v>
      </c>
      <c r="F16" s="10">
        <f>(NBS_comp_mm_LandPrc!F16 / 1000) * Area!$G$7 / (Days!F16*86400)</f>
        <v>7597.9262143532587</v>
      </c>
      <c r="G16" s="10">
        <f>(NBS_comp_mm_LandPrc!G16 / 1000) * Area!$G$7 / (Days!G16*86400)</f>
        <v>3848.398971290826</v>
      </c>
      <c r="H16" s="10">
        <f>(NBS_comp_mm_LandPrc!H16 / 1000) * Area!$G$7 / (Days!H16*86400)</f>
        <v>4763.5392019127585</v>
      </c>
      <c r="I16" s="10">
        <f>(NBS_comp_mm_LandPrc!I16 / 1000) * Area!$G$7 / (Days!I16*86400)</f>
        <v>6279.9665414898745</v>
      </c>
      <c r="J16" s="10">
        <f>(NBS_comp_mm_LandPrc!J16 / 1000) * Area!$G$7 / (Days!J16*86400)</f>
        <v>2452.5496376904871</v>
      </c>
      <c r="K16" s="10">
        <f>(NBS_comp_mm_LandPrc!K16 / 1000) * Area!$G$7 / (Days!K16*86400)</f>
        <v>3113.6951778772354</v>
      </c>
      <c r="L16" s="10">
        <f>(NBS_comp_mm_LandPrc!L16 / 1000) * Area!$G$7 / (Days!L16*86400)</f>
        <v>703.80748585693914</v>
      </c>
      <c r="M16" s="10">
        <f>(NBS_comp_mm_LandPrc!M16 / 1000) * Area!$G$7 / (Days!M16*86400)</f>
        <v>1970.7074591512592</v>
      </c>
      <c r="N16" s="10">
        <f t="shared" si="0"/>
        <v>3948.4811213515572</v>
      </c>
    </row>
    <row r="17" spans="1:14">
      <c r="A17">
        <v>1960</v>
      </c>
      <c r="B17" s="10">
        <f>(NBS_comp_mm_LandPrc!B17 / 1000) * Area!$G$7 / (Days!B17*86400)</f>
        <v>1981.4625391874715</v>
      </c>
      <c r="C17" s="10">
        <f>(NBS_comp_mm_LandPrc!C17 / 1000) * Area!$G$7 / (Days!C17*86400)</f>
        <v>2084.4474889876174</v>
      </c>
      <c r="D17" s="10">
        <f>(NBS_comp_mm_LandPrc!D17 / 1000) * Area!$G$7 / (Days!D17*86400)</f>
        <v>1768.7912276391291</v>
      </c>
      <c r="E17" s="10">
        <f>(NBS_comp_mm_LandPrc!E17 / 1000) * Area!$G$7 / (Days!E17*86400)</f>
        <v>12102.356355965021</v>
      </c>
      <c r="F17" s="10">
        <f>(NBS_comp_mm_LandPrc!F17 / 1000) * Area!$G$7 / (Days!F17*86400)</f>
        <v>13978.084979432193</v>
      </c>
      <c r="G17" s="10">
        <f>(NBS_comp_mm_LandPrc!G17 / 1000) * Area!$G$7 / (Days!G17*86400)</f>
        <v>7930.1090022187836</v>
      </c>
      <c r="H17" s="10">
        <f>(NBS_comp_mm_LandPrc!H17 / 1000) * Area!$G$7 / (Days!H17*86400)</f>
        <v>5886.5022456716579</v>
      </c>
      <c r="I17" s="10">
        <f>(NBS_comp_mm_LandPrc!I17 / 1000) * Area!$G$7 / (Days!I17*86400)</f>
        <v>3821.7369240824396</v>
      </c>
      <c r="J17" s="10">
        <f>(NBS_comp_mm_LandPrc!J17 / 1000) * Area!$G$7 / (Days!J17*86400)</f>
        <v>1896.8088695519154</v>
      </c>
      <c r="K17" s="10">
        <f>(NBS_comp_mm_LandPrc!K17 / 1000) * Area!$G$7 / (Days!K17*86400)</f>
        <v>242.84366185053599</v>
      </c>
      <c r="L17" s="10">
        <f>(NBS_comp_mm_LandPrc!L17 / 1000) * Area!$G$7 / (Days!L17*86400)</f>
        <v>942.25804482055025</v>
      </c>
      <c r="M17" s="10">
        <f>(NBS_comp_mm_LandPrc!M17 / 1000) * Area!$G$7 / (Days!M17*86400)</f>
        <v>-3233.316608662034</v>
      </c>
      <c r="N17" s="10">
        <f t="shared" si="0"/>
        <v>4116.8403942287741</v>
      </c>
    </row>
    <row r="18" spans="1:14">
      <c r="A18">
        <v>1961</v>
      </c>
      <c r="B18" s="10">
        <f>(NBS_comp_mm_LandPrc!B18 / 1000) * Area!$G$7 / (Days!B18*86400)</f>
        <v>-1653.8668603721533</v>
      </c>
      <c r="C18" s="10">
        <f>(NBS_comp_mm_LandPrc!C18 / 1000) * Area!$G$7 / (Days!C18*86400)</f>
        <v>2115.709538092643</v>
      </c>
      <c r="D18" s="10">
        <f>(NBS_comp_mm_LandPrc!D18 / 1000) * Area!$G$7 / (Days!D18*86400)</f>
        <v>4829.1448368907704</v>
      </c>
      <c r="E18" s="10">
        <f>(NBS_comp_mm_LandPrc!E18 / 1000) * Area!$G$7 / (Days!E18*86400)</f>
        <v>6151.7987302485908</v>
      </c>
      <c r="F18" s="10">
        <f>(NBS_comp_mm_LandPrc!F18 / 1000) * Area!$G$7 / (Days!F18*86400)</f>
        <v>4948.3565287858419</v>
      </c>
      <c r="G18" s="10">
        <f>(NBS_comp_mm_LandPrc!G18 / 1000) * Area!$G$7 / (Days!G18*86400)</f>
        <v>6061.0663518375195</v>
      </c>
      <c r="H18" s="10">
        <f>(NBS_comp_mm_LandPrc!H18 / 1000) * Area!$G$7 / (Days!H18*86400)</f>
        <v>5652.3332153639722</v>
      </c>
      <c r="I18" s="10">
        <f>(NBS_comp_mm_LandPrc!I18 / 1000) * Area!$G$7 / (Days!I18*86400)</f>
        <v>3329.5358006658953</v>
      </c>
      <c r="J18" s="10">
        <f>(NBS_comp_mm_LandPrc!J18 / 1000) * Area!$G$7 / (Days!J18*86400)</f>
        <v>5030.8880383479182</v>
      </c>
      <c r="K18" s="10">
        <f>(NBS_comp_mm_LandPrc!K18 / 1000) * Area!$G$7 / (Days!K18*86400)</f>
        <v>889.66666298080975</v>
      </c>
      <c r="L18" s="10">
        <f>(NBS_comp_mm_LandPrc!L18 / 1000) * Area!$G$7 / (Days!L18*86400)</f>
        <v>1069.8770695651856</v>
      </c>
      <c r="M18" s="10">
        <f>(NBS_comp_mm_LandPrc!M18 / 1000) * Area!$G$7 / (Days!M18*86400)</f>
        <v>-499.56586876300054</v>
      </c>
      <c r="N18" s="10">
        <f t="shared" si="0"/>
        <v>3160.4120036369991</v>
      </c>
    </row>
    <row r="19" spans="1:14">
      <c r="A19">
        <v>1962</v>
      </c>
      <c r="B19" s="10">
        <f>(NBS_comp_mm_LandPrc!B19 / 1000) * Area!$G$7 / (Days!B19*86400)</f>
        <v>-179.92377507094156</v>
      </c>
      <c r="C19" s="10">
        <f>(NBS_comp_mm_LandPrc!C19 / 1000) * Area!$G$7 / (Days!C19*86400)</f>
        <v>2539.6204497489475</v>
      </c>
      <c r="D19" s="10">
        <f>(NBS_comp_mm_LandPrc!D19 / 1000) * Area!$G$7 / (Days!D19*86400)</f>
        <v>4428.3430249183975</v>
      </c>
      <c r="E19" s="10">
        <f>(NBS_comp_mm_LandPrc!E19 / 1000) * Area!$G$7 / (Days!E19*86400)</f>
        <v>6027.2466383797573</v>
      </c>
      <c r="F19" s="10">
        <f>(NBS_comp_mm_LandPrc!F19 / 1000) * Area!$G$7 / (Days!F19*86400)</f>
        <v>7307.4051699785095</v>
      </c>
      <c r="G19" s="10">
        <f>(NBS_comp_mm_LandPrc!G19 / 1000) * Area!$G$7 / (Days!G19*86400)</f>
        <v>5125.8848485595336</v>
      </c>
      <c r="H19" s="10">
        <f>(NBS_comp_mm_LandPrc!H19 / 1000) * Area!$G$7 / (Days!H19*86400)</f>
        <v>3430.5478272968944</v>
      </c>
      <c r="I19" s="10">
        <f>(NBS_comp_mm_LandPrc!I19 / 1000) * Area!$G$7 / (Days!I19*86400)</f>
        <v>2979.7764931797724</v>
      </c>
      <c r="J19" s="10">
        <f>(NBS_comp_mm_LandPrc!J19 / 1000) * Area!$G$7 / (Days!J19*86400)</f>
        <v>727.18143347955481</v>
      </c>
      <c r="K19" s="10">
        <f>(NBS_comp_mm_LandPrc!K19 / 1000) * Area!$G$7 / (Days!K19*86400)</f>
        <v>1207.5464214510887</v>
      </c>
      <c r="L19" s="10">
        <f>(NBS_comp_mm_LandPrc!L19 / 1000) * Area!$G$7 / (Days!L19*86400)</f>
        <v>-1465.8487632435929</v>
      </c>
      <c r="M19" s="10">
        <f>(NBS_comp_mm_LandPrc!M19 / 1000) * Area!$G$7 / (Days!M19*86400)</f>
        <v>-1538.3880131428034</v>
      </c>
      <c r="N19" s="10">
        <f t="shared" si="0"/>
        <v>2549.1159796279267</v>
      </c>
    </row>
    <row r="20" spans="1:14">
      <c r="A20">
        <v>1963</v>
      </c>
      <c r="B20" s="10">
        <f>(NBS_comp_mm_LandPrc!B20 / 1000) * Area!$G$7 / (Days!B20*86400)</f>
        <v>-1392.065744295734</v>
      </c>
      <c r="C20" s="10">
        <f>(NBS_comp_mm_LandPrc!C20 / 1000) * Area!$G$7 / (Days!C20*86400)</f>
        <v>1113.4478990044008</v>
      </c>
      <c r="D20" s="10">
        <f>(NBS_comp_mm_LandPrc!D20 / 1000) * Area!$G$7 / (Days!D20*86400)</f>
        <v>5093.9193068735322</v>
      </c>
      <c r="E20" s="10">
        <f>(NBS_comp_mm_LandPrc!E20 / 1000) * Area!$G$7 / (Days!E20*86400)</f>
        <v>5747.2847428303785</v>
      </c>
      <c r="F20" s="10">
        <f>(NBS_comp_mm_LandPrc!F20 / 1000) * Area!$G$7 / (Days!F20*86400)</f>
        <v>6150.9999194288475</v>
      </c>
      <c r="G20" s="10">
        <f>(NBS_comp_mm_LandPrc!G20 / 1000) * Area!$G$7 / (Days!G20*86400)</f>
        <v>4470.8684380623481</v>
      </c>
      <c r="H20" s="10">
        <f>(NBS_comp_mm_LandPrc!H20 / 1000) * Area!$G$7 / (Days!H20*86400)</f>
        <v>4088.0062941722454</v>
      </c>
      <c r="I20" s="10">
        <f>(NBS_comp_mm_LandPrc!I20 / 1000) * Area!$G$7 / (Days!I20*86400)</f>
        <v>2548.7422616506828</v>
      </c>
      <c r="J20" s="10">
        <f>(NBS_comp_mm_LandPrc!J20 / 1000) * Area!$G$7 / (Days!J20*86400)</f>
        <v>838.72557857885738</v>
      </c>
      <c r="K20" s="10">
        <f>(NBS_comp_mm_LandPrc!K20 / 1000) * Area!$G$7 / (Days!K20*86400)</f>
        <v>-78.629371534829048</v>
      </c>
      <c r="L20" s="10">
        <f>(NBS_comp_mm_LandPrc!L20 / 1000) * Area!$G$7 / (Days!L20*86400)</f>
        <v>-102.48889391881137</v>
      </c>
      <c r="M20" s="10">
        <f>(NBS_comp_mm_LandPrc!M20 / 1000) * Area!$G$7 / (Days!M20*86400)</f>
        <v>-2922.8829574442698</v>
      </c>
      <c r="N20" s="10">
        <f t="shared" si="0"/>
        <v>2129.6606227839711</v>
      </c>
    </row>
    <row r="21" spans="1:14">
      <c r="A21">
        <v>1964</v>
      </c>
      <c r="B21" s="10">
        <f>(NBS_comp_mm_LandPrc!B21 / 1000) * Area!$G$7 / (Days!B21*86400)</f>
        <v>-34.112601992191237</v>
      </c>
      <c r="C21" s="10">
        <f>(NBS_comp_mm_LandPrc!C21 / 1000) * Area!$G$7 / (Days!C21*86400)</f>
        <v>-654.6540321321188</v>
      </c>
      <c r="D21" s="10">
        <f>(NBS_comp_mm_LandPrc!D21 / 1000) * Area!$G$7 / (Days!D21*86400)</f>
        <v>2006.8634132326208</v>
      </c>
      <c r="E21" s="10">
        <f>(NBS_comp_mm_LandPrc!E21 / 1000) * Area!$G$7 / (Days!E21*86400)</f>
        <v>5908.9908451018264</v>
      </c>
      <c r="F21" s="10">
        <f>(NBS_comp_mm_LandPrc!F21 / 1000) * Area!$G$7 / (Days!F21*86400)</f>
        <v>6399.4490658968589</v>
      </c>
      <c r="G21" s="10">
        <f>(NBS_comp_mm_LandPrc!G21 / 1000) * Area!$G$7 / (Days!G21*86400)</f>
        <v>3543.5329503159951</v>
      </c>
      <c r="H21" s="10">
        <f>(NBS_comp_mm_LandPrc!H21 / 1000) * Area!$G$7 / (Days!H21*86400)</f>
        <v>4276.8626678381306</v>
      </c>
      <c r="I21" s="10">
        <f>(NBS_comp_mm_LandPrc!I21 / 1000) * Area!$G$7 / (Days!I21*86400)</f>
        <v>2686.6915603464545</v>
      </c>
      <c r="J21" s="10">
        <f>(NBS_comp_mm_LandPrc!J21 / 1000) * Area!$G$7 / (Days!J21*86400)</f>
        <v>2473.386151349458</v>
      </c>
      <c r="K21" s="10">
        <f>(NBS_comp_mm_LandPrc!K21 / 1000) * Area!$G$7 / (Days!K21*86400)</f>
        <v>-980.49569620198622</v>
      </c>
      <c r="L21" s="10">
        <f>(NBS_comp_mm_LandPrc!L21 / 1000) * Area!$G$7 / (Days!L21*86400)</f>
        <v>592.80593516037129</v>
      </c>
      <c r="M21" s="10">
        <f>(NBS_comp_mm_LandPrc!M21 / 1000) * Area!$G$7 / (Days!M21*86400)</f>
        <v>-824.3483497900412</v>
      </c>
      <c r="N21" s="10">
        <f t="shared" si="0"/>
        <v>2116.2476590937813</v>
      </c>
    </row>
    <row r="22" spans="1:14">
      <c r="A22">
        <v>1965</v>
      </c>
      <c r="B22" s="10">
        <f>(NBS_comp_mm_LandPrc!B22 / 1000) * Area!$G$7 / (Days!B22*86400)</f>
        <v>347.10678235306835</v>
      </c>
      <c r="C22" s="10">
        <f>(NBS_comp_mm_LandPrc!C22 / 1000) * Area!$G$7 / (Days!C22*86400)</f>
        <v>2820.5797533165837</v>
      </c>
      <c r="D22" s="10">
        <f>(NBS_comp_mm_LandPrc!D22 / 1000) * Area!$G$7 / (Days!D22*86400)</f>
        <v>3546.7513347983063</v>
      </c>
      <c r="E22" s="10">
        <f>(NBS_comp_mm_LandPrc!E22 / 1000) * Area!$G$7 / (Days!E22*86400)</f>
        <v>8556.7304844528153</v>
      </c>
      <c r="F22" s="10">
        <f>(NBS_comp_mm_LandPrc!F22 / 1000) * Area!$G$7 / (Days!F22*86400)</f>
        <v>7339.3308404859381</v>
      </c>
      <c r="G22" s="10">
        <f>(NBS_comp_mm_LandPrc!G22 / 1000) * Area!$G$7 / (Days!G22*86400)</f>
        <v>4125.6878687698927</v>
      </c>
      <c r="H22" s="10">
        <f>(NBS_comp_mm_LandPrc!H22 / 1000) * Area!$G$7 / (Days!H22*86400)</f>
        <v>3401.3402563443483</v>
      </c>
      <c r="I22" s="10">
        <f>(NBS_comp_mm_LandPrc!I22 / 1000) * Area!$G$7 / (Days!I22*86400)</f>
        <v>4659.8915725466168</v>
      </c>
      <c r="J22" s="10">
        <f>(NBS_comp_mm_LandPrc!J22 / 1000) * Area!$G$7 / (Days!J22*86400)</f>
        <v>6907.8104550085272</v>
      </c>
      <c r="K22" s="10">
        <f>(NBS_comp_mm_LandPrc!K22 / 1000) * Area!$G$7 / (Days!K22*86400)</f>
        <v>2013.8923875791234</v>
      </c>
      <c r="L22" s="10">
        <f>(NBS_comp_mm_LandPrc!L22 / 1000) * Area!$G$7 / (Days!L22*86400)</f>
        <v>2500.136918785694</v>
      </c>
      <c r="M22" s="10">
        <f>(NBS_comp_mm_LandPrc!M22 / 1000) * Area!$G$7 / (Days!M22*86400)</f>
        <v>3763.6538265220133</v>
      </c>
      <c r="N22" s="10">
        <f t="shared" si="0"/>
        <v>4165.2427067469098</v>
      </c>
    </row>
    <row r="23" spans="1:14">
      <c r="A23">
        <v>1966</v>
      </c>
      <c r="B23" s="10">
        <f>(NBS_comp_mm_LandPrc!B23 / 1000) * Area!$G$7 / (Days!B23*86400)</f>
        <v>-76.780708880455649</v>
      </c>
      <c r="C23" s="10">
        <f>(NBS_comp_mm_LandPrc!C23 / 1000) * Area!$G$7 / (Days!C23*86400)</f>
        <v>3035.0549269860612</v>
      </c>
      <c r="D23" s="10">
        <f>(NBS_comp_mm_LandPrc!D23 / 1000) * Area!$G$7 / (Days!D23*86400)</f>
        <v>6036.3154318899651</v>
      </c>
      <c r="E23" s="10">
        <f>(NBS_comp_mm_LandPrc!E23 / 1000) * Area!$G$7 / (Days!E23*86400)</f>
        <v>6105.6421409114982</v>
      </c>
      <c r="F23" s="10">
        <f>(NBS_comp_mm_LandPrc!F23 / 1000) * Area!$G$7 / (Days!F23*86400)</f>
        <v>4621.2162690282639</v>
      </c>
      <c r="G23" s="10">
        <f>(NBS_comp_mm_LandPrc!G23 / 1000) * Area!$G$7 / (Days!G23*86400)</f>
        <v>5111.8620124524978</v>
      </c>
      <c r="H23" s="10">
        <f>(NBS_comp_mm_LandPrc!H23 / 1000) * Area!$G$7 / (Days!H23*86400)</f>
        <v>2657.4057069313835</v>
      </c>
      <c r="I23" s="10">
        <f>(NBS_comp_mm_LandPrc!I23 / 1000) * Area!$G$7 / (Days!I23*86400)</f>
        <v>3086.3994949311727</v>
      </c>
      <c r="J23" s="10">
        <f>(NBS_comp_mm_LandPrc!J23 / 1000) * Area!$G$7 / (Days!J23*86400)</f>
        <v>-637.28236459719744</v>
      </c>
      <c r="K23" s="10">
        <f>(NBS_comp_mm_LandPrc!K23 / 1000) * Area!$G$7 / (Days!K23*86400)</f>
        <v>20.197330776933491</v>
      </c>
      <c r="L23" s="10">
        <f>(NBS_comp_mm_LandPrc!L23 / 1000) * Area!$G$7 / (Days!L23*86400)</f>
        <v>3214.3126970666676</v>
      </c>
      <c r="M23" s="10">
        <f>(NBS_comp_mm_LandPrc!M23 / 1000) * Area!$G$7 / (Days!M23*86400)</f>
        <v>2403.6143639938932</v>
      </c>
      <c r="N23" s="10">
        <f t="shared" si="0"/>
        <v>2964.8297751242239</v>
      </c>
    </row>
    <row r="24" spans="1:14">
      <c r="A24">
        <v>1967</v>
      </c>
      <c r="B24" s="10">
        <f>(NBS_comp_mm_LandPrc!B24 / 1000) * Area!$G$7 / (Days!B24*86400)</f>
        <v>2190.5490338603395</v>
      </c>
      <c r="C24" s="10">
        <f>(NBS_comp_mm_LandPrc!C24 / 1000) * Area!$G$7 / (Days!C24*86400)</f>
        <v>1674.8354864751911</v>
      </c>
      <c r="D24" s="10">
        <f>(NBS_comp_mm_LandPrc!D24 / 1000) * Area!$G$7 / (Days!D24*86400)</f>
        <v>3996.9232043644997</v>
      </c>
      <c r="E24" s="10">
        <f>(NBS_comp_mm_LandPrc!E24 / 1000) * Area!$G$7 / (Days!E24*86400)</f>
        <v>11819.803689352759</v>
      </c>
      <c r="F24" s="10">
        <f>(NBS_comp_mm_LandPrc!F24 / 1000) * Area!$G$7 / (Days!F24*86400)</f>
        <v>6161.681499133113</v>
      </c>
      <c r="G24" s="10">
        <f>(NBS_comp_mm_LandPrc!G24 / 1000) * Area!$G$7 / (Days!G24*86400)</f>
        <v>9829.7519337347567</v>
      </c>
      <c r="H24" s="10">
        <f>(NBS_comp_mm_LandPrc!H24 / 1000) * Area!$G$7 / (Days!H24*86400)</f>
        <v>4345.9960133187078</v>
      </c>
      <c r="I24" s="10">
        <f>(NBS_comp_mm_LandPrc!I24 / 1000) * Area!$G$7 / (Days!I24*86400)</f>
        <v>3228.0695520639711</v>
      </c>
      <c r="J24" s="10">
        <f>(NBS_comp_mm_LandPrc!J24 / 1000) * Area!$G$7 / (Days!J24*86400)</f>
        <v>312.12343615589725</v>
      </c>
      <c r="K24" s="10">
        <f>(NBS_comp_mm_LandPrc!K24 / 1000) * Area!$G$7 / (Days!K24*86400)</f>
        <v>2843.3943132911818</v>
      </c>
      <c r="L24" s="10">
        <f>(NBS_comp_mm_LandPrc!L24 / 1000) * Area!$G$7 / (Days!L24*86400)</f>
        <v>2457.2886774344847</v>
      </c>
      <c r="M24" s="10">
        <f>(NBS_comp_mm_LandPrc!M24 / 1000) * Area!$G$7 / (Days!M24*86400)</f>
        <v>2287.0168469508412</v>
      </c>
      <c r="N24" s="10">
        <f t="shared" si="0"/>
        <v>4262.2861405113117</v>
      </c>
    </row>
    <row r="25" spans="1:14">
      <c r="A25">
        <v>1968</v>
      </c>
      <c r="B25" s="10">
        <f>(NBS_comp_mm_LandPrc!B25 / 1000) * Area!$G$7 / (Days!B25*86400)</f>
        <v>595.08532270009812</v>
      </c>
      <c r="C25" s="10">
        <f>(NBS_comp_mm_LandPrc!C25 / 1000) * Area!$G$7 / (Days!C25*86400)</f>
        <v>2860.7199180042926</v>
      </c>
      <c r="D25" s="10">
        <f>(NBS_comp_mm_LandPrc!D25 / 1000) * Area!$G$7 / (Days!D25*86400)</f>
        <v>3767.1033709978119</v>
      </c>
      <c r="E25" s="10">
        <f>(NBS_comp_mm_LandPrc!E25 / 1000) * Area!$G$7 / (Days!E25*86400)</f>
        <v>7117.9500662855853</v>
      </c>
      <c r="F25" s="10">
        <f>(NBS_comp_mm_LandPrc!F25 / 1000) * Area!$G$7 / (Days!F25*86400)</f>
        <v>6120.6715654977352</v>
      </c>
      <c r="G25" s="10">
        <f>(NBS_comp_mm_LandPrc!G25 / 1000) * Area!$G$7 / (Days!G25*86400)</f>
        <v>8474.3304879306634</v>
      </c>
      <c r="H25" s="10">
        <f>(NBS_comp_mm_LandPrc!H25 / 1000) * Area!$G$7 / (Days!H25*86400)</f>
        <v>5054.4481626557645</v>
      </c>
      <c r="I25" s="10">
        <f>(NBS_comp_mm_LandPrc!I25 / 1000) * Area!$G$7 / (Days!I25*86400)</f>
        <v>3195.9086259556757</v>
      </c>
      <c r="J25" s="10">
        <f>(NBS_comp_mm_LandPrc!J25 / 1000) * Area!$G$7 / (Days!J25*86400)</f>
        <v>4901.7389277731227</v>
      </c>
      <c r="K25" s="10">
        <f>(NBS_comp_mm_LandPrc!K25 / 1000) * Area!$G$7 / (Days!K25*86400)</f>
        <v>956.55894981180222</v>
      </c>
      <c r="L25" s="10">
        <f>(NBS_comp_mm_LandPrc!L25 / 1000) * Area!$G$7 / (Days!L25*86400)</f>
        <v>488.34197452372257</v>
      </c>
      <c r="M25" s="10">
        <f>(NBS_comp_mm_LandPrc!M25 / 1000) * Area!$G$7 / (Days!M25*86400)</f>
        <v>593.13127475998465</v>
      </c>
      <c r="N25" s="10">
        <f t="shared" si="0"/>
        <v>3677.1657205746883</v>
      </c>
    </row>
    <row r="26" spans="1:14">
      <c r="A26">
        <v>1969</v>
      </c>
      <c r="B26" s="10">
        <f>(NBS_comp_mm_LandPrc!B26 / 1000) * Area!$G$7 / (Days!B26*86400)</f>
        <v>2411.8425191520564</v>
      </c>
      <c r="C26" s="10">
        <f>(NBS_comp_mm_LandPrc!C26 / 1000) * Area!$G$7 / (Days!C26*86400)</f>
        <v>1398.1494017568771</v>
      </c>
      <c r="D26" s="10">
        <f>(NBS_comp_mm_LandPrc!D26 / 1000) * Area!$G$7 / (Days!D26*86400)</f>
        <v>2596.867296923293</v>
      </c>
      <c r="E26" s="10">
        <f>(NBS_comp_mm_LandPrc!E26 / 1000) * Area!$G$7 / (Days!E26*86400)</f>
        <v>9436.9131900145003</v>
      </c>
      <c r="F26" s="10">
        <f>(NBS_comp_mm_LandPrc!F26 / 1000) * Area!$G$7 / (Days!F26*86400)</f>
        <v>7871.0525982316049</v>
      </c>
      <c r="G26" s="10">
        <f>(NBS_comp_mm_LandPrc!G26 / 1000) * Area!$G$7 / (Days!G26*86400)</f>
        <v>9500.5682852671744</v>
      </c>
      <c r="H26" s="10">
        <f>(NBS_comp_mm_LandPrc!H26 / 1000) * Area!$G$7 / (Days!H26*86400)</f>
        <v>6486.6444755375514</v>
      </c>
      <c r="I26" s="10">
        <f>(NBS_comp_mm_LandPrc!I26 / 1000) * Area!$G$7 / (Days!I26*86400)</f>
        <v>1580.1001520142408</v>
      </c>
      <c r="J26" s="10">
        <f>(NBS_comp_mm_LandPrc!J26 / 1000) * Area!$G$7 / (Days!J26*86400)</f>
        <v>153.38066489982717</v>
      </c>
      <c r="K26" s="10">
        <f>(NBS_comp_mm_LandPrc!K26 / 1000) * Area!$G$7 / (Days!K26*86400)</f>
        <v>2854.4206718792602</v>
      </c>
      <c r="L26" s="10">
        <f>(NBS_comp_mm_LandPrc!L26 / 1000) * Area!$G$7 / (Days!L26*86400)</f>
        <v>1886.4236526881891</v>
      </c>
      <c r="M26" s="10">
        <f>(NBS_comp_mm_LandPrc!M26 / 1000) * Area!$G$7 / (Days!M26*86400)</f>
        <v>-1226.2900946850009</v>
      </c>
      <c r="N26" s="10">
        <f t="shared" si="0"/>
        <v>3745.8394011399646</v>
      </c>
    </row>
    <row r="27" spans="1:14">
      <c r="A27">
        <v>1970</v>
      </c>
      <c r="B27" s="10">
        <f>(NBS_comp_mm_LandPrc!B27 / 1000) * Area!$G$7 / (Days!B27*86400)</f>
        <v>-262.59103669138386</v>
      </c>
      <c r="C27" s="10">
        <f>(NBS_comp_mm_LandPrc!C27 / 1000) * Area!$G$7 / (Days!C27*86400)</f>
        <v>436.95096020562329</v>
      </c>
      <c r="D27" s="10">
        <f>(NBS_comp_mm_LandPrc!D27 / 1000) * Area!$G$7 / (Days!D27*86400)</f>
        <v>3058.1503165008726</v>
      </c>
      <c r="E27" s="10">
        <f>(NBS_comp_mm_LandPrc!E27 / 1000) * Area!$G$7 / (Days!E27*86400)</f>
        <v>6898.6373320787206</v>
      </c>
      <c r="F27" s="10">
        <f>(NBS_comp_mm_LandPrc!F27 / 1000) * Area!$G$7 / (Days!F27*86400)</f>
        <v>8395.7528419728205</v>
      </c>
      <c r="G27" s="10">
        <f>(NBS_comp_mm_LandPrc!G27 / 1000) * Area!$G$7 / (Days!G27*86400)</f>
        <v>7084.0663401176898</v>
      </c>
      <c r="H27" s="10">
        <f>(NBS_comp_mm_LandPrc!H27 / 1000) * Area!$G$7 / (Days!H27*86400)</f>
        <v>7884.0627715307155</v>
      </c>
      <c r="I27" s="10">
        <f>(NBS_comp_mm_LandPrc!I27 / 1000) * Area!$G$7 / (Days!I27*86400)</f>
        <v>1933.809516243831</v>
      </c>
      <c r="J27" s="10">
        <f>(NBS_comp_mm_LandPrc!J27 / 1000) * Area!$G$7 / (Days!J27*86400)</f>
        <v>5134.7677543168957</v>
      </c>
      <c r="K27" s="10">
        <f>(NBS_comp_mm_LandPrc!K27 / 1000) * Area!$G$7 / (Days!K27*86400)</f>
        <v>3163.5329209303409</v>
      </c>
      <c r="L27" s="10">
        <f>(NBS_comp_mm_LandPrc!L27 / 1000) * Area!$G$7 / (Days!L27*86400)</f>
        <v>1168.8342679583711</v>
      </c>
      <c r="M27" s="10">
        <f>(NBS_comp_mm_LandPrc!M27 / 1000) * Area!$G$7 / (Days!M27*86400)</f>
        <v>257.46041793953447</v>
      </c>
      <c r="N27" s="10">
        <f t="shared" si="0"/>
        <v>3762.7862002586694</v>
      </c>
    </row>
    <row r="28" spans="1:14">
      <c r="A28">
        <v>1971</v>
      </c>
      <c r="B28" s="10">
        <f>(NBS_comp_mm_LandPrc!B28 / 1000) * Area!$G$7 / (Days!B28*86400)</f>
        <v>55.620596373083224</v>
      </c>
      <c r="C28" s="10">
        <f>(NBS_comp_mm_LandPrc!C28 / 1000) * Area!$G$7 / (Days!C28*86400)</f>
        <v>4506.8805427325142</v>
      </c>
      <c r="D28" s="10">
        <f>(NBS_comp_mm_LandPrc!D28 / 1000) * Area!$G$7 / (Days!D28*86400)</f>
        <v>5264.2435134323268</v>
      </c>
      <c r="E28" s="10">
        <f>(NBS_comp_mm_LandPrc!E28 / 1000) * Area!$G$7 / (Days!E28*86400)</f>
        <v>7727.2880922390013</v>
      </c>
      <c r="F28" s="10">
        <f>(NBS_comp_mm_LandPrc!F28 / 1000) * Area!$G$7 / (Days!F28*86400)</f>
        <v>6470.6637412707014</v>
      </c>
      <c r="G28" s="10">
        <f>(NBS_comp_mm_LandPrc!G28 / 1000) * Area!$G$7 / (Days!G28*86400)</f>
        <v>5274.9461649340819</v>
      </c>
      <c r="H28" s="10">
        <f>(NBS_comp_mm_LandPrc!H28 / 1000) * Area!$G$7 / (Days!H28*86400)</f>
        <v>4343.5621736294788</v>
      </c>
      <c r="I28" s="10">
        <f>(NBS_comp_mm_LandPrc!I28 / 1000) * Area!$G$7 / (Days!I28*86400)</f>
        <v>2403.28141830806</v>
      </c>
      <c r="J28" s="10">
        <f>(NBS_comp_mm_LandPrc!J28 / 1000) * Area!$G$7 / (Days!J28*86400)</f>
        <v>2131.9949003407919</v>
      </c>
      <c r="K28" s="10">
        <f>(NBS_comp_mm_LandPrc!K28 / 1000) * Area!$G$7 / (Days!K28*86400)</f>
        <v>1490.8792949007627</v>
      </c>
      <c r="L28" s="10">
        <f>(NBS_comp_mm_LandPrc!L28 / 1000) * Area!$G$7 / (Days!L28*86400)</f>
        <v>-1007.7645720862379</v>
      </c>
      <c r="M28" s="10">
        <f>(NBS_comp_mm_LandPrc!M28 / 1000) * Area!$G$7 / (Days!M28*86400)</f>
        <v>2547.9832821328878</v>
      </c>
      <c r="N28" s="10">
        <f t="shared" si="0"/>
        <v>3434.1315956839549</v>
      </c>
    </row>
    <row r="29" spans="1:14">
      <c r="A29">
        <v>1972</v>
      </c>
      <c r="B29" s="10">
        <f>(NBS_comp_mm_LandPrc!B29 / 1000) * Area!$G$7 / (Days!B29*86400)</f>
        <v>-941.35725553872965</v>
      </c>
      <c r="C29" s="10">
        <f>(NBS_comp_mm_LandPrc!C29 / 1000) * Area!$G$7 / (Days!C29*86400)</f>
        <v>1285.2630777752481</v>
      </c>
      <c r="D29" s="10">
        <f>(NBS_comp_mm_LandPrc!D29 / 1000) * Area!$G$7 / (Days!D29*86400)</f>
        <v>4102.2406241524977</v>
      </c>
      <c r="E29" s="10">
        <f>(NBS_comp_mm_LandPrc!E29 / 1000) * Area!$G$7 / (Days!E29*86400)</f>
        <v>7841.9468560378318</v>
      </c>
      <c r="F29" s="10">
        <f>(NBS_comp_mm_LandPrc!F29 / 1000) * Area!$G$7 / (Days!F29*86400)</f>
        <v>7941.0331069898948</v>
      </c>
      <c r="G29" s="10">
        <f>(NBS_comp_mm_LandPrc!G29 / 1000) * Area!$G$7 / (Days!G29*86400)</f>
        <v>5103.7442143374074</v>
      </c>
      <c r="H29" s="10">
        <f>(NBS_comp_mm_LandPrc!H29 / 1000) * Area!$G$7 / (Days!H29*86400)</f>
        <v>5264.0526924407068</v>
      </c>
      <c r="I29" s="10">
        <f>(NBS_comp_mm_LandPrc!I29 / 1000) * Area!$G$7 / (Days!I29*86400)</f>
        <v>6956.4903114020481</v>
      </c>
      <c r="J29" s="10">
        <f>(NBS_comp_mm_LandPrc!J29 / 1000) * Area!$G$7 / (Days!J29*86400)</f>
        <v>3740.9717115999224</v>
      </c>
      <c r="K29" s="10">
        <f>(NBS_comp_mm_LandPrc!K29 / 1000) * Area!$G$7 / (Days!K29*86400)</f>
        <v>828.30966959134935</v>
      </c>
      <c r="L29" s="10">
        <f>(NBS_comp_mm_LandPrc!L29 / 1000) * Area!$G$7 / (Days!L29*86400)</f>
        <v>1437.6386005339843</v>
      </c>
      <c r="M29" s="10">
        <f>(NBS_comp_mm_LandPrc!M29 / 1000) * Area!$G$7 / (Days!M29*86400)</f>
        <v>2415.7627548937953</v>
      </c>
      <c r="N29" s="10">
        <f t="shared" si="0"/>
        <v>3831.3413636846622</v>
      </c>
    </row>
    <row r="30" spans="1:14">
      <c r="A30">
        <v>1973</v>
      </c>
      <c r="B30" s="10">
        <f>(NBS_comp_mm_LandPrc!B30 / 1000) * Area!$G$7 / (Days!B30*86400)</f>
        <v>2897.8871228628891</v>
      </c>
      <c r="C30" s="10">
        <f>(NBS_comp_mm_LandPrc!C30 / 1000) * Area!$G$7 / (Days!C30*86400)</f>
        <v>1773.7622415080787</v>
      </c>
      <c r="D30" s="10">
        <f>(NBS_comp_mm_LandPrc!D30 / 1000) * Area!$G$7 / (Days!D30*86400)</f>
        <v>8816.8834970369953</v>
      </c>
      <c r="E30" s="10">
        <f>(NBS_comp_mm_LandPrc!E30 / 1000) * Area!$G$7 / (Days!E30*86400)</f>
        <v>7971.61160883716</v>
      </c>
      <c r="F30" s="10">
        <f>(NBS_comp_mm_LandPrc!F30 / 1000) * Area!$G$7 / (Days!F30*86400)</f>
        <v>10639.529827576305</v>
      </c>
      <c r="G30" s="10">
        <f>(NBS_comp_mm_LandPrc!G30 / 1000) * Area!$G$7 / (Days!G30*86400)</f>
        <v>7556.0603836960054</v>
      </c>
      <c r="H30" s="10">
        <f>(NBS_comp_mm_LandPrc!H30 / 1000) * Area!$G$7 / (Days!H30*86400)</f>
        <v>4957.5888246506111</v>
      </c>
      <c r="I30" s="10">
        <f>(NBS_comp_mm_LandPrc!I30 / 1000) * Area!$G$7 / (Days!I30*86400)</f>
        <v>4031.7821776342121</v>
      </c>
      <c r="J30" s="10">
        <f>(NBS_comp_mm_LandPrc!J30 / 1000) * Area!$G$7 / (Days!J30*86400)</f>
        <v>11.852274171314088</v>
      </c>
      <c r="K30" s="10">
        <f>(NBS_comp_mm_LandPrc!K30 / 1000) * Area!$G$7 / (Days!K30*86400)</f>
        <v>2129.0562849377234</v>
      </c>
      <c r="L30" s="10">
        <f>(NBS_comp_mm_LandPrc!L30 / 1000) * Area!$G$7 / (Days!L30*86400)</f>
        <v>363.66493264802079</v>
      </c>
      <c r="M30" s="10">
        <f>(NBS_comp_mm_LandPrc!M30 / 1000) * Area!$G$7 / (Days!M30*86400)</f>
        <v>291.90282117486413</v>
      </c>
      <c r="N30" s="10">
        <f t="shared" si="0"/>
        <v>4286.7984997278481</v>
      </c>
    </row>
    <row r="31" spans="1:14">
      <c r="A31">
        <v>1974</v>
      </c>
      <c r="B31" s="10">
        <f>(NBS_comp_mm_LandPrc!B31 / 1000) * Area!$G$7 / (Days!B31*86400)</f>
        <v>2530.4005858391984</v>
      </c>
      <c r="C31" s="10">
        <f>(NBS_comp_mm_LandPrc!C31 / 1000) * Area!$G$7 / (Days!C31*86400)</f>
        <v>2157.3660650785987</v>
      </c>
      <c r="D31" s="10">
        <f>(NBS_comp_mm_LandPrc!D31 / 1000) * Area!$G$7 / (Days!D31*86400)</f>
        <v>5271.6497992355362</v>
      </c>
      <c r="E31" s="10">
        <f>(NBS_comp_mm_LandPrc!E31 / 1000) * Area!$G$7 / (Days!E31*86400)</f>
        <v>9250.395975278645</v>
      </c>
      <c r="F31" s="10">
        <f>(NBS_comp_mm_LandPrc!F31 / 1000) * Area!$G$7 / (Days!F31*86400)</f>
        <v>8734.6155888086669</v>
      </c>
      <c r="G31" s="10">
        <f>(NBS_comp_mm_LandPrc!G31 / 1000) * Area!$G$7 / (Days!G31*86400)</f>
        <v>7365.3810580937543</v>
      </c>
      <c r="H31" s="10">
        <f>(NBS_comp_mm_LandPrc!H31 / 1000) * Area!$G$7 / (Days!H31*86400)</f>
        <v>4321.9718765267662</v>
      </c>
      <c r="I31" s="10">
        <f>(NBS_comp_mm_LandPrc!I31 / 1000) * Area!$G$7 / (Days!I31*86400)</f>
        <v>3506.0452409586765</v>
      </c>
      <c r="J31" s="10">
        <f>(NBS_comp_mm_LandPrc!J31 / 1000) * Area!$G$7 / (Days!J31*86400)</f>
        <v>756.65917723924326</v>
      </c>
      <c r="K31" s="10">
        <f>(NBS_comp_mm_LandPrc!K31 / 1000) * Area!$G$7 / (Days!K31*86400)</f>
        <v>915.67508681134586</v>
      </c>
      <c r="L31" s="10">
        <f>(NBS_comp_mm_LandPrc!L31 / 1000) * Area!$G$7 / (Days!L31*86400)</f>
        <v>1866.328538271533</v>
      </c>
      <c r="M31" s="10">
        <f>(NBS_comp_mm_LandPrc!M31 / 1000) * Area!$G$7 / (Days!M31*86400)</f>
        <v>260.89860131379487</v>
      </c>
      <c r="N31" s="10">
        <f t="shared" si="0"/>
        <v>3911.4489661213138</v>
      </c>
    </row>
    <row r="32" spans="1:14">
      <c r="A32">
        <v>1975</v>
      </c>
      <c r="B32" s="10">
        <f>(NBS_comp_mm_LandPrc!B32 / 1000) * Area!$G$7 / (Days!B32*86400)</f>
        <v>2291.1105765045218</v>
      </c>
      <c r="C32" s="10">
        <f>(NBS_comp_mm_LandPrc!C32 / 1000) * Area!$G$7 / (Days!C32*86400)</f>
        <v>2717.1463648008735</v>
      </c>
      <c r="D32" s="10">
        <f>(NBS_comp_mm_LandPrc!D32 / 1000) * Area!$G$7 / (Days!D32*86400)</f>
        <v>4058.5094226542888</v>
      </c>
      <c r="E32" s="10">
        <f>(NBS_comp_mm_LandPrc!E32 / 1000) * Area!$G$7 / (Days!E32*86400)</f>
        <v>7899.9469237773637</v>
      </c>
      <c r="F32" s="10">
        <f>(NBS_comp_mm_LandPrc!F32 / 1000) * Area!$G$7 / (Days!F32*86400)</f>
        <v>7892.7677223800447</v>
      </c>
      <c r="G32" s="10">
        <f>(NBS_comp_mm_LandPrc!G32 / 1000) * Area!$G$7 / (Days!G32*86400)</f>
        <v>7317.8538237261846</v>
      </c>
      <c r="H32" s="10">
        <f>(NBS_comp_mm_LandPrc!H32 / 1000) * Area!$G$7 / (Days!H32*86400)</f>
        <v>3958.1863018704862</v>
      </c>
      <c r="I32" s="10">
        <f>(NBS_comp_mm_LandPrc!I32 / 1000) * Area!$G$7 / (Days!I32*86400)</f>
        <v>5230.6664360959358</v>
      </c>
      <c r="J32" s="10">
        <f>(NBS_comp_mm_LandPrc!J32 / 1000) * Area!$G$7 / (Days!J32*86400)</f>
        <v>2349.8217987140533</v>
      </c>
      <c r="K32" s="10">
        <f>(NBS_comp_mm_LandPrc!K32 / 1000) * Area!$G$7 / (Days!K32*86400)</f>
        <v>-205.18261511277461</v>
      </c>
      <c r="L32" s="10">
        <f>(NBS_comp_mm_LandPrc!L32 / 1000) * Area!$G$7 / (Days!L32*86400)</f>
        <v>2386.2950996759491</v>
      </c>
      <c r="M32" s="10">
        <f>(NBS_comp_mm_LandPrc!M32 / 1000) * Area!$G$7 / (Days!M32*86400)</f>
        <v>897.91555605261908</v>
      </c>
      <c r="N32" s="10">
        <f t="shared" si="0"/>
        <v>3899.5864509282947</v>
      </c>
    </row>
    <row r="33" spans="1:14">
      <c r="A33">
        <v>1976</v>
      </c>
      <c r="B33" s="10">
        <f>(NBS_comp_mm_LandPrc!B33 / 1000) * Area!$G$7 / (Days!B33*86400)</f>
        <v>-315.27800275893236</v>
      </c>
      <c r="C33" s="10">
        <f>(NBS_comp_mm_LandPrc!C33 / 1000) * Area!$G$7 / (Days!C33*86400)</f>
        <v>4699.5460352738237</v>
      </c>
      <c r="D33" s="10">
        <f>(NBS_comp_mm_LandPrc!D33 / 1000) * Area!$G$7 / (Days!D33*86400)</f>
        <v>10133.587228366518</v>
      </c>
      <c r="E33" s="10">
        <f>(NBS_comp_mm_LandPrc!E33 / 1000) * Area!$G$7 / (Days!E33*86400)</f>
        <v>9145.2971992852254</v>
      </c>
      <c r="F33" s="10">
        <f>(NBS_comp_mm_LandPrc!F33 / 1000) * Area!$G$7 / (Days!F33*86400)</f>
        <v>8377.31800687949</v>
      </c>
      <c r="G33" s="10">
        <f>(NBS_comp_mm_LandPrc!G33 / 1000) * Area!$G$7 / (Days!G33*86400)</f>
        <v>5007.9221528298158</v>
      </c>
      <c r="H33" s="10">
        <f>(NBS_comp_mm_LandPrc!H33 / 1000) * Area!$G$7 / (Days!H33*86400)</f>
        <v>3392.9586533277893</v>
      </c>
      <c r="I33" s="10">
        <f>(NBS_comp_mm_LandPrc!I33 / 1000) * Area!$G$7 / (Days!I33*86400)</f>
        <v>406.56827673184597</v>
      </c>
      <c r="J33" s="10">
        <f>(NBS_comp_mm_LandPrc!J33 / 1000) * Area!$G$7 / (Days!J33*86400)</f>
        <v>-352.50559527907467</v>
      </c>
      <c r="K33" s="10">
        <f>(NBS_comp_mm_LandPrc!K33 / 1000) * Area!$G$7 / (Days!K33*86400)</f>
        <v>-1441.086181957814</v>
      </c>
      <c r="L33" s="10">
        <f>(NBS_comp_mm_LandPrc!L33 / 1000) * Area!$G$7 / (Days!L33*86400)</f>
        <v>-2271.3149479035987</v>
      </c>
      <c r="M33" s="10">
        <f>(NBS_comp_mm_LandPrc!M33 / 1000) * Area!$G$7 / (Days!M33*86400)</f>
        <v>-2401.8246669851887</v>
      </c>
      <c r="N33" s="10">
        <f t="shared" si="0"/>
        <v>2865.0990131508256</v>
      </c>
    </row>
    <row r="34" spans="1:14">
      <c r="A34">
        <v>1977</v>
      </c>
      <c r="B34" s="10">
        <f>(NBS_comp_mm_LandPrc!B34 / 1000) * Area!$G$7 / (Days!B34*86400)</f>
        <v>-202.2970593907171</v>
      </c>
      <c r="C34" s="10">
        <f>(NBS_comp_mm_LandPrc!C34 / 1000) * Area!$G$7 / (Days!C34*86400)</f>
        <v>2688.104751480822</v>
      </c>
      <c r="D34" s="10">
        <f>(NBS_comp_mm_LandPrc!D34 / 1000) * Area!$G$7 / (Days!D34*86400)</f>
        <v>8182.5045557479434</v>
      </c>
      <c r="E34" s="10">
        <f>(NBS_comp_mm_LandPrc!E34 / 1000) * Area!$G$7 / (Days!E34*86400)</f>
        <v>7339.6302085677007</v>
      </c>
      <c r="F34" s="10">
        <f>(NBS_comp_mm_LandPrc!F34 / 1000) * Area!$G$7 / (Days!F34*86400)</f>
        <v>3445.034154560004</v>
      </c>
      <c r="G34" s="10">
        <f>(NBS_comp_mm_LandPrc!G34 / 1000) * Area!$G$7 / (Days!G34*86400)</f>
        <v>4345.9563411123108</v>
      </c>
      <c r="H34" s="10">
        <f>(NBS_comp_mm_LandPrc!H34 / 1000) * Area!$G$7 / (Days!H34*86400)</f>
        <v>4599.2470758967538</v>
      </c>
      <c r="I34" s="10">
        <f>(NBS_comp_mm_LandPrc!I34 / 1000) * Area!$G$7 / (Days!I34*86400)</f>
        <v>4263.7788138640071</v>
      </c>
      <c r="J34" s="10">
        <f>(NBS_comp_mm_LandPrc!J34 / 1000) * Area!$G$7 / (Days!J34*86400)</f>
        <v>5151.7656207818654</v>
      </c>
      <c r="K34" s="10">
        <f>(NBS_comp_mm_LandPrc!K34 / 1000) * Area!$G$7 / (Days!K34*86400)</f>
        <v>1757.765308083837</v>
      </c>
      <c r="L34" s="10">
        <f>(NBS_comp_mm_LandPrc!L34 / 1000) * Area!$G$7 / (Days!L34*86400)</f>
        <v>3020.8613588845824</v>
      </c>
      <c r="M34" s="10">
        <f>(NBS_comp_mm_LandPrc!M34 / 1000) * Area!$G$7 / (Days!M34*86400)</f>
        <v>1208.1478549054734</v>
      </c>
      <c r="N34" s="10">
        <f t="shared" si="0"/>
        <v>3816.7082487078819</v>
      </c>
    </row>
    <row r="35" spans="1:14">
      <c r="A35">
        <v>1978</v>
      </c>
      <c r="B35" s="10">
        <f>(NBS_comp_mm_LandPrc!B35 / 1000) * Area!$G$7 / (Days!B35*86400)</f>
        <v>544.48108779012148</v>
      </c>
      <c r="C35" s="10">
        <f>(NBS_comp_mm_LandPrc!C35 / 1000) * Area!$G$7 / (Days!C35*86400)</f>
        <v>1042.4427031566943</v>
      </c>
      <c r="D35" s="10">
        <f>(NBS_comp_mm_LandPrc!D35 / 1000) * Area!$G$7 / (Days!D35*86400)</f>
        <v>3367.4381901228244</v>
      </c>
      <c r="E35" s="10">
        <f>(NBS_comp_mm_LandPrc!E35 / 1000) * Area!$G$7 / (Days!E35*86400)</f>
        <v>7666.1613019943698</v>
      </c>
      <c r="F35" s="10">
        <f>(NBS_comp_mm_LandPrc!F35 / 1000) * Area!$G$7 / (Days!F35*86400)</f>
        <v>7599.039851626404</v>
      </c>
      <c r="G35" s="10">
        <f>(NBS_comp_mm_LandPrc!G35 / 1000) * Area!$G$7 / (Days!G35*86400)</f>
        <v>5673.3589814396582</v>
      </c>
      <c r="H35" s="10">
        <f>(NBS_comp_mm_LandPrc!H35 / 1000) * Area!$G$7 / (Days!H35*86400)</f>
        <v>4858.8223227638273</v>
      </c>
      <c r="I35" s="10">
        <f>(NBS_comp_mm_LandPrc!I35 / 1000) * Area!$G$7 / (Days!I35*86400)</f>
        <v>4840.1446387078067</v>
      </c>
      <c r="J35" s="10">
        <f>(NBS_comp_mm_LandPrc!J35 / 1000) * Area!$G$7 / (Days!J35*86400)</f>
        <v>5513.7950192380758</v>
      </c>
      <c r="K35" s="10">
        <f>(NBS_comp_mm_LandPrc!K35 / 1000) * Area!$G$7 / (Days!K35*86400)</f>
        <v>1623.0387427627427</v>
      </c>
      <c r="L35" s="10">
        <f>(NBS_comp_mm_LandPrc!L35 / 1000) * Area!$G$7 / (Days!L35*86400)</f>
        <v>140.40007762156253</v>
      </c>
      <c r="M35" s="10">
        <f>(NBS_comp_mm_LandPrc!M35 / 1000) * Area!$G$7 / (Days!M35*86400)</f>
        <v>-176.66816660865851</v>
      </c>
      <c r="N35" s="10">
        <f t="shared" si="0"/>
        <v>3557.7045625512856</v>
      </c>
    </row>
    <row r="36" spans="1:14">
      <c r="A36">
        <v>1979</v>
      </c>
      <c r="B36" s="10">
        <f>(NBS_comp_mm_LandPrc!B36 / 1000) * Area!$G$7 / (Days!B36*86400)</f>
        <v>1148.2325690993514</v>
      </c>
      <c r="C36" s="10">
        <f>(NBS_comp_mm_LandPrc!C36 / 1000) * Area!$G$7 / (Days!C36*86400)</f>
        <v>1737.9487164195152</v>
      </c>
      <c r="D36" s="10">
        <f>(NBS_comp_mm_LandPrc!D36 / 1000) * Area!$G$7 / (Days!D36*86400)</f>
        <v>9091.1963264728456</v>
      </c>
      <c r="E36" s="10">
        <f>(NBS_comp_mm_LandPrc!E36 / 1000) * Area!$G$7 / (Days!E36*86400)</f>
        <v>11586.486287253725</v>
      </c>
      <c r="F36" s="10">
        <f>(NBS_comp_mm_LandPrc!F36 / 1000) * Area!$G$7 / (Days!F36*86400)</f>
        <v>8899.6562946680024</v>
      </c>
      <c r="G36" s="10">
        <f>(NBS_comp_mm_LandPrc!G36 / 1000) * Area!$G$7 / (Days!G36*86400)</f>
        <v>7508.9866759759125</v>
      </c>
      <c r="H36" s="10">
        <f>(NBS_comp_mm_LandPrc!H36 / 1000) * Area!$G$7 / (Days!H36*86400)</f>
        <v>5009.0160740198708</v>
      </c>
      <c r="I36" s="10">
        <f>(NBS_comp_mm_LandPrc!I36 / 1000) * Area!$G$7 / (Days!I36*86400)</f>
        <v>5339.3639449869506</v>
      </c>
      <c r="J36" s="10">
        <f>(NBS_comp_mm_LandPrc!J36 / 1000) * Area!$G$7 / (Days!J36*86400)</f>
        <v>350.3445373848553</v>
      </c>
      <c r="K36" s="10">
        <f>(NBS_comp_mm_LandPrc!K36 / 1000) * Area!$G$7 / (Days!K36*86400)</f>
        <v>2380.9789497025249</v>
      </c>
      <c r="L36" s="10">
        <f>(NBS_comp_mm_LandPrc!L36 / 1000) * Area!$G$7 / (Days!L36*86400)</f>
        <v>3156.6467766368937</v>
      </c>
      <c r="M36" s="10">
        <f>(NBS_comp_mm_LandPrc!M36 / 1000) * Area!$G$7 / (Days!M36*86400)</f>
        <v>1530.101509718108</v>
      </c>
      <c r="N36" s="10">
        <f t="shared" si="0"/>
        <v>4811.5798885282129</v>
      </c>
    </row>
    <row r="37" spans="1:14">
      <c r="A37">
        <v>1980</v>
      </c>
      <c r="B37" s="10">
        <f>(NBS_comp_mm_LandPrc!B37 / 1000) * Area!$G$7 / (Days!B37*86400)</f>
        <v>1068.5388896592683</v>
      </c>
      <c r="C37" s="10">
        <f>(NBS_comp_mm_LandPrc!C37 / 1000) * Area!$G$7 / (Days!C37*86400)</f>
        <v>714.4416747863595</v>
      </c>
      <c r="D37" s="10">
        <f>(NBS_comp_mm_LandPrc!D37 / 1000) * Area!$G$7 / (Days!D37*86400)</f>
        <v>3586.3555464504097</v>
      </c>
      <c r="E37" s="10">
        <f>(NBS_comp_mm_LandPrc!E37 / 1000) * Area!$G$7 / (Days!E37*86400)</f>
        <v>9264.7194687934661</v>
      </c>
      <c r="F37" s="10">
        <f>(NBS_comp_mm_LandPrc!F37 / 1000) * Area!$G$7 / (Days!F37*86400)</f>
        <v>5661.2181231475288</v>
      </c>
      <c r="G37" s="10">
        <f>(NBS_comp_mm_LandPrc!G37 / 1000) * Area!$G$7 / (Days!G37*86400)</f>
        <v>7265.1978572660773</v>
      </c>
      <c r="H37" s="10">
        <f>(NBS_comp_mm_LandPrc!H37 / 1000) * Area!$G$7 / (Days!H37*86400)</f>
        <v>5671.0946822253454</v>
      </c>
      <c r="I37" s="10">
        <f>(NBS_comp_mm_LandPrc!I37 / 1000) * Area!$G$7 / (Days!I37*86400)</f>
        <v>5528.7956116406667</v>
      </c>
      <c r="J37" s="10">
        <f>(NBS_comp_mm_LandPrc!J37 / 1000) * Area!$G$7 / (Days!J37*86400)</f>
        <v>3974.5677648849451</v>
      </c>
      <c r="K37" s="10">
        <f>(NBS_comp_mm_LandPrc!K37 / 1000) * Area!$G$7 / (Days!K37*86400)</f>
        <v>451.72290673749546</v>
      </c>
      <c r="L37" s="10">
        <f>(NBS_comp_mm_LandPrc!L37 / 1000) * Area!$G$7 / (Days!L37*86400)</f>
        <v>-167.1101943293572</v>
      </c>
      <c r="M37" s="10">
        <f>(NBS_comp_mm_LandPrc!M37 / 1000) * Area!$G$7 / (Days!M37*86400)</f>
        <v>191.29320207163789</v>
      </c>
      <c r="N37" s="10">
        <f t="shared" si="0"/>
        <v>3600.9029611111532</v>
      </c>
    </row>
    <row r="38" spans="1:14">
      <c r="A38">
        <v>1981</v>
      </c>
      <c r="B38" s="10">
        <f>(NBS_comp_mm_LandPrc!B38 / 1000) * Area!$G$7 / (Days!B38*86400)</f>
        <v>-125.29820166166807</v>
      </c>
      <c r="C38" s="10">
        <f>(NBS_comp_mm_LandPrc!C38 / 1000) * Area!$G$7 / (Days!C38*86400)</f>
        <v>5611.1746086895082</v>
      </c>
      <c r="D38" s="10">
        <f>(NBS_comp_mm_LandPrc!D38 / 1000) * Area!$G$7 / (Days!D38*86400)</f>
        <v>3672.302859423909</v>
      </c>
      <c r="E38" s="10">
        <f>(NBS_comp_mm_LandPrc!E38 / 1000) * Area!$G$7 / (Days!E38*86400)</f>
        <v>9701.4383662849687</v>
      </c>
      <c r="F38" s="10">
        <f>(NBS_comp_mm_LandPrc!F38 / 1000) * Area!$G$7 / (Days!F38*86400)</f>
        <v>6233.0991212655936</v>
      </c>
      <c r="G38" s="10">
        <f>(NBS_comp_mm_LandPrc!G38 / 1000) * Area!$G$7 / (Days!G38*86400)</f>
        <v>7539.7104526522471</v>
      </c>
      <c r="H38" s="10">
        <f>(NBS_comp_mm_LandPrc!H38 / 1000) * Area!$G$7 / (Days!H38*86400)</f>
        <v>3466.2435379067147</v>
      </c>
      <c r="I38" s="10">
        <f>(NBS_comp_mm_LandPrc!I38 / 1000) * Area!$G$7 / (Days!I38*86400)</f>
        <v>4540.7943586599922</v>
      </c>
      <c r="J38" s="10">
        <f>(NBS_comp_mm_LandPrc!J38 / 1000) * Area!$G$7 / (Days!J38*86400)</f>
        <v>3107.5898201709356</v>
      </c>
      <c r="K38" s="10">
        <f>(NBS_comp_mm_LandPrc!K38 / 1000) * Area!$G$7 / (Days!K38*86400)</f>
        <v>3553.518957781444</v>
      </c>
      <c r="L38" s="10">
        <f>(NBS_comp_mm_LandPrc!L38 / 1000) * Area!$G$7 / (Days!L38*86400)</f>
        <v>440.44634351502918</v>
      </c>
      <c r="M38" s="10">
        <f>(NBS_comp_mm_LandPrc!M38 / 1000) * Area!$G$7 / (Days!M38*86400)</f>
        <v>-468.76075764203733</v>
      </c>
      <c r="N38" s="10">
        <f t="shared" si="0"/>
        <v>3939.354955587221</v>
      </c>
    </row>
    <row r="39" spans="1:14">
      <c r="A39">
        <v>1982</v>
      </c>
      <c r="B39" s="10">
        <f>(NBS_comp_mm_LandPrc!B39 / 1000) * Area!$G$7 / (Days!B39*86400)</f>
        <v>353.04693868193965</v>
      </c>
      <c r="C39" s="10">
        <f>(NBS_comp_mm_LandPrc!C39 / 1000) * Area!$G$7 / (Days!C39*86400)</f>
        <v>1782.4182100789758</v>
      </c>
      <c r="D39" s="10">
        <f>(NBS_comp_mm_LandPrc!D39 / 1000) * Area!$G$7 / (Days!D39*86400)</f>
        <v>6262.6985975376874</v>
      </c>
      <c r="E39" s="10">
        <f>(NBS_comp_mm_LandPrc!E39 / 1000) * Area!$G$7 / (Days!E39*86400)</f>
        <v>8684.2657559916879</v>
      </c>
      <c r="F39" s="10">
        <f>(NBS_comp_mm_LandPrc!F39 / 1000) * Area!$G$7 / (Days!F39*86400)</f>
        <v>6137.7388211276402</v>
      </c>
      <c r="G39" s="10">
        <f>(NBS_comp_mm_LandPrc!G39 / 1000) * Area!$G$7 / (Days!G39*86400)</f>
        <v>5968.7150501740589</v>
      </c>
      <c r="H39" s="10">
        <f>(NBS_comp_mm_LandPrc!H39 / 1000) * Area!$G$7 / (Days!H39*86400)</f>
        <v>6088.4379406373673</v>
      </c>
      <c r="I39" s="10">
        <f>(NBS_comp_mm_LandPrc!I39 / 1000) * Area!$G$7 / (Days!I39*86400)</f>
        <v>3055.9460957660958</v>
      </c>
      <c r="J39" s="10">
        <f>(NBS_comp_mm_LandPrc!J39 / 1000) * Area!$G$7 / (Days!J39*86400)</f>
        <v>3763.4654655739578</v>
      </c>
      <c r="K39" s="10">
        <f>(NBS_comp_mm_LandPrc!K39 / 1000) * Area!$G$7 / (Days!K39*86400)</f>
        <v>2202.7096577245347</v>
      </c>
      <c r="L39" s="10">
        <f>(NBS_comp_mm_LandPrc!L39 / 1000) * Area!$G$7 / (Days!L39*86400)</f>
        <v>4137.6641276454948</v>
      </c>
      <c r="M39" s="10">
        <f>(NBS_comp_mm_LandPrc!M39 / 1000) * Area!$G$7 / (Days!M39*86400)</f>
        <v>5334.1985111553977</v>
      </c>
      <c r="N39" s="10">
        <f t="shared" si="0"/>
        <v>4480.9420976745705</v>
      </c>
    </row>
    <row r="40" spans="1:14">
      <c r="A40">
        <v>1983</v>
      </c>
      <c r="B40" s="10">
        <f>(NBS_comp_mm_LandPrc!B40 / 1000) * Area!$G$7 / (Days!B40*86400)</f>
        <v>1316.5407054357029</v>
      </c>
      <c r="C40" s="10">
        <f>(NBS_comp_mm_LandPrc!C40 / 1000) * Area!$G$7 / (Days!C40*86400)</f>
        <v>2475.0030375261135</v>
      </c>
      <c r="D40" s="10">
        <f>(NBS_comp_mm_LandPrc!D40 / 1000) * Area!$G$7 / (Days!D40*86400)</f>
        <v>5035.7660924863212</v>
      </c>
      <c r="E40" s="10">
        <f>(NBS_comp_mm_LandPrc!E40 / 1000) * Area!$G$7 / (Days!E40*86400)</f>
        <v>7714.4025908905887</v>
      </c>
      <c r="F40" s="10">
        <f>(NBS_comp_mm_LandPrc!F40 / 1000) * Area!$G$7 / (Days!F40*86400)</f>
        <v>11742.61553744165</v>
      </c>
      <c r="G40" s="10">
        <f>(NBS_comp_mm_LandPrc!G40 / 1000) * Area!$G$7 / (Days!G40*86400)</f>
        <v>6063.9791497905135</v>
      </c>
      <c r="H40" s="10">
        <f>(NBS_comp_mm_LandPrc!H40 / 1000) * Area!$G$7 / (Days!H40*86400)</f>
        <v>3590.1065044655952</v>
      </c>
      <c r="I40" s="10">
        <f>(NBS_comp_mm_LandPrc!I40 / 1000) * Area!$G$7 / (Days!I40*86400)</f>
        <v>3320.2363856949701</v>
      </c>
      <c r="J40" s="10">
        <f>(NBS_comp_mm_LandPrc!J40 / 1000) * Area!$G$7 / (Days!J40*86400)</f>
        <v>2143.3491635575142</v>
      </c>
      <c r="K40" s="10">
        <f>(NBS_comp_mm_LandPrc!K40 / 1000) * Area!$G$7 / (Days!K40*86400)</f>
        <v>2260.5830559926708</v>
      </c>
      <c r="L40" s="10">
        <f>(NBS_comp_mm_LandPrc!L40 / 1000) * Area!$G$7 / (Days!L40*86400)</f>
        <v>846.39930148590554</v>
      </c>
      <c r="M40" s="10">
        <f>(NBS_comp_mm_LandPrc!M40 / 1000) * Area!$G$7 / (Days!M40*86400)</f>
        <v>-302.72474528680897</v>
      </c>
      <c r="N40" s="10">
        <f t="shared" si="0"/>
        <v>3850.5213982900609</v>
      </c>
    </row>
    <row r="41" spans="1:14">
      <c r="A41">
        <v>1984</v>
      </c>
      <c r="B41" s="10">
        <f>(NBS_comp_mm_LandPrc!B41 / 1000) * Area!$G$7 / (Days!B41*86400)</f>
        <v>2.5660405859199926</v>
      </c>
      <c r="C41" s="10">
        <f>(NBS_comp_mm_LandPrc!C41 / 1000) * Area!$G$7 / (Days!C41*86400)</f>
        <v>4914.6593915026478</v>
      </c>
      <c r="D41" s="10">
        <f>(NBS_comp_mm_LandPrc!D41 / 1000) * Area!$G$7 / (Days!D41*86400)</f>
        <v>3962.3969086998632</v>
      </c>
      <c r="E41" s="10">
        <f>(NBS_comp_mm_LandPrc!E41 / 1000) * Area!$G$7 / (Days!E41*86400)</f>
        <v>7205.8675828207934</v>
      </c>
      <c r="F41" s="10">
        <f>(NBS_comp_mm_LandPrc!F41 / 1000) * Area!$G$7 / (Days!F41*86400)</f>
        <v>6912.3407892194873</v>
      </c>
      <c r="G41" s="10">
        <f>(NBS_comp_mm_LandPrc!G41 / 1000) * Area!$G$7 / (Days!G41*86400)</f>
        <v>7567.2986464837331</v>
      </c>
      <c r="H41" s="10">
        <f>(NBS_comp_mm_LandPrc!H41 / 1000) * Area!$G$7 / (Days!H41*86400)</f>
        <v>4801.4288209245833</v>
      </c>
      <c r="I41" s="10">
        <f>(NBS_comp_mm_LandPrc!I41 / 1000) * Area!$G$7 / (Days!I41*86400)</f>
        <v>3834.2013365731973</v>
      </c>
      <c r="J41" s="10">
        <f>(NBS_comp_mm_LandPrc!J41 / 1000) * Area!$G$7 / (Days!J41*86400)</f>
        <v>3295.903165968979</v>
      </c>
      <c r="K41" s="10">
        <f>(NBS_comp_mm_LandPrc!K41 / 1000) * Area!$G$7 / (Days!K41*86400)</f>
        <v>3499.1777032903447</v>
      </c>
      <c r="L41" s="10">
        <f>(NBS_comp_mm_LandPrc!L41 / 1000) * Area!$G$7 / (Days!L41*86400)</f>
        <v>2656.5426685825532</v>
      </c>
      <c r="M41" s="10">
        <f>(NBS_comp_mm_LandPrc!M41 / 1000) * Area!$G$7 / (Days!M41*86400)</f>
        <v>2525.5646993963301</v>
      </c>
      <c r="N41" s="10">
        <f t="shared" si="0"/>
        <v>4264.8289795040364</v>
      </c>
    </row>
    <row r="42" spans="1:14">
      <c r="A42">
        <v>1985</v>
      </c>
      <c r="B42" s="10">
        <f>(NBS_comp_mm_LandPrc!B42 / 1000) * Area!$G$7 / (Days!B42*86400)</f>
        <v>1445.8225570898026</v>
      </c>
      <c r="C42" s="10">
        <f>(NBS_comp_mm_LandPrc!C42 / 1000) * Area!$G$7 / (Days!C42*86400)</f>
        <v>5101.7917570029967</v>
      </c>
      <c r="D42" s="10">
        <f>(NBS_comp_mm_LandPrc!D42 / 1000) * Area!$G$7 / (Days!D42*86400)</f>
        <v>8827.1105419869928</v>
      </c>
      <c r="E42" s="10">
        <f>(NBS_comp_mm_LandPrc!E42 / 1000) * Area!$G$7 / (Days!E42*86400)</f>
        <v>10862.820588213213</v>
      </c>
      <c r="F42" s="10">
        <f>(NBS_comp_mm_LandPrc!F42 / 1000) * Area!$G$7 / (Days!F42*86400)</f>
        <v>7459.193091805414</v>
      </c>
      <c r="G42" s="10">
        <f>(NBS_comp_mm_LandPrc!G42 / 1000) * Area!$G$7 / (Days!G42*86400)</f>
        <v>4307.8979351937505</v>
      </c>
      <c r="H42" s="10">
        <f>(NBS_comp_mm_LandPrc!H42 / 1000) * Area!$G$7 / (Days!H42*86400)</f>
        <v>4690.5781218803613</v>
      </c>
      <c r="I42" s="10">
        <f>(NBS_comp_mm_LandPrc!I42 / 1000) * Area!$G$7 / (Days!I42*86400)</f>
        <v>4909.3899060534923</v>
      </c>
      <c r="J42" s="10">
        <f>(NBS_comp_mm_LandPrc!J42 / 1000) * Area!$G$7 / (Days!J42*86400)</f>
        <v>4214.4093151465013</v>
      </c>
      <c r="K42" s="10">
        <f>(NBS_comp_mm_LandPrc!K42 / 1000) * Area!$G$7 / (Days!K42*86400)</f>
        <v>3078.8977086967639</v>
      </c>
      <c r="L42" s="10">
        <f>(NBS_comp_mm_LandPrc!L42 / 1000) * Area!$G$7 / (Days!L42*86400)</f>
        <v>5082.0094111159078</v>
      </c>
      <c r="M42" s="10">
        <f>(NBS_comp_mm_LandPrc!M42 / 1000) * Area!$G$7 / (Days!M42*86400)</f>
        <v>343.29592631019102</v>
      </c>
      <c r="N42" s="10">
        <f t="shared" si="0"/>
        <v>5026.9347383746144</v>
      </c>
    </row>
    <row r="43" spans="1:14">
      <c r="A43">
        <v>1986</v>
      </c>
      <c r="B43" s="10">
        <f>(NBS_comp_mm_LandPrc!B43 / 1000) * Area!$G$7 / (Days!B43*86400)</f>
        <v>725.79983368781382</v>
      </c>
      <c r="C43" s="10">
        <f>(NBS_comp_mm_LandPrc!C43 / 1000) * Area!$G$7 / (Days!C43*86400)</f>
        <v>2085.9996221224083</v>
      </c>
      <c r="D43" s="10">
        <f>(NBS_comp_mm_LandPrc!D43 / 1000) * Area!$G$7 / (Days!D43*86400)</f>
        <v>6786.6695473202199</v>
      </c>
      <c r="E43" s="10">
        <f>(NBS_comp_mm_LandPrc!E43 / 1000) * Area!$G$7 / (Days!E43*86400)</f>
        <v>7537.2940075275974</v>
      </c>
      <c r="F43" s="10">
        <f>(NBS_comp_mm_LandPrc!F43 / 1000) * Area!$G$7 / (Days!F43*86400)</f>
        <v>5917.9694132409277</v>
      </c>
      <c r="G43" s="10">
        <f>(NBS_comp_mm_LandPrc!G43 / 1000) * Area!$G$7 / (Days!G43*86400)</f>
        <v>7075.598508277737</v>
      </c>
      <c r="H43" s="10">
        <f>(NBS_comp_mm_LandPrc!H43 / 1000) * Area!$G$7 / (Days!H43*86400)</f>
        <v>6470.0792565378279</v>
      </c>
      <c r="I43" s="10">
        <f>(NBS_comp_mm_LandPrc!I43 / 1000) * Area!$G$7 / (Days!I43*86400)</f>
        <v>2369.9810276130115</v>
      </c>
      <c r="J43" s="10">
        <f>(NBS_comp_mm_LandPrc!J43 / 1000) * Area!$G$7 / (Days!J43*86400)</f>
        <v>11413.54839461074</v>
      </c>
      <c r="K43" s="10">
        <f>(NBS_comp_mm_LandPrc!K43 / 1000) * Area!$G$7 / (Days!K43*86400)</f>
        <v>5324.9650693186341</v>
      </c>
      <c r="L43" s="10">
        <f>(NBS_comp_mm_LandPrc!L43 / 1000) * Area!$G$7 / (Days!L43*86400)</f>
        <v>-1711.482014749718</v>
      </c>
      <c r="M43" s="10">
        <f>(NBS_comp_mm_LandPrc!M43 / 1000) * Area!$G$7 / (Days!M43*86400)</f>
        <v>-45.731089895025768</v>
      </c>
      <c r="N43" s="10">
        <f t="shared" si="0"/>
        <v>4495.8909646343482</v>
      </c>
    </row>
    <row r="44" spans="1:14">
      <c r="A44">
        <v>1987</v>
      </c>
      <c r="B44" s="10">
        <f>(NBS_comp_mm_LandPrc!B44 / 1000) * Area!$G$7 / (Days!B44*86400)</f>
        <v>117.57023703438701</v>
      </c>
      <c r="C44" s="10">
        <f>(NBS_comp_mm_LandPrc!C44 / 1000) * Area!$G$7 / (Days!C44*86400)</f>
        <v>781.4526956554522</v>
      </c>
      <c r="D44" s="10">
        <f>(NBS_comp_mm_LandPrc!D44 / 1000) * Area!$G$7 / (Days!D44*86400)</f>
        <v>3641.5900713557403</v>
      </c>
      <c r="E44" s="10">
        <f>(NBS_comp_mm_LandPrc!E44 / 1000) * Area!$G$7 / (Days!E44*86400)</f>
        <v>5152.8700406315729</v>
      </c>
      <c r="F44" s="10">
        <f>(NBS_comp_mm_LandPrc!F44 / 1000) * Area!$G$7 / (Days!F44*86400)</f>
        <v>4255.255599990197</v>
      </c>
      <c r="G44" s="10">
        <f>(NBS_comp_mm_LandPrc!G44 / 1000) * Area!$G$7 / (Days!G44*86400)</f>
        <v>3998.7156139536587</v>
      </c>
      <c r="H44" s="10">
        <f>(NBS_comp_mm_LandPrc!H44 / 1000) * Area!$G$7 / (Days!H44*86400)</f>
        <v>3123.3841429035492</v>
      </c>
      <c r="I44" s="10">
        <f>(NBS_comp_mm_LandPrc!I44 / 1000) * Area!$G$7 / (Days!I44*86400)</f>
        <v>3468.2924384511771</v>
      </c>
      <c r="J44" s="10">
        <f>(NBS_comp_mm_LandPrc!J44 / 1000) * Area!$G$7 / (Days!J44*86400)</f>
        <v>2319.5216620113351</v>
      </c>
      <c r="K44" s="10">
        <f>(NBS_comp_mm_LandPrc!K44 / 1000) * Area!$G$7 / (Days!K44*86400)</f>
        <v>-711.38651809580983</v>
      </c>
      <c r="L44" s="10">
        <f>(NBS_comp_mm_LandPrc!L44 / 1000) * Area!$G$7 / (Days!L44*86400)</f>
        <v>763.65785691831593</v>
      </c>
      <c r="M44" s="10">
        <f>(NBS_comp_mm_LandPrc!M44 / 1000) * Area!$G$7 / (Days!M44*86400)</f>
        <v>2050.9010222661059</v>
      </c>
      <c r="N44" s="10">
        <f t="shared" si="0"/>
        <v>2413.4854052563064</v>
      </c>
    </row>
    <row r="45" spans="1:14">
      <c r="A45">
        <v>1988</v>
      </c>
      <c r="B45" s="10">
        <f>(NBS_comp_mm_LandPrc!B45 / 1000) * Area!$G$7 / (Days!B45*86400)</f>
        <v>-118.36025463280812</v>
      </c>
      <c r="C45" s="10">
        <f>(NBS_comp_mm_LandPrc!C45 / 1000) * Area!$G$7 / (Days!C45*86400)</f>
        <v>1586.9537193261488</v>
      </c>
      <c r="D45" s="10">
        <f>(NBS_comp_mm_LandPrc!D45 / 1000) * Area!$G$7 / (Days!D45*86400)</f>
        <v>4544.0850658616109</v>
      </c>
      <c r="E45" s="10">
        <f>(NBS_comp_mm_LandPrc!E45 / 1000) * Area!$G$7 / (Days!E45*86400)</f>
        <v>8582.5568952488338</v>
      </c>
      <c r="F45" s="10">
        <f>(NBS_comp_mm_LandPrc!F45 / 1000) * Area!$G$7 / (Days!F45*86400)</f>
        <v>4614.5403813969106</v>
      </c>
      <c r="G45" s="10">
        <f>(NBS_comp_mm_LandPrc!G45 / 1000) * Area!$G$7 / (Days!G45*86400)</f>
        <v>2189.9946498732984</v>
      </c>
      <c r="H45" s="10">
        <f>(NBS_comp_mm_LandPrc!H45 / 1000) * Area!$G$7 / (Days!H45*86400)</f>
        <v>3322.662636586143</v>
      </c>
      <c r="I45" s="10">
        <f>(NBS_comp_mm_LandPrc!I45 / 1000) * Area!$G$7 / (Days!I45*86400)</f>
        <v>3626.0531178797587</v>
      </c>
      <c r="J45" s="10">
        <f>(NBS_comp_mm_LandPrc!J45 / 1000) * Area!$G$7 / (Days!J45*86400)</f>
        <v>2319.1484812279205</v>
      </c>
      <c r="K45" s="10">
        <f>(NBS_comp_mm_LandPrc!K45 / 1000) * Area!$G$7 / (Days!K45*86400)</f>
        <v>1846.412789842748</v>
      </c>
      <c r="L45" s="10">
        <f>(NBS_comp_mm_LandPrc!L45 / 1000) * Area!$G$7 / (Days!L45*86400)</f>
        <v>6577.3323585243816</v>
      </c>
      <c r="M45" s="10">
        <f>(NBS_comp_mm_LandPrc!M45 / 1000) * Area!$G$7 / (Days!M45*86400)</f>
        <v>-82.500874960735857</v>
      </c>
      <c r="N45" s="10">
        <f t="shared" si="0"/>
        <v>3250.7399138478504</v>
      </c>
    </row>
    <row r="46" spans="1:14">
      <c r="A46">
        <v>1989</v>
      </c>
      <c r="B46" s="10">
        <f>(NBS_comp_mm_LandPrc!B46 / 1000) * Area!$G$7 / (Days!B46*86400)</f>
        <v>1469.9915418839012</v>
      </c>
      <c r="C46" s="10">
        <f>(NBS_comp_mm_LandPrc!C46 / 1000) * Area!$G$7 / (Days!C46*86400)</f>
        <v>65.104685028262793</v>
      </c>
      <c r="D46" s="10">
        <f>(NBS_comp_mm_LandPrc!D46 / 1000) * Area!$G$7 / (Days!D46*86400)</f>
        <v>4597.2126590105581</v>
      </c>
      <c r="E46" s="10">
        <f>(NBS_comp_mm_LandPrc!E46 / 1000) * Area!$G$7 / (Days!E46*86400)</f>
        <v>6000.0336063206678</v>
      </c>
      <c r="F46" s="10">
        <f>(NBS_comp_mm_LandPrc!F46 / 1000) * Area!$G$7 / (Days!F46*86400)</f>
        <v>7323.497166241501</v>
      </c>
      <c r="G46" s="10">
        <f>(NBS_comp_mm_LandPrc!G46 / 1000) * Area!$G$7 / (Days!G46*86400)</f>
        <v>8283.3633141408591</v>
      </c>
      <c r="H46" s="10">
        <f>(NBS_comp_mm_LandPrc!H46 / 1000) * Area!$G$7 / (Days!H46*86400)</f>
        <v>2922.7221848367076</v>
      </c>
      <c r="I46" s="10">
        <f>(NBS_comp_mm_LandPrc!I46 / 1000) * Area!$G$7 / (Days!I46*86400)</f>
        <v>3065.6635202308053</v>
      </c>
      <c r="J46" s="10">
        <f>(NBS_comp_mm_LandPrc!J46 / 1000) * Area!$G$7 / (Days!J46*86400)</f>
        <v>-580.19559459524544</v>
      </c>
      <c r="K46" s="10">
        <f>(NBS_comp_mm_LandPrc!K46 / 1000) * Area!$G$7 / (Days!K46*86400)</f>
        <v>-102.42620479690459</v>
      </c>
      <c r="L46" s="10">
        <f>(NBS_comp_mm_LandPrc!L46 / 1000) * Area!$G$7 / (Days!L46*86400)</f>
        <v>-28.622245169341806</v>
      </c>
      <c r="M46" s="10">
        <f>(NBS_comp_mm_LandPrc!M46 / 1000) * Area!$G$7 / (Days!M46*86400)</f>
        <v>-1829.5829623127631</v>
      </c>
      <c r="N46" s="10">
        <f t="shared" si="0"/>
        <v>2598.8968059015842</v>
      </c>
    </row>
    <row r="47" spans="1:14">
      <c r="A47">
        <v>1990</v>
      </c>
      <c r="B47" s="10">
        <f>(NBS_comp_mm_LandPrc!B47 / 1000) * Area!$G$7 / (Days!B47*86400)</f>
        <v>3300.5784951380933</v>
      </c>
      <c r="C47" s="10">
        <f>(NBS_comp_mm_LandPrc!C47 / 1000) * Area!$G$7 / (Days!C47*86400)</f>
        <v>2372.6935661473713</v>
      </c>
      <c r="D47" s="10">
        <f>(NBS_comp_mm_LandPrc!D47 / 1000) * Area!$G$7 / (Days!D47*86400)</f>
        <v>5814.9623835762741</v>
      </c>
      <c r="E47" s="10">
        <f>(NBS_comp_mm_LandPrc!E47 / 1000) * Area!$G$7 / (Days!E47*86400)</f>
        <v>5239.9187629274657</v>
      </c>
      <c r="F47" s="10">
        <f>(NBS_comp_mm_LandPrc!F47 / 1000) * Area!$G$7 / (Days!F47*86400)</f>
        <v>9120.4307383162213</v>
      </c>
      <c r="G47" s="10">
        <f>(NBS_comp_mm_LandPrc!G47 / 1000) * Area!$G$7 / (Days!G47*86400)</f>
        <v>8799.2044521809785</v>
      </c>
      <c r="H47" s="10">
        <f>(NBS_comp_mm_LandPrc!H47 / 1000) * Area!$G$7 / (Days!H47*86400)</f>
        <v>4912.3299426166604</v>
      </c>
      <c r="I47" s="10">
        <f>(NBS_comp_mm_LandPrc!I47 / 1000) * Area!$G$7 / (Days!I47*86400)</f>
        <v>3811.5964489098619</v>
      </c>
      <c r="J47" s="10">
        <f>(NBS_comp_mm_LandPrc!J47 / 1000) * Area!$G$7 / (Days!J47*86400)</f>
        <v>2372.0070701664581</v>
      </c>
      <c r="K47" s="10">
        <f>(NBS_comp_mm_LandPrc!K47 / 1000) * Area!$G$7 / (Days!K47*86400)</f>
        <v>4101.0902118271551</v>
      </c>
      <c r="L47" s="10">
        <f>(NBS_comp_mm_LandPrc!L47 / 1000) * Area!$G$7 / (Days!L47*86400)</f>
        <v>3886.5579691498774</v>
      </c>
      <c r="M47" s="10">
        <f>(NBS_comp_mm_LandPrc!M47 / 1000) * Area!$G$7 / (Days!M47*86400)</f>
        <v>1737.9764429334675</v>
      </c>
      <c r="N47" s="10">
        <f t="shared" si="0"/>
        <v>4622.4455403241582</v>
      </c>
    </row>
    <row r="48" spans="1:14">
      <c r="A48">
        <v>1991</v>
      </c>
      <c r="B48" s="10">
        <f>(NBS_comp_mm_LandPrc!B48 / 1000) * Area!$G$7 / (Days!B48*86400)</f>
        <v>481.53269173421205</v>
      </c>
      <c r="C48" s="10">
        <f>(NBS_comp_mm_LandPrc!C48 / 1000) * Area!$G$7 / (Days!C48*86400)</f>
        <v>2046.8482459957925</v>
      </c>
      <c r="D48" s="10">
        <f>(NBS_comp_mm_LandPrc!D48 / 1000) * Area!$G$7 / (Days!D48*86400)</f>
        <v>7535.3117582952291</v>
      </c>
      <c r="E48" s="10">
        <f>(NBS_comp_mm_LandPrc!E48 / 1000) * Area!$G$7 / (Days!E48*86400)</f>
        <v>11182.101602854553</v>
      </c>
      <c r="F48" s="10">
        <f>(NBS_comp_mm_LandPrc!F48 / 1000) * Area!$G$7 / (Days!F48*86400)</f>
        <v>7738.5607915976216</v>
      </c>
      <c r="G48" s="10">
        <f>(NBS_comp_mm_LandPrc!G48 / 1000) * Area!$G$7 / (Days!G48*86400)</f>
        <v>4073.7627869143103</v>
      </c>
      <c r="H48" s="10">
        <f>(NBS_comp_mm_LandPrc!H48 / 1000) * Area!$G$7 / (Days!H48*86400)</f>
        <v>5107.9782619837006</v>
      </c>
      <c r="I48" s="10">
        <f>(NBS_comp_mm_LandPrc!I48 / 1000) * Area!$G$7 / (Days!I48*86400)</f>
        <v>1953.5367712067475</v>
      </c>
      <c r="J48" s="10">
        <f>(NBS_comp_mm_LandPrc!J48 / 1000) * Area!$G$7 / (Days!J48*86400)</f>
        <v>121.93817087204543</v>
      </c>
      <c r="K48" s="10">
        <f>(NBS_comp_mm_LandPrc!K48 / 1000) * Area!$G$7 / (Days!K48*86400)</f>
        <v>4784.9422866969926</v>
      </c>
      <c r="L48" s="10">
        <f>(NBS_comp_mm_LandPrc!L48 / 1000) * Area!$G$7 / (Days!L48*86400)</f>
        <v>1626.6477297630661</v>
      </c>
      <c r="M48" s="10">
        <f>(NBS_comp_mm_LandPrc!M48 / 1000) * Area!$G$7 / (Days!M48*86400)</f>
        <v>2006.132643531912</v>
      </c>
      <c r="N48" s="10">
        <f t="shared" si="0"/>
        <v>4054.9411451205146</v>
      </c>
    </row>
    <row r="49" spans="1:14">
      <c r="A49">
        <v>1992</v>
      </c>
      <c r="B49" s="10">
        <f>(NBS_comp_mm_LandPrc!B49 / 1000) * Area!$G$7 / (Days!B49*86400)</f>
        <v>1678.1484717449475</v>
      </c>
      <c r="C49" s="10">
        <f>(NBS_comp_mm_LandPrc!C49 / 1000) * Area!$G$7 / (Days!C49*86400)</f>
        <v>2447.8352216407843</v>
      </c>
      <c r="D49" s="10">
        <f>(NBS_comp_mm_LandPrc!D49 / 1000) * Area!$G$7 / (Days!D49*86400)</f>
        <v>4569.4717299095137</v>
      </c>
      <c r="E49" s="10">
        <f>(NBS_comp_mm_LandPrc!E49 / 1000) * Area!$G$7 / (Days!E49*86400)</f>
        <v>7934.20517986098</v>
      </c>
      <c r="F49" s="10">
        <f>(NBS_comp_mm_LandPrc!F49 / 1000) * Area!$G$7 / (Days!F49*86400)</f>
        <v>4882.0489901630699</v>
      </c>
      <c r="G49" s="10">
        <f>(NBS_comp_mm_LandPrc!G49 / 1000) * Area!$G$7 / (Days!G49*86400)</f>
        <v>3395.023329641167</v>
      </c>
      <c r="H49" s="10">
        <f>(NBS_comp_mm_LandPrc!H49 / 1000) * Area!$G$7 / (Days!H49*86400)</f>
        <v>5570.1419557591516</v>
      </c>
      <c r="I49" s="10">
        <f>(NBS_comp_mm_LandPrc!I49 / 1000) * Area!$G$7 / (Days!I49*86400)</f>
        <v>3118.183585787332</v>
      </c>
      <c r="J49" s="10">
        <f>(NBS_comp_mm_LandPrc!J49 / 1000) * Area!$G$7 / (Days!J49*86400)</f>
        <v>5283.5483452447779</v>
      </c>
      <c r="K49" s="10">
        <f>(NBS_comp_mm_LandPrc!K49 / 1000) * Area!$G$7 / (Days!K49*86400)</f>
        <v>1344.1924321741676</v>
      </c>
      <c r="L49" s="10">
        <f>(NBS_comp_mm_LandPrc!L49 / 1000) * Area!$G$7 / (Days!L49*86400)</f>
        <v>6554.6694386766785</v>
      </c>
      <c r="M49" s="10">
        <f>(NBS_comp_mm_LandPrc!M49 / 1000) * Area!$G$7 / (Days!M49*86400)</f>
        <v>1814.5257811511913</v>
      </c>
      <c r="N49" s="10">
        <f t="shared" si="0"/>
        <v>4049.3328718128137</v>
      </c>
    </row>
    <row r="50" spans="1:14">
      <c r="A50">
        <v>1993</v>
      </c>
      <c r="B50" s="10">
        <f>(NBS_comp_mm_LandPrc!B50 / 1000) * Area!$G$7 / (Days!B50*86400)</f>
        <v>3301.2031410799823</v>
      </c>
      <c r="C50" s="10">
        <f>(NBS_comp_mm_LandPrc!C50 / 1000) * Area!$G$7 / (Days!C50*86400)</f>
        <v>193.34117410869482</v>
      </c>
      <c r="D50" s="10">
        <f>(NBS_comp_mm_LandPrc!D50 / 1000) * Area!$G$7 / (Days!D50*86400)</f>
        <v>2766.2679455550024</v>
      </c>
      <c r="E50" s="10">
        <f>(NBS_comp_mm_LandPrc!E50 / 1000) * Area!$G$7 / (Days!E50*86400)</f>
        <v>10125.843581868163</v>
      </c>
      <c r="F50" s="10">
        <f>(NBS_comp_mm_LandPrc!F50 / 1000) * Area!$G$7 / (Days!F50*86400)</f>
        <v>7833.3393984554605</v>
      </c>
      <c r="G50" s="10">
        <f>(NBS_comp_mm_LandPrc!G50 / 1000) * Area!$G$7 / (Days!G50*86400)</f>
        <v>9972.6080713529955</v>
      </c>
      <c r="H50" s="10">
        <f>(NBS_comp_mm_LandPrc!H50 / 1000) * Area!$G$7 / (Days!H50*86400)</f>
        <v>5805.5120253797895</v>
      </c>
      <c r="I50" s="10">
        <f>(NBS_comp_mm_LandPrc!I50 / 1000) * Area!$G$7 / (Days!I50*86400)</f>
        <v>4480.623262107657</v>
      </c>
      <c r="J50" s="10">
        <f>(NBS_comp_mm_LandPrc!J50 / 1000) * Area!$G$7 / (Days!J50*86400)</f>
        <v>2475.092499473511</v>
      </c>
      <c r="K50" s="10">
        <f>(NBS_comp_mm_LandPrc!K50 / 1000) * Area!$G$7 / (Days!K50*86400)</f>
        <v>2196.8636412237474</v>
      </c>
      <c r="L50" s="10">
        <f>(NBS_comp_mm_LandPrc!L50 / 1000) * Area!$G$7 / (Days!L50*86400)</f>
        <v>1067.909049104491</v>
      </c>
      <c r="M50" s="10">
        <f>(NBS_comp_mm_LandPrc!M50 / 1000) * Area!$G$7 / (Days!M50*86400)</f>
        <v>-159.54524000064282</v>
      </c>
      <c r="N50" s="10">
        <f t="shared" si="0"/>
        <v>4171.5882124757372</v>
      </c>
    </row>
    <row r="51" spans="1:14">
      <c r="A51">
        <v>1994</v>
      </c>
      <c r="B51" s="10">
        <f>(NBS_comp_mm_LandPrc!B51 / 1000) * Area!$G$7 / (Days!B51*86400)</f>
        <v>-254.09651368918549</v>
      </c>
      <c r="C51" s="10">
        <f>(NBS_comp_mm_LandPrc!C51 / 1000) * Area!$G$7 / (Days!C51*86400)</f>
        <v>2925.677009034514</v>
      </c>
      <c r="D51" s="10">
        <f>(NBS_comp_mm_LandPrc!D51 / 1000) * Area!$G$7 / (Days!D51*86400)</f>
        <v>4475.3959063822776</v>
      </c>
      <c r="E51" s="10">
        <f>(NBS_comp_mm_LandPrc!E51 / 1000) * Area!$G$7 / (Days!E51*86400)</f>
        <v>6926.2555422545656</v>
      </c>
      <c r="F51" s="10">
        <f>(NBS_comp_mm_LandPrc!F51 / 1000) * Area!$G$7 / (Days!F51*86400)</f>
        <v>6111.921736588647</v>
      </c>
      <c r="G51" s="10">
        <f>(NBS_comp_mm_LandPrc!G51 / 1000) * Area!$G$7 / (Days!G51*86400)</f>
        <v>6635.4477725693605</v>
      </c>
      <c r="H51" s="10">
        <f>(NBS_comp_mm_LandPrc!H51 / 1000) * Area!$G$7 / (Days!H51*86400)</f>
        <v>7855.6847054562122</v>
      </c>
      <c r="I51" s="10">
        <f>(NBS_comp_mm_LandPrc!I51 / 1000) * Area!$G$7 / (Days!I51*86400)</f>
        <v>5053.0933708086714</v>
      </c>
      <c r="J51" s="10">
        <f>(NBS_comp_mm_LandPrc!J51 / 1000) * Area!$G$7 / (Days!J51*86400)</f>
        <v>2541.5879966968678</v>
      </c>
      <c r="K51" s="10">
        <f>(NBS_comp_mm_LandPrc!K51 / 1000) * Area!$G$7 / (Days!K51*86400)</f>
        <v>634.75858081616821</v>
      </c>
      <c r="L51" s="10">
        <f>(NBS_comp_mm_LandPrc!L51 / 1000) * Area!$G$7 / (Days!L51*86400)</f>
        <v>1798.4343629203045</v>
      </c>
      <c r="M51" s="10">
        <f>(NBS_comp_mm_LandPrc!M51 / 1000) * Area!$G$7 / (Days!M51*86400)</f>
        <v>268.89694536084096</v>
      </c>
      <c r="N51" s="10">
        <f t="shared" si="0"/>
        <v>3747.7547845999375</v>
      </c>
    </row>
    <row r="52" spans="1:14">
      <c r="A52">
        <v>1995</v>
      </c>
      <c r="B52" s="10">
        <f>(NBS_comp_mm_LandPrc!B52 / 1000) * Area!$G$7 / (Days!B52*86400)</f>
        <v>1324.1701298949333</v>
      </c>
      <c r="C52" s="10">
        <f>(NBS_comp_mm_LandPrc!C52 / 1000) * Area!$G$7 / (Days!C52*86400)</f>
        <v>-697.90109895235639</v>
      </c>
      <c r="D52" s="10">
        <f>(NBS_comp_mm_LandPrc!D52 / 1000) * Area!$G$7 / (Days!D52*86400)</f>
        <v>4279.6910291343565</v>
      </c>
      <c r="E52" s="10">
        <f>(NBS_comp_mm_LandPrc!E52 / 1000) * Area!$G$7 / (Days!E52*86400)</f>
        <v>6453.2667634178879</v>
      </c>
      <c r="F52" s="10">
        <f>(NBS_comp_mm_LandPrc!F52 / 1000) * Area!$G$7 / (Days!F52*86400)</f>
        <v>8018.6563921736615</v>
      </c>
      <c r="G52" s="10">
        <f>(NBS_comp_mm_LandPrc!G52 / 1000) * Area!$G$7 / (Days!G52*86400)</f>
        <v>5306.2543437780505</v>
      </c>
      <c r="H52" s="10">
        <f>(NBS_comp_mm_LandPrc!H52 / 1000) * Area!$G$7 / (Days!H52*86400)</f>
        <v>4922.1840721099124</v>
      </c>
      <c r="I52" s="10">
        <f>(NBS_comp_mm_LandPrc!I52 / 1000) * Area!$G$7 / (Days!I52*86400)</f>
        <v>5033.3169394803826</v>
      </c>
      <c r="J52" s="10">
        <f>(NBS_comp_mm_LandPrc!J52 / 1000) * Area!$G$7 / (Days!J52*86400)</f>
        <v>-777.6734495922899</v>
      </c>
      <c r="K52" s="10">
        <f>(NBS_comp_mm_LandPrc!K52 / 1000) * Area!$G$7 / (Days!K52*86400)</f>
        <v>2691.9073425071647</v>
      </c>
      <c r="L52" s="10">
        <f>(NBS_comp_mm_LandPrc!L52 / 1000) * Area!$G$7 / (Days!L52*86400)</f>
        <v>1917.347103540719</v>
      </c>
      <c r="M52" s="10">
        <f>(NBS_comp_mm_LandPrc!M52 / 1000) * Area!$G$7 / (Days!M52*86400)</f>
        <v>-788.46796459450582</v>
      </c>
      <c r="N52" s="10">
        <f t="shared" si="0"/>
        <v>3140.2293002414931</v>
      </c>
    </row>
    <row r="53" spans="1:14">
      <c r="A53">
        <v>1996</v>
      </c>
      <c r="B53" s="10">
        <f>(NBS_comp_mm_LandPrc!B53 / 1000) * Area!$G$7 / (Days!B53*86400)</f>
        <v>2525.7230018124542</v>
      </c>
      <c r="C53" s="10">
        <f>(NBS_comp_mm_LandPrc!C53 / 1000) * Area!$G$7 / (Days!C53*86400)</f>
        <v>3571.5333732964436</v>
      </c>
      <c r="D53" s="10">
        <f>(NBS_comp_mm_LandPrc!D53 / 1000) * Area!$G$7 / (Days!D53*86400)</f>
        <v>3099.9332815054236</v>
      </c>
      <c r="E53" s="10">
        <f>(NBS_comp_mm_LandPrc!E53 / 1000) * Area!$G$7 / (Days!E53*86400)</f>
        <v>9375.3095774580852</v>
      </c>
      <c r="F53" s="10">
        <f>(NBS_comp_mm_LandPrc!F53 / 1000) * Area!$G$7 / (Days!F53*86400)</f>
        <v>9175.2454931065877</v>
      </c>
      <c r="G53" s="10">
        <f>(NBS_comp_mm_LandPrc!G53 / 1000) * Area!$G$7 / (Days!G53*86400)</f>
        <v>10055.132588647977</v>
      </c>
      <c r="H53" s="10">
        <f>(NBS_comp_mm_LandPrc!H53 / 1000) * Area!$G$7 / (Days!H53*86400)</f>
        <v>6822.3136402974978</v>
      </c>
      <c r="I53" s="10">
        <f>(NBS_comp_mm_LandPrc!I53 / 1000) * Area!$G$7 / (Days!I53*86400)</f>
        <v>3598.4213857719078</v>
      </c>
      <c r="J53" s="10">
        <f>(NBS_comp_mm_LandPrc!J53 / 1000) * Area!$G$7 / (Days!J53*86400)</f>
        <v>3366.8795909429095</v>
      </c>
      <c r="K53" s="10">
        <f>(NBS_comp_mm_LandPrc!K53 / 1000) * Area!$G$7 / (Days!K53*86400)</f>
        <v>2209.8668085221716</v>
      </c>
      <c r="L53" s="10">
        <f>(NBS_comp_mm_LandPrc!L53 / 1000) * Area!$G$7 / (Days!L53*86400)</f>
        <v>835.64522057228396</v>
      </c>
      <c r="M53" s="10">
        <f>(NBS_comp_mm_LandPrc!M53 / 1000) * Area!$G$7 / (Days!M53*86400)</f>
        <v>3412.1358825247462</v>
      </c>
      <c r="N53" s="10">
        <f t="shared" si="0"/>
        <v>4837.3449870382074</v>
      </c>
    </row>
    <row r="54" spans="1:14">
      <c r="A54">
        <v>1997</v>
      </c>
      <c r="B54" s="10">
        <f>(NBS_comp_mm_LandPrc!B54 / 1000) * Area!$G$7 / (Days!B54*86400)</f>
        <v>3500.0401128492831</v>
      </c>
      <c r="C54" s="10">
        <f>(NBS_comp_mm_LandPrc!C54 / 1000) * Area!$G$7 / (Days!C54*86400)</f>
        <v>5889.8423182776851</v>
      </c>
      <c r="D54" s="10">
        <f>(NBS_comp_mm_LandPrc!D54 / 1000) * Area!$G$7 / (Days!D54*86400)</f>
        <v>5594.0543943244584</v>
      </c>
      <c r="E54" s="10">
        <f>(NBS_comp_mm_LandPrc!E54 / 1000) * Area!$G$7 / (Days!E54*86400)</f>
        <v>7002.5147402361399</v>
      </c>
      <c r="F54" s="10">
        <f>(NBS_comp_mm_LandPrc!F54 / 1000) * Area!$G$7 / (Days!F54*86400)</f>
        <v>9293.7613147121683</v>
      </c>
      <c r="G54" s="10">
        <f>(NBS_comp_mm_LandPrc!G54 / 1000) * Area!$G$7 / (Days!G54*86400)</f>
        <v>6095.5481894935647</v>
      </c>
      <c r="H54" s="10">
        <f>(NBS_comp_mm_LandPrc!H54 / 1000) * Area!$G$7 / (Days!H54*86400)</f>
        <v>4053.0342055070805</v>
      </c>
      <c r="I54" s="10">
        <f>(NBS_comp_mm_LandPrc!I54 / 1000) * Area!$G$7 / (Days!I54*86400)</f>
        <v>3309.0906247452526</v>
      </c>
      <c r="J54" s="10">
        <f>(NBS_comp_mm_LandPrc!J54 / 1000) * Area!$G$7 / (Days!J54*86400)</f>
        <v>2013.5400451925154</v>
      </c>
      <c r="K54" s="10">
        <f>(NBS_comp_mm_LandPrc!K54 / 1000) * Area!$G$7 / (Days!K54*86400)</f>
        <v>-378.38209054170864</v>
      </c>
      <c r="L54" s="10">
        <f>(NBS_comp_mm_LandPrc!L54 / 1000) * Area!$G$7 / (Days!L54*86400)</f>
        <v>-736.68151536751395</v>
      </c>
      <c r="M54" s="10">
        <f>(NBS_comp_mm_LandPrc!M54 / 1000) * Area!$G$7 / (Days!M54*86400)</f>
        <v>-826.20250184611257</v>
      </c>
      <c r="N54" s="10">
        <f t="shared" si="0"/>
        <v>3734.1799864652344</v>
      </c>
    </row>
    <row r="55" spans="1:14">
      <c r="A55">
        <v>1998</v>
      </c>
      <c r="B55" s="10">
        <f>(NBS_comp_mm_LandPrc!B55 / 1000) * Area!$G$7 / (Days!B55*86400)</f>
        <v>2636.6334928469987</v>
      </c>
      <c r="C55" s="10">
        <f>(NBS_comp_mm_LandPrc!C55 / 1000) * Area!$G$7 / (Days!C55*86400)</f>
        <v>2766.617064785888</v>
      </c>
      <c r="D55" s="10">
        <f>(NBS_comp_mm_LandPrc!D55 / 1000) * Area!$G$7 / (Days!D55*86400)</f>
        <v>6850.9303452438862</v>
      </c>
      <c r="E55" s="10">
        <f>(NBS_comp_mm_LandPrc!E55 / 1000) * Area!$G$7 / (Days!E55*86400)</f>
        <v>7487.1737302999554</v>
      </c>
      <c r="F55" s="10">
        <f>(NBS_comp_mm_LandPrc!F55 / 1000) * Area!$G$7 / (Days!F55*86400)</f>
        <v>4157.3482060784327</v>
      </c>
      <c r="G55" s="10">
        <f>(NBS_comp_mm_LandPrc!G55 / 1000) * Area!$G$7 / (Days!G55*86400)</f>
        <v>4406.5433570204614</v>
      </c>
      <c r="H55" s="10">
        <f>(NBS_comp_mm_LandPrc!H55 / 1000) * Area!$G$7 / (Days!H55*86400)</f>
        <v>718.52654662244925</v>
      </c>
      <c r="I55" s="10">
        <f>(NBS_comp_mm_LandPrc!I55 / 1000) * Area!$G$7 / (Days!I55*86400)</f>
        <v>1991.7590737794972</v>
      </c>
      <c r="J55" s="10">
        <f>(NBS_comp_mm_LandPrc!J55 / 1000) * Area!$G$7 / (Days!J55*86400)</f>
        <v>253.60400993451361</v>
      </c>
      <c r="K55" s="10">
        <f>(NBS_comp_mm_LandPrc!K55 / 1000) * Area!$G$7 / (Days!K55*86400)</f>
        <v>-308.12719161257093</v>
      </c>
      <c r="L55" s="10">
        <f>(NBS_comp_mm_LandPrc!L55 / 1000) * Area!$G$7 / (Days!L55*86400)</f>
        <v>-730.68438699849958</v>
      </c>
      <c r="M55" s="10">
        <f>(NBS_comp_mm_LandPrc!M55 / 1000) * Area!$G$7 / (Days!M55*86400)</f>
        <v>-1612.5830913673458</v>
      </c>
      <c r="N55" s="10">
        <f t="shared" si="0"/>
        <v>2384.8117630528054</v>
      </c>
    </row>
    <row r="56" spans="1:14">
      <c r="A56">
        <v>1999</v>
      </c>
      <c r="B56" s="10">
        <f>(NBS_comp_mm_LandPrc!B56 / 1000) * Area!$G$7 / (Days!B56*86400)</f>
        <v>1211.3613576025709</v>
      </c>
      <c r="C56" s="10">
        <f>(NBS_comp_mm_LandPrc!C56 / 1000) * Area!$G$7 / (Days!C56*86400)</f>
        <v>2314.8472058746552</v>
      </c>
      <c r="D56" s="10">
        <f>(NBS_comp_mm_LandPrc!D56 / 1000) * Area!$G$7 / (Days!D56*86400)</f>
        <v>1107.4076678190925</v>
      </c>
      <c r="E56" s="10">
        <f>(NBS_comp_mm_LandPrc!E56 / 1000) * Area!$G$7 / (Days!E56*86400)</f>
        <v>6280.3608516635977</v>
      </c>
      <c r="F56" s="10">
        <f>(NBS_comp_mm_LandPrc!F56 / 1000) * Area!$G$7 / (Days!F56*86400)</f>
        <v>4928.9669315715673</v>
      </c>
      <c r="G56" s="10">
        <f>(NBS_comp_mm_LandPrc!G56 / 1000) * Area!$G$7 / (Days!G56*86400)</f>
        <v>5121.5980381162854</v>
      </c>
      <c r="H56" s="10">
        <f>(NBS_comp_mm_LandPrc!H56 / 1000) * Area!$G$7 / (Days!H56*86400)</f>
        <v>5835.1409701215898</v>
      </c>
      <c r="I56" s="10">
        <f>(NBS_comp_mm_LandPrc!I56 / 1000) * Area!$G$7 / (Days!I56*86400)</f>
        <v>41.065072297922491</v>
      </c>
      <c r="J56" s="10">
        <f>(NBS_comp_mm_LandPrc!J56 / 1000) * Area!$G$7 / (Days!J56*86400)</f>
        <v>111.16188307770521</v>
      </c>
      <c r="K56" s="10">
        <f>(NBS_comp_mm_LandPrc!K56 / 1000) * Area!$G$7 / (Days!K56*86400)</f>
        <v>-873.85228793479178</v>
      </c>
      <c r="L56" s="10">
        <f>(NBS_comp_mm_LandPrc!L56 / 1000) * Area!$G$7 / (Days!L56*86400)</f>
        <v>-668.61529983159437</v>
      </c>
      <c r="M56" s="10">
        <f>(NBS_comp_mm_LandPrc!M56 / 1000) * Area!$G$7 / (Days!M56*86400)</f>
        <v>-553.20778496918058</v>
      </c>
      <c r="N56" s="10">
        <f t="shared" si="0"/>
        <v>2071.3528837841181</v>
      </c>
    </row>
    <row r="57" spans="1:14">
      <c r="A57">
        <v>2000</v>
      </c>
      <c r="B57" s="10">
        <f>(NBS_comp_mm_LandPrc!B57 / 1000) * Area!$G$7 / (Days!B57*86400)</f>
        <v>-740.46320090135521</v>
      </c>
      <c r="C57" s="10">
        <f>(NBS_comp_mm_LandPrc!C57 / 1000) * Area!$G$7 / (Days!C57*86400)</f>
        <v>1787.6548667724333</v>
      </c>
      <c r="D57" s="10">
        <f>(NBS_comp_mm_LandPrc!D57 / 1000) * Area!$G$7 / (Days!D57*86400)</f>
        <v>3959.1700855066842</v>
      </c>
      <c r="E57" s="10">
        <f>(NBS_comp_mm_LandPrc!E57 / 1000) * Area!$G$7 / (Days!E57*86400)</f>
        <v>4409.9308818434993</v>
      </c>
      <c r="F57" s="10">
        <f>(NBS_comp_mm_LandPrc!F57 / 1000) * Area!$G$7 / (Days!F57*86400)</f>
        <v>7711.01447768462</v>
      </c>
      <c r="G57" s="10">
        <f>(NBS_comp_mm_LandPrc!G57 / 1000) * Area!$G$7 / (Days!G57*86400)</f>
        <v>6550.2939657012885</v>
      </c>
      <c r="H57" s="10">
        <f>(NBS_comp_mm_LandPrc!H57 / 1000) * Area!$G$7 / (Days!H57*86400)</f>
        <v>3481.0044199951226</v>
      </c>
      <c r="I57" s="10">
        <f>(NBS_comp_mm_LandPrc!I57 / 1000) * Area!$G$7 / (Days!I57*86400)</f>
        <v>2635.7189283910329</v>
      </c>
      <c r="J57" s="10">
        <f>(NBS_comp_mm_LandPrc!J57 / 1000) * Area!$G$7 / (Days!J57*86400)</f>
        <v>1613.7406989435763</v>
      </c>
      <c r="K57" s="10">
        <f>(NBS_comp_mm_LandPrc!K57 / 1000) * Area!$G$7 / (Days!K57*86400)</f>
        <v>-143.81100564550803</v>
      </c>
      <c r="L57" s="10">
        <f>(NBS_comp_mm_LandPrc!L57 / 1000) * Area!$G$7 / (Days!L57*86400)</f>
        <v>549.77150501936819</v>
      </c>
      <c r="M57" s="10">
        <f>(NBS_comp_mm_LandPrc!M57 / 1000) * Area!$G$7 / (Days!M57*86400)</f>
        <v>-1252.5007249342384</v>
      </c>
      <c r="N57" s="10">
        <f t="shared" si="0"/>
        <v>2546.7937415313772</v>
      </c>
    </row>
    <row r="58" spans="1:14">
      <c r="A58">
        <v>2001</v>
      </c>
      <c r="B58" s="10">
        <f>(NBS_comp_mm_LandPrc!B58 / 1000) * Area!$G$7 / (Days!B58*86400)</f>
        <v>437.56316246606599</v>
      </c>
      <c r="C58" s="10">
        <f>(NBS_comp_mm_LandPrc!C58 / 1000) * Area!$G$7 / (Days!C58*86400)</f>
        <v>4073.6253246158203</v>
      </c>
      <c r="D58" s="10">
        <f>(NBS_comp_mm_LandPrc!D58 / 1000) * Area!$G$7 / (Days!D58*86400)</f>
        <v>2699.4659255830438</v>
      </c>
      <c r="E58" s="10">
        <f>(NBS_comp_mm_LandPrc!E58 / 1000) * Area!$G$7 / (Days!E58*86400)</f>
        <v>8995.5350345242223</v>
      </c>
      <c r="F58" s="10">
        <f>(NBS_comp_mm_LandPrc!F58 / 1000) * Area!$G$7 / (Days!F58*86400)</f>
        <v>8837.9447776734796</v>
      </c>
      <c r="G58" s="10">
        <f>(NBS_comp_mm_LandPrc!G58 / 1000) * Area!$G$7 / (Days!G58*86400)</f>
        <v>6439.5497273990095</v>
      </c>
      <c r="H58" s="10">
        <f>(NBS_comp_mm_LandPrc!H58 / 1000) * Area!$G$7 / (Days!H58*86400)</f>
        <v>986.48146218034242</v>
      </c>
      <c r="I58" s="10">
        <f>(NBS_comp_mm_LandPrc!I58 / 1000) * Area!$G$7 / (Days!I58*86400)</f>
        <v>2674.0466375395058</v>
      </c>
      <c r="J58" s="10">
        <f>(NBS_comp_mm_LandPrc!J58 / 1000) * Area!$G$7 / (Days!J58*86400)</f>
        <v>3164.7719101006046</v>
      </c>
      <c r="K58" s="10">
        <f>(NBS_comp_mm_LandPrc!K58 / 1000) * Area!$G$7 / (Days!K58*86400)</f>
        <v>5731.9330181433588</v>
      </c>
      <c r="L58" s="10">
        <f>(NBS_comp_mm_LandPrc!L58 / 1000) * Area!$G$7 / (Days!L58*86400)</f>
        <v>4236.715237060027</v>
      </c>
      <c r="M58" s="10">
        <f>(NBS_comp_mm_LandPrc!M58 / 1000) * Area!$G$7 / (Days!M58*86400)</f>
        <v>2154.5859704278746</v>
      </c>
      <c r="N58" s="10">
        <f t="shared" si="0"/>
        <v>4202.6848489761132</v>
      </c>
    </row>
    <row r="59" spans="1:14">
      <c r="A59">
        <v>2002</v>
      </c>
      <c r="B59" s="10">
        <f>(NBS_comp_mm_LandPrc!B59 / 1000) * Area!$G$7 / (Days!B59*86400)</f>
        <v>210.73068965343575</v>
      </c>
      <c r="C59" s="10">
        <f>(NBS_comp_mm_LandPrc!C59 / 1000) * Area!$G$7 / (Days!C59*86400)</f>
        <v>2697.8407212618026</v>
      </c>
      <c r="D59" s="10">
        <f>(NBS_comp_mm_LandPrc!D59 / 1000) * Area!$G$7 / (Days!D59*86400)</f>
        <v>4884.7621189279571</v>
      </c>
      <c r="E59" s="10">
        <f>(NBS_comp_mm_LandPrc!E59 / 1000) * Area!$G$7 / (Days!E59*86400)</f>
        <v>9282.7094871360223</v>
      </c>
      <c r="F59" s="10">
        <f>(NBS_comp_mm_LandPrc!F59 / 1000) * Area!$G$7 / (Days!F59*86400)</f>
        <v>7838.7558065896383</v>
      </c>
      <c r="G59" s="10">
        <f>(NBS_comp_mm_LandPrc!G59 / 1000) * Area!$G$7 / (Days!G59*86400)</f>
        <v>7222.814140803468</v>
      </c>
      <c r="H59" s="10">
        <f>(NBS_comp_mm_LandPrc!H59 / 1000) * Area!$G$7 / (Days!H59*86400)</f>
        <v>3179.8576000396647</v>
      </c>
      <c r="I59" s="10">
        <f>(NBS_comp_mm_LandPrc!I59 / 1000) * Area!$G$7 / (Days!I59*86400)</f>
        <v>1757.4588338993744</v>
      </c>
      <c r="J59" s="10">
        <f>(NBS_comp_mm_LandPrc!J59 / 1000) * Area!$G$7 / (Days!J59*86400)</f>
        <v>324.92667159294865</v>
      </c>
      <c r="K59" s="10">
        <f>(NBS_comp_mm_LandPrc!K59 / 1000) * Area!$G$7 / (Days!K59*86400)</f>
        <v>-508.71823245534375</v>
      </c>
      <c r="L59" s="10">
        <f>(NBS_comp_mm_LandPrc!L59 / 1000) * Area!$G$7 / (Days!L59*86400)</f>
        <v>-1332.4747395677925</v>
      </c>
      <c r="M59" s="10">
        <f>(NBS_comp_mm_LandPrc!M59 / 1000) * Area!$G$7 / (Days!M59*86400)</f>
        <v>-1791.3459541433144</v>
      </c>
      <c r="N59" s="10">
        <f t="shared" si="0"/>
        <v>2813.9430953114884</v>
      </c>
    </row>
    <row r="60" spans="1:14">
      <c r="A60">
        <v>2003</v>
      </c>
      <c r="B60" s="10">
        <f>(NBS_comp_mm_LandPrc!B60 / 1000) * Area!$G$7 / (Days!B60*86400)</f>
        <v>-1984.3768661684687</v>
      </c>
      <c r="C60" s="10">
        <f>(NBS_comp_mm_LandPrc!C60 / 1000) * Area!$G$7 / (Days!C60*86400)</f>
        <v>458.38461309686039</v>
      </c>
      <c r="D60" s="10">
        <f>(NBS_comp_mm_LandPrc!D60 / 1000) * Area!$G$7 / (Days!D60*86400)</f>
        <v>4209.9844860730627</v>
      </c>
      <c r="E60" s="10">
        <f>(NBS_comp_mm_LandPrc!E60 / 1000) * Area!$G$7 / (Days!E60*86400)</f>
        <v>6612.3653803547595</v>
      </c>
      <c r="F60" s="10">
        <f>(NBS_comp_mm_LandPrc!F60 / 1000) * Area!$G$7 / (Days!F60*86400)</f>
        <v>8431.2339509739195</v>
      </c>
      <c r="G60" s="10">
        <f>(NBS_comp_mm_LandPrc!G60 / 1000) * Area!$G$7 / (Days!G60*86400)</f>
        <v>5817.1936579608264</v>
      </c>
      <c r="H60" s="10">
        <f>(NBS_comp_mm_LandPrc!H60 / 1000) * Area!$G$7 / (Days!H60*86400)</f>
        <v>4267.9948927100331</v>
      </c>
      <c r="I60" s="10">
        <f>(NBS_comp_mm_LandPrc!I60 / 1000) * Area!$G$7 / (Days!I60*86400)</f>
        <v>2723.4291621221687</v>
      </c>
      <c r="J60" s="10">
        <f>(NBS_comp_mm_LandPrc!J60 / 1000) * Area!$G$7 / (Days!J60*86400)</f>
        <v>1098.3462741528922</v>
      </c>
      <c r="K60" s="10">
        <f>(NBS_comp_mm_LandPrc!K60 / 1000) * Area!$G$7 / (Days!K60*86400)</f>
        <v>1242.7870043438525</v>
      </c>
      <c r="L60" s="10">
        <f>(NBS_comp_mm_LandPrc!L60 / 1000) * Area!$G$7 / (Days!L60*86400)</f>
        <v>5853.7431365199154</v>
      </c>
      <c r="M60" s="10">
        <f>(NBS_comp_mm_LandPrc!M60 / 1000) * Area!$G$7 / (Days!M60*86400)</f>
        <v>1491.9515415563476</v>
      </c>
      <c r="N60" s="10">
        <f t="shared" si="0"/>
        <v>3351.9197694746813</v>
      </c>
    </row>
    <row r="61" spans="1:14">
      <c r="A61">
        <v>2004</v>
      </c>
      <c r="B61" s="10">
        <f>(NBS_comp_mm_LandPrc!B61 / 1000) * Area!$G$7 / (Days!B61*86400)</f>
        <v>-305.82722551093843</v>
      </c>
      <c r="C61" s="10">
        <f>(NBS_comp_mm_LandPrc!C61 / 1000) * Area!$G$7 / (Days!C61*86400)</f>
        <v>1691.273789644041</v>
      </c>
      <c r="D61" s="10">
        <f>(NBS_comp_mm_LandPrc!D61 / 1000) * Area!$G$7 / (Days!D61*86400)</f>
        <v>7829.7924515282994</v>
      </c>
      <c r="E61" s="10">
        <f>(NBS_comp_mm_LandPrc!E61 / 1000) * Area!$G$7 / (Days!E61*86400)</f>
        <v>6741.6550780375301</v>
      </c>
      <c r="F61" s="10">
        <f>(NBS_comp_mm_LandPrc!F61 / 1000) * Area!$G$7 / (Days!F61*86400)</f>
        <v>13212.839897699178</v>
      </c>
      <c r="G61" s="10">
        <f>(NBS_comp_mm_LandPrc!G61 / 1000) * Area!$G$7 / (Days!G61*86400)</f>
        <v>7134.5816837851416</v>
      </c>
      <c r="H61" s="10">
        <f>(NBS_comp_mm_LandPrc!H61 / 1000) * Area!$G$7 / (Days!H61*86400)</f>
        <v>5066.4996850192174</v>
      </c>
      <c r="I61" s="10">
        <f>(NBS_comp_mm_LandPrc!I61 / 1000) * Area!$G$7 / (Days!I61*86400)</f>
        <v>1547.5720403716543</v>
      </c>
      <c r="J61" s="10">
        <f>(NBS_comp_mm_LandPrc!J61 / 1000) * Area!$G$7 / (Days!J61*86400)</f>
        <v>-169.30855806233239</v>
      </c>
      <c r="K61" s="10">
        <f>(NBS_comp_mm_LandPrc!K61 / 1000) * Area!$G$7 / (Days!K61*86400)</f>
        <v>1710.8600147640482</v>
      </c>
      <c r="L61" s="10">
        <f>(NBS_comp_mm_LandPrc!L61 / 1000) * Area!$G$7 / (Days!L61*86400)</f>
        <v>1365.9308553352723</v>
      </c>
      <c r="M61" s="10">
        <f>(NBS_comp_mm_LandPrc!M61 / 1000) * Area!$G$7 / (Days!M61*86400)</f>
        <v>1028.1398440331702</v>
      </c>
      <c r="N61" s="10">
        <f t="shared" si="0"/>
        <v>3904.5007963870235</v>
      </c>
    </row>
    <row r="62" spans="1:14">
      <c r="A62">
        <v>2005</v>
      </c>
      <c r="B62" s="10">
        <f>(NBS_comp_mm_LandPrc!B62 / 1000) * Area!$G$7 / (Days!B62*86400)</f>
        <v>2594.5734704268052</v>
      </c>
      <c r="C62" s="10">
        <f>(NBS_comp_mm_LandPrc!C62 / 1000) * Area!$G$7 / (Days!C62*86400)</f>
        <v>3360.1784753787324</v>
      </c>
      <c r="D62" s="10">
        <f>(NBS_comp_mm_LandPrc!D62 / 1000) * Area!$G$7 / (Days!D62*86400)</f>
        <v>2851.35267850011</v>
      </c>
      <c r="E62" s="10">
        <f>(NBS_comp_mm_LandPrc!E62 / 1000) * Area!$G$7 / (Days!E62*86400)</f>
        <v>6724.2564767935419</v>
      </c>
      <c r="F62" s="10">
        <f>(NBS_comp_mm_LandPrc!F62 / 1000) * Area!$G$7 / (Days!F62*86400)</f>
        <v>4115.9742953223677</v>
      </c>
      <c r="G62" s="10">
        <f>(NBS_comp_mm_LandPrc!G62 / 1000) * Area!$G$7 / (Days!G62*86400)</f>
        <v>4379.9855538585789</v>
      </c>
      <c r="H62" s="10">
        <f>(NBS_comp_mm_LandPrc!H62 / 1000) * Area!$G$7 / (Days!H62*86400)</f>
        <v>2701.5437453825862</v>
      </c>
      <c r="I62" s="10">
        <f>(NBS_comp_mm_LandPrc!I62 / 1000) * Area!$G$7 / (Days!I62*86400)</f>
        <v>1488.7649572584346</v>
      </c>
      <c r="J62" s="10">
        <f>(NBS_comp_mm_LandPrc!J62 / 1000) * Area!$G$7 / (Days!J62*86400)</f>
        <v>1290.8228979990706</v>
      </c>
      <c r="K62" s="10">
        <f>(NBS_comp_mm_LandPrc!K62 / 1000) * Area!$G$7 / (Days!K62*86400)</f>
        <v>-984.0862629629022</v>
      </c>
      <c r="L62" s="10">
        <f>(NBS_comp_mm_LandPrc!L62 / 1000) * Area!$G$7 / (Days!L62*86400)</f>
        <v>1668.7495295522799</v>
      </c>
      <c r="M62" s="10">
        <f>(NBS_comp_mm_LandPrc!M62 / 1000) * Area!$G$7 / (Days!M62*86400)</f>
        <v>-351.72223514169929</v>
      </c>
      <c r="N62" s="10">
        <f t="shared" si="0"/>
        <v>2486.6994651973255</v>
      </c>
    </row>
    <row r="63" spans="1:14">
      <c r="A63">
        <v>2006</v>
      </c>
      <c r="B63" s="10">
        <f>(NBS_comp_mm_LandPrc!B63 / 1000) * Area!$G$7 / (Days!B63*86400)</f>
        <v>3808.9445590086621</v>
      </c>
      <c r="C63" s="10">
        <f>(NBS_comp_mm_LandPrc!C63 / 1000) * Area!$G$7 / (Days!C63*86400)</f>
        <v>2307.9287856278252</v>
      </c>
      <c r="D63" s="10">
        <f>(NBS_comp_mm_LandPrc!D63 / 1000) * Area!$G$7 / (Days!D63*86400)</f>
        <v>5069.4095093988135</v>
      </c>
      <c r="E63" s="10">
        <f>(NBS_comp_mm_LandPrc!E63 / 1000) * Area!$G$7 / (Days!E63*86400)</f>
        <v>7402.0037121383702</v>
      </c>
      <c r="F63" s="10">
        <f>(NBS_comp_mm_LandPrc!F63 / 1000) * Area!$G$7 / (Days!F63*86400)</f>
        <v>7841.135303129493</v>
      </c>
      <c r="G63" s="10">
        <f>(NBS_comp_mm_LandPrc!G63 / 1000) * Area!$G$7 / (Days!G63*86400)</f>
        <v>3363.6014592732627</v>
      </c>
      <c r="H63" s="10">
        <f>(NBS_comp_mm_LandPrc!H63 / 1000) * Area!$G$7 / (Days!H63*86400)</f>
        <v>4246.714900132878</v>
      </c>
      <c r="I63" s="10">
        <f>(NBS_comp_mm_LandPrc!I63 / 1000) * Area!$G$7 / (Days!I63*86400)</f>
        <v>805.11226747472938</v>
      </c>
      <c r="J63" s="10">
        <f>(NBS_comp_mm_LandPrc!J63 / 1000) * Area!$G$7 / (Days!J63*86400)</f>
        <v>1277.2931053430859</v>
      </c>
      <c r="K63" s="10">
        <f>(NBS_comp_mm_LandPrc!K63 / 1000) * Area!$G$7 / (Days!K63*86400)</f>
        <v>2613.4020121151457</v>
      </c>
      <c r="L63" s="10">
        <f>(NBS_comp_mm_LandPrc!L63 / 1000) * Area!$G$7 / (Days!L63*86400)</f>
        <v>2372.8728343194316</v>
      </c>
      <c r="M63" s="10">
        <f>(NBS_comp_mm_LandPrc!M63 / 1000) * Area!$G$7 / (Days!M63*86400)</f>
        <v>4008.8057124088778</v>
      </c>
      <c r="N63" s="10">
        <f t="shared" si="0"/>
        <v>3759.768680030882</v>
      </c>
    </row>
    <row r="64" spans="1:14">
      <c r="A64">
        <v>2007</v>
      </c>
      <c r="B64" s="10">
        <f>(NBS_comp_mm_LandPrc!B64 / 1000) * Area!$G$7 / (Days!B64*86400)</f>
        <v>993.45095409596536</v>
      </c>
      <c r="C64" s="10">
        <f>(NBS_comp_mm_LandPrc!C64 / 1000) * Area!$G$7 / (Days!C64*86400)</f>
        <v>-1540.8682255225397</v>
      </c>
      <c r="D64" s="10">
        <f>(NBS_comp_mm_LandPrc!D64 / 1000) * Area!$G$7 / (Days!D64*86400)</f>
        <v>5781.7671362791052</v>
      </c>
      <c r="E64" s="10">
        <f>(NBS_comp_mm_LandPrc!E64 / 1000) * Area!$G$7 / (Days!E64*86400)</f>
        <v>6596.2031788705299</v>
      </c>
      <c r="F64" s="10">
        <f>(NBS_comp_mm_LandPrc!F64 / 1000) * Area!$G$7 / (Days!F64*86400)</f>
        <v>4524.187898604072</v>
      </c>
      <c r="G64" s="10">
        <f>(NBS_comp_mm_LandPrc!G64 / 1000) * Area!$G$7 / (Days!G64*86400)</f>
        <v>4163.0015888698126</v>
      </c>
      <c r="H64" s="10">
        <f>(NBS_comp_mm_LandPrc!H64 / 1000) * Area!$G$7 / (Days!H64*86400)</f>
        <v>2257.664267418304</v>
      </c>
      <c r="I64" s="10">
        <f>(NBS_comp_mm_LandPrc!I64 / 1000) * Area!$G$7 / (Days!I64*86400)</f>
        <v>2258.3983370098922</v>
      </c>
      <c r="J64" s="10">
        <f>(NBS_comp_mm_LandPrc!J64 / 1000) * Area!$G$7 / (Days!J64*86400)</f>
        <v>196.75637846256777</v>
      </c>
      <c r="K64" s="10">
        <f>(NBS_comp_mm_LandPrc!K64 / 1000) * Area!$G$7 / (Days!K64*86400)</f>
        <v>2432.2267858567466</v>
      </c>
      <c r="L64" s="10">
        <f>(NBS_comp_mm_LandPrc!L64 / 1000) * Area!$G$7 / (Days!L64*86400)</f>
        <v>-2630.1214672884735</v>
      </c>
      <c r="M64" s="10">
        <f>(NBS_comp_mm_LandPrc!M64 / 1000) * Area!$G$7 / (Days!M64*86400)</f>
        <v>246.59374473137555</v>
      </c>
      <c r="N64" s="10">
        <f t="shared" si="0"/>
        <v>2106.6050481156135</v>
      </c>
    </row>
    <row r="65" spans="1:14">
      <c r="A65">
        <v>2008</v>
      </c>
      <c r="B65" s="10">
        <f>(NBS_comp_mm_LandPrc!B65 / 1000) * Area!$G$7 / (Days!B65*86400)</f>
        <v>4186.3971988484036</v>
      </c>
      <c r="C65" s="10">
        <f>(NBS_comp_mm_LandPrc!C65 / 1000) * Area!$G$7 / (Days!C65*86400)</f>
        <v>3976.7482307451037</v>
      </c>
      <c r="D65" s="10">
        <f>(NBS_comp_mm_LandPrc!D65 / 1000) * Area!$G$7 / (Days!D65*86400)</f>
        <v>3659.9025884950147</v>
      </c>
      <c r="E65" s="10">
        <f>(NBS_comp_mm_LandPrc!E65 / 1000) * Area!$G$7 / (Days!E65*86400)</f>
        <v>11520.479655842269</v>
      </c>
      <c r="F65" s="10">
        <f>(NBS_comp_mm_LandPrc!F65 / 1000) * Area!$G$7 / (Days!F65*86400)</f>
        <v>7080.6045419862967</v>
      </c>
      <c r="G65" s="10">
        <f>(NBS_comp_mm_LandPrc!G65 / 1000) * Area!$G$7 / (Days!G65*86400)</f>
        <v>8978.5657943886672</v>
      </c>
      <c r="H65" s="10">
        <f>(NBS_comp_mm_LandPrc!H65 / 1000) * Area!$G$7 / (Days!H65*86400)</f>
        <v>5067.3933130747382</v>
      </c>
      <c r="I65" s="10">
        <f>(NBS_comp_mm_LandPrc!I65 / 1000) * Area!$G$7 / (Days!I65*86400)</f>
        <v>1159.3450949954993</v>
      </c>
      <c r="J65" s="10">
        <f>(NBS_comp_mm_LandPrc!J65 / 1000) * Area!$G$7 / (Days!J65*86400)</f>
        <v>3726.4054608216979</v>
      </c>
      <c r="K65" s="10">
        <f>(NBS_comp_mm_LandPrc!K65 / 1000) * Area!$G$7 / (Days!K65*86400)</f>
        <v>-914.03284458525172</v>
      </c>
      <c r="L65" s="10">
        <f>(NBS_comp_mm_LandPrc!L65 / 1000) * Area!$G$7 / (Days!L65*86400)</f>
        <v>695.97507539697631</v>
      </c>
      <c r="M65" s="10">
        <f>(NBS_comp_mm_LandPrc!M65 / 1000) * Area!$G$7 / (Days!M65*86400)</f>
        <v>3222.7568913139812</v>
      </c>
      <c r="N65" s="10">
        <f t="shared" si="0"/>
        <v>4363.3784167769509</v>
      </c>
    </row>
    <row r="66" spans="1:14">
      <c r="A66">
        <v>2009</v>
      </c>
      <c r="B66" s="10">
        <f>(NBS_comp_mm_LandPrc!B66 / 1000) * Area!$G$7 / (Days!B66*86400)</f>
        <v>377.13751197520054</v>
      </c>
      <c r="C66" s="10">
        <f>(NBS_comp_mm_LandPrc!C66 / 1000) * Area!$G$7 / (Days!C66*86400)</f>
        <v>4994.3007036556892</v>
      </c>
      <c r="D66" s="10">
        <f>(NBS_comp_mm_LandPrc!D66 / 1000) * Area!$G$7 / (Days!D66*86400)</f>
        <v>6115.8107277506942</v>
      </c>
      <c r="E66" s="10">
        <f>(NBS_comp_mm_LandPrc!E66 / 1000) * Area!$G$7 / (Days!E66*86400)</f>
        <v>9901.2208054202911</v>
      </c>
      <c r="F66" s="10">
        <f>(NBS_comp_mm_LandPrc!F66 / 1000) * Area!$G$7 / (Days!F66*86400)</f>
        <v>8513.0549670738183</v>
      </c>
      <c r="G66" s="10">
        <f>(NBS_comp_mm_LandPrc!G66 / 1000) * Area!$G$7 / (Days!G66*86400)</f>
        <v>6245.7330258813663</v>
      </c>
      <c r="H66" s="10">
        <f>(NBS_comp_mm_LandPrc!H66 / 1000) * Area!$G$7 / (Days!H66*86400)</f>
        <v>3432.311986664412</v>
      </c>
      <c r="I66" s="10">
        <f>(NBS_comp_mm_LandPrc!I66 / 1000) * Area!$G$7 / (Days!I66*86400)</f>
        <v>3683.3000269377972</v>
      </c>
      <c r="J66" s="10">
        <f>(NBS_comp_mm_LandPrc!J66 / 1000) * Area!$G$7 / (Days!J66*86400)</f>
        <v>190.7204705477381</v>
      </c>
      <c r="K66" s="10">
        <f>(NBS_comp_mm_LandPrc!K66 / 1000) * Area!$G$7 / (Days!K66*86400)</f>
        <v>3504.1281765241993</v>
      </c>
      <c r="L66" s="10">
        <f>(NBS_comp_mm_LandPrc!L66 / 1000) * Area!$G$7 / (Days!L66*86400)</f>
        <v>1612.8241021390947</v>
      </c>
      <c r="M66" s="10">
        <f>(NBS_comp_mm_LandPrc!M66 / 1000) * Area!$G$7 / (Days!M66*86400)</f>
        <v>-109.92481820938812</v>
      </c>
      <c r="N66" s="10">
        <f t="shared" si="0"/>
        <v>4038.3848071967427</v>
      </c>
    </row>
    <row r="67" spans="1:14">
      <c r="A67">
        <v>2010</v>
      </c>
      <c r="B67" s="10">
        <f>(NBS_comp_mm_LandPrc!B67 / 1000) * Area!$G$7 / (Days!B67*86400)</f>
        <v>-663.24511111824779</v>
      </c>
      <c r="C67" s="10">
        <f>(NBS_comp_mm_LandPrc!C67 / 1000) * Area!$G$7 / (Days!C67*86400)</f>
        <v>730.92989990234821</v>
      </c>
      <c r="D67" s="10">
        <f>(NBS_comp_mm_LandPrc!D67 / 1000) * Area!$G$7 / (Days!D67*86400)</f>
        <v>3051.0587829677347</v>
      </c>
      <c r="E67" s="10">
        <f>(NBS_comp_mm_LandPrc!E67 / 1000) * Area!$G$7 / (Days!E67*86400)</f>
        <v>4429.7402525041434</v>
      </c>
      <c r="F67" s="10">
        <f>(NBS_comp_mm_LandPrc!F67 / 1000) * Area!$G$7 / (Days!F67*86400)</f>
        <v>4899.5307329054776</v>
      </c>
      <c r="G67" s="10">
        <f>(NBS_comp_mm_LandPrc!G67 / 1000) * Area!$G$7 / (Days!G67*86400)</f>
        <v>7826.8612057409873</v>
      </c>
      <c r="H67" s="10">
        <f>(NBS_comp_mm_LandPrc!H67 / 1000) * Area!$G$7 / (Days!H67*86400)</f>
        <v>4866.7331521698325</v>
      </c>
      <c r="I67" s="10">
        <f>(NBS_comp_mm_LandPrc!I67 / 1000) * Area!$G$7 / (Days!I67*86400)</f>
        <v>1668.890909708872</v>
      </c>
      <c r="J67" s="10">
        <f>(NBS_comp_mm_LandPrc!J67 / 1000) * Area!$G$7 / (Days!J67*86400)</f>
        <v>3352.5200251222045</v>
      </c>
      <c r="K67" s="10">
        <f>(NBS_comp_mm_LandPrc!K67 / 1000) * Area!$G$7 / (Days!K67*86400)</f>
        <v>-24.209756924175789</v>
      </c>
      <c r="L67" s="10">
        <f>(NBS_comp_mm_LandPrc!L67 / 1000) * Area!$G$7 / (Days!L67*86400)</f>
        <v>-130.48134712691001</v>
      </c>
      <c r="M67" s="10">
        <f>(NBS_comp_mm_LandPrc!M67 / 1000) * Area!$G$7 / (Days!M67*86400)</f>
        <v>-1118.67952522978</v>
      </c>
      <c r="N67" s="10">
        <f t="shared" si="0"/>
        <v>2407.4707683852071</v>
      </c>
    </row>
    <row r="68" spans="1:14">
      <c r="N68" s="10"/>
    </row>
    <row r="69" spans="1:14">
      <c r="N69" s="10"/>
    </row>
    <row r="70" spans="1:14">
      <c r="A70" s="8" t="s">
        <v>42</v>
      </c>
      <c r="B70" s="10">
        <f>AVERAGE(B5:B67)</f>
        <v>777.81602522345838</v>
      </c>
      <c r="C70" s="10">
        <f t="shared" ref="C70:M70" si="1">AVERAGE(C5:C67)</f>
        <v>2211.7822961944125</v>
      </c>
      <c r="D70" s="10">
        <f t="shared" si="1"/>
        <v>4772.1562682957037</v>
      </c>
      <c r="E70" s="10">
        <f t="shared" si="1"/>
        <v>7968.4219937013304</v>
      </c>
      <c r="F70" s="10">
        <f t="shared" si="1"/>
        <v>7067.0915642139262</v>
      </c>
      <c r="G70" s="10">
        <f t="shared" si="1"/>
        <v>6166.4151883963432</v>
      </c>
      <c r="H70" s="10">
        <f t="shared" si="1"/>
        <v>4623.5226285262879</v>
      </c>
      <c r="I70" s="10">
        <f t="shared" si="1"/>
        <v>3100.9396544763599</v>
      </c>
      <c r="J70" s="10">
        <f t="shared" si="1"/>
        <v>2053.5920582550298</v>
      </c>
      <c r="K70" s="10">
        <f t="shared" si="1"/>
        <v>1417.8891376429949</v>
      </c>
      <c r="L70" s="10">
        <f t="shared" si="1"/>
        <v>1144.7259070057871</v>
      </c>
      <c r="M70" s="10">
        <f t="shared" ref="M70:N70" si="2">AVERAGE(M5:M67)</f>
        <v>341.1902804410858</v>
      </c>
      <c r="N70" s="10">
        <f t="shared" si="2"/>
        <v>3470.4619168643931</v>
      </c>
    </row>
    <row r="71" spans="1:14">
      <c r="A71" s="8" t="s">
        <v>43</v>
      </c>
      <c r="B71" s="10">
        <f>MAX(B5:B67)</f>
        <v>4186.3971988484036</v>
      </c>
      <c r="C71" s="10">
        <f t="shared" ref="C71:M71" si="3">MAX(C5:C67)</f>
        <v>5889.8423182776851</v>
      </c>
      <c r="D71" s="10">
        <f t="shared" si="3"/>
        <v>10133.587228366518</v>
      </c>
      <c r="E71" s="10">
        <f t="shared" si="3"/>
        <v>12755.599967793876</v>
      </c>
      <c r="F71" s="10">
        <f t="shared" si="3"/>
        <v>13978.084979432193</v>
      </c>
      <c r="G71" s="10">
        <f t="shared" si="3"/>
        <v>10055.132588647977</v>
      </c>
      <c r="H71" s="10">
        <f t="shared" si="3"/>
        <v>7884.0627715307155</v>
      </c>
      <c r="I71" s="10">
        <f t="shared" si="3"/>
        <v>6956.4903114020481</v>
      </c>
      <c r="J71" s="10">
        <f t="shared" si="3"/>
        <v>11413.54839461074</v>
      </c>
      <c r="K71" s="10">
        <f t="shared" si="3"/>
        <v>7978.0233753233333</v>
      </c>
      <c r="L71" s="10">
        <f t="shared" si="3"/>
        <v>6577.3323585243816</v>
      </c>
      <c r="M71" s="10">
        <f t="shared" ref="M71:N71" si="4">MAX(M5:M67)</f>
        <v>5334.1985111553977</v>
      </c>
      <c r="N71" s="10">
        <f t="shared" si="4"/>
        <v>5026.9347383746144</v>
      </c>
    </row>
    <row r="72" spans="1:14">
      <c r="A72" s="8" t="s">
        <v>44</v>
      </c>
      <c r="B72" s="10">
        <f>MIN(B5:B67)</f>
        <v>-2263.5221060012377</v>
      </c>
      <c r="C72" s="10">
        <f t="shared" ref="C72:M72" si="5">MIN(C5:C67)</f>
        <v>-1540.8682255225397</v>
      </c>
      <c r="D72" s="10">
        <f t="shared" si="5"/>
        <v>1107.4076678190925</v>
      </c>
      <c r="E72" s="10">
        <f t="shared" si="5"/>
        <v>4083.1191707141334</v>
      </c>
      <c r="F72" s="10">
        <f t="shared" si="5"/>
        <v>2886.313378467531</v>
      </c>
      <c r="G72" s="10">
        <f t="shared" si="5"/>
        <v>2189.9946498732984</v>
      </c>
      <c r="H72" s="10">
        <f t="shared" si="5"/>
        <v>718.52654662244925</v>
      </c>
      <c r="I72" s="10">
        <f t="shared" si="5"/>
        <v>41.065072297922491</v>
      </c>
      <c r="J72" s="10">
        <f t="shared" si="5"/>
        <v>-1950.8260989547737</v>
      </c>
      <c r="K72" s="10">
        <f t="shared" si="5"/>
        <v>-4287.3538289296494</v>
      </c>
      <c r="L72" s="10">
        <f t="shared" si="5"/>
        <v>-2630.1214672884735</v>
      </c>
      <c r="M72" s="10">
        <f t="shared" ref="M72:N72" si="6">MIN(M5:M67)</f>
        <v>-3233.316608662034</v>
      </c>
      <c r="N72" s="10">
        <f t="shared" si="6"/>
        <v>1534.8454115210643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2.75"/>
  <cols>
    <col min="1" max="1" width="9.140625" style="9"/>
  </cols>
  <sheetData>
    <row r="1" spans="1:13">
      <c r="A1" s="9" t="s">
        <v>48</v>
      </c>
    </row>
    <row r="2" spans="1:13">
      <c r="A2" s="17"/>
    </row>
    <row r="4" spans="1:13">
      <c r="A4" s="1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>
      <c r="A5">
        <v>1900</v>
      </c>
      <c r="B5" s="2">
        <v>38.464079040829773</v>
      </c>
      <c r="C5" s="2">
        <v>82.552432585087004</v>
      </c>
      <c r="D5" s="2">
        <v>36.766020829945823</v>
      </c>
      <c r="E5" s="2">
        <v>43.791744187041616</v>
      </c>
      <c r="F5" s="2">
        <v>67.569900129224393</v>
      </c>
      <c r="G5" s="2">
        <v>56.00194178911606</v>
      </c>
      <c r="H5" s="2">
        <v>113.12523470060162</v>
      </c>
      <c r="I5" s="2">
        <v>77.480097731298841</v>
      </c>
      <c r="J5" s="2">
        <v>94.665532173451652</v>
      </c>
      <c r="K5" s="2">
        <v>67.127180768671209</v>
      </c>
      <c r="L5" s="2">
        <v>94.109228846993176</v>
      </c>
      <c r="M5" s="2">
        <v>30.828158081659549</v>
      </c>
    </row>
    <row r="6" spans="1:13">
      <c r="A6">
        <v>1901</v>
      </c>
      <c r="B6" s="2">
        <v>45.828158081659545</v>
      </c>
      <c r="C6" s="2">
        <v>37.026700670084125</v>
      </c>
      <c r="D6" s="2">
        <v>68.399031244918746</v>
      </c>
      <c r="E6" s="2">
        <v>30.089810955832643</v>
      </c>
      <c r="F6" s="2">
        <v>60.64320801704735</v>
      </c>
      <c r="G6" s="2">
        <v>59.635920959170228</v>
      </c>
      <c r="H6" s="2">
        <v>103.0757297755261</v>
      </c>
      <c r="I6" s="2">
        <v>57.965052074864566</v>
      </c>
      <c r="J6" s="2">
        <v>68.412135112236953</v>
      </c>
      <c r="K6" s="2">
        <v>71.938835782321078</v>
      </c>
      <c r="L6" s="2">
        <v>46.291268367408065</v>
      </c>
      <c r="M6" s="2">
        <v>60.372819231328776</v>
      </c>
    </row>
    <row r="7" spans="1:13">
      <c r="A7">
        <v>1902</v>
      </c>
      <c r="B7" s="2">
        <v>26.00000427895354</v>
      </c>
      <c r="C7" s="2">
        <v>39.444661149669237</v>
      </c>
      <c r="D7" s="2">
        <v>68.806798401382963</v>
      </c>
      <c r="E7" s="2">
        <v>46.809224568039639</v>
      </c>
      <c r="F7" s="2">
        <v>93.022808533944925</v>
      </c>
      <c r="G7" s="2">
        <v>105.59611214281436</v>
      </c>
      <c r="H7" s="2">
        <v>127.2155300339749</v>
      </c>
      <c r="I7" s="2">
        <v>48.830104149729145</v>
      </c>
      <c r="J7" s="2">
        <v>84.982039520414887</v>
      </c>
      <c r="K7" s="2">
        <v>65.120395204148878</v>
      </c>
      <c r="L7" s="2">
        <v>63.260679840138295</v>
      </c>
      <c r="M7" s="2">
        <v>55.307282778923586</v>
      </c>
    </row>
    <row r="8" spans="1:13">
      <c r="A8">
        <v>1903</v>
      </c>
      <c r="B8" s="2">
        <v>51.428646738153716</v>
      </c>
      <c r="C8" s="2">
        <v>54.674276642904218</v>
      </c>
      <c r="D8" s="2">
        <v>61.405821088394617</v>
      </c>
      <c r="E8" s="2">
        <v>54.652419748226379</v>
      </c>
      <c r="F8" s="2">
        <v>62.627185047624756</v>
      </c>
      <c r="G8" s="2">
        <v>58.009713224533805</v>
      </c>
      <c r="H8" s="2">
        <v>96.563590384335598</v>
      </c>
      <c r="I8" s="2">
        <v>109.77912469726404</v>
      </c>
      <c r="J8" s="2">
        <v>90.917480380998029</v>
      </c>
      <c r="K8" s="2">
        <v>63.571366098706903</v>
      </c>
      <c r="L8" s="2">
        <v>47.519906547654699</v>
      </c>
      <c r="M8" s="2">
        <v>69.576707088514425</v>
      </c>
    </row>
    <row r="9" spans="1:13">
      <c r="A9">
        <v>1904</v>
      </c>
      <c r="B9" s="2">
        <v>41.563110285748515</v>
      </c>
      <c r="C9" s="2">
        <v>54.336409615664394</v>
      </c>
      <c r="D9" s="2">
        <v>82.270384506765012</v>
      </c>
      <c r="E9" s="2">
        <v>53.717476102044479</v>
      </c>
      <c r="F9" s="2">
        <v>107.14368383668089</v>
      </c>
      <c r="G9" s="2">
        <v>52.629615493234979</v>
      </c>
      <c r="H9" s="2">
        <v>67.153397061214704</v>
      </c>
      <c r="I9" s="2">
        <v>57.652419748226379</v>
      </c>
      <c r="J9" s="2">
        <v>89.571841918340454</v>
      </c>
      <c r="K9" s="2">
        <v>65.209704666626735</v>
      </c>
      <c r="L9" s="2">
        <v>16.94709159527946</v>
      </c>
      <c r="M9" s="2">
        <v>58.81844913607928</v>
      </c>
    </row>
    <row r="10" spans="1:13">
      <c r="A10">
        <v>1905</v>
      </c>
      <c r="B10" s="2">
        <v>52.89417891160538</v>
      </c>
      <c r="C10" s="2">
        <v>44.725243258508705</v>
      </c>
      <c r="D10" s="2">
        <v>63.760679840138295</v>
      </c>
      <c r="E10" s="2">
        <v>40.453881438755339</v>
      </c>
      <c r="F10" s="2">
        <v>109.46019118364413</v>
      </c>
      <c r="G10" s="2">
        <v>95.444168214221534</v>
      </c>
      <c r="H10" s="2">
        <v>108.36115993872539</v>
      </c>
      <c r="I10" s="2">
        <v>76.007762877510672</v>
      </c>
      <c r="J10" s="2">
        <v>69.016503068009698</v>
      </c>
      <c r="K10" s="2">
        <v>87.575729775526099</v>
      </c>
      <c r="L10" s="2">
        <v>62.858257952435153</v>
      </c>
      <c r="M10" s="2">
        <v>48.892721500029957</v>
      </c>
    </row>
    <row r="11" spans="1:13">
      <c r="A11">
        <v>1906</v>
      </c>
      <c r="B11" s="2">
        <v>69.570873163259193</v>
      </c>
      <c r="C11" s="2">
        <v>44.808251534004846</v>
      </c>
      <c r="D11" s="2">
        <v>56.379609074804669</v>
      </c>
      <c r="E11" s="2">
        <v>47.333006136019371</v>
      </c>
      <c r="F11" s="2">
        <v>54.510677700661525</v>
      </c>
      <c r="G11" s="2">
        <v>79.692237122489317</v>
      </c>
      <c r="H11" s="2">
        <v>59.454854472790139</v>
      </c>
      <c r="I11" s="2">
        <v>55.44757169386655</v>
      </c>
      <c r="J11" s="2">
        <v>72.463106006794987</v>
      </c>
      <c r="K11" s="2">
        <v>94.270877442212736</v>
      </c>
      <c r="L11" s="2">
        <v>106.29999144209293</v>
      </c>
      <c r="M11" s="2">
        <v>50.072326295881084</v>
      </c>
    </row>
    <row r="12" spans="1:13">
      <c r="A12">
        <v>1907</v>
      </c>
      <c r="B12" s="2">
        <v>78.547571693866558</v>
      </c>
      <c r="C12" s="2">
        <v>26.3907797109139</v>
      </c>
      <c r="D12" s="2">
        <v>60.161164217678923</v>
      </c>
      <c r="E12" s="2">
        <v>66.863590384335609</v>
      </c>
      <c r="F12" s="2">
        <v>61.243199459140271</v>
      </c>
      <c r="G12" s="2">
        <v>71.84368383668091</v>
      </c>
      <c r="H12" s="2">
        <v>61.452415469272836</v>
      </c>
      <c r="I12" s="2">
        <v>64.825719078142242</v>
      </c>
      <c r="J12" s="2">
        <v>101.07329505096233</v>
      </c>
      <c r="K12" s="2">
        <v>38.043208017047355</v>
      </c>
      <c r="L12" s="2">
        <v>60.181555142874259</v>
      </c>
      <c r="M12" s="2">
        <v>72.384954343565738</v>
      </c>
    </row>
    <row r="13" spans="1:13">
      <c r="A13">
        <v>1908</v>
      </c>
      <c r="B13" s="2">
        <v>52.992237122489328</v>
      </c>
      <c r="C13" s="2">
        <v>88.846607217738836</v>
      </c>
      <c r="D13" s="2">
        <v>58.153881438755342</v>
      </c>
      <c r="E13" s="2">
        <v>64.55339278226117</v>
      </c>
      <c r="F13" s="2">
        <v>128.97719146605507</v>
      </c>
      <c r="G13" s="2">
        <v>48.481066486380087</v>
      </c>
      <c r="H13" s="2">
        <v>78.426700670084131</v>
      </c>
      <c r="I13" s="2">
        <v>54.437862748286278</v>
      </c>
      <c r="J13" s="2">
        <v>36.815045656434265</v>
      </c>
      <c r="K13" s="2">
        <v>21.157280639446817</v>
      </c>
      <c r="L13" s="2">
        <v>61.945145527209867</v>
      </c>
      <c r="M13" s="2">
        <v>64.163110285748516</v>
      </c>
    </row>
    <row r="14" spans="1:13">
      <c r="A14">
        <v>1909</v>
      </c>
      <c r="B14" s="2">
        <v>56.808255812958386</v>
      </c>
      <c r="C14" s="2">
        <v>68.145149806163403</v>
      </c>
      <c r="D14" s="2">
        <v>45.401457411575429</v>
      </c>
      <c r="E14" s="2">
        <v>111.88882508493722</v>
      </c>
      <c r="F14" s="2">
        <v>70.936401057757323</v>
      </c>
      <c r="G14" s="2">
        <v>57.343190901233193</v>
      </c>
      <c r="H14" s="2">
        <v>71.110197602074436</v>
      </c>
      <c r="I14" s="2">
        <v>51.489802397925565</v>
      </c>
      <c r="J14" s="2">
        <v>64.617960479585108</v>
      </c>
      <c r="K14" s="2">
        <v>43.627673704118919</v>
      </c>
      <c r="L14" s="2">
        <v>73.836409615664394</v>
      </c>
      <c r="M14" s="2">
        <v>98.329126836740812</v>
      </c>
    </row>
    <row r="15" spans="1:13">
      <c r="A15">
        <v>1910</v>
      </c>
      <c r="B15" s="2">
        <v>54.855343129284307</v>
      </c>
      <c r="C15" s="2">
        <v>43.827673704118922</v>
      </c>
      <c r="D15" s="2">
        <v>17.725727636049328</v>
      </c>
      <c r="E15" s="2">
        <v>75.870384506765035</v>
      </c>
      <c r="F15" s="2">
        <v>74.307767156464223</v>
      </c>
      <c r="G15" s="2">
        <v>32.436409615664395</v>
      </c>
      <c r="H15" s="2">
        <v>48.398058210883946</v>
      </c>
      <c r="I15" s="2">
        <v>91.296596520354981</v>
      </c>
      <c r="J15" s="2">
        <v>77.164559139416866</v>
      </c>
      <c r="K15" s="2">
        <v>84.306798401382949</v>
      </c>
      <c r="L15" s="2">
        <v>66.373303608869421</v>
      </c>
      <c r="M15" s="2">
        <v>55.80340775859856</v>
      </c>
    </row>
    <row r="16" spans="1:13">
      <c r="A16">
        <v>1911</v>
      </c>
      <c r="B16" s="2">
        <v>45.136409615664391</v>
      </c>
      <c r="C16" s="2">
        <v>51.774756741491295</v>
      </c>
      <c r="D16" s="2">
        <v>39.028646738153718</v>
      </c>
      <c r="E16" s="2">
        <v>54.305821088394623</v>
      </c>
      <c r="F16" s="2">
        <v>92.625723357095794</v>
      </c>
      <c r="G16" s="2">
        <v>56.315041377480725</v>
      </c>
      <c r="H16" s="2">
        <v>53.35485447279013</v>
      </c>
      <c r="I16" s="2">
        <v>67.397569554389776</v>
      </c>
      <c r="J16" s="2">
        <v>86.068922816236054</v>
      </c>
      <c r="K16" s="2">
        <v>123.50873591154547</v>
      </c>
      <c r="L16" s="2">
        <v>88.44466114966923</v>
      </c>
      <c r="M16" s="2">
        <v>54.580582108839458</v>
      </c>
    </row>
    <row r="17" spans="1:13">
      <c r="A17">
        <v>1912</v>
      </c>
      <c r="B17" s="2">
        <v>64.237386928652725</v>
      </c>
      <c r="C17" s="2">
        <v>47.100004278953534</v>
      </c>
      <c r="D17" s="2">
        <v>26.821359680276593</v>
      </c>
      <c r="E17" s="2">
        <v>44.082523897955518</v>
      </c>
      <c r="F17" s="2">
        <v>143.18155514287426</v>
      </c>
      <c r="G17" s="2">
        <v>36.074272363950669</v>
      </c>
      <c r="H17" s="2">
        <v>98.186874737914096</v>
      </c>
      <c r="I17" s="2">
        <v>99.083492653036771</v>
      </c>
      <c r="J17" s="2">
        <v>95.333006136019378</v>
      </c>
      <c r="K17" s="2">
        <v>65.518929234666373</v>
      </c>
      <c r="L17" s="2">
        <v>80.619910826608233</v>
      </c>
      <c r="M17" s="2">
        <v>48.455827506824932</v>
      </c>
    </row>
    <row r="18" spans="1:13">
      <c r="A18">
        <v>1913</v>
      </c>
      <c r="B18" s="2">
        <v>56.53835568373399</v>
      </c>
      <c r="C18" s="2">
        <v>50.580586387792998</v>
      </c>
      <c r="D18" s="2">
        <v>77.916991724503859</v>
      </c>
      <c r="E18" s="2">
        <v>67.782528176909054</v>
      </c>
      <c r="F18" s="2">
        <v>71.125714799188714</v>
      </c>
      <c r="G18" s="2">
        <v>52.652908404720542</v>
      </c>
      <c r="H18" s="2">
        <v>76.162613071347266</v>
      </c>
      <c r="I18" s="2">
        <v>56.792237122489325</v>
      </c>
      <c r="J18" s="2">
        <v>53.828149523752465</v>
      </c>
      <c r="K18" s="2">
        <v>88.419906547654705</v>
      </c>
      <c r="L18" s="2">
        <v>56.454858751743679</v>
      </c>
      <c r="M18" s="2">
        <v>16.079613353758205</v>
      </c>
    </row>
    <row r="19" spans="1:13">
      <c r="A19">
        <v>1914</v>
      </c>
      <c r="B19" s="2">
        <v>63.982528176909057</v>
      </c>
      <c r="C19" s="2">
        <v>31.28398130953094</v>
      </c>
      <c r="D19" s="2">
        <v>44.728153802706011</v>
      </c>
      <c r="E19" s="2">
        <v>53.987376231268883</v>
      </c>
      <c r="F19" s="2">
        <v>64.516494510102618</v>
      </c>
      <c r="G19" s="2">
        <v>94.732024544077504</v>
      </c>
      <c r="H19" s="2">
        <v>55.465527894498123</v>
      </c>
      <c r="I19" s="2">
        <v>79.5</v>
      </c>
      <c r="J19" s="2">
        <v>54.818440578172201</v>
      </c>
      <c r="K19" s="2">
        <v>62.944656870715697</v>
      </c>
      <c r="L19" s="2">
        <v>57.121852615724293</v>
      </c>
      <c r="M19" s="2">
        <v>60.720879581689502</v>
      </c>
    </row>
    <row r="20" spans="1:13">
      <c r="A20">
        <v>1915</v>
      </c>
      <c r="B20" s="2">
        <v>45.891748465995157</v>
      </c>
      <c r="C20" s="2">
        <v>57.272814952375249</v>
      </c>
      <c r="D20" s="2">
        <v>41.779116139356958</v>
      </c>
      <c r="E20" s="2">
        <v>25.082039520414888</v>
      </c>
      <c r="F20" s="2">
        <v>64.7873676733618</v>
      </c>
      <c r="G20" s="2">
        <v>81.573787986410039</v>
      </c>
      <c r="H20" s="2">
        <v>70.50194178911606</v>
      </c>
      <c r="I20" s="2">
        <v>78.773299329915886</v>
      </c>
      <c r="J20" s="2">
        <v>113.252904125767</v>
      </c>
      <c r="K20" s="2">
        <v>39.335436581629594</v>
      </c>
      <c r="L20" s="2">
        <v>69.182523897955519</v>
      </c>
      <c r="M20" s="2">
        <v>46.220879581689502</v>
      </c>
    </row>
    <row r="21" spans="1:13">
      <c r="A21">
        <v>1916</v>
      </c>
      <c r="B21" s="2">
        <v>83.880586387793002</v>
      </c>
      <c r="C21" s="2">
        <v>30.554370095249503</v>
      </c>
      <c r="D21" s="2">
        <v>68.571361819753363</v>
      </c>
      <c r="E21" s="2">
        <v>65.457284918400362</v>
      </c>
      <c r="F21" s="2">
        <v>104.60145741157542</v>
      </c>
      <c r="G21" s="2">
        <v>108.22669211217703</v>
      </c>
      <c r="H21" s="2">
        <v>28.326696391130582</v>
      </c>
      <c r="I21" s="2">
        <v>60.007762877510672</v>
      </c>
      <c r="J21" s="2">
        <v>75.163101727841436</v>
      </c>
      <c r="K21" s="2">
        <v>101.52621201358996</v>
      </c>
      <c r="L21" s="2">
        <v>66.936893993205018</v>
      </c>
      <c r="M21" s="2">
        <v>67.463110285748527</v>
      </c>
    </row>
    <row r="22" spans="1:13">
      <c r="A22">
        <v>1917</v>
      </c>
      <c r="B22" s="2">
        <v>40.327185047624759</v>
      </c>
      <c r="C22" s="2">
        <v>24.782039520414887</v>
      </c>
      <c r="D22" s="2">
        <v>46.397573833343323</v>
      </c>
      <c r="E22" s="2">
        <v>62.190291054419731</v>
      </c>
      <c r="F22" s="2">
        <v>66.863590384335609</v>
      </c>
      <c r="G22" s="2">
        <v>128.35339706121471</v>
      </c>
      <c r="H22" s="2">
        <v>67.418937792573445</v>
      </c>
      <c r="I22" s="2">
        <v>55.009228846993174</v>
      </c>
      <c r="J22" s="2">
        <v>45.482519619001977</v>
      </c>
      <c r="K22" s="2">
        <v>86.447571693866536</v>
      </c>
      <c r="L22" s="2">
        <v>27.709224568039641</v>
      </c>
      <c r="M22" s="2">
        <v>35.618933513619908</v>
      </c>
    </row>
    <row r="23" spans="1:13">
      <c r="A23">
        <v>1918</v>
      </c>
      <c r="B23" s="2">
        <v>75.681555142874259</v>
      </c>
      <c r="C23" s="2">
        <v>47.102914823150854</v>
      </c>
      <c r="D23" s="2">
        <v>36.171841918340455</v>
      </c>
      <c r="E23" s="2">
        <v>53.834947925135431</v>
      </c>
      <c r="F23" s="2">
        <v>112.71357968695176</v>
      </c>
      <c r="G23" s="2">
        <v>50.418449136079282</v>
      </c>
      <c r="H23" s="2">
        <v>38.782039520414884</v>
      </c>
      <c r="I23" s="2">
        <v>56.362625908207882</v>
      </c>
      <c r="J23" s="2">
        <v>64.128646738153719</v>
      </c>
      <c r="K23" s="2">
        <v>77.474272363950661</v>
      </c>
      <c r="L23" s="2">
        <v>87.072334853788163</v>
      </c>
      <c r="M23" s="2">
        <v>78.982043799368427</v>
      </c>
    </row>
    <row r="24" spans="1:13">
      <c r="A24">
        <v>1919</v>
      </c>
      <c r="B24" s="2">
        <v>34.791752744948695</v>
      </c>
      <c r="C24" s="2">
        <v>44.745145527209864</v>
      </c>
      <c r="D24" s="2">
        <v>69.791264088454525</v>
      </c>
      <c r="E24" s="2">
        <v>78.420386646241795</v>
      </c>
      <c r="F24" s="2">
        <v>85.966016550992293</v>
      </c>
      <c r="G24" s="2">
        <v>38.00096875508126</v>
      </c>
      <c r="H24" s="2">
        <v>56.08980239792556</v>
      </c>
      <c r="I24" s="2">
        <v>55.311166357155692</v>
      </c>
      <c r="J24" s="2">
        <v>84.171353261846278</v>
      </c>
      <c r="K24" s="2">
        <v>107.47038878571857</v>
      </c>
      <c r="L24" s="2">
        <v>71.820875302735956</v>
      </c>
      <c r="M24" s="2">
        <v>36.380586387793002</v>
      </c>
    </row>
    <row r="25" spans="1:13">
      <c r="A25">
        <v>1920</v>
      </c>
      <c r="B25" s="2">
        <v>46.417964758538652</v>
      </c>
      <c r="C25" s="2">
        <v>26.170388785718565</v>
      </c>
      <c r="D25" s="2">
        <v>74.559698248196426</v>
      </c>
      <c r="E25" s="2">
        <v>72.23737837074566</v>
      </c>
      <c r="F25" s="2">
        <v>32.55290840472054</v>
      </c>
      <c r="G25" s="2">
        <v>88.673299329915864</v>
      </c>
      <c r="H25" s="2">
        <v>71.193205877570577</v>
      </c>
      <c r="I25" s="2">
        <v>57.154854472790134</v>
      </c>
      <c r="J25" s="2">
        <v>57.562621629254352</v>
      </c>
      <c r="K25" s="2">
        <v>57.916507346963222</v>
      </c>
      <c r="L25" s="2">
        <v>65.747091595279457</v>
      </c>
      <c r="M25" s="2">
        <v>93.437871306193344</v>
      </c>
    </row>
    <row r="26" spans="1:13">
      <c r="A26">
        <v>1921</v>
      </c>
      <c r="B26" s="2">
        <v>27.025247537462239</v>
      </c>
      <c r="C26" s="2">
        <v>25.116507346963228</v>
      </c>
      <c r="D26" s="2">
        <v>97.463598942242683</v>
      </c>
      <c r="E26" s="2">
        <v>85.334947925135424</v>
      </c>
      <c r="F26" s="2">
        <v>42.9092202890861</v>
      </c>
      <c r="G26" s="2">
        <v>41.581555142874258</v>
      </c>
      <c r="H26" s="2">
        <v>63.292241401442865</v>
      </c>
      <c r="I26" s="2">
        <v>91.672322016927538</v>
      </c>
      <c r="J26" s="2">
        <v>98.434943646181893</v>
      </c>
      <c r="K26" s="2">
        <v>86.488349265303668</v>
      </c>
      <c r="L26" s="2">
        <v>64.153401340168244</v>
      </c>
      <c r="M26" s="2">
        <v>83.819417891160541</v>
      </c>
    </row>
    <row r="27" spans="1:13">
      <c r="A27">
        <v>1922</v>
      </c>
      <c r="B27" s="2">
        <v>43.809713224533809</v>
      </c>
      <c r="C27" s="2">
        <v>84.144176772128603</v>
      </c>
      <c r="D27" s="2">
        <v>59.50193751016252</v>
      </c>
      <c r="E27" s="2">
        <v>91.557769295940986</v>
      </c>
      <c r="F27" s="2">
        <v>59.845141248256326</v>
      </c>
      <c r="G27" s="2">
        <v>82.835925238123764</v>
      </c>
      <c r="H27" s="2">
        <v>106.97087744221274</v>
      </c>
      <c r="I27" s="2">
        <v>47.480582108839464</v>
      </c>
      <c r="J27" s="2">
        <v>80.488340707396603</v>
      </c>
      <c r="K27" s="2">
        <v>60.699511343505826</v>
      </c>
      <c r="L27" s="2">
        <v>65.225727636049328</v>
      </c>
      <c r="M27" s="2">
        <v>41.974276642904215</v>
      </c>
    </row>
    <row r="28" spans="1:13">
      <c r="A28">
        <v>1923</v>
      </c>
      <c r="B28" s="2">
        <v>51.708255812958384</v>
      </c>
      <c r="C28" s="2">
        <v>38.444176772128607</v>
      </c>
      <c r="D28" s="2">
        <v>80.900968755081252</v>
      </c>
      <c r="E28" s="2">
        <v>56.326700670084122</v>
      </c>
      <c r="F28" s="2">
        <v>71.164567697323946</v>
      </c>
      <c r="G28" s="2">
        <v>55.535920959170227</v>
      </c>
      <c r="H28" s="2">
        <v>51.563101727841442</v>
      </c>
      <c r="I28" s="2">
        <v>79.259218149609339</v>
      </c>
      <c r="J28" s="2">
        <v>72.565532173451658</v>
      </c>
      <c r="K28" s="2">
        <v>76.761640037312475</v>
      </c>
      <c r="L28" s="2">
        <v>32.784954343565737</v>
      </c>
      <c r="M28" s="2">
        <v>60.29029533337328</v>
      </c>
    </row>
    <row r="29" spans="1:13">
      <c r="A29">
        <v>1924</v>
      </c>
      <c r="B29" s="2">
        <v>74.559719642964126</v>
      </c>
      <c r="C29" s="2">
        <v>55.993205877570581</v>
      </c>
      <c r="D29" s="2">
        <v>45.237374091792113</v>
      </c>
      <c r="E29" s="2">
        <v>52.725234700601625</v>
      </c>
      <c r="F29" s="2">
        <v>96.818933513619896</v>
      </c>
      <c r="G29" s="2">
        <v>70.506305465935256</v>
      </c>
      <c r="H29" s="2">
        <v>94.789806676879095</v>
      </c>
      <c r="I29" s="2">
        <v>110.67619275829904</v>
      </c>
      <c r="J29" s="2">
        <v>65.309224568039639</v>
      </c>
      <c r="K29" s="2">
        <v>9.8364096156643939</v>
      </c>
      <c r="L29" s="2">
        <v>59.209708945580267</v>
      </c>
      <c r="M29" s="2">
        <v>73.030592806223311</v>
      </c>
    </row>
    <row r="30" spans="1:13">
      <c r="A30">
        <v>1925</v>
      </c>
      <c r="B30" s="2">
        <v>26.935925238123762</v>
      </c>
      <c r="C30" s="2">
        <v>45.975245397985475</v>
      </c>
      <c r="D30" s="2">
        <v>42.146607217738833</v>
      </c>
      <c r="E30" s="2">
        <v>49.327180768671219</v>
      </c>
      <c r="F30" s="2">
        <v>29.200484377540626</v>
      </c>
      <c r="G30" s="2">
        <v>77.23737409179212</v>
      </c>
      <c r="H30" s="2">
        <v>70.436889714251478</v>
      </c>
      <c r="I30" s="2">
        <v>33.25048223806386</v>
      </c>
      <c r="J30" s="2">
        <v>77.298542588424581</v>
      </c>
      <c r="K30" s="2">
        <v>76.873303608869421</v>
      </c>
      <c r="L30" s="2">
        <v>49.33981309530941</v>
      </c>
      <c r="M30" s="2">
        <v>54.119906547654708</v>
      </c>
    </row>
    <row r="31" spans="1:13">
      <c r="A31">
        <v>1926</v>
      </c>
      <c r="B31" s="2">
        <v>39.082043799368428</v>
      </c>
      <c r="C31" s="2">
        <v>52.873299329915881</v>
      </c>
      <c r="D31" s="2">
        <v>70.327189326578292</v>
      </c>
      <c r="E31" s="2">
        <v>47.799515622459374</v>
      </c>
      <c r="F31" s="2">
        <v>64.272322016927532</v>
      </c>
      <c r="G31" s="2">
        <v>98.480577829885917</v>
      </c>
      <c r="H31" s="2">
        <v>58.9101933231209</v>
      </c>
      <c r="I31" s="2">
        <v>78.280586387793008</v>
      </c>
      <c r="J31" s="2">
        <v>95.115037098527182</v>
      </c>
      <c r="K31" s="2">
        <v>80.33835140478044</v>
      </c>
      <c r="L31" s="2">
        <v>116.34563418370402</v>
      </c>
      <c r="M31" s="2">
        <v>50.702430445610226</v>
      </c>
    </row>
    <row r="32" spans="1:13">
      <c r="A32">
        <v>1927</v>
      </c>
      <c r="B32" s="2">
        <v>38.237867027239815</v>
      </c>
      <c r="C32" s="2">
        <v>30.529615493234974</v>
      </c>
      <c r="D32" s="2">
        <v>52.327665146211842</v>
      </c>
      <c r="E32" s="2">
        <v>59.034943646181894</v>
      </c>
      <c r="F32" s="2">
        <v>112.36407904082978</v>
      </c>
      <c r="G32" s="2">
        <v>51.648060350360716</v>
      </c>
      <c r="H32" s="2">
        <v>81.707282778923584</v>
      </c>
      <c r="I32" s="2">
        <v>23.271357540799823</v>
      </c>
      <c r="J32" s="2">
        <v>111.9893137414314</v>
      </c>
      <c r="K32" s="2">
        <v>66.534947925135427</v>
      </c>
      <c r="L32" s="2">
        <v>102.23737837074566</v>
      </c>
      <c r="M32" s="2">
        <v>78.21214367014403</v>
      </c>
    </row>
    <row r="33" spans="1:13">
      <c r="A33">
        <v>1928</v>
      </c>
      <c r="B33" s="2">
        <v>48.517969037492186</v>
      </c>
      <c r="C33" s="2">
        <v>56.375245397985466</v>
      </c>
      <c r="D33" s="2">
        <v>59.729615493234974</v>
      </c>
      <c r="E33" s="2">
        <v>76.245149806163411</v>
      </c>
      <c r="F33" s="2">
        <v>48.054854472790133</v>
      </c>
      <c r="G33" s="2">
        <v>104.30096875508126</v>
      </c>
      <c r="H33" s="2">
        <v>77.137871306193361</v>
      </c>
      <c r="I33" s="2">
        <v>92.125238979555164</v>
      </c>
      <c r="J33" s="2">
        <v>89.572819231328779</v>
      </c>
      <c r="K33" s="2">
        <v>104.81796475853865</v>
      </c>
      <c r="L33" s="2">
        <v>88.00194178911606</v>
      </c>
      <c r="M33" s="2">
        <v>46.736409615664392</v>
      </c>
    </row>
    <row r="34" spans="1:13">
      <c r="A34">
        <v>1929</v>
      </c>
      <c r="B34" s="2">
        <v>95.472334853788169</v>
      </c>
      <c r="C34" s="2">
        <v>30.544661149669235</v>
      </c>
      <c r="D34" s="2">
        <v>58.597573833343311</v>
      </c>
      <c r="E34" s="2">
        <v>130.7456299047505</v>
      </c>
      <c r="F34" s="2">
        <v>77.191752744948701</v>
      </c>
      <c r="G34" s="2">
        <v>76.437858469332738</v>
      </c>
      <c r="H34" s="2">
        <v>54.379609074804669</v>
      </c>
      <c r="I34" s="2">
        <v>40.263106006794978</v>
      </c>
      <c r="J34" s="2">
        <v>49.082035241461348</v>
      </c>
      <c r="K34" s="2">
        <v>82.864567697323935</v>
      </c>
      <c r="L34" s="2">
        <v>50.556804819813266</v>
      </c>
      <c r="M34" s="2">
        <v>57.790299612326805</v>
      </c>
    </row>
    <row r="35" spans="1:13">
      <c r="A35">
        <v>1930</v>
      </c>
      <c r="B35" s="2">
        <v>60.90874446945255</v>
      </c>
      <c r="C35" s="2">
        <v>49.25194392859283</v>
      </c>
      <c r="D35" s="2">
        <v>45.027669425165385</v>
      </c>
      <c r="E35" s="2">
        <v>47.646114282291123</v>
      </c>
      <c r="F35" s="2">
        <v>67.379613353758202</v>
      </c>
      <c r="G35" s="2">
        <v>93.493214435477654</v>
      </c>
      <c r="H35" s="2">
        <v>48.391748465995157</v>
      </c>
      <c r="I35" s="2">
        <v>21.054854472790133</v>
      </c>
      <c r="J35" s="2">
        <v>51.834952204088971</v>
      </c>
      <c r="K35" s="2">
        <v>52.055338850330763</v>
      </c>
      <c r="L35" s="2">
        <v>35.673787986410041</v>
      </c>
      <c r="M35" s="2">
        <v>36.993210156524114</v>
      </c>
    </row>
    <row r="36" spans="1:13">
      <c r="A36">
        <v>1931</v>
      </c>
      <c r="B36" s="2">
        <v>40.772819231328789</v>
      </c>
      <c r="C36" s="2">
        <v>19.426700670084124</v>
      </c>
      <c r="D36" s="2">
        <v>58.016987445550313</v>
      </c>
      <c r="E36" s="2">
        <v>36.19660507826206</v>
      </c>
      <c r="F36" s="2">
        <v>77.259218149609339</v>
      </c>
      <c r="G36" s="2">
        <v>64.337378370745654</v>
      </c>
      <c r="H36" s="2">
        <v>60.254854472790136</v>
      </c>
      <c r="I36" s="2">
        <v>48.247571693866547</v>
      </c>
      <c r="J36" s="2">
        <v>131.16601227203876</v>
      </c>
      <c r="K36" s="2">
        <v>88.331064346903318</v>
      </c>
      <c r="L36" s="2">
        <v>97.39174418704161</v>
      </c>
      <c r="M36" s="2">
        <v>52.273303608869412</v>
      </c>
    </row>
    <row r="37" spans="1:13">
      <c r="A37">
        <v>1932</v>
      </c>
      <c r="B37" s="2">
        <v>74.924758880968071</v>
      </c>
      <c r="C37" s="2">
        <v>52.642239261966097</v>
      </c>
      <c r="D37" s="2">
        <v>48.446118561244667</v>
      </c>
      <c r="E37" s="2">
        <v>46.526704949037665</v>
      </c>
      <c r="F37" s="2">
        <v>81.064079040829768</v>
      </c>
      <c r="G37" s="2">
        <v>50.14514552720987</v>
      </c>
      <c r="H37" s="2">
        <v>75.533006136019367</v>
      </c>
      <c r="I37" s="2">
        <v>79.216018690469056</v>
      </c>
      <c r="J37" s="2">
        <v>64.876226989927346</v>
      </c>
      <c r="K37" s="2">
        <v>123.98204379936841</v>
      </c>
      <c r="L37" s="2">
        <v>46.480097731298834</v>
      </c>
      <c r="M37" s="2">
        <v>70.776218432020272</v>
      </c>
    </row>
    <row r="38" spans="1:13">
      <c r="A38">
        <v>1933</v>
      </c>
      <c r="B38" s="2">
        <v>38.494174632651834</v>
      </c>
      <c r="C38" s="2">
        <v>58.193694534064754</v>
      </c>
      <c r="D38" s="2">
        <v>54.824754602014536</v>
      </c>
      <c r="E38" s="2">
        <v>83.456796261906192</v>
      </c>
      <c r="F38" s="2">
        <v>114.05727636049329</v>
      </c>
      <c r="G38" s="2">
        <v>66.098049652976869</v>
      </c>
      <c r="H38" s="2">
        <v>48.082519619001978</v>
      </c>
      <c r="I38" s="2">
        <v>42.561648595219552</v>
      </c>
      <c r="J38" s="2">
        <v>78.056311884365556</v>
      </c>
      <c r="K38" s="2">
        <v>102.84611856124467</v>
      </c>
      <c r="L38" s="2">
        <v>65.525251816415775</v>
      </c>
      <c r="M38" s="2">
        <v>67.123794404840353</v>
      </c>
    </row>
    <row r="39" spans="1:13">
      <c r="A39">
        <v>1934</v>
      </c>
      <c r="B39" s="2">
        <v>34.298546867378114</v>
      </c>
      <c r="C39" s="2">
        <v>18.952912683674079</v>
      </c>
      <c r="D39" s="2">
        <v>51.467962619061886</v>
      </c>
      <c r="E39" s="2">
        <v>49.485923098646992</v>
      </c>
      <c r="F39" s="2">
        <v>34.59174418704162</v>
      </c>
      <c r="G39" s="2">
        <v>67.074268084997129</v>
      </c>
      <c r="H39" s="2">
        <v>38.526216292543502</v>
      </c>
      <c r="I39" s="2">
        <v>63.291744187041616</v>
      </c>
      <c r="J39" s="2">
        <v>116.02038664624179</v>
      </c>
      <c r="K39" s="2">
        <v>52.68300827549615</v>
      </c>
      <c r="L39" s="2">
        <v>124.18930946247785</v>
      </c>
      <c r="M39" s="2">
        <v>45.438351404780448</v>
      </c>
    </row>
    <row r="40" spans="1:13">
      <c r="A40">
        <v>1935</v>
      </c>
      <c r="B40" s="2">
        <v>60.043208017047355</v>
      </c>
      <c r="C40" s="2">
        <v>35.732037380938117</v>
      </c>
      <c r="D40" s="2">
        <v>44.520875302735959</v>
      </c>
      <c r="E40" s="2">
        <v>36.416987445550319</v>
      </c>
      <c r="F40" s="2">
        <v>53.202906265243769</v>
      </c>
      <c r="G40" s="2">
        <v>105.19029105441973</v>
      </c>
      <c r="H40" s="2">
        <v>50.183977030577402</v>
      </c>
      <c r="I40" s="2">
        <v>71.229118278833724</v>
      </c>
      <c r="J40" s="2">
        <v>78.513592523812378</v>
      </c>
      <c r="K40" s="2">
        <v>49.655343129284304</v>
      </c>
      <c r="L40" s="2">
        <v>93.523301469392649</v>
      </c>
      <c r="M40" s="2">
        <v>44.953885717708879</v>
      </c>
    </row>
    <row r="41" spans="1:13">
      <c r="A41">
        <v>1936</v>
      </c>
      <c r="B41" s="2">
        <v>59.255343129284299</v>
      </c>
      <c r="C41" s="2">
        <v>56.635440860583138</v>
      </c>
      <c r="D41" s="2">
        <v>37.201461690528966</v>
      </c>
      <c r="E41" s="2">
        <v>49.933499071467082</v>
      </c>
      <c r="F41" s="2">
        <v>57.358738051022243</v>
      </c>
      <c r="G41" s="2">
        <v>46.907767156464217</v>
      </c>
      <c r="H41" s="2">
        <v>26.362621629254352</v>
      </c>
      <c r="I41" s="2">
        <v>96.882030962507798</v>
      </c>
      <c r="J41" s="2">
        <v>111.00775859855713</v>
      </c>
      <c r="K41" s="2">
        <v>91.433499071467082</v>
      </c>
      <c r="L41" s="2">
        <v>41.801946068069597</v>
      </c>
      <c r="M41" s="2">
        <v>63.521844057817219</v>
      </c>
    </row>
    <row r="42" spans="1:13">
      <c r="A42">
        <v>1937</v>
      </c>
      <c r="B42" s="2">
        <v>61.283981309530944</v>
      </c>
      <c r="C42" s="2">
        <v>56.401941789116051</v>
      </c>
      <c r="D42" s="2">
        <v>23.583981309530941</v>
      </c>
      <c r="E42" s="2">
        <v>97.013108146271748</v>
      </c>
      <c r="F42" s="2">
        <v>51.642715081599647</v>
      </c>
      <c r="G42" s="2">
        <v>69.412619489777583</v>
      </c>
      <c r="H42" s="2">
        <v>64.275725496572562</v>
      </c>
      <c r="I42" s="2">
        <v>55.421359680276588</v>
      </c>
      <c r="J42" s="2">
        <v>112.6184534150328</v>
      </c>
      <c r="K42" s="2">
        <v>75.014565557847178</v>
      </c>
      <c r="L42" s="2">
        <v>62.527185047624748</v>
      </c>
      <c r="M42" s="2">
        <v>47.449517761936136</v>
      </c>
    </row>
    <row r="43" spans="1:13">
      <c r="A43">
        <v>1938</v>
      </c>
      <c r="B43" s="2">
        <v>82.641261948977757</v>
      </c>
      <c r="C43" s="2">
        <v>76.417960479585105</v>
      </c>
      <c r="D43" s="2">
        <v>71.669904408177942</v>
      </c>
      <c r="E43" s="2">
        <v>40.005340989807529</v>
      </c>
      <c r="F43" s="2">
        <v>78.206794122429415</v>
      </c>
      <c r="G43" s="2">
        <v>81.974748183584225</v>
      </c>
      <c r="H43" s="2">
        <v>61.100964476127714</v>
      </c>
      <c r="I43" s="2">
        <v>106.20291054419732</v>
      </c>
      <c r="J43" s="2">
        <v>93.193193040709957</v>
      </c>
      <c r="K43" s="2">
        <v>32.744661149669234</v>
      </c>
      <c r="L43" s="2">
        <v>47.96359038433561</v>
      </c>
      <c r="M43" s="2">
        <v>66.070881721166273</v>
      </c>
    </row>
    <row r="44" spans="1:13">
      <c r="A44">
        <v>1939</v>
      </c>
      <c r="B44" s="2">
        <v>64.81602296942259</v>
      </c>
      <c r="C44" s="2">
        <v>65.933499071467082</v>
      </c>
      <c r="D44" s="2">
        <v>43.886411755141161</v>
      </c>
      <c r="E44" s="2">
        <v>62.313592523812375</v>
      </c>
      <c r="F44" s="2">
        <v>60.738351404780445</v>
      </c>
      <c r="G44" s="2">
        <v>93.181062207426564</v>
      </c>
      <c r="H44" s="2">
        <v>37.203883578232109</v>
      </c>
      <c r="I44" s="2">
        <v>97.523790125886819</v>
      </c>
      <c r="J44" s="2">
        <v>65.707282778923584</v>
      </c>
      <c r="K44" s="2">
        <v>73.865536452405209</v>
      </c>
      <c r="L44" s="2">
        <v>23.756311884365559</v>
      </c>
      <c r="M44" s="2">
        <v>36.948060350360713</v>
      </c>
    </row>
    <row r="45" spans="1:13">
      <c r="A45">
        <v>1940</v>
      </c>
      <c r="B45" s="2">
        <v>67.549517761936144</v>
      </c>
      <c r="C45" s="2">
        <v>31.500973034034796</v>
      </c>
      <c r="D45" s="2">
        <v>37.446118561244667</v>
      </c>
      <c r="E45" s="2">
        <v>51.013103867318208</v>
      </c>
      <c r="F45" s="2">
        <v>96.084950064612201</v>
      </c>
      <c r="G45" s="2">
        <v>98.223292911485572</v>
      </c>
      <c r="H45" s="2">
        <v>57.671361819753358</v>
      </c>
      <c r="I45" s="2">
        <v>124.18736767336181</v>
      </c>
      <c r="J45" s="2">
        <v>66.255831785778469</v>
      </c>
      <c r="K45" s="2">
        <v>65.980097731298841</v>
      </c>
      <c r="L45" s="2">
        <v>86.800973034034797</v>
      </c>
      <c r="M45" s="2">
        <v>58.812628047684662</v>
      </c>
    </row>
    <row r="46" spans="1:13">
      <c r="A46">
        <v>1941</v>
      </c>
      <c r="B46" s="2">
        <v>56.490779710913898</v>
      </c>
      <c r="C46" s="2">
        <v>39.189322299338471</v>
      </c>
      <c r="D46" s="2">
        <v>32.746602938785287</v>
      </c>
      <c r="E46" s="2">
        <v>59.285438721106367</v>
      </c>
      <c r="F46" s="2">
        <v>66.741742047564841</v>
      </c>
      <c r="G46" s="2">
        <v>42.128149523752477</v>
      </c>
      <c r="H46" s="2">
        <v>64.699515622459373</v>
      </c>
      <c r="I46" s="2">
        <v>80.178151663229229</v>
      </c>
      <c r="J46" s="2">
        <v>118.57086032639857</v>
      </c>
      <c r="K46" s="2">
        <v>146.97815166322923</v>
      </c>
      <c r="L46" s="2">
        <v>85.307287057877133</v>
      </c>
      <c r="M46" s="2">
        <v>56.954374374203041</v>
      </c>
    </row>
    <row r="47" spans="1:13">
      <c r="A47">
        <v>1942</v>
      </c>
      <c r="B47" s="2">
        <v>59.941754884425464</v>
      </c>
      <c r="C47" s="2">
        <v>30.738351404780452</v>
      </c>
      <c r="D47" s="2">
        <v>76.921848336770765</v>
      </c>
      <c r="E47" s="2">
        <v>36.407282778923587</v>
      </c>
      <c r="F47" s="2">
        <v>120.66504779591104</v>
      </c>
      <c r="G47" s="2">
        <v>72.303875020325023</v>
      </c>
      <c r="H47" s="2">
        <v>70.221839778863682</v>
      </c>
      <c r="I47" s="2">
        <v>50.536405336710857</v>
      </c>
      <c r="J47" s="2">
        <v>132.97038878571857</v>
      </c>
      <c r="K47" s="2">
        <v>62.428642459200184</v>
      </c>
      <c r="L47" s="2">
        <v>69.84175060547193</v>
      </c>
      <c r="M47" s="2">
        <v>90.190779710913901</v>
      </c>
    </row>
    <row r="48" spans="1:13">
      <c r="A48">
        <v>1943</v>
      </c>
      <c r="B48" s="2">
        <v>63.345634183704036</v>
      </c>
      <c r="C48" s="2">
        <v>54.991268367408068</v>
      </c>
      <c r="D48" s="2">
        <v>78.802430445610227</v>
      </c>
      <c r="E48" s="2">
        <v>61.004372234726276</v>
      </c>
      <c r="F48" s="2">
        <v>101.89222856458225</v>
      </c>
      <c r="G48" s="2">
        <v>102.77620987411319</v>
      </c>
      <c r="H48" s="2">
        <v>70.988349265303668</v>
      </c>
      <c r="I48" s="2">
        <v>83.364074761876239</v>
      </c>
      <c r="J48" s="2">
        <v>50.803887857185643</v>
      </c>
      <c r="K48" s="2">
        <v>51.380097731298832</v>
      </c>
      <c r="L48" s="2">
        <v>86.468451275556049</v>
      </c>
      <c r="M48" s="2">
        <v>33.055831785778473</v>
      </c>
    </row>
    <row r="49" spans="1:13">
      <c r="A49">
        <v>1944</v>
      </c>
      <c r="B49" s="2">
        <v>31.432526037432286</v>
      </c>
      <c r="C49" s="2">
        <v>44.789806676879103</v>
      </c>
      <c r="D49" s="2">
        <v>72.214565557847166</v>
      </c>
      <c r="E49" s="2">
        <v>55.133490513560005</v>
      </c>
      <c r="F49" s="2">
        <v>55.53737409179211</v>
      </c>
      <c r="G49" s="2">
        <v>103.0393201598617</v>
      </c>
      <c r="H49" s="2">
        <v>74.556800540859726</v>
      </c>
      <c r="I49" s="2">
        <v>54.389318020384934</v>
      </c>
      <c r="J49" s="2">
        <v>109.1441767721286</v>
      </c>
      <c r="K49" s="2">
        <v>36.132041659891655</v>
      </c>
      <c r="L49" s="2">
        <v>76.950975173511566</v>
      </c>
      <c r="M49" s="2">
        <v>56.661172775586003</v>
      </c>
    </row>
    <row r="50" spans="1:13">
      <c r="A50">
        <v>1945</v>
      </c>
      <c r="B50" s="2">
        <v>47.325251816415779</v>
      </c>
      <c r="C50" s="2">
        <v>49.134467826548338</v>
      </c>
      <c r="D50" s="2">
        <v>42.19854686737812</v>
      </c>
      <c r="E50" s="2">
        <v>81.39708517684916</v>
      </c>
      <c r="F50" s="2">
        <v>131.81116635715568</v>
      </c>
      <c r="G50" s="2">
        <v>95.588349265303677</v>
      </c>
      <c r="H50" s="2">
        <v>57.825727636049322</v>
      </c>
      <c r="I50" s="2">
        <v>77.996107863860814</v>
      </c>
      <c r="J50" s="2">
        <v>124.28349265303677</v>
      </c>
      <c r="K50" s="2">
        <v>72.235445139536679</v>
      </c>
      <c r="L50" s="2">
        <v>78.992228564582248</v>
      </c>
      <c r="M50" s="2">
        <v>57.554374374203057</v>
      </c>
    </row>
    <row r="51" spans="1:13">
      <c r="A51">
        <v>1946</v>
      </c>
      <c r="B51" s="2">
        <v>73.759715364010574</v>
      </c>
      <c r="C51" s="2">
        <v>45.951948207546359</v>
      </c>
      <c r="D51" s="2">
        <v>42.878151663229247</v>
      </c>
      <c r="E51" s="2">
        <v>22.73106862585686</v>
      </c>
      <c r="F51" s="2">
        <v>80.331068625856858</v>
      </c>
      <c r="G51" s="2">
        <v>73.810673421707989</v>
      </c>
      <c r="H51" s="2">
        <v>36.657280639446817</v>
      </c>
      <c r="I51" s="2">
        <v>55.022817091852019</v>
      </c>
      <c r="J51" s="2">
        <v>63.48398130953094</v>
      </c>
      <c r="K51" s="2">
        <v>43.570873163259193</v>
      </c>
      <c r="L51" s="2">
        <v>62.74805607140717</v>
      </c>
      <c r="M51" s="2">
        <v>80.511659292603397</v>
      </c>
    </row>
    <row r="52" spans="1:13">
      <c r="A52">
        <v>1947</v>
      </c>
      <c r="B52" s="2">
        <v>61.243208017047351</v>
      </c>
      <c r="C52" s="2">
        <v>44.785927377600537</v>
      </c>
      <c r="D52" s="2">
        <v>46.341266227931293</v>
      </c>
      <c r="E52" s="2">
        <v>104.29999144209293</v>
      </c>
      <c r="F52" s="2">
        <v>119.10096875508127</v>
      </c>
      <c r="G52" s="2">
        <v>70.064559139416858</v>
      </c>
      <c r="H52" s="2">
        <v>81.373792265363576</v>
      </c>
      <c r="I52" s="2">
        <v>42.688344986350138</v>
      </c>
      <c r="J52" s="2">
        <v>106.9242702244739</v>
      </c>
      <c r="K52" s="2">
        <v>26.321359680276593</v>
      </c>
      <c r="L52" s="2">
        <v>72.641750605471913</v>
      </c>
      <c r="M52" s="2">
        <v>39.902914823150851</v>
      </c>
    </row>
    <row r="53" spans="1:13">
      <c r="A53">
        <v>1948</v>
      </c>
      <c r="B53" s="2">
        <v>57.442252697880207</v>
      </c>
      <c r="C53" s="2">
        <v>49.701007094504966</v>
      </c>
      <c r="D53" s="2">
        <v>90.778683622733226</v>
      </c>
      <c r="E53" s="2">
        <v>72.561705162985334</v>
      </c>
      <c r="F53" s="2">
        <v>68.220397600362858</v>
      </c>
      <c r="G53" s="2">
        <v>64.96120769184688</v>
      </c>
      <c r="H53" s="2">
        <v>57.696432122960012</v>
      </c>
      <c r="I53" s="2">
        <v>35.70255316599772</v>
      </c>
      <c r="J53" s="2">
        <v>39.734507877553469</v>
      </c>
      <c r="K53" s="2">
        <v>41.168512207854448</v>
      </c>
      <c r="L53" s="2">
        <v>101.48027359628928</v>
      </c>
      <c r="M53" s="2">
        <v>51.961515263027273</v>
      </c>
    </row>
    <row r="54" spans="1:13">
      <c r="A54">
        <v>1949</v>
      </c>
      <c r="B54" s="2">
        <v>77.799444335093412</v>
      </c>
      <c r="C54" s="2">
        <v>61.04815491523393</v>
      </c>
      <c r="D54" s="2">
        <v>52.903825726780255</v>
      </c>
      <c r="E54" s="2">
        <v>42.70861327673704</v>
      </c>
      <c r="F54" s="2">
        <v>57.515073127315986</v>
      </c>
      <c r="G54" s="2">
        <v>89.425017843236276</v>
      </c>
      <c r="H54" s="2">
        <v>82.48741114752977</v>
      </c>
      <c r="I54" s="2">
        <v>45.624366500928531</v>
      </c>
      <c r="J54" s="2">
        <v>63.804395426654459</v>
      </c>
      <c r="K54" s="2">
        <v>50.644067487655214</v>
      </c>
      <c r="L54" s="2">
        <v>60.474725933025816</v>
      </c>
      <c r="M54" s="2">
        <v>86.145657974685705</v>
      </c>
    </row>
    <row r="55" spans="1:13">
      <c r="A55">
        <v>1950</v>
      </c>
      <c r="B55" s="2">
        <v>90.025713686660794</v>
      </c>
      <c r="C55" s="2">
        <v>61.32256617401648</v>
      </c>
      <c r="D55" s="2">
        <v>67.224860206587877</v>
      </c>
      <c r="E55" s="2">
        <v>82.842995010740182</v>
      </c>
      <c r="F55" s="2">
        <v>32.862146750990576</v>
      </c>
      <c r="G55" s="2">
        <v>82.907325311721763</v>
      </c>
      <c r="H55" s="2">
        <v>96.202358644769831</v>
      </c>
      <c r="I55" s="2">
        <v>76.228372029336512</v>
      </c>
      <c r="J55" s="2">
        <v>64.794187212775242</v>
      </c>
      <c r="K55" s="2">
        <v>44.759596922576613</v>
      </c>
      <c r="L55" s="2">
        <v>81.288119485498626</v>
      </c>
      <c r="M55" s="2">
        <v>66.645820318182984</v>
      </c>
    </row>
    <row r="56" spans="1:13">
      <c r="A56">
        <v>1951</v>
      </c>
      <c r="B56" s="2">
        <v>58.398267366132934</v>
      </c>
      <c r="C56" s="2">
        <v>55.764804409033729</v>
      </c>
      <c r="D56" s="2">
        <v>78.869224225723343</v>
      </c>
      <c r="E56" s="2">
        <v>98.476883210242093</v>
      </c>
      <c r="F56" s="2">
        <v>45.903639592301303</v>
      </c>
      <c r="G56" s="2">
        <v>66.900254340998359</v>
      </c>
      <c r="H56" s="2">
        <v>108.44979495254643</v>
      </c>
      <c r="I56" s="2">
        <v>84.776124380621482</v>
      </c>
      <c r="J56" s="2">
        <v>86.249035866188564</v>
      </c>
      <c r="K56" s="2">
        <v>122.55123370788439</v>
      </c>
      <c r="L56" s="2">
        <v>80.770632857228421</v>
      </c>
      <c r="M56" s="2">
        <v>82.035750485661225</v>
      </c>
    </row>
    <row r="57" spans="1:13">
      <c r="A57">
        <v>1952</v>
      </c>
      <c r="B57" s="2">
        <v>64.31201940933326</v>
      </c>
      <c r="C57" s="2">
        <v>26.805783005708125</v>
      </c>
      <c r="D57" s="2">
        <v>64.719664187726252</v>
      </c>
      <c r="E57" s="2">
        <v>64.878934283831541</v>
      </c>
      <c r="F57" s="2">
        <v>74.676115394819035</v>
      </c>
      <c r="G57" s="2">
        <v>65.57924741765153</v>
      </c>
      <c r="H57" s="2">
        <v>131.87195368460689</v>
      </c>
      <c r="I57" s="2">
        <v>89.368879941121605</v>
      </c>
      <c r="J57" s="2">
        <v>51.815760669570651</v>
      </c>
      <c r="K57" s="2">
        <v>15.787202762492402</v>
      </c>
      <c r="L57" s="2">
        <v>86.392799548142506</v>
      </c>
      <c r="M57" s="2">
        <v>53.827809346946111</v>
      </c>
    </row>
    <row r="58" spans="1:13">
      <c r="A58">
        <v>1953</v>
      </c>
      <c r="B58" s="2">
        <v>55.440346766394818</v>
      </c>
      <c r="C58" s="2">
        <v>66.735020410608385</v>
      </c>
      <c r="D58" s="2">
        <v>63.299872059289179</v>
      </c>
      <c r="E58" s="2">
        <v>76.178824314725603</v>
      </c>
      <c r="F58" s="2">
        <v>79.301148385550832</v>
      </c>
      <c r="G58" s="2">
        <v>76.981225920188962</v>
      </c>
      <c r="H58" s="2">
        <v>76.352825478600963</v>
      </c>
      <c r="I58" s="2">
        <v>64.801692754020067</v>
      </c>
      <c r="J58" s="2">
        <v>75.172557273793117</v>
      </c>
      <c r="K58" s="2">
        <v>31.75194332953933</v>
      </c>
      <c r="L58" s="2">
        <v>45.662202805281943</v>
      </c>
      <c r="M58" s="2">
        <v>67.270745736022803</v>
      </c>
    </row>
    <row r="59" spans="1:13">
      <c r="A59">
        <v>1954</v>
      </c>
      <c r="B59" s="2">
        <v>43.701168239895253</v>
      </c>
      <c r="C59" s="2">
        <v>52.686974266373426</v>
      </c>
      <c r="D59" s="2">
        <v>65.475646592669293</v>
      </c>
      <c r="E59" s="2">
        <v>111.55934078441774</v>
      </c>
      <c r="F59" s="2">
        <v>58.583631719026791</v>
      </c>
      <c r="G59" s="2">
        <v>129.61554792000069</v>
      </c>
      <c r="H59" s="2">
        <v>67.955553910535642</v>
      </c>
      <c r="I59" s="2">
        <v>60.44278268906556</v>
      </c>
      <c r="J59" s="2">
        <v>119.76604179681817</v>
      </c>
      <c r="K59" s="2">
        <v>146.59435657375633</v>
      </c>
      <c r="L59" s="2">
        <v>48.160653909679851</v>
      </c>
      <c r="M59" s="2">
        <v>51.885832128094755</v>
      </c>
    </row>
    <row r="60" spans="1:13">
      <c r="A60">
        <v>1955</v>
      </c>
      <c r="B60" s="2">
        <v>54.810035857630659</v>
      </c>
      <c r="C60" s="2">
        <v>41.110127769552676</v>
      </c>
      <c r="D60" s="2">
        <v>49.921608458635347</v>
      </c>
      <c r="E60" s="2">
        <v>69.619474116610036</v>
      </c>
      <c r="F60" s="2">
        <v>67.004484514467137</v>
      </c>
      <c r="G60" s="2">
        <v>53.371676322838496</v>
      </c>
      <c r="H60" s="2">
        <v>58.249431498232795</v>
      </c>
      <c r="I60" s="2">
        <v>70.710983731418651</v>
      </c>
      <c r="J60" s="2">
        <v>31.255226399431756</v>
      </c>
      <c r="K60" s="2">
        <v>99.841725958699541</v>
      </c>
      <c r="L60" s="2">
        <v>70.794666027676271</v>
      </c>
      <c r="M60" s="2">
        <v>50.281634902568229</v>
      </c>
    </row>
    <row r="61" spans="1:13">
      <c r="A61">
        <v>1956</v>
      </c>
      <c r="B61" s="2">
        <v>21.819224482460569</v>
      </c>
      <c r="C61" s="2">
        <v>39.52158612249788</v>
      </c>
      <c r="D61" s="2">
        <v>48.929687122917223</v>
      </c>
      <c r="E61" s="2">
        <v>71.459492516110259</v>
      </c>
      <c r="F61" s="2">
        <v>88.47155830929988</v>
      </c>
      <c r="G61" s="2">
        <v>67.20526088779728</v>
      </c>
      <c r="H61" s="2">
        <v>94.507704598163471</v>
      </c>
      <c r="I61" s="2">
        <v>98.635095121137169</v>
      </c>
      <c r="J61" s="2">
        <v>53.446389333424626</v>
      </c>
      <c r="K61" s="2">
        <v>19.712080170473513</v>
      </c>
      <c r="L61" s="2">
        <v>63.585951254161287</v>
      </c>
      <c r="M61" s="2">
        <v>50.624772830356612</v>
      </c>
    </row>
    <row r="62" spans="1:13">
      <c r="A62">
        <v>1957</v>
      </c>
      <c r="B62" s="2">
        <v>53.588842286330454</v>
      </c>
      <c r="C62" s="2">
        <v>31.943015121821805</v>
      </c>
      <c r="D62" s="2">
        <v>36.647884656528404</v>
      </c>
      <c r="E62" s="2">
        <v>78.62000684632568</v>
      </c>
      <c r="F62" s="2">
        <v>92.289886436573084</v>
      </c>
      <c r="G62" s="2">
        <v>98.461352234897419</v>
      </c>
      <c r="H62" s="2">
        <v>69.070384335606889</v>
      </c>
      <c r="I62" s="2">
        <v>54.262546234093001</v>
      </c>
      <c r="J62" s="2">
        <v>85.96608458635356</v>
      </c>
      <c r="K62" s="2">
        <v>75.476383342889662</v>
      </c>
      <c r="L62" s="2">
        <v>88.989379294999623</v>
      </c>
      <c r="M62" s="2">
        <v>73.125569058031161</v>
      </c>
    </row>
    <row r="63" spans="1:13">
      <c r="A63">
        <v>1958</v>
      </c>
      <c r="B63" s="2">
        <v>39.574143653028216</v>
      </c>
      <c r="C63" s="2">
        <v>29.802293861413251</v>
      </c>
      <c r="D63" s="2">
        <v>13.673192869551823</v>
      </c>
      <c r="E63" s="2">
        <v>43.647484488793431</v>
      </c>
      <c r="F63" s="2">
        <v>35.181752659369629</v>
      </c>
      <c r="G63" s="2">
        <v>69.384802183977882</v>
      </c>
      <c r="H63" s="2">
        <v>73.421331096866965</v>
      </c>
      <c r="I63" s="2">
        <v>68.435742098912286</v>
      </c>
      <c r="J63" s="2">
        <v>88.5219636117791</v>
      </c>
      <c r="K63" s="2">
        <v>56.824977449914847</v>
      </c>
      <c r="L63" s="2">
        <v>78.19265645993616</v>
      </c>
      <c r="M63" s="2">
        <v>54.50774764443608</v>
      </c>
    </row>
    <row r="64" spans="1:13">
      <c r="A64">
        <v>1959</v>
      </c>
      <c r="B64" s="2">
        <v>57.695755106931045</v>
      </c>
      <c r="C64" s="2">
        <v>58.301063747849824</v>
      </c>
      <c r="D64" s="2">
        <v>53.633716527885944</v>
      </c>
      <c r="E64" s="2">
        <v>87.006552019238171</v>
      </c>
      <c r="F64" s="2">
        <v>79.564945101026083</v>
      </c>
      <c r="G64" s="2">
        <v>36.601183387390776</v>
      </c>
      <c r="H64" s="2">
        <v>77.119059486012091</v>
      </c>
      <c r="I64" s="2">
        <v>121.71899281991597</v>
      </c>
      <c r="J64" s="2">
        <v>98.492941523820946</v>
      </c>
      <c r="K64" s="2">
        <v>122.140310737606</v>
      </c>
      <c r="L64" s="2">
        <v>83.40523333133649</v>
      </c>
      <c r="M64" s="2">
        <v>69.146217319492351</v>
      </c>
    </row>
    <row r="65" spans="1:13">
      <c r="A65">
        <v>1960</v>
      </c>
      <c r="B65" s="2">
        <v>67.12059554475357</v>
      </c>
      <c r="C65" s="2">
        <v>52.891377651881463</v>
      </c>
      <c r="D65" s="2">
        <v>42.267810545053102</v>
      </c>
      <c r="E65" s="2">
        <v>88.028759959264349</v>
      </c>
      <c r="F65" s="2">
        <v>126.96250327339945</v>
      </c>
      <c r="G65" s="2">
        <v>94.817674388751485</v>
      </c>
      <c r="H65" s="2">
        <v>83.444856013213396</v>
      </c>
      <c r="I65" s="2">
        <v>70.43675535511035</v>
      </c>
      <c r="J65" s="2">
        <v>74.072607337549513</v>
      </c>
      <c r="K65" s="2">
        <v>60.36523692565747</v>
      </c>
      <c r="L65" s="2">
        <v>68.766077055395328</v>
      </c>
      <c r="M65" s="2">
        <v>39.394002447561427</v>
      </c>
    </row>
    <row r="66" spans="1:13">
      <c r="A66">
        <v>1961</v>
      </c>
      <c r="B66" s="2">
        <v>27.142346492541783</v>
      </c>
      <c r="C66" s="2">
        <v>34.380439277370328</v>
      </c>
      <c r="D66" s="2">
        <v>64.36486816544145</v>
      </c>
      <c r="E66" s="2">
        <v>56.554200734268427</v>
      </c>
      <c r="F66" s="2">
        <v>39.340016003286237</v>
      </c>
      <c r="G66" s="2">
        <v>82.826632377985646</v>
      </c>
      <c r="H66" s="2">
        <v>75.830704230173481</v>
      </c>
      <c r="I66" s="2">
        <v>68.320571924930036</v>
      </c>
      <c r="J66" s="2">
        <v>150.49311559165088</v>
      </c>
      <c r="K66" s="2">
        <v>60.937064894609378</v>
      </c>
      <c r="L66" s="2">
        <v>65.238974249257595</v>
      </c>
      <c r="M66" s="2">
        <v>57.916086297934982</v>
      </c>
    </row>
    <row r="67" spans="1:13">
      <c r="A67">
        <v>1962</v>
      </c>
      <c r="B67" s="2">
        <v>76.788329753275548</v>
      </c>
      <c r="C67" s="2">
        <v>57.875529263763255</v>
      </c>
      <c r="D67" s="2">
        <v>24.302640542228989</v>
      </c>
      <c r="E67" s="2">
        <v>48.055669784597484</v>
      </c>
      <c r="F67" s="2">
        <v>63.975470128625339</v>
      </c>
      <c r="G67" s="2">
        <v>60.413964022558638</v>
      </c>
      <c r="H67" s="2">
        <v>62.793882123387903</v>
      </c>
      <c r="I67" s="2">
        <v>73.060783904288371</v>
      </c>
      <c r="J67" s="2">
        <v>80.642064167187272</v>
      </c>
      <c r="K67" s="2">
        <v>71.110154470222767</v>
      </c>
      <c r="L67" s="2">
        <v>29.693338696288439</v>
      </c>
      <c r="M67" s="2">
        <v>71.337832110978937</v>
      </c>
    </row>
    <row r="68" spans="1:13">
      <c r="A68">
        <v>1963</v>
      </c>
      <c r="B68" s="2">
        <v>47.592144183618451</v>
      </c>
      <c r="C68" s="2">
        <v>28.102775842739899</v>
      </c>
      <c r="D68" s="2">
        <v>58.399363462871527</v>
      </c>
      <c r="E68" s="2">
        <v>52.56445019725976</v>
      </c>
      <c r="F68" s="2">
        <v>79.850213177465335</v>
      </c>
      <c r="G68" s="2">
        <v>48.10564025981806</v>
      </c>
      <c r="H68" s="2">
        <v>76.56063037543538</v>
      </c>
      <c r="I68" s="2">
        <v>75.781010774405019</v>
      </c>
      <c r="J68" s="2">
        <v>68.234124740053574</v>
      </c>
      <c r="K68" s="2">
        <v>30.025916423479472</v>
      </c>
      <c r="L68" s="2">
        <v>67.804722338704835</v>
      </c>
      <c r="M68" s="2">
        <v>62.84877014317378</v>
      </c>
    </row>
    <row r="69" spans="1:13">
      <c r="A69">
        <v>1964</v>
      </c>
      <c r="B69" s="2">
        <v>45.487700233630861</v>
      </c>
      <c r="C69" s="2">
        <v>19.863215462426506</v>
      </c>
      <c r="D69" s="2">
        <v>53.15481878631762</v>
      </c>
      <c r="E69" s="2">
        <v>80.629058031167887</v>
      </c>
      <c r="F69" s="2">
        <v>73.40422443967104</v>
      </c>
      <c r="G69" s="2">
        <v>37.35101616588647</v>
      </c>
      <c r="H69" s="2">
        <v>88.561847823296333</v>
      </c>
      <c r="I69" s="2">
        <v>100.91004860891221</v>
      </c>
      <c r="J69" s="2">
        <v>100.00060102181411</v>
      </c>
      <c r="K69" s="2">
        <v>33.456841704392772</v>
      </c>
      <c r="L69" s="2">
        <v>72.197618505618266</v>
      </c>
      <c r="M69" s="2">
        <v>63.00506688004382</v>
      </c>
    </row>
    <row r="70" spans="1:13">
      <c r="A70">
        <v>1965</v>
      </c>
      <c r="B70" s="2">
        <v>83.485479627902194</v>
      </c>
      <c r="C70" s="2">
        <v>65.635785145184897</v>
      </c>
      <c r="D70" s="2">
        <v>50.347098270446971</v>
      </c>
      <c r="E70" s="2">
        <v>75.721132895739018</v>
      </c>
      <c r="F70" s="2">
        <v>66.331356770588187</v>
      </c>
      <c r="G70" s="2">
        <v>52.433161975507268</v>
      </c>
      <c r="H70" s="2">
        <v>58.147153640105778</v>
      </c>
      <c r="I70" s="2">
        <v>108.07270001968318</v>
      </c>
      <c r="J70" s="2">
        <v>164.97135985143476</v>
      </c>
      <c r="K70" s="2">
        <v>64.992001266570242</v>
      </c>
      <c r="L70" s="2">
        <v>78.986591642347932</v>
      </c>
      <c r="M70" s="2">
        <v>77.53684897861379</v>
      </c>
    </row>
    <row r="71" spans="1:13">
      <c r="A71">
        <v>1966</v>
      </c>
      <c r="B71" s="2">
        <v>47.395249848097151</v>
      </c>
      <c r="C71" s="2">
        <v>42.783854566927111</v>
      </c>
      <c r="D71" s="2">
        <v>70.300108171945467</v>
      </c>
      <c r="E71" s="2">
        <v>60.323173443102753</v>
      </c>
      <c r="F71" s="2">
        <v>46.231178937279104</v>
      </c>
      <c r="G71" s="2">
        <v>44.356724803382086</v>
      </c>
      <c r="H71" s="2">
        <v>44.820945477574</v>
      </c>
      <c r="I71" s="2">
        <v>82.494621098664098</v>
      </c>
      <c r="J71" s="2">
        <v>51.50801062892058</v>
      </c>
      <c r="K71" s="2">
        <v>55.653180203849345</v>
      </c>
      <c r="L71" s="2">
        <v>118.08103790297045</v>
      </c>
      <c r="M71" s="2">
        <v>78.720005562639599</v>
      </c>
    </row>
    <row r="72" spans="1:13">
      <c r="A72">
        <v>1967</v>
      </c>
      <c r="B72" s="2">
        <v>77.604139801970035</v>
      </c>
      <c r="C72" s="2">
        <v>52.772621629254353</v>
      </c>
      <c r="D72" s="2">
        <v>33.792849012845423</v>
      </c>
      <c r="E72" s="2">
        <v>98.14133794319261</v>
      </c>
      <c r="F72" s="2">
        <v>46.930193408699971</v>
      </c>
      <c r="G72" s="2">
        <v>134.65326903492482</v>
      </c>
      <c r="H72" s="2">
        <v>45.69664273305321</v>
      </c>
      <c r="I72" s="2">
        <v>81.452067847087321</v>
      </c>
      <c r="J72" s="2">
        <v>57.483564197139948</v>
      </c>
      <c r="K72" s="2">
        <v>101.75619395640602</v>
      </c>
      <c r="L72" s="2">
        <v>81.883878700225068</v>
      </c>
      <c r="M72" s="2">
        <v>74.291661517659236</v>
      </c>
    </row>
    <row r="73" spans="1:13">
      <c r="A73">
        <v>1968</v>
      </c>
      <c r="B73" s="2">
        <v>46.261670417882605</v>
      </c>
      <c r="C73" s="2">
        <v>56.235130636451551</v>
      </c>
      <c r="D73" s="2">
        <v>26.925651213939119</v>
      </c>
      <c r="E73" s="2">
        <v>70.923976003628553</v>
      </c>
      <c r="F73" s="2">
        <v>73.238775962550605</v>
      </c>
      <c r="G73" s="2">
        <v>106.0211194598249</v>
      </c>
      <c r="H73" s="2">
        <v>62.024814678522219</v>
      </c>
      <c r="I73" s="2">
        <v>93.911059640054432</v>
      </c>
      <c r="J73" s="2">
        <v>93.75328529494827</v>
      </c>
      <c r="K73" s="2">
        <v>58.140451344019311</v>
      </c>
      <c r="L73" s="2">
        <v>67.186083302667498</v>
      </c>
      <c r="M73" s="2">
        <v>94.546899213528334</v>
      </c>
    </row>
    <row r="74" spans="1:13">
      <c r="A74">
        <v>1969</v>
      </c>
      <c r="B74" s="2">
        <v>77.451852701303366</v>
      </c>
      <c r="C74" s="2">
        <v>14.460850399226366</v>
      </c>
      <c r="D74" s="2">
        <v>35.863164714037538</v>
      </c>
      <c r="E74" s="2">
        <v>77.786621595022723</v>
      </c>
      <c r="F74" s="2">
        <v>78.488252817690906</v>
      </c>
      <c r="G74" s="2">
        <v>148.00934275273639</v>
      </c>
      <c r="H74" s="2">
        <v>74.873887086974008</v>
      </c>
      <c r="I74" s="2">
        <v>26.232893000487802</v>
      </c>
      <c r="J74" s="2">
        <v>58.399282761807768</v>
      </c>
      <c r="K74" s="2">
        <v>129.43855071843629</v>
      </c>
      <c r="L74" s="2">
        <v>66.043673053717981</v>
      </c>
      <c r="M74" s="2">
        <v>43.32053153160863</v>
      </c>
    </row>
    <row r="75" spans="1:13">
      <c r="A75">
        <v>1970</v>
      </c>
      <c r="B75" s="2">
        <v>55.031804948181865</v>
      </c>
      <c r="C75" s="2">
        <v>23.828689185372827</v>
      </c>
      <c r="D75" s="2">
        <v>48.441494895208429</v>
      </c>
      <c r="E75" s="2">
        <v>67.142819915961354</v>
      </c>
      <c r="F75" s="2">
        <v>85.024919084988582</v>
      </c>
      <c r="G75" s="2">
        <v>60.364117037937199</v>
      </c>
      <c r="H75" s="2">
        <v>114.39287331730152</v>
      </c>
      <c r="I75" s="2">
        <v>41.408811306706831</v>
      </c>
      <c r="J75" s="2">
        <v>157.12089695424086</v>
      </c>
      <c r="K75" s="2">
        <v>75.942223943312413</v>
      </c>
      <c r="L75" s="2">
        <v>63.61983971040042</v>
      </c>
      <c r="M75" s="2">
        <v>69.844497950381253</v>
      </c>
    </row>
    <row r="76" spans="1:13">
      <c r="A76">
        <v>1971</v>
      </c>
      <c r="B76" s="2">
        <v>75.102181153777039</v>
      </c>
      <c r="C76" s="2">
        <v>73.178797357318302</v>
      </c>
      <c r="D76" s="2">
        <v>54.858047085604746</v>
      </c>
      <c r="E76" s="2">
        <v>35.78953530564565</v>
      </c>
      <c r="F76" s="2">
        <v>61.822600405644792</v>
      </c>
      <c r="G76" s="2">
        <v>66.395161616075171</v>
      </c>
      <c r="H76" s="2">
        <v>82.434165732428468</v>
      </c>
      <c r="I76" s="2">
        <v>74.092989619258717</v>
      </c>
      <c r="J76" s="2">
        <v>60.251054505310186</v>
      </c>
      <c r="K76" s="2">
        <v>42.953556323865435</v>
      </c>
      <c r="L76" s="2">
        <v>65.931477265919838</v>
      </c>
      <c r="M76" s="2">
        <v>113.67985554252853</v>
      </c>
    </row>
    <row r="77" spans="1:13">
      <c r="A77">
        <v>1972</v>
      </c>
      <c r="B77" s="2">
        <v>49.420494732608191</v>
      </c>
      <c r="C77" s="2">
        <v>48.220231149070187</v>
      </c>
      <c r="D77" s="2">
        <v>66.864287768183416</v>
      </c>
      <c r="E77" s="2">
        <v>56.389950278559873</v>
      </c>
      <c r="F77" s="2">
        <v>50.68945237952606</v>
      </c>
      <c r="G77" s="2">
        <v>78.34665334485797</v>
      </c>
      <c r="H77" s="2">
        <v>95.871997757828353</v>
      </c>
      <c r="I77" s="2">
        <v>129.64394682116543</v>
      </c>
      <c r="J77" s="2">
        <v>100.83972084107111</v>
      </c>
      <c r="K77" s="2">
        <v>67.194780874789274</v>
      </c>
      <c r="L77" s="2">
        <v>50.520501493354786</v>
      </c>
      <c r="M77" s="2">
        <v>102.53083037372379</v>
      </c>
    </row>
    <row r="78" spans="1:13">
      <c r="A78">
        <v>1973</v>
      </c>
      <c r="B78" s="2">
        <v>43.799737785727125</v>
      </c>
      <c r="C78" s="2">
        <v>34.05314400390241</v>
      </c>
      <c r="D78" s="2">
        <v>64.089254948609764</v>
      </c>
      <c r="E78" s="2">
        <v>69.050241076242401</v>
      </c>
      <c r="F78" s="2">
        <v>120.2861143678702</v>
      </c>
      <c r="G78" s="2">
        <v>85.48928746865667</v>
      </c>
      <c r="H78" s="2">
        <v>71.277217054197223</v>
      </c>
      <c r="I78" s="2">
        <v>75.144527304002537</v>
      </c>
      <c r="J78" s="2">
        <v>63.814539969705002</v>
      </c>
      <c r="K78" s="2">
        <v>82.59222497026127</v>
      </c>
      <c r="L78" s="2">
        <v>63.37825675432817</v>
      </c>
      <c r="M78" s="2">
        <v>72.679385884588058</v>
      </c>
    </row>
    <row r="79" spans="1:13">
      <c r="A79">
        <v>1974</v>
      </c>
      <c r="B79" s="2">
        <v>80.989333339038609</v>
      </c>
      <c r="C79" s="2">
        <v>46.681926898357737</v>
      </c>
      <c r="D79" s="2">
        <v>51.587723853454399</v>
      </c>
      <c r="E79" s="2">
        <v>84.329975010911326</v>
      </c>
      <c r="F79" s="2">
        <v>84.620323232150355</v>
      </c>
      <c r="G79" s="2">
        <v>100.10040145142104</v>
      </c>
      <c r="H79" s="2">
        <v>69.288148753540838</v>
      </c>
      <c r="I79" s="2">
        <v>72.510252629416939</v>
      </c>
      <c r="J79" s="2">
        <v>78.866960316984873</v>
      </c>
      <c r="K79" s="2">
        <v>59.919030902602458</v>
      </c>
      <c r="L79" s="2">
        <v>62.270071544103182</v>
      </c>
      <c r="M79" s="2">
        <v>46.113916526174357</v>
      </c>
    </row>
    <row r="80" spans="1:13">
      <c r="A80">
        <v>1975</v>
      </c>
      <c r="B80" s="2">
        <v>82.146132767370403</v>
      </c>
      <c r="C80" s="2">
        <v>56.199661449195993</v>
      </c>
      <c r="D80" s="2">
        <v>57.847437591462629</v>
      </c>
      <c r="E80" s="2">
        <v>62.985792077089634</v>
      </c>
      <c r="F80" s="2">
        <v>63.066843929448609</v>
      </c>
      <c r="G80" s="2">
        <v>89.356383685205941</v>
      </c>
      <c r="H80" s="2">
        <v>73.437777682689926</v>
      </c>
      <c r="I80" s="2">
        <v>126.95498429624053</v>
      </c>
      <c r="J80" s="2">
        <v>68.90984955199356</v>
      </c>
      <c r="K80" s="2">
        <v>28.355893916183859</v>
      </c>
      <c r="L80" s="2">
        <v>87.774799017552269</v>
      </c>
      <c r="M80" s="2">
        <v>56.54764546302556</v>
      </c>
    </row>
    <row r="81" spans="1:13">
      <c r="A81">
        <v>1976</v>
      </c>
      <c r="B81" s="2">
        <v>68.212364207409422</v>
      </c>
      <c r="C81" s="2">
        <v>56.806977176061821</v>
      </c>
      <c r="D81" s="2">
        <v>120.70317960479585</v>
      </c>
      <c r="E81" s="2">
        <v>52.699470693447218</v>
      </c>
      <c r="F81" s="2">
        <v>85.932859795808355</v>
      </c>
      <c r="G81" s="2">
        <v>64.805120538121187</v>
      </c>
      <c r="H81" s="2">
        <v>62.889050500209663</v>
      </c>
      <c r="I81" s="2">
        <v>41.255449504069276</v>
      </c>
      <c r="J81" s="2">
        <v>53.168724187212774</v>
      </c>
      <c r="K81" s="2">
        <v>56.000736579062227</v>
      </c>
      <c r="L81" s="2">
        <v>43.069452122788846</v>
      </c>
      <c r="M81" s="2">
        <v>49.858450676502557</v>
      </c>
    </row>
    <row r="82" spans="1:13">
      <c r="A82">
        <v>1977</v>
      </c>
      <c r="B82" s="2">
        <v>57.473689912794924</v>
      </c>
      <c r="C82" s="2">
        <v>48.503468434159743</v>
      </c>
      <c r="D82" s="2">
        <v>89.8073325003637</v>
      </c>
      <c r="E82" s="2">
        <v>58.831511754285373</v>
      </c>
      <c r="F82" s="2">
        <v>33.461544616648553</v>
      </c>
      <c r="G82" s="2">
        <v>59.202693686831942</v>
      </c>
      <c r="H82" s="2">
        <v>89.914954942619232</v>
      </c>
      <c r="I82" s="2">
        <v>123.16726891511411</v>
      </c>
      <c r="J82" s="2">
        <v>113.11076105467646</v>
      </c>
      <c r="K82" s="2">
        <v>61.402991074102921</v>
      </c>
      <c r="L82" s="2">
        <v>94.86006529683101</v>
      </c>
      <c r="M82" s="2">
        <v>82.676149712026429</v>
      </c>
    </row>
    <row r="83" spans="1:13">
      <c r="A83">
        <v>1978</v>
      </c>
      <c r="B83" s="2">
        <v>65.819216438027908</v>
      </c>
      <c r="C83" s="2">
        <v>21.898448537025782</v>
      </c>
      <c r="D83" s="2">
        <v>24.357645120709279</v>
      </c>
      <c r="E83" s="2">
        <v>56.327656331567553</v>
      </c>
      <c r="F83" s="2">
        <v>79.236502554535278</v>
      </c>
      <c r="G83" s="2">
        <v>68.677523940745061</v>
      </c>
      <c r="H83" s="2">
        <v>76.967016542434379</v>
      </c>
      <c r="I83" s="2">
        <v>89.715183524317297</v>
      </c>
      <c r="J83" s="2">
        <v>159.83441647910587</v>
      </c>
      <c r="K83" s="2">
        <v>61.439805906667466</v>
      </c>
      <c r="L83" s="2">
        <v>57.110214204414163</v>
      </c>
      <c r="M83" s="2">
        <v>73.150191440381334</v>
      </c>
    </row>
    <row r="84" spans="1:13">
      <c r="A84">
        <v>1979</v>
      </c>
      <c r="B84" s="2">
        <v>85.764108736767341</v>
      </c>
      <c r="C84" s="2">
        <v>37.543528425088361</v>
      </c>
      <c r="D84" s="2">
        <v>89.14027770408471</v>
      </c>
      <c r="E84" s="2">
        <v>86.011931177311283</v>
      </c>
      <c r="F84" s="2">
        <v>62.752651154033771</v>
      </c>
      <c r="G84" s="2">
        <v>82.814733891879385</v>
      </c>
      <c r="H84" s="2">
        <v>46.066192929457173</v>
      </c>
      <c r="I84" s="2">
        <v>102.08210327682262</v>
      </c>
      <c r="J84" s="2">
        <v>23.920781935969739</v>
      </c>
      <c r="K84" s="2">
        <v>94.752693772411021</v>
      </c>
      <c r="L84" s="2">
        <v>79.375614414938681</v>
      </c>
      <c r="M84" s="2">
        <v>56.598259835174709</v>
      </c>
    </row>
    <row r="85" spans="1:13">
      <c r="A85">
        <v>1980</v>
      </c>
      <c r="B85" s="2">
        <v>52.115791392457062</v>
      </c>
      <c r="C85" s="2">
        <v>27.96680584676211</v>
      </c>
      <c r="D85" s="2">
        <v>39.374853616999424</v>
      </c>
      <c r="E85" s="2">
        <v>89.739820540688569</v>
      </c>
      <c r="F85" s="2">
        <v>49.80157842038151</v>
      </c>
      <c r="G85" s="2">
        <v>99.211843373184649</v>
      </c>
      <c r="H85" s="2">
        <v>82.939987505455676</v>
      </c>
      <c r="I85" s="2">
        <v>96.079138817810716</v>
      </c>
      <c r="J85" s="2">
        <v>103.20201846796348</v>
      </c>
      <c r="K85" s="2">
        <v>58.815232389966717</v>
      </c>
      <c r="L85" s="2">
        <v>35.492728260776545</v>
      </c>
      <c r="M85" s="2">
        <v>69.318721191945301</v>
      </c>
    </row>
    <row r="86" spans="1:13">
      <c r="A86">
        <v>1981</v>
      </c>
      <c r="B86" s="2">
        <v>24.174391575596268</v>
      </c>
      <c r="C86" s="2">
        <v>62.280108514261762</v>
      </c>
      <c r="D86" s="2">
        <v>23.342814781217104</v>
      </c>
      <c r="E86" s="2">
        <v>101.6483248752685</v>
      </c>
      <c r="F86" s="2">
        <v>56.38535647961934</v>
      </c>
      <c r="G86" s="2">
        <v>86.48540782706182</v>
      </c>
      <c r="H86" s="2">
        <v>46.802270498326934</v>
      </c>
      <c r="I86" s="2">
        <v>96.369464275016895</v>
      </c>
      <c r="J86" s="2">
        <v>103.94680173896673</v>
      </c>
      <c r="K86" s="2">
        <v>84.580392037723257</v>
      </c>
      <c r="L86" s="2">
        <v>45.962293347938832</v>
      </c>
      <c r="M86" s="2">
        <v>44.249736844357344</v>
      </c>
    </row>
    <row r="87" spans="1:13">
      <c r="A87">
        <v>1982</v>
      </c>
      <c r="B87" s="2">
        <v>79.497568784178142</v>
      </c>
      <c r="C87" s="2">
        <v>20.779235094265349</v>
      </c>
      <c r="D87" s="2">
        <v>65.396493055258404</v>
      </c>
      <c r="E87" s="2">
        <v>54.94690777143542</v>
      </c>
      <c r="F87" s="2">
        <v>60.486454972571906</v>
      </c>
      <c r="G87" s="2">
        <v>72.233263557864291</v>
      </c>
      <c r="H87" s="2">
        <v>79.084389350540434</v>
      </c>
      <c r="I87" s="2">
        <v>79.967027325397297</v>
      </c>
      <c r="J87" s="2">
        <v>86.788159878820025</v>
      </c>
      <c r="K87" s="2">
        <v>64.932557359372197</v>
      </c>
      <c r="L87" s="2">
        <v>102.83796202000839</v>
      </c>
      <c r="M87" s="2">
        <v>97.681304567354999</v>
      </c>
    </row>
    <row r="88" spans="1:13">
      <c r="A88">
        <v>1983</v>
      </c>
      <c r="B88" s="2">
        <v>42.635197216968614</v>
      </c>
      <c r="C88" s="2">
        <v>36.695078262060228</v>
      </c>
      <c r="D88" s="2">
        <v>65.477642296599925</v>
      </c>
      <c r="E88" s="2">
        <v>76.264325850869895</v>
      </c>
      <c r="F88" s="2">
        <v>135.83929910741031</v>
      </c>
      <c r="G88" s="2">
        <v>39.854962302419324</v>
      </c>
      <c r="H88" s="2">
        <v>52.140582451155744</v>
      </c>
      <c r="I88" s="2">
        <v>78.10871605720105</v>
      </c>
      <c r="J88" s="2">
        <v>110.54294229403258</v>
      </c>
      <c r="K88" s="2">
        <v>91.899045279886352</v>
      </c>
      <c r="L88" s="2">
        <v>74.988656151851501</v>
      </c>
      <c r="M88" s="2">
        <v>89.3591775851298</v>
      </c>
    </row>
    <row r="89" spans="1:13">
      <c r="A89">
        <v>1984</v>
      </c>
      <c r="B89" s="2">
        <v>40.026769475657034</v>
      </c>
      <c r="C89" s="2">
        <v>34.98085750228924</v>
      </c>
      <c r="D89" s="2">
        <v>55.663858246827154</v>
      </c>
      <c r="E89" s="2">
        <v>73.252853805273375</v>
      </c>
      <c r="F89" s="2">
        <v>88.112325696827597</v>
      </c>
      <c r="G89" s="2">
        <v>89.17445695800636</v>
      </c>
      <c r="H89" s="2">
        <v>66.15923107204901</v>
      </c>
      <c r="I89" s="2">
        <v>93.643474167957478</v>
      </c>
      <c r="J89" s="2">
        <v>112.55834875182924</v>
      </c>
      <c r="K89" s="2">
        <v>89.561674097782642</v>
      </c>
      <c r="L89" s="2">
        <v>81.067675586858485</v>
      </c>
      <c r="M89" s="2">
        <v>84.922042943577722</v>
      </c>
    </row>
    <row r="90" spans="1:13">
      <c r="A90">
        <v>1985</v>
      </c>
      <c r="B90" s="2">
        <v>75.058070705428293</v>
      </c>
      <c r="C90" s="2">
        <v>82.540225158535222</v>
      </c>
      <c r="D90" s="2">
        <v>82.657966812436356</v>
      </c>
      <c r="E90" s="2">
        <v>70.760878383582508</v>
      </c>
      <c r="F90" s="2">
        <v>69.836960316984872</v>
      </c>
      <c r="G90" s="2">
        <v>47.481444574714807</v>
      </c>
      <c r="H90" s="2">
        <v>78.435452927232106</v>
      </c>
      <c r="I90" s="2">
        <v>111.08688689014215</v>
      </c>
      <c r="J90" s="2">
        <v>99.585373424275346</v>
      </c>
      <c r="K90" s="2">
        <v>95.556284413483837</v>
      </c>
      <c r="L90" s="2">
        <v>134.96940265808593</v>
      </c>
      <c r="M90" s="2">
        <v>89.63604367955773</v>
      </c>
    </row>
    <row r="91" spans="1:13">
      <c r="A91">
        <v>1986</v>
      </c>
      <c r="B91" s="2">
        <v>43.888307845033417</v>
      </c>
      <c r="C91" s="2">
        <v>43.290894643605959</v>
      </c>
      <c r="D91" s="2">
        <v>63.263621877433657</v>
      </c>
      <c r="E91" s="2">
        <v>52.861295324815359</v>
      </c>
      <c r="F91" s="2">
        <v>68.371866736270974</v>
      </c>
      <c r="G91" s="2">
        <v>90.608356453945632</v>
      </c>
      <c r="H91" s="2">
        <v>102.31142754447973</v>
      </c>
      <c r="I91" s="2">
        <v>71.98173802534852</v>
      </c>
      <c r="J91" s="2">
        <v>218.8574871417446</v>
      </c>
      <c r="K91" s="2">
        <v>71.757623298046227</v>
      </c>
      <c r="L91" s="2">
        <v>31.181602981574827</v>
      </c>
      <c r="M91" s="2">
        <v>40.498786659934453</v>
      </c>
    </row>
    <row r="92" spans="1:13">
      <c r="A92">
        <v>1987</v>
      </c>
      <c r="B92" s="2">
        <v>42.551549066760238</v>
      </c>
      <c r="C92" s="2">
        <v>15.076292971390917</v>
      </c>
      <c r="D92" s="2">
        <v>36.749105698710324</v>
      </c>
      <c r="E92" s="2">
        <v>52.742695141676151</v>
      </c>
      <c r="F92" s="2">
        <v>57.936420227469178</v>
      </c>
      <c r="G92" s="2">
        <v>71.189121616417481</v>
      </c>
      <c r="H92" s="2">
        <v>58.624631539310748</v>
      </c>
      <c r="I92" s="2">
        <v>141.40916560405987</v>
      </c>
      <c r="J92" s="2">
        <v>94.257147735149886</v>
      </c>
      <c r="K92" s="2">
        <v>85.202412046110013</v>
      </c>
      <c r="L92" s="2">
        <v>79.146261050397513</v>
      </c>
      <c r="M92" s="2">
        <v>82.103281529469157</v>
      </c>
    </row>
    <row r="93" spans="1:13">
      <c r="A93">
        <v>1988</v>
      </c>
      <c r="B93" s="2">
        <v>60.757200794173777</v>
      </c>
      <c r="C93" s="2">
        <v>50.413285808422692</v>
      </c>
      <c r="D93" s="2">
        <v>54.500141547783073</v>
      </c>
      <c r="E93" s="2">
        <v>77.321092331259479</v>
      </c>
      <c r="F93" s="2">
        <v>29.249630640730501</v>
      </c>
      <c r="G93" s="2">
        <v>27.006953299501074</v>
      </c>
      <c r="H93" s="2">
        <v>62.290286090833625</v>
      </c>
      <c r="I93" s="2">
        <v>93.781523393039009</v>
      </c>
      <c r="J93" s="2">
        <v>88.957529075489305</v>
      </c>
      <c r="K93" s="2">
        <v>125.67918083713447</v>
      </c>
      <c r="L93" s="2">
        <v>128.887815251902</v>
      </c>
      <c r="M93" s="2">
        <v>64.576128146100586</v>
      </c>
    </row>
    <row r="94" spans="1:13">
      <c r="A94">
        <v>1989</v>
      </c>
      <c r="B94" s="2">
        <v>43.334852076576162</v>
      </c>
      <c r="C94" s="2">
        <v>39.709980573550936</v>
      </c>
      <c r="D94" s="2">
        <v>70.237953034205958</v>
      </c>
      <c r="E94" s="2">
        <v>39.168294922593731</v>
      </c>
      <c r="F94" s="2">
        <v>80.816902979007452</v>
      </c>
      <c r="G94" s="2">
        <v>76.78692591419842</v>
      </c>
      <c r="H94" s="2">
        <v>37.331385353997824</v>
      </c>
      <c r="I94" s="2">
        <v>69.445919247588805</v>
      </c>
      <c r="J94" s="2">
        <v>50.083033863638306</v>
      </c>
      <c r="K94" s="2">
        <v>64.196427929585553</v>
      </c>
      <c r="L94" s="2">
        <v>85.101248684221787</v>
      </c>
      <c r="M94" s="2">
        <v>65.026554672189377</v>
      </c>
    </row>
    <row r="95" spans="1:13">
      <c r="A95">
        <v>1990</v>
      </c>
      <c r="B95" s="2">
        <v>65.754779419945066</v>
      </c>
      <c r="C95" s="2">
        <v>44.014068343445928</v>
      </c>
      <c r="D95" s="2">
        <v>60.3168436727114</v>
      </c>
      <c r="E95" s="2">
        <v>50.343738179390854</v>
      </c>
      <c r="F95" s="2">
        <v>104.80318953196806</v>
      </c>
      <c r="G95" s="2">
        <v>124.39222086246586</v>
      </c>
      <c r="H95" s="2">
        <v>67.191279578266332</v>
      </c>
      <c r="I95" s="2">
        <v>76.429707319577929</v>
      </c>
      <c r="J95" s="2">
        <v>96.458690896954224</v>
      </c>
      <c r="K95" s="2">
        <v>115.12322864160343</v>
      </c>
      <c r="L95" s="2">
        <v>101.54935524728073</v>
      </c>
      <c r="M95" s="2">
        <v>68.712687268401652</v>
      </c>
    </row>
    <row r="96" spans="1:13">
      <c r="A96">
        <v>1991</v>
      </c>
      <c r="B96" s="2">
        <v>46.634660807352951</v>
      </c>
      <c r="C96" s="2">
        <v>28.937455648646566</v>
      </c>
      <c r="D96" s="2">
        <v>93.712697281152927</v>
      </c>
      <c r="E96" s="2">
        <v>99.194360168077296</v>
      </c>
      <c r="F96" s="2">
        <v>94.216968960471036</v>
      </c>
      <c r="G96" s="2">
        <v>36.896488605146722</v>
      </c>
      <c r="H96" s="2">
        <v>108.09706104355119</v>
      </c>
      <c r="I96" s="2">
        <v>47.486224679292441</v>
      </c>
      <c r="J96" s="2">
        <v>84.686355016217234</v>
      </c>
      <c r="K96" s="2">
        <v>146.77419200520319</v>
      </c>
      <c r="L96" s="2">
        <v>81.863298388546113</v>
      </c>
      <c r="M96" s="2">
        <v>62.353240280357035</v>
      </c>
    </row>
    <row r="97" spans="1:13">
      <c r="A97">
        <v>1992</v>
      </c>
      <c r="B97" s="2">
        <v>57.517351584496502</v>
      </c>
      <c r="C97" s="2">
        <v>45.228525986084847</v>
      </c>
      <c r="D97" s="2">
        <v>53.152460826180345</v>
      </c>
      <c r="E97" s="2">
        <v>78.196237772890257</v>
      </c>
      <c r="F97" s="2">
        <v>30.432469212929284</v>
      </c>
      <c r="G97" s="2">
        <v>52.783535784888443</v>
      </c>
      <c r="H97" s="2">
        <v>99.723813831289434</v>
      </c>
      <c r="I97" s="2">
        <v>83.643799282847382</v>
      </c>
      <c r="J97" s="2">
        <v>107.78738530265038</v>
      </c>
      <c r="K97" s="2">
        <v>58.497100923398179</v>
      </c>
      <c r="L97" s="2">
        <v>133.78533508485165</v>
      </c>
      <c r="M97" s="2">
        <v>60.237774687422451</v>
      </c>
    </row>
    <row r="98" spans="1:13">
      <c r="A98">
        <v>1993</v>
      </c>
      <c r="B98" s="2">
        <v>71.990418909551494</v>
      </c>
      <c r="C98" s="2">
        <v>28.466477137551244</v>
      </c>
      <c r="D98" s="2">
        <v>26.521445430505516</v>
      </c>
      <c r="E98" s="2">
        <v>108.04416530453314</v>
      </c>
      <c r="F98" s="2">
        <v>75.809272406740206</v>
      </c>
      <c r="G98" s="2">
        <v>120.15723203053463</v>
      </c>
      <c r="H98" s="2">
        <v>74.744938682595787</v>
      </c>
      <c r="I98" s="2">
        <v>94.600956517274142</v>
      </c>
      <c r="J98" s="2">
        <v>102.52293698813018</v>
      </c>
      <c r="K98" s="2">
        <v>75.951840976970672</v>
      </c>
      <c r="L98" s="2">
        <v>63.702450813429067</v>
      </c>
      <c r="M98" s="2">
        <v>45.235671838495179</v>
      </c>
    </row>
    <row r="99" spans="1:13">
      <c r="A99">
        <v>1994</v>
      </c>
      <c r="B99" s="2">
        <v>78.334840523401596</v>
      </c>
      <c r="C99" s="2">
        <v>52.321130499525033</v>
      </c>
      <c r="D99" s="2">
        <v>31.314501202385948</v>
      </c>
      <c r="E99" s="2">
        <v>68.708206690571757</v>
      </c>
      <c r="F99" s="2">
        <v>54.772132459285757</v>
      </c>
      <c r="G99" s="2">
        <v>86.231916543290168</v>
      </c>
      <c r="H99" s="2">
        <v>104.63112236951332</v>
      </c>
      <c r="I99" s="2">
        <v>111.9462892059118</v>
      </c>
      <c r="J99" s="2">
        <v>72.705904527988622</v>
      </c>
      <c r="K99" s="2">
        <v>53.183281358311014</v>
      </c>
      <c r="L99" s="2">
        <v>89.699231585523449</v>
      </c>
      <c r="M99" s="2">
        <v>23.736165287417307</v>
      </c>
    </row>
    <row r="100" spans="1:13">
      <c r="A100">
        <v>1995</v>
      </c>
      <c r="B100" s="2">
        <v>68.154440013350339</v>
      </c>
      <c r="C100" s="2">
        <v>30.981066400801019</v>
      </c>
      <c r="D100" s="2">
        <v>43.294278183327485</v>
      </c>
      <c r="E100" s="2">
        <v>89.484204499747548</v>
      </c>
      <c r="F100" s="2">
        <v>73.892409136421577</v>
      </c>
      <c r="G100" s="2">
        <v>42.298982293690266</v>
      </c>
      <c r="H100" s="2">
        <v>84.790718607457364</v>
      </c>
      <c r="I100" s="2">
        <v>105.61467278842285</v>
      </c>
      <c r="J100" s="2">
        <v>61.924623323719949</v>
      </c>
      <c r="K100" s="2">
        <v>102.06163858246828</v>
      </c>
      <c r="L100" s="2">
        <v>102.40406885692036</v>
      </c>
      <c r="M100" s="2">
        <v>60.451025921900538</v>
      </c>
    </row>
    <row r="101" spans="1:13">
      <c r="A101">
        <v>1996</v>
      </c>
      <c r="B101" s="2">
        <v>65.151620610863404</v>
      </c>
      <c r="C101" s="2">
        <v>45.05063174470051</v>
      </c>
      <c r="D101" s="2">
        <v>32.906454116781205</v>
      </c>
      <c r="E101" s="2">
        <v>86.313437796852398</v>
      </c>
      <c r="F101" s="2">
        <v>72.76236660362342</v>
      </c>
      <c r="G101" s="2">
        <v>121.82095754422298</v>
      </c>
      <c r="H101" s="2">
        <v>97.816380518780321</v>
      </c>
      <c r="I101" s="2">
        <v>52.04525352799719</v>
      </c>
      <c r="J101" s="2">
        <v>121.62147093306861</v>
      </c>
      <c r="K101" s="2">
        <v>85.273383454142447</v>
      </c>
      <c r="L101" s="2">
        <v>57.083378148240072</v>
      </c>
      <c r="M101" s="2">
        <v>86.383042763861667</v>
      </c>
    </row>
    <row r="102" spans="1:13">
      <c r="A102">
        <v>1997</v>
      </c>
      <c r="B102" s="2">
        <v>95.452548801465127</v>
      </c>
      <c r="C102" s="2">
        <v>79.540707653336298</v>
      </c>
      <c r="D102" s="2">
        <v>53.301447484403212</v>
      </c>
      <c r="E102" s="2">
        <v>33.95880137953462</v>
      </c>
      <c r="F102" s="2">
        <v>88.271280006161689</v>
      </c>
      <c r="G102" s="2">
        <v>68.491030885486651</v>
      </c>
      <c r="H102" s="2">
        <v>75.357871648509644</v>
      </c>
      <c r="I102" s="2">
        <v>106.77966221940763</v>
      </c>
      <c r="J102" s="2">
        <v>73.469977321546239</v>
      </c>
      <c r="K102" s="2">
        <v>60.106132253895986</v>
      </c>
      <c r="L102" s="2">
        <v>49.082620773463645</v>
      </c>
      <c r="M102" s="2">
        <v>32.357956115052502</v>
      </c>
    </row>
    <row r="103" spans="1:13">
      <c r="A103">
        <v>1998</v>
      </c>
      <c r="B103" s="2">
        <v>86.381065288273092</v>
      </c>
      <c r="C103" s="2">
        <v>28.23880214974626</v>
      </c>
      <c r="D103" s="2">
        <v>124.99583820420879</v>
      </c>
      <c r="E103" s="2">
        <v>57.965588313322094</v>
      </c>
      <c r="F103" s="2">
        <v>59.612477941994506</v>
      </c>
      <c r="G103" s="2">
        <v>81.327993941001779</v>
      </c>
      <c r="H103" s="2">
        <v>41.489634063893327</v>
      </c>
      <c r="I103" s="2">
        <v>86.06117902285817</v>
      </c>
      <c r="J103" s="2">
        <v>71.917735321049875</v>
      </c>
      <c r="K103" s="2">
        <v>71.523131851674364</v>
      </c>
      <c r="L103" s="2">
        <v>72.577124115326356</v>
      </c>
      <c r="M103" s="2">
        <v>57.050312962661863</v>
      </c>
    </row>
    <row r="104" spans="1:13">
      <c r="A104">
        <v>1999</v>
      </c>
      <c r="B104" s="2">
        <v>102.86466696904604</v>
      </c>
      <c r="C104" s="2">
        <v>38.746542605540391</v>
      </c>
      <c r="D104" s="2">
        <v>16.75601235761782</v>
      </c>
      <c r="E104" s="2">
        <v>63.089341383471265</v>
      </c>
      <c r="F104" s="2">
        <v>77.265166579661283</v>
      </c>
      <c r="G104" s="2">
        <v>96.080310823185073</v>
      </c>
      <c r="H104" s="2">
        <v>108.64050140777572</v>
      </c>
      <c r="I104" s="2">
        <v>60.121072134598762</v>
      </c>
      <c r="J104" s="2">
        <v>76.897423984390386</v>
      </c>
      <c r="K104" s="2">
        <v>56.765159990072839</v>
      </c>
      <c r="L104" s="2">
        <v>40.545355110354222</v>
      </c>
      <c r="M104" s="2">
        <v>79.031337686455402</v>
      </c>
    </row>
    <row r="105" spans="1:13">
      <c r="A105">
        <v>2000</v>
      </c>
      <c r="B105" s="2">
        <v>51.18786865324217</v>
      </c>
      <c r="C105" s="2">
        <v>45.386066957064983</v>
      </c>
      <c r="D105" s="2">
        <v>37.283211354631106</v>
      </c>
      <c r="E105" s="2">
        <v>63.011812307981963</v>
      </c>
      <c r="F105" s="2">
        <v>118.97073683579944</v>
      </c>
      <c r="G105" s="2">
        <v>99.580121351122358</v>
      </c>
      <c r="H105" s="2">
        <v>83.201842688552091</v>
      </c>
      <c r="I105" s="2">
        <v>88.749425678855985</v>
      </c>
      <c r="J105" s="2">
        <v>110.87455905383779</v>
      </c>
      <c r="K105" s="2">
        <v>39.719477026298449</v>
      </c>
      <c r="L105" s="2">
        <v>87.554948181872646</v>
      </c>
      <c r="M105" s="2">
        <v>86.44070457248975</v>
      </c>
    </row>
    <row r="106" spans="1:13">
      <c r="A106">
        <v>2001</v>
      </c>
      <c r="B106" s="2">
        <v>42.355760926307859</v>
      </c>
      <c r="C106" s="2">
        <v>70.726190533243184</v>
      </c>
      <c r="D106" s="2">
        <v>25.200210610093198</v>
      </c>
      <c r="E106" s="2">
        <v>63.812841909782549</v>
      </c>
      <c r="F106" s="2">
        <v>116.06262120135899</v>
      </c>
      <c r="G106" s="2">
        <v>77.682411361477435</v>
      </c>
      <c r="H106" s="2">
        <v>34.675574363933556</v>
      </c>
      <c r="I106" s="2">
        <v>100.49374545361187</v>
      </c>
      <c r="J106" s="2">
        <v>142.0586844785239</v>
      </c>
      <c r="K106" s="2">
        <v>138.79188427998048</v>
      </c>
      <c r="L106" s="2">
        <v>63.311293356496734</v>
      </c>
      <c r="M106" s="2">
        <v>61.836090748046665</v>
      </c>
    </row>
    <row r="107" spans="1:13">
      <c r="A107">
        <v>2002</v>
      </c>
      <c r="B107" s="2">
        <v>25.468846137388642</v>
      </c>
      <c r="C107" s="2">
        <v>51.492302504899399</v>
      </c>
      <c r="D107" s="2">
        <v>60.181504223327146</v>
      </c>
      <c r="E107" s="2">
        <v>87.665605343557189</v>
      </c>
      <c r="F107" s="2">
        <v>92.093416573242834</v>
      </c>
      <c r="G107" s="2">
        <v>88.107101864767955</v>
      </c>
      <c r="H107" s="2">
        <v>62.768764067059756</v>
      </c>
      <c r="I107" s="2">
        <v>88.271415306672608</v>
      </c>
      <c r="J107" s="2">
        <v>49.255986512738438</v>
      </c>
      <c r="K107" s="2">
        <v>77.714266801311069</v>
      </c>
      <c r="L107" s="2">
        <v>41.666697332500362</v>
      </c>
      <c r="M107" s="2">
        <v>34.006685265851388</v>
      </c>
    </row>
    <row r="108" spans="1:13">
      <c r="A108">
        <v>2003</v>
      </c>
      <c r="B108" s="2">
        <v>32.687921626686979</v>
      </c>
      <c r="C108" s="2">
        <v>28.558426628783668</v>
      </c>
      <c r="D108" s="2">
        <v>49.914089909371768</v>
      </c>
      <c r="E108" s="2">
        <v>69.091621552233192</v>
      </c>
      <c r="F108" s="2">
        <v>90.257132330917145</v>
      </c>
      <c r="G108" s="2">
        <v>58.344901198962788</v>
      </c>
      <c r="H108" s="2">
        <v>83.111474869705859</v>
      </c>
      <c r="I108" s="2">
        <v>57.388355512575842</v>
      </c>
      <c r="J108" s="2">
        <v>81.019634406209619</v>
      </c>
      <c r="K108" s="2">
        <v>63.773138612420944</v>
      </c>
      <c r="L108" s="2">
        <v>122.92612549314941</v>
      </c>
      <c r="M108" s="2">
        <v>51.144335093409552</v>
      </c>
    </row>
    <row r="109" spans="1:13">
      <c r="A109">
        <v>2004</v>
      </c>
      <c r="B109" s="2">
        <v>60.072534253023072</v>
      </c>
      <c r="C109" s="2">
        <v>35.099839025767857</v>
      </c>
      <c r="D109" s="2">
        <v>84.375611933145635</v>
      </c>
      <c r="E109" s="2">
        <v>51.440234401074875</v>
      </c>
      <c r="F109" s="2">
        <v>160.27907874130304</v>
      </c>
      <c r="G109" s="2">
        <v>74.967009439371509</v>
      </c>
      <c r="H109" s="2">
        <v>70.761484197824572</v>
      </c>
      <c r="I109" s="2">
        <v>71.696823048155338</v>
      </c>
      <c r="J109" s="2">
        <v>19.727902029079768</v>
      </c>
      <c r="K109" s="2">
        <v>90.049543692394593</v>
      </c>
      <c r="L109" s="2">
        <v>67.753632318080292</v>
      </c>
      <c r="M109" s="2">
        <v>94.295603460817631</v>
      </c>
    </row>
    <row r="110" spans="1:13">
      <c r="A110">
        <v>2005</v>
      </c>
      <c r="B110" s="2">
        <v>71.233366509486444</v>
      </c>
      <c r="C110" s="2">
        <v>45.896611068797021</v>
      </c>
      <c r="D110" s="2">
        <v>35.9060589982114</v>
      </c>
      <c r="E110" s="2">
        <v>42.862663477419964</v>
      </c>
      <c r="F110" s="2">
        <v>37.204341426260797</v>
      </c>
      <c r="G110" s="2">
        <v>52.40743468177422</v>
      </c>
      <c r="H110" s="2">
        <v>69.116636656939178</v>
      </c>
      <c r="I110" s="2">
        <v>77.907390608552774</v>
      </c>
      <c r="J110" s="2">
        <v>88.25749681217961</v>
      </c>
      <c r="K110" s="2">
        <v>35.672068959615245</v>
      </c>
      <c r="L110" s="2">
        <v>121.08504129190166</v>
      </c>
      <c r="M110" s="2">
        <v>63.873484009550623</v>
      </c>
    </row>
    <row r="111" spans="1:13">
      <c r="A111">
        <v>2006</v>
      </c>
      <c r="B111" s="2">
        <v>82.180548048369303</v>
      </c>
      <c r="C111" s="2">
        <v>60.937135839659057</v>
      </c>
      <c r="D111" s="2">
        <v>53.406345260203167</v>
      </c>
      <c r="E111" s="2">
        <v>69.179626875251387</v>
      </c>
      <c r="F111" s="2">
        <v>95.287746018433751</v>
      </c>
      <c r="G111" s="2">
        <v>45.610745222548367</v>
      </c>
      <c r="H111" s="2">
        <v>83.598994873813666</v>
      </c>
      <c r="I111" s="2">
        <v>77.484784297952103</v>
      </c>
      <c r="J111" s="2">
        <v>100.47519636117791</v>
      </c>
      <c r="K111" s="2">
        <v>119.18299492516111</v>
      </c>
      <c r="L111" s="2">
        <v>68.07188727524796</v>
      </c>
      <c r="M111" s="2">
        <v>88.066009619087552</v>
      </c>
    </row>
    <row r="112" spans="1:13">
      <c r="A112" s="17">
        <v>2007</v>
      </c>
      <c r="B112" s="18">
        <v>53.110736921378503</v>
      </c>
      <c r="C112" s="18">
        <v>32.187572891973538</v>
      </c>
      <c r="D112" s="18">
        <v>69.457619960462466</v>
      </c>
      <c r="E112" s="18">
        <v>77.889239030902587</v>
      </c>
      <c r="F112" s="18">
        <v>50.122081026264212</v>
      </c>
      <c r="G112" s="18">
        <v>63.692262625052415</v>
      </c>
      <c r="H112" s="18">
        <v>61.910364566841537</v>
      </c>
      <c r="I112" s="18">
        <v>94.44885820403762</v>
      </c>
      <c r="J112" s="18">
        <v>60.772373963423505</v>
      </c>
      <c r="K112" s="18">
        <v>99.672347433911554</v>
      </c>
      <c r="L112" s="18">
        <v>48.04196429641167</v>
      </c>
      <c r="M112" s="18">
        <v>76.01260014890758</v>
      </c>
    </row>
    <row r="113" spans="1:13">
      <c r="A113" s="17">
        <v>2008</v>
      </c>
      <c r="B113" s="18">
        <v>98.612263737580349</v>
      </c>
      <c r="C113" s="18">
        <v>76.561454758624237</v>
      </c>
      <c r="D113" s="18">
        <v>45.38257456076542</v>
      </c>
      <c r="E113" s="18">
        <v>90.542352568655801</v>
      </c>
      <c r="F113" s="18">
        <v>75.679815919418743</v>
      </c>
      <c r="G113" s="18">
        <v>124.68707311020016</v>
      </c>
      <c r="H113" s="18">
        <v>85.65900180571839</v>
      </c>
      <c r="I113" s="18">
        <v>49.494086143892652</v>
      </c>
      <c r="J113" s="18">
        <v>110.61886299646558</v>
      </c>
      <c r="K113" s="18">
        <v>59.698528895773258</v>
      </c>
      <c r="L113" s="18">
        <v>75.606077740027885</v>
      </c>
      <c r="M113" s="18">
        <v>134.58308093212725</v>
      </c>
    </row>
    <row r="114" spans="1:13">
      <c r="A114" s="17">
        <v>2009</v>
      </c>
      <c r="B114" s="18">
        <v>37.555031792624789</v>
      </c>
      <c r="C114" s="18">
        <v>71.077851451848929</v>
      </c>
      <c r="D114" s="18">
        <v>61.226693823758467</v>
      </c>
      <c r="E114" s="18">
        <v>96.751571916372129</v>
      </c>
      <c r="F114" s="18">
        <v>72.519793754439419</v>
      </c>
      <c r="G114" s="18">
        <v>93.751153520295063</v>
      </c>
      <c r="H114" s="18">
        <v>57.898164756827065</v>
      </c>
      <c r="I114" s="18">
        <v>104.20299928969372</v>
      </c>
      <c r="J114" s="18">
        <v>49.792245252501054</v>
      </c>
      <c r="K114" s="18">
        <v>142.75749073606559</v>
      </c>
      <c r="L114" s="18">
        <v>34.227280725025885</v>
      </c>
      <c r="M114" s="18">
        <v>77.708244773258244</v>
      </c>
    </row>
    <row r="115" spans="1:13">
      <c r="A115" s="20">
        <v>2010</v>
      </c>
      <c r="B115" s="18">
        <v>26.310002481793056</v>
      </c>
      <c r="C115" s="18">
        <v>25.337539687294075</v>
      </c>
      <c r="D115" s="18">
        <v>14.442898135232046</v>
      </c>
      <c r="E115" s="18">
        <v>54.510569614295129</v>
      </c>
      <c r="F115" s="18">
        <v>75.837228093897366</v>
      </c>
      <c r="G115" s="18">
        <v>152.15671889842619</v>
      </c>
      <c r="H115" s="18">
        <v>97.092201692754017</v>
      </c>
      <c r="I115" s="18">
        <v>66.253879042541357</v>
      </c>
      <c r="J115" s="18">
        <v>124.42771948892178</v>
      </c>
      <c r="K115" s="18">
        <v>44.558075241119035</v>
      </c>
      <c r="L115" s="18">
        <v>49.282679651864342</v>
      </c>
      <c r="M115" s="18">
        <v>45.637492875542357</v>
      </c>
    </row>
    <row r="116" spans="1:13">
      <c r="A116" s="9">
        <v>2011</v>
      </c>
      <c r="B116" s="2">
        <v>45.024210319124357</v>
      </c>
      <c r="C116" s="2">
        <v>31.72760558317858</v>
      </c>
      <c r="D116" s="2">
        <v>49.900859042712511</v>
      </c>
      <c r="E116" s="2">
        <v>150.68510949842107</v>
      </c>
      <c r="F116" s="2">
        <v>82.391748893890508</v>
      </c>
      <c r="G116" s="2">
        <v>99.451169523581314</v>
      </c>
      <c r="H116" s="2">
        <v>62.391338285508894</v>
      </c>
      <c r="I116" s="2">
        <v>67.428185809278474</v>
      </c>
      <c r="J116" s="2">
        <v>93.784134068172278</v>
      </c>
      <c r="K116" s="2">
        <v>90.365722672463221</v>
      </c>
      <c r="L116" s="2">
        <v>75.855237610290033</v>
      </c>
      <c r="M116" s="2">
        <v>39.653052519875736</v>
      </c>
    </row>
    <row r="117" spans="1:1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4"/>
  <sheetViews>
    <sheetView workbookViewId="0">
      <selection activeCell="A2" sqref="A2"/>
    </sheetView>
  </sheetViews>
  <sheetFormatPr defaultRowHeight="12.75"/>
  <sheetData>
    <row r="1" spans="1:14">
      <c r="A1" t="s">
        <v>47</v>
      </c>
    </row>
    <row r="2" spans="1:14">
      <c r="A2" s="17"/>
    </row>
    <row r="4" spans="1:1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/>
    </row>
    <row r="5" spans="1:14">
      <c r="A5">
        <v>1883</v>
      </c>
      <c r="B5" s="2">
        <v>58.58519749044401</v>
      </c>
      <c r="C5" s="2">
        <v>83.114802509555986</v>
      </c>
      <c r="D5" s="2">
        <v>28.055198941986678</v>
      </c>
      <c r="E5" s="2">
        <v>41.955668274115766</v>
      </c>
      <c r="F5" s="2">
        <v>134.88534909601148</v>
      </c>
      <c r="G5" s="2">
        <v>148.43472090060158</v>
      </c>
      <c r="H5" s="2">
        <v>154.59393093882554</v>
      </c>
      <c r="I5" s="2">
        <v>41.222597293679343</v>
      </c>
      <c r="J5" s="2">
        <v>67.67039498088802</v>
      </c>
      <c r="K5" s="2">
        <v>81.081731529119551</v>
      </c>
      <c r="L5" s="2">
        <v>92.014802509556006</v>
      </c>
      <c r="M5" s="2">
        <v>47.636536941760887</v>
      </c>
      <c r="N5" s="2"/>
    </row>
    <row r="6" spans="1:14">
      <c r="A6">
        <v>1884</v>
      </c>
      <c r="B6" s="2">
        <v>68.094884118510393</v>
      </c>
      <c r="C6" s="2">
        <v>79.314802509555975</v>
      </c>
      <c r="D6" s="2">
        <v>57.889919842588263</v>
      </c>
      <c r="E6" s="2">
        <v>50.934327371256224</v>
      </c>
      <c r="F6" s="2">
        <v>64.840941567343506</v>
      </c>
      <c r="G6" s="2">
        <v>69.051808783445964</v>
      </c>
      <c r="H6" s="2">
        <v>78.596534038675557</v>
      </c>
      <c r="I6" s="2">
        <v>62.578265567795093</v>
      </c>
      <c r="J6" s="2">
        <v>88.656455332806459</v>
      </c>
      <c r="K6" s="2">
        <v>112.87551086237762</v>
      </c>
      <c r="L6" s="2">
        <v>54.985591019789361</v>
      </c>
      <c r="M6" s="2">
        <v>114.12259729367935</v>
      </c>
      <c r="N6" s="2"/>
    </row>
    <row r="7" spans="1:14">
      <c r="A7">
        <v>1885</v>
      </c>
      <c r="B7" s="2">
        <v>76.82952921632824</v>
      </c>
      <c r="C7" s="2">
        <v>44.377796235666018</v>
      </c>
      <c r="D7" s="2">
        <v>32.93968517652371</v>
      </c>
      <c r="E7" s="2">
        <v>56.996534038675541</v>
      </c>
      <c r="F7" s="2">
        <v>65.588663451768468</v>
      </c>
      <c r="G7" s="2">
        <v>91.514802509556006</v>
      </c>
      <c r="H7" s="2">
        <v>72.651808783445958</v>
      </c>
      <c r="I7" s="2">
        <v>118.70479815492799</v>
      </c>
      <c r="J7" s="2">
        <v>77.336930471106243</v>
      </c>
      <c r="K7" s="2">
        <v>78.56031482347629</v>
      </c>
      <c r="L7" s="2">
        <v>77.907718981339627</v>
      </c>
      <c r="M7" s="2">
        <v>82.325669725658429</v>
      </c>
      <c r="N7" s="2"/>
    </row>
    <row r="8" spans="1:14">
      <c r="A8">
        <v>1886</v>
      </c>
      <c r="B8" s="2">
        <v>101.71905552957115</v>
      </c>
      <c r="C8" s="2">
        <v>55.962993726110028</v>
      </c>
      <c r="D8" s="2">
        <v>81.665748431527518</v>
      </c>
      <c r="E8" s="2">
        <v>56.877009176975314</v>
      </c>
      <c r="F8" s="2">
        <v>47.068109607599631</v>
      </c>
      <c r="G8" s="2">
        <v>67.954805412641321</v>
      </c>
      <c r="H8" s="2">
        <v>36.384410431753302</v>
      </c>
      <c r="I8" s="2">
        <v>99.866611293001952</v>
      </c>
      <c r="J8" s="2">
        <v>116.89739690014999</v>
      </c>
      <c r="K8" s="2">
        <v>67.647873489992421</v>
      </c>
      <c r="L8" s="2">
        <v>67.647797687208694</v>
      </c>
      <c r="M8" s="2">
        <v>52.863387255455393</v>
      </c>
      <c r="N8" s="2"/>
    </row>
    <row r="9" spans="1:14">
      <c r="A9">
        <v>1887</v>
      </c>
      <c r="B9" s="2">
        <v>83.066066158089129</v>
      </c>
      <c r="C9" s="2">
        <v>97.992598745221997</v>
      </c>
      <c r="D9" s="2">
        <v>28.06574843152751</v>
      </c>
      <c r="E9" s="2">
        <v>38.391811686531298</v>
      </c>
      <c r="F9" s="2">
        <v>41.452913568698285</v>
      </c>
      <c r="G9" s="2">
        <v>53.41480250955599</v>
      </c>
      <c r="H9" s="2">
        <v>78.981655726335816</v>
      </c>
      <c r="I9" s="2">
        <v>43.515271841685077</v>
      </c>
      <c r="J9" s="2">
        <v>63.312592939051342</v>
      </c>
      <c r="K9" s="2">
        <v>81.984803961098663</v>
      </c>
      <c r="L9" s="2">
        <v>45.266141960872872</v>
      </c>
      <c r="M9" s="2">
        <v>96.152126510007591</v>
      </c>
      <c r="N9" s="2"/>
    </row>
    <row r="10" spans="1:14">
      <c r="A10">
        <v>1888</v>
      </c>
      <c r="B10" s="2">
        <v>55.742046352595835</v>
      </c>
      <c r="C10" s="2">
        <v>46.027243843039855</v>
      </c>
      <c r="D10" s="2">
        <v>71.929998548457334</v>
      </c>
      <c r="E10" s="2">
        <v>55.780944470428857</v>
      </c>
      <c r="F10" s="2">
        <v>78.78220086124864</v>
      </c>
      <c r="G10" s="2">
        <v>41.222203764333983</v>
      </c>
      <c r="H10" s="2">
        <v>44.523066625808426</v>
      </c>
      <c r="I10" s="2">
        <v>66.007325451994248</v>
      </c>
      <c r="J10" s="2">
        <v>78.870864313017137</v>
      </c>
      <c r="K10" s="2">
        <v>61.854805412641319</v>
      </c>
      <c r="L10" s="2">
        <v>67.087089334387045</v>
      </c>
      <c r="M10" s="2">
        <v>50.721810234988631</v>
      </c>
      <c r="N10" s="2"/>
    </row>
    <row r="11" spans="1:14">
      <c r="A11">
        <v>1889</v>
      </c>
      <c r="B11" s="2">
        <v>61.855198941986686</v>
      </c>
      <c r="C11" s="2">
        <v>52.127243843039849</v>
      </c>
      <c r="D11" s="2">
        <v>16.388739254552199</v>
      </c>
      <c r="E11" s="2">
        <v>40.04165282325048</v>
      </c>
      <c r="F11" s="2">
        <v>91.131179136493401</v>
      </c>
      <c r="G11" s="2">
        <v>113.15527474477041</v>
      </c>
      <c r="H11" s="2">
        <v>69.085273293227743</v>
      </c>
      <c r="I11" s="2">
        <v>38.531890392400364</v>
      </c>
      <c r="J11" s="2">
        <v>80.743938196538878</v>
      </c>
      <c r="K11" s="2">
        <v>31.113939648081544</v>
      </c>
      <c r="L11" s="2">
        <v>72.402678902633738</v>
      </c>
      <c r="M11" s="2">
        <v>82.302678902633744</v>
      </c>
      <c r="N11" s="2"/>
    </row>
    <row r="12" spans="1:14">
      <c r="A12">
        <v>1890</v>
      </c>
      <c r="B12" s="2">
        <v>94.570319178104285</v>
      </c>
      <c r="C12" s="2">
        <v>58.536930471106231</v>
      </c>
      <c r="D12" s="2">
        <v>50.655274744770416</v>
      </c>
      <c r="E12" s="2">
        <v>69.341259293905125</v>
      </c>
      <c r="F12" s="2">
        <v>91.803935293453549</v>
      </c>
      <c r="G12" s="2">
        <v>99.975117333032259</v>
      </c>
      <c r="H12" s="2">
        <v>78.180081608954396</v>
      </c>
      <c r="I12" s="2">
        <v>80.548267019337757</v>
      </c>
      <c r="J12" s="2">
        <v>49.889132783897551</v>
      </c>
      <c r="K12" s="2">
        <v>93.172044901053155</v>
      </c>
      <c r="L12" s="2">
        <v>51.129922745673603</v>
      </c>
      <c r="M12" s="2">
        <v>40.35866490331113</v>
      </c>
      <c r="N12" s="2"/>
    </row>
    <row r="13" spans="1:14">
      <c r="A13">
        <v>1891</v>
      </c>
      <c r="B13" s="2">
        <v>62.055592471332041</v>
      </c>
      <c r="C13" s="2">
        <v>74.39527764785575</v>
      </c>
      <c r="D13" s="2">
        <v>72.04433172588422</v>
      </c>
      <c r="E13" s="2">
        <v>51.792598745222008</v>
      </c>
      <c r="F13" s="2">
        <v>20.237006273889971</v>
      </c>
      <c r="G13" s="2">
        <v>49.53125493927714</v>
      </c>
      <c r="H13" s="2">
        <v>59.509686628066383</v>
      </c>
      <c r="I13" s="2">
        <v>99.602285373288396</v>
      </c>
      <c r="J13" s="2">
        <v>45.948584745899389</v>
      </c>
      <c r="K13" s="2">
        <v>44.440789961776041</v>
      </c>
      <c r="L13" s="2">
        <v>130.04614776704352</v>
      </c>
      <c r="M13" s="2">
        <v>63.122203764333982</v>
      </c>
      <c r="N13" s="2"/>
    </row>
    <row r="14" spans="1:14">
      <c r="A14">
        <v>1892</v>
      </c>
      <c r="B14" s="2">
        <v>70.480868667645126</v>
      </c>
      <c r="C14" s="2">
        <v>49.566141960872862</v>
      </c>
      <c r="D14" s="2">
        <v>29.141652823250485</v>
      </c>
      <c r="E14" s="2">
        <v>47.652202312791317</v>
      </c>
      <c r="F14" s="2">
        <v>105.179991290744</v>
      </c>
      <c r="G14" s="2">
        <v>126.70133219360352</v>
      </c>
      <c r="H14" s="2">
        <v>77.652126510007591</v>
      </c>
      <c r="I14" s="2">
        <v>80.355198941986686</v>
      </c>
      <c r="J14" s="2">
        <v>71.539215844394633</v>
      </c>
      <c r="K14" s="2">
        <v>54.252126510007571</v>
      </c>
      <c r="L14" s="2">
        <v>67.104253020015165</v>
      </c>
      <c r="M14" s="2">
        <v>60.950870119187776</v>
      </c>
      <c r="N14" s="2"/>
    </row>
    <row r="15" spans="1:14">
      <c r="A15">
        <v>1893</v>
      </c>
      <c r="B15" s="2">
        <v>70.803465961324449</v>
      </c>
      <c r="C15" s="2">
        <v>56.42566972565843</v>
      </c>
      <c r="D15" s="2">
        <v>54.848660548683128</v>
      </c>
      <c r="E15" s="2">
        <v>98.449447607373827</v>
      </c>
      <c r="F15" s="2">
        <v>74.577796235666014</v>
      </c>
      <c r="G15" s="2">
        <v>61.852126510007579</v>
      </c>
      <c r="H15" s="2">
        <v>84.137793332580671</v>
      </c>
      <c r="I15" s="2">
        <v>51.246617099172617</v>
      </c>
      <c r="J15" s="2">
        <v>72.130316275018956</v>
      </c>
      <c r="K15" s="2">
        <v>93.288194119639385</v>
      </c>
      <c r="L15" s="2">
        <v>79.502603099850006</v>
      </c>
      <c r="M15" s="2">
        <v>108.05205070722386</v>
      </c>
      <c r="N15" s="2"/>
    </row>
    <row r="16" spans="1:14">
      <c r="A16">
        <v>1894</v>
      </c>
      <c r="B16" s="2">
        <v>65.355592471332031</v>
      </c>
      <c r="C16" s="2">
        <v>38.544331725884234</v>
      </c>
      <c r="D16" s="2">
        <v>65.93968517652371</v>
      </c>
      <c r="E16" s="2">
        <v>45.867791881038016</v>
      </c>
      <c r="F16" s="2">
        <v>122.32645678434916</v>
      </c>
      <c r="G16" s="2">
        <v>68.389132783897566</v>
      </c>
      <c r="H16" s="2">
        <v>36.845512313920288</v>
      </c>
      <c r="I16" s="2">
        <v>29.740396432430689</v>
      </c>
      <c r="J16" s="2">
        <v>94.426063255003797</v>
      </c>
      <c r="K16" s="2">
        <v>82.756379530022755</v>
      </c>
      <c r="L16" s="2">
        <v>65.129529216328251</v>
      </c>
      <c r="M16" s="2">
        <v>64.066141960872855</v>
      </c>
      <c r="N16" s="2"/>
    </row>
    <row r="17" spans="1:14">
      <c r="A17">
        <v>1895</v>
      </c>
      <c r="B17" s="2">
        <v>80.451657177878488</v>
      </c>
      <c r="C17" s="2">
        <v>29.67740270632066</v>
      </c>
      <c r="D17" s="2">
        <v>25.610867216102449</v>
      </c>
      <c r="E17" s="2">
        <v>38.252126510007585</v>
      </c>
      <c r="F17" s="2">
        <v>71.659210038223961</v>
      </c>
      <c r="G17" s="2">
        <v>42.115589568246705</v>
      </c>
      <c r="H17" s="2">
        <v>42.181731529119567</v>
      </c>
      <c r="I17" s="2">
        <v>76.95645533280647</v>
      </c>
      <c r="J17" s="2">
        <v>69.184016902407947</v>
      </c>
      <c r="K17" s="2">
        <v>35.947010628517972</v>
      </c>
      <c r="L17" s="2">
        <v>77.71826847088046</v>
      </c>
      <c r="M17" s="2">
        <v>101.56228247020306</v>
      </c>
      <c r="N17" s="2"/>
    </row>
    <row r="18" spans="1:14">
      <c r="A18">
        <v>1896</v>
      </c>
      <c r="B18" s="2">
        <v>46.939215844394631</v>
      </c>
      <c r="C18" s="2">
        <v>41.222127961550243</v>
      </c>
      <c r="D18" s="2">
        <v>36.714408980210635</v>
      </c>
      <c r="E18" s="2">
        <v>70.823460155153782</v>
      </c>
      <c r="F18" s="2">
        <v>84.156137606244855</v>
      </c>
      <c r="G18" s="2">
        <v>65.789526313242902</v>
      </c>
      <c r="H18" s="2">
        <v>78.911805880360632</v>
      </c>
      <c r="I18" s="2">
        <v>92.550552392626173</v>
      </c>
      <c r="J18" s="2">
        <v>128.3782655677951</v>
      </c>
      <c r="K18" s="2">
        <v>45.243544667193525</v>
      </c>
      <c r="L18" s="2">
        <v>67.599530667870908</v>
      </c>
      <c r="M18" s="2">
        <v>50.22921148976662</v>
      </c>
      <c r="N18" s="2"/>
    </row>
    <row r="19" spans="1:14">
      <c r="A19">
        <v>1897</v>
      </c>
      <c r="B19" s="2">
        <v>94.637006273889952</v>
      </c>
      <c r="C19" s="2">
        <v>40.877009176975314</v>
      </c>
      <c r="D19" s="2">
        <v>76.040472235214438</v>
      </c>
      <c r="E19" s="2">
        <v>75.986378078480087</v>
      </c>
      <c r="F19" s="2">
        <v>75.413152589390819</v>
      </c>
      <c r="G19" s="2">
        <v>75.418737803009535</v>
      </c>
      <c r="H19" s="2">
        <v>89.417405609406003</v>
      </c>
      <c r="I19" s="2">
        <v>60.281262196990468</v>
      </c>
      <c r="J19" s="2">
        <v>31.989526313242902</v>
      </c>
      <c r="K19" s="2">
        <v>66.243862393755137</v>
      </c>
      <c r="L19" s="2">
        <v>77.250945921971521</v>
      </c>
      <c r="M19" s="2">
        <v>72.252050707223844</v>
      </c>
      <c r="N19" s="2"/>
    </row>
    <row r="20" spans="1:14">
      <c r="A20">
        <v>1898</v>
      </c>
      <c r="B20" s="2">
        <v>71.958347176749513</v>
      </c>
      <c r="C20" s="2">
        <v>60.644331725884228</v>
      </c>
      <c r="D20" s="2">
        <v>80.351021724755256</v>
      </c>
      <c r="E20" s="2">
        <v>39.556848862151831</v>
      </c>
      <c r="F20" s="2">
        <v>71.988739254552215</v>
      </c>
      <c r="G20" s="2">
        <v>89.68173152911956</v>
      </c>
      <c r="H20" s="2">
        <v>42.212123606922241</v>
      </c>
      <c r="I20" s="2">
        <v>82.307794784123331</v>
      </c>
      <c r="J20" s="2">
        <v>69.807794784123345</v>
      </c>
      <c r="K20" s="2">
        <v>107.16692901956357</v>
      </c>
      <c r="L20" s="2">
        <v>55.41480250955599</v>
      </c>
      <c r="M20" s="2">
        <v>55.12520039352934</v>
      </c>
      <c r="N20" s="2"/>
    </row>
    <row r="21" spans="1:14">
      <c r="A21">
        <v>1899</v>
      </c>
      <c r="B21" s="2">
        <v>57.691735883747562</v>
      </c>
      <c r="C21" s="2">
        <v>34.57393674499621</v>
      </c>
      <c r="D21" s="2">
        <v>80.568820863506602</v>
      </c>
      <c r="E21" s="2">
        <v>38.280550941083497</v>
      </c>
      <c r="F21" s="2">
        <v>89.090313371933604</v>
      </c>
      <c r="G21" s="2">
        <v>84.411654274793165</v>
      </c>
      <c r="H21" s="2">
        <v>92.322203764333977</v>
      </c>
      <c r="I21" s="2">
        <v>32.470077254326398</v>
      </c>
      <c r="J21" s="2">
        <v>80.67039498088802</v>
      </c>
      <c r="K21" s="2">
        <v>69.432677451091067</v>
      </c>
      <c r="L21" s="2">
        <v>29.799606470654645</v>
      </c>
      <c r="M21" s="2">
        <v>72.605751334612847</v>
      </c>
      <c r="N21" s="2"/>
    </row>
    <row r="22" spans="1:14">
      <c r="A22">
        <v>1900</v>
      </c>
      <c r="B22" s="2">
        <v>37.970001451542664</v>
      </c>
      <c r="C22" s="2">
        <v>80.147010628517975</v>
      </c>
      <c r="D22" s="2">
        <v>40.166141960872856</v>
      </c>
      <c r="E22" s="2">
        <v>41.552595842136675</v>
      </c>
      <c r="F22" s="2">
        <v>56.395353450639476</v>
      </c>
      <c r="G22" s="2">
        <v>66.591811686531301</v>
      </c>
      <c r="H22" s="2">
        <v>129.58645388126379</v>
      </c>
      <c r="I22" s="2">
        <v>84.094642194732501</v>
      </c>
      <c r="J22" s="2">
        <v>101.48291211715562</v>
      </c>
      <c r="K22" s="2">
        <v>75.816845959066498</v>
      </c>
      <c r="L22" s="2">
        <v>81.817874941535081</v>
      </c>
      <c r="M22" s="2">
        <v>32.080868667645113</v>
      </c>
      <c r="N22" s="2"/>
    </row>
    <row r="23" spans="1:14">
      <c r="A23">
        <v>1901</v>
      </c>
      <c r="B23" s="2">
        <v>46.210473686757091</v>
      </c>
      <c r="C23" s="2">
        <v>33.021023176297923</v>
      </c>
      <c r="D23" s="2">
        <v>73.189132783897563</v>
      </c>
      <c r="E23" s="2">
        <v>32.969607922197312</v>
      </c>
      <c r="F23" s="2">
        <v>66.378189765011371</v>
      </c>
      <c r="G23" s="2">
        <v>66.510943018886181</v>
      </c>
      <c r="H23" s="2">
        <v>109.71094301888618</v>
      </c>
      <c r="I23" s="2">
        <v>63.636930471106233</v>
      </c>
      <c r="J23" s="2">
        <v>62.429211489766622</v>
      </c>
      <c r="K23" s="2">
        <v>87.912047804138496</v>
      </c>
      <c r="L23" s="2">
        <v>47.987482863732403</v>
      </c>
      <c r="M23" s="2">
        <v>58.648584745899385</v>
      </c>
      <c r="N23" s="2"/>
    </row>
    <row r="24" spans="1:14">
      <c r="A24">
        <v>1902</v>
      </c>
      <c r="B24" s="2">
        <v>31.007325451994262</v>
      </c>
      <c r="C24" s="2">
        <v>31.867716078254279</v>
      </c>
      <c r="D24" s="2">
        <v>63.81008015741174</v>
      </c>
      <c r="E24" s="2">
        <v>48.406614196087283</v>
      </c>
      <c r="F24" s="2">
        <v>94.452202312791329</v>
      </c>
      <c r="G24" s="2">
        <v>111.18566682257311</v>
      </c>
      <c r="H24" s="2">
        <v>116.35921003822396</v>
      </c>
      <c r="I24" s="2">
        <v>47.147404157863328</v>
      </c>
      <c r="J24" s="2">
        <v>88.059527764785585</v>
      </c>
      <c r="K24" s="2">
        <v>64.781262196990468</v>
      </c>
      <c r="L24" s="2">
        <v>73.151339451316872</v>
      </c>
      <c r="M24" s="2">
        <v>59.184803961098652</v>
      </c>
      <c r="N24" s="2"/>
    </row>
    <row r="25" spans="1:14">
      <c r="A25">
        <v>1903</v>
      </c>
      <c r="B25" s="2">
        <v>47.995277647855751</v>
      </c>
      <c r="C25" s="2">
        <v>59.014333177426892</v>
      </c>
      <c r="D25" s="2">
        <v>53.658740706094875</v>
      </c>
      <c r="E25" s="2">
        <v>63.190389174717353</v>
      </c>
      <c r="F25" s="2">
        <v>73.799288744093033</v>
      </c>
      <c r="G25" s="2">
        <v>64.470001451542672</v>
      </c>
      <c r="H25" s="2">
        <v>100.8004693321291</v>
      </c>
      <c r="I25" s="2">
        <v>115.19346160669645</v>
      </c>
      <c r="J25" s="2">
        <v>97.289526313242902</v>
      </c>
      <c r="K25" s="2">
        <v>67.725987452220053</v>
      </c>
      <c r="L25" s="2">
        <v>47.477402706320667</v>
      </c>
      <c r="M25" s="2">
        <v>65.325200393529343</v>
      </c>
      <c r="N25" s="2"/>
    </row>
    <row r="26" spans="1:14">
      <c r="A26">
        <v>1904</v>
      </c>
      <c r="B26" s="2">
        <v>43.303859490669808</v>
      </c>
      <c r="C26" s="2">
        <v>52.658347176749515</v>
      </c>
      <c r="D26" s="2">
        <v>75.189526313242894</v>
      </c>
      <c r="E26" s="2">
        <v>59.677009176975311</v>
      </c>
      <c r="F26" s="2">
        <v>109.49692756802091</v>
      </c>
      <c r="G26" s="2">
        <v>60.704646549360518</v>
      </c>
      <c r="H26" s="2">
        <v>76.896140509330195</v>
      </c>
      <c r="I26" s="2">
        <v>76.766141960872858</v>
      </c>
      <c r="J26" s="2">
        <v>107.1186620002258</v>
      </c>
      <c r="K26" s="2">
        <v>73.545194587358665</v>
      </c>
      <c r="L26" s="2">
        <v>19.528348628292179</v>
      </c>
      <c r="M26" s="2">
        <v>53.863387255455393</v>
      </c>
      <c r="N26" s="2"/>
    </row>
    <row r="27" spans="1:14">
      <c r="A27">
        <v>1905</v>
      </c>
      <c r="B27" s="2">
        <v>52.515513765462963</v>
      </c>
      <c r="C27" s="2">
        <v>44.70267890263375</v>
      </c>
      <c r="D27" s="2">
        <v>56.173936744996205</v>
      </c>
      <c r="E27" s="2">
        <v>45.769290195635691</v>
      </c>
      <c r="F27" s="2">
        <v>106.43818686192604</v>
      </c>
      <c r="G27" s="2">
        <v>110.45227811557504</v>
      </c>
      <c r="H27" s="2">
        <v>104.55259584213667</v>
      </c>
      <c r="I27" s="2">
        <v>74.093068077351091</v>
      </c>
      <c r="J27" s="2">
        <v>79.708188313468696</v>
      </c>
      <c r="K27" s="2">
        <v>77.63653694176088</v>
      </c>
      <c r="L27" s="2">
        <v>59.930316275018946</v>
      </c>
      <c r="M27" s="2">
        <v>42.544331725884234</v>
      </c>
      <c r="N27" s="2"/>
    </row>
    <row r="28" spans="1:14">
      <c r="A28">
        <v>1906</v>
      </c>
      <c r="B28" s="2">
        <v>74.339685176523716</v>
      </c>
      <c r="C28" s="2">
        <v>39.691811686531302</v>
      </c>
      <c r="D28" s="2">
        <v>60.92566972565843</v>
      </c>
      <c r="E28" s="2">
        <v>41.788739254552205</v>
      </c>
      <c r="F28" s="2">
        <v>63.571257842362471</v>
      </c>
      <c r="G28" s="2">
        <v>99.455274744770421</v>
      </c>
      <c r="H28" s="2">
        <v>62.67047078367176</v>
      </c>
      <c r="I28" s="2">
        <v>75.519524861700233</v>
      </c>
      <c r="J28" s="2">
        <v>65.921810234988627</v>
      </c>
      <c r="K28" s="2">
        <v>89.710080157411738</v>
      </c>
      <c r="L28" s="2">
        <v>82.789919842588262</v>
      </c>
      <c r="M28" s="2">
        <v>61.451732980662229</v>
      </c>
      <c r="N28" s="2"/>
    </row>
    <row r="29" spans="1:14">
      <c r="A29">
        <v>1907</v>
      </c>
      <c r="B29" s="2">
        <v>73.808581842814064</v>
      </c>
      <c r="C29" s="2">
        <v>24.1225214908956</v>
      </c>
      <c r="D29" s="2">
        <v>59.301180588036068</v>
      </c>
      <c r="E29" s="2">
        <v>64.629605019111978</v>
      </c>
      <c r="F29" s="2">
        <v>62.622203764333982</v>
      </c>
      <c r="G29" s="2">
        <v>67.089132783897554</v>
      </c>
      <c r="H29" s="2">
        <v>70.468185410383356</v>
      </c>
      <c r="I29" s="2">
        <v>60.352595842136672</v>
      </c>
      <c r="J29" s="2">
        <v>105.47440607712529</v>
      </c>
      <c r="K29" s="2">
        <v>42.029529216328243</v>
      </c>
      <c r="L29" s="2">
        <v>56.988663451768467</v>
      </c>
      <c r="M29" s="2">
        <v>65.563387255455382</v>
      </c>
      <c r="N29" s="2"/>
    </row>
    <row r="30" spans="1:14">
      <c r="A30">
        <v>1908</v>
      </c>
      <c r="B30" s="2">
        <v>45.821734432204892</v>
      </c>
      <c r="C30" s="2">
        <v>85.122127961550262</v>
      </c>
      <c r="D30" s="2">
        <v>62.481731529119557</v>
      </c>
      <c r="E30" s="2">
        <v>62.652202312791317</v>
      </c>
      <c r="F30" s="2">
        <v>111.10432882279892</v>
      </c>
      <c r="G30" s="2">
        <v>49.645194587358674</v>
      </c>
      <c r="H30" s="2">
        <v>81.918662000225808</v>
      </c>
      <c r="I30" s="2">
        <v>60.28913278389755</v>
      </c>
      <c r="J30" s="2">
        <v>43.240472235214426</v>
      </c>
      <c r="K30" s="2">
        <v>21.333070980436428</v>
      </c>
      <c r="L30" s="2">
        <v>62.317481412189736</v>
      </c>
      <c r="M30" s="2">
        <v>59.087876393077757</v>
      </c>
      <c r="N30" s="2"/>
    </row>
    <row r="31" spans="1:14">
      <c r="A31">
        <v>1909</v>
      </c>
      <c r="B31" s="2">
        <v>42.745118784574942</v>
      </c>
      <c r="C31" s="2">
        <v>63.644331725884228</v>
      </c>
      <c r="D31" s="2">
        <v>46.484803961098656</v>
      </c>
      <c r="E31" s="2">
        <v>115.37440607712529</v>
      </c>
      <c r="F31" s="2">
        <v>56.796140509330186</v>
      </c>
      <c r="G31" s="2">
        <v>60.875662467945105</v>
      </c>
      <c r="H31" s="2">
        <v>80.44433172588424</v>
      </c>
      <c r="I31" s="2">
        <v>60.666929019563575</v>
      </c>
      <c r="J31" s="2">
        <v>64.004646549360515</v>
      </c>
      <c r="K31" s="2">
        <v>43.169214392851956</v>
      </c>
      <c r="L31" s="2">
        <v>76.144801058013314</v>
      </c>
      <c r="M31" s="2">
        <v>75.065748431527496</v>
      </c>
      <c r="N31" s="2"/>
    </row>
    <row r="32" spans="1:14">
      <c r="A32">
        <v>1910</v>
      </c>
      <c r="B32" s="2">
        <v>48.350552392626163</v>
      </c>
      <c r="C32" s="2">
        <v>42.796064706546453</v>
      </c>
      <c r="D32" s="2">
        <v>15.755986000677385</v>
      </c>
      <c r="E32" s="2">
        <v>78.915983097592033</v>
      </c>
      <c r="F32" s="2">
        <v>75.311260745447797</v>
      </c>
      <c r="G32" s="2">
        <v>48.809610825282647</v>
      </c>
      <c r="H32" s="2">
        <v>57.217481412189734</v>
      </c>
      <c r="I32" s="2">
        <v>88.988739254552215</v>
      </c>
      <c r="J32" s="2">
        <v>74.778265567795103</v>
      </c>
      <c r="K32" s="2">
        <v>77.106144863958207</v>
      </c>
      <c r="L32" s="2">
        <v>59.936143412415532</v>
      </c>
      <c r="M32" s="2">
        <v>45.854805412641326</v>
      </c>
      <c r="N32" s="2"/>
    </row>
    <row r="33" spans="1:14">
      <c r="A33">
        <v>1911</v>
      </c>
      <c r="B33" s="2">
        <v>36.259527764785574</v>
      </c>
      <c r="C33" s="2">
        <v>47.941652823250486</v>
      </c>
      <c r="D33" s="2">
        <v>38.676615647629959</v>
      </c>
      <c r="E33" s="2">
        <v>46.370470783671756</v>
      </c>
      <c r="F33" s="2">
        <v>95.208657645597796</v>
      </c>
      <c r="G33" s="2">
        <v>65.955350547554147</v>
      </c>
      <c r="H33" s="2">
        <v>67.166217763656604</v>
      </c>
      <c r="I33" s="2">
        <v>65.82574552844217</v>
      </c>
      <c r="J33" s="2">
        <v>85.498577488186072</v>
      </c>
      <c r="K33" s="2">
        <v>117.82338435237006</v>
      </c>
      <c r="L33" s="2">
        <v>97.04354466719353</v>
      </c>
      <c r="M33" s="2">
        <v>56.633464509781788</v>
      </c>
      <c r="N33" s="2"/>
    </row>
    <row r="34" spans="1:14">
      <c r="A34">
        <v>1912</v>
      </c>
      <c r="B34" s="2">
        <v>50.317405609405995</v>
      </c>
      <c r="C34" s="2">
        <v>35.769607922197316</v>
      </c>
      <c r="D34" s="2">
        <v>24.526456784349143</v>
      </c>
      <c r="E34" s="2">
        <v>53.407007725432642</v>
      </c>
      <c r="F34" s="2">
        <v>119.31605890037578</v>
      </c>
      <c r="G34" s="2">
        <v>36.366535490218212</v>
      </c>
      <c r="H34" s="2">
        <v>96.350779800977378</v>
      </c>
      <c r="I34" s="2">
        <v>111.49267454800575</v>
      </c>
      <c r="J34" s="2">
        <v>90.540078705869064</v>
      </c>
      <c r="K34" s="2">
        <v>62.880944470428851</v>
      </c>
      <c r="L34" s="2">
        <v>69.480868667645126</v>
      </c>
      <c r="M34" s="2">
        <v>52.162993726110038</v>
      </c>
      <c r="N34" s="2"/>
    </row>
    <row r="35" spans="1:14">
      <c r="A35">
        <v>1913</v>
      </c>
      <c r="B35" s="2">
        <v>53.003072431979099</v>
      </c>
      <c r="C35" s="2">
        <v>46.776615647629953</v>
      </c>
      <c r="D35" s="2">
        <v>82.188739254552203</v>
      </c>
      <c r="E35" s="2">
        <v>63.35055239262617</v>
      </c>
      <c r="F35" s="2">
        <v>69.867474154476398</v>
      </c>
      <c r="G35" s="2">
        <v>56.734645097817854</v>
      </c>
      <c r="H35" s="2">
        <v>84.681807331903286</v>
      </c>
      <c r="I35" s="2">
        <v>68.566459687434488</v>
      </c>
      <c r="J35" s="2">
        <v>62.78645388126381</v>
      </c>
      <c r="K35" s="2">
        <v>87.151339451316872</v>
      </c>
      <c r="L35" s="2">
        <v>53.18401690240794</v>
      </c>
      <c r="M35" s="2">
        <v>13.593385803912714</v>
      </c>
      <c r="N35" s="2"/>
    </row>
    <row r="36" spans="1:14">
      <c r="A36">
        <v>1914</v>
      </c>
      <c r="B36" s="2">
        <v>57.244725255229589</v>
      </c>
      <c r="C36" s="2">
        <v>34.195671177201106</v>
      </c>
      <c r="D36" s="2">
        <v>42.547873489992419</v>
      </c>
      <c r="E36" s="2">
        <v>64.218737803009532</v>
      </c>
      <c r="F36" s="2">
        <v>65.690782704062698</v>
      </c>
      <c r="G36" s="2">
        <v>91.394006741609289</v>
      </c>
      <c r="H36" s="2">
        <v>60.256531135590215</v>
      </c>
      <c r="I36" s="2">
        <v>91.286060351918451</v>
      </c>
      <c r="J36" s="2">
        <v>57.7708643130171</v>
      </c>
      <c r="K36" s="2">
        <v>55.400000000000006</v>
      </c>
      <c r="L36" s="2">
        <v>59.285515217005624</v>
      </c>
      <c r="M36" s="2">
        <v>46.743544667193525</v>
      </c>
      <c r="N36" s="2"/>
    </row>
    <row r="37" spans="1:14">
      <c r="A37">
        <v>1915</v>
      </c>
      <c r="B37" s="2">
        <v>41.14086576455977</v>
      </c>
      <c r="C37" s="2">
        <v>49.929605019111975</v>
      </c>
      <c r="D37" s="2">
        <v>15.41401545086528</v>
      </c>
      <c r="E37" s="2">
        <v>28.811654274793156</v>
      </c>
      <c r="F37" s="2">
        <v>69.823460155153782</v>
      </c>
      <c r="G37" s="2">
        <v>88.833858039127151</v>
      </c>
      <c r="H37" s="2">
        <v>79.599682273438376</v>
      </c>
      <c r="I37" s="2">
        <v>90.024882666967741</v>
      </c>
      <c r="J37" s="2">
        <v>122.93354031256553</v>
      </c>
      <c r="K37" s="2">
        <v>46.725669725658442</v>
      </c>
      <c r="L37" s="2">
        <v>74.149054078028499</v>
      </c>
      <c r="M37" s="2">
        <v>40.603072431979093</v>
      </c>
      <c r="N37" s="2"/>
    </row>
    <row r="38" spans="1:14">
      <c r="A38">
        <v>1916</v>
      </c>
      <c r="B38" s="2">
        <v>77.251339451316881</v>
      </c>
      <c r="C38" s="2">
        <v>29.73031627501895</v>
      </c>
      <c r="D38" s="2">
        <v>62.347873489992423</v>
      </c>
      <c r="E38" s="2">
        <v>63.832677451091079</v>
      </c>
      <c r="F38" s="2">
        <v>96.170470783671774</v>
      </c>
      <c r="G38" s="2">
        <v>111.4347967033853</v>
      </c>
      <c r="H38" s="2">
        <v>33.748660548683127</v>
      </c>
      <c r="I38" s="2">
        <v>61.641652823250496</v>
      </c>
      <c r="J38" s="2">
        <v>94.693068077351114</v>
      </c>
      <c r="K38" s="2">
        <v>100.51826847088043</v>
      </c>
      <c r="L38" s="2">
        <v>64.876222118284602</v>
      </c>
      <c r="M38" s="2">
        <v>55.262206667419328</v>
      </c>
      <c r="N38" s="2"/>
    </row>
    <row r="39" spans="1:14">
      <c r="A39">
        <v>1917</v>
      </c>
      <c r="B39" s="2">
        <v>44.06260019676467</v>
      </c>
      <c r="C39" s="2">
        <v>26.743151137848169</v>
      </c>
      <c r="D39" s="2">
        <v>59.369607922197311</v>
      </c>
      <c r="E39" s="2">
        <v>62.810155960195473</v>
      </c>
      <c r="F39" s="2">
        <v>54.544407528667975</v>
      </c>
      <c r="G39" s="2">
        <v>118.17905262648583</v>
      </c>
      <c r="H39" s="2">
        <v>73.46606615808912</v>
      </c>
      <c r="I39" s="2">
        <v>68.21905552957115</v>
      </c>
      <c r="J39" s="2">
        <v>47.518344273664184</v>
      </c>
      <c r="K39" s="2">
        <v>96.655274744770409</v>
      </c>
      <c r="L39" s="2">
        <v>25.110473686757096</v>
      </c>
      <c r="M39" s="2">
        <v>39.607325451994257</v>
      </c>
      <c r="N39" s="2"/>
    </row>
    <row r="40" spans="1:14">
      <c r="A40">
        <v>1918</v>
      </c>
      <c r="B40" s="2">
        <v>58.874254471557826</v>
      </c>
      <c r="C40" s="2">
        <v>57.488663451768467</v>
      </c>
      <c r="D40" s="2">
        <v>36.021416705643276</v>
      </c>
      <c r="E40" s="2">
        <v>45.037399803235317</v>
      </c>
      <c r="F40" s="2">
        <v>116.95574407689951</v>
      </c>
      <c r="G40" s="2">
        <v>58.509686628066383</v>
      </c>
      <c r="H40" s="2">
        <v>48.165354902182152</v>
      </c>
      <c r="I40" s="2">
        <v>69.526063255003791</v>
      </c>
      <c r="J40" s="2">
        <v>75.265672628743772</v>
      </c>
      <c r="K40" s="2">
        <v>85.084803961098658</v>
      </c>
      <c r="L40" s="2">
        <v>79.210867216102457</v>
      </c>
      <c r="M40" s="2">
        <v>65.551339451316863</v>
      </c>
      <c r="N40" s="2"/>
    </row>
    <row r="41" spans="1:14">
      <c r="A41">
        <v>1919</v>
      </c>
      <c r="B41" s="2">
        <v>32.27346741286712</v>
      </c>
      <c r="C41" s="2">
        <v>44.359921294130935</v>
      </c>
      <c r="D41" s="2">
        <v>63.091418157185949</v>
      </c>
      <c r="E41" s="2">
        <v>79.429211489766629</v>
      </c>
      <c r="F41" s="2">
        <v>83.447873489992418</v>
      </c>
      <c r="G41" s="2">
        <v>59.567791881038026</v>
      </c>
      <c r="H41" s="2">
        <v>57.963463058239114</v>
      </c>
      <c r="I41" s="2">
        <v>61.939291647178365</v>
      </c>
      <c r="J41" s="2">
        <v>85.447873489992418</v>
      </c>
      <c r="K41" s="2">
        <v>106.23267745109109</v>
      </c>
      <c r="L41" s="2">
        <v>73.499212941309295</v>
      </c>
      <c r="M41" s="2">
        <v>32.187876393077758</v>
      </c>
      <c r="N41" s="2"/>
    </row>
    <row r="42" spans="1:14">
      <c r="A42">
        <v>1920</v>
      </c>
      <c r="B42" s="2">
        <v>38.777402706320657</v>
      </c>
      <c r="C42" s="2">
        <v>23.943151137848172</v>
      </c>
      <c r="D42" s="2">
        <v>64.759603567569314</v>
      </c>
      <c r="E42" s="2">
        <v>71.600393529345354</v>
      </c>
      <c r="F42" s="2">
        <v>32.411730077576891</v>
      </c>
      <c r="G42" s="2">
        <v>84.031254939277133</v>
      </c>
      <c r="H42" s="2">
        <v>78.573543215650858</v>
      </c>
      <c r="I42" s="2">
        <v>62.36306952889376</v>
      </c>
      <c r="J42" s="2">
        <v>58.981337999774212</v>
      </c>
      <c r="K42" s="2">
        <v>47.311654274793156</v>
      </c>
      <c r="L42" s="2">
        <v>59.040078705869071</v>
      </c>
      <c r="M42" s="2">
        <v>88.513939648081561</v>
      </c>
      <c r="N42" s="2"/>
    </row>
    <row r="43" spans="1:14">
      <c r="A43">
        <v>1921</v>
      </c>
      <c r="B43" s="2">
        <v>25.929922745673597</v>
      </c>
      <c r="C43" s="2">
        <v>29.936143412415529</v>
      </c>
      <c r="D43" s="2">
        <v>92.484410431753304</v>
      </c>
      <c r="E43" s="2">
        <v>91.634327371256234</v>
      </c>
      <c r="F43" s="2">
        <v>44.822203764333977</v>
      </c>
      <c r="G43" s="2">
        <v>53.625276196313081</v>
      </c>
      <c r="H43" s="2">
        <v>68.388663451768466</v>
      </c>
      <c r="I43" s="2">
        <v>91.608657645597788</v>
      </c>
      <c r="J43" s="2">
        <v>97.015589568246696</v>
      </c>
      <c r="K43" s="2">
        <v>69.307794784123345</v>
      </c>
      <c r="L43" s="2">
        <v>61.218268470880446</v>
      </c>
      <c r="M43" s="2">
        <v>80.847797687208683</v>
      </c>
      <c r="N43" s="2"/>
    </row>
    <row r="44" spans="1:14">
      <c r="A44">
        <v>1922</v>
      </c>
      <c r="B44" s="2">
        <v>39.114726706772252</v>
      </c>
      <c r="C44" s="2">
        <v>69.407401254777994</v>
      </c>
      <c r="D44" s="2">
        <v>55.892674548005743</v>
      </c>
      <c r="E44" s="2">
        <v>95.852520039352953</v>
      </c>
      <c r="F44" s="2">
        <v>64.208657645597782</v>
      </c>
      <c r="G44" s="2">
        <v>79.241335096688871</v>
      </c>
      <c r="H44" s="2">
        <v>107.7046465493605</v>
      </c>
      <c r="I44" s="2">
        <v>50.848267019337776</v>
      </c>
      <c r="J44" s="2">
        <v>75.024640743189849</v>
      </c>
      <c r="K44" s="2">
        <v>56.689056981113822</v>
      </c>
      <c r="L44" s="2">
        <v>63.007401254778003</v>
      </c>
      <c r="M44" s="2">
        <v>40.194490589165042</v>
      </c>
      <c r="N44" s="2"/>
    </row>
    <row r="45" spans="1:14">
      <c r="A45">
        <v>1923</v>
      </c>
      <c r="B45" s="2">
        <v>42.951339451316869</v>
      </c>
      <c r="C45" s="2">
        <v>32.718268470880439</v>
      </c>
      <c r="D45" s="2">
        <v>71.140865764559777</v>
      </c>
      <c r="E45" s="2">
        <v>57.976615647629956</v>
      </c>
      <c r="F45" s="2">
        <v>66.807401254777986</v>
      </c>
      <c r="G45" s="2">
        <v>70.663463058239117</v>
      </c>
      <c r="H45" s="2">
        <v>67.859210038223949</v>
      </c>
      <c r="I45" s="2">
        <v>73.25252003935293</v>
      </c>
      <c r="J45" s="2">
        <v>76.918737803009535</v>
      </c>
      <c r="K45" s="2">
        <v>57.859997096914668</v>
      </c>
      <c r="L45" s="2">
        <v>33.403859490669809</v>
      </c>
      <c r="M45" s="2">
        <v>60.428742157637529</v>
      </c>
      <c r="N45" s="2"/>
    </row>
    <row r="46" spans="1:14">
      <c r="A46">
        <v>1924</v>
      </c>
      <c r="B46" s="2">
        <v>65.543468864409789</v>
      </c>
      <c r="C46" s="2">
        <v>45.44393819653888</v>
      </c>
      <c r="D46" s="2">
        <v>41.938186861926027</v>
      </c>
      <c r="E46" s="2">
        <v>57.430861409931779</v>
      </c>
      <c r="F46" s="2">
        <v>88.877478509104392</v>
      </c>
      <c r="G46" s="2">
        <v>70.320705449736309</v>
      </c>
      <c r="H46" s="2">
        <v>92.459134235440217</v>
      </c>
      <c r="I46" s="2">
        <v>100.38227666403236</v>
      </c>
      <c r="J46" s="2">
        <v>68.233858039127142</v>
      </c>
      <c r="K46" s="2">
        <v>15.819449058916502</v>
      </c>
      <c r="L46" s="2">
        <v>60.656379530022733</v>
      </c>
      <c r="M46" s="2">
        <v>60.580868667645113</v>
      </c>
      <c r="N46" s="2"/>
    </row>
    <row r="47" spans="1:14">
      <c r="A47">
        <v>1925</v>
      </c>
      <c r="B47" s="2">
        <v>29.014726706772255</v>
      </c>
      <c r="C47" s="2">
        <v>44.496458235891801</v>
      </c>
      <c r="D47" s="2">
        <v>45.080475138299761</v>
      </c>
      <c r="E47" s="2">
        <v>44.763463058239118</v>
      </c>
      <c r="F47" s="2">
        <v>31.92606325500379</v>
      </c>
      <c r="G47" s="2">
        <v>83.147873489992421</v>
      </c>
      <c r="H47" s="2">
        <v>83.252202312791326</v>
      </c>
      <c r="I47" s="2">
        <v>49.219131332354884</v>
      </c>
      <c r="J47" s="2">
        <v>97.356061803461131</v>
      </c>
      <c r="K47" s="2">
        <v>72.452913568698293</v>
      </c>
      <c r="L47" s="2">
        <v>55.02598745222005</v>
      </c>
      <c r="M47" s="2">
        <v>47.862993726110027</v>
      </c>
      <c r="N47" s="2"/>
    </row>
    <row r="48" spans="1:14">
      <c r="A48">
        <v>1926</v>
      </c>
      <c r="B48" s="2">
        <v>39.955592471332025</v>
      </c>
      <c r="C48" s="2">
        <v>46.703148234762828</v>
      </c>
      <c r="D48" s="2">
        <v>59.377402706320666</v>
      </c>
      <c r="E48" s="2">
        <v>47.807007725432648</v>
      </c>
      <c r="F48" s="2">
        <v>65.652989371482022</v>
      </c>
      <c r="G48" s="2">
        <v>91.286060351918451</v>
      </c>
      <c r="H48" s="2">
        <v>73.092598745222006</v>
      </c>
      <c r="I48" s="2">
        <v>79.923777881715395</v>
      </c>
      <c r="J48" s="2">
        <v>97.886529684047545</v>
      </c>
      <c r="K48" s="2">
        <v>79.34047223521442</v>
      </c>
      <c r="L48" s="2">
        <v>105.87228682483106</v>
      </c>
      <c r="M48" s="2">
        <v>46.004253020015163</v>
      </c>
      <c r="N48" s="2"/>
    </row>
    <row r="49" spans="1:14">
      <c r="A49">
        <v>1927</v>
      </c>
      <c r="B49" s="2">
        <v>35.555986000677386</v>
      </c>
      <c r="C49" s="2">
        <v>33.687876393077758</v>
      </c>
      <c r="D49" s="2">
        <v>48.749054078028486</v>
      </c>
      <c r="E49" s="2">
        <v>53.600469332129087</v>
      </c>
      <c r="F49" s="2">
        <v>108.8782655677951</v>
      </c>
      <c r="G49" s="2">
        <v>57.191811686531302</v>
      </c>
      <c r="H49" s="2">
        <v>82.922203764333986</v>
      </c>
      <c r="I49" s="2">
        <v>24.133070980436436</v>
      </c>
      <c r="J49" s="2">
        <v>109.14212215537958</v>
      </c>
      <c r="K49" s="2">
        <v>65.955274744770421</v>
      </c>
      <c r="L49" s="2">
        <v>97.089132783897554</v>
      </c>
      <c r="M49" s="2">
        <v>73.710080157411738</v>
      </c>
      <c r="N49" s="2"/>
    </row>
    <row r="50" spans="1:14">
      <c r="A50">
        <v>1928</v>
      </c>
      <c r="B50" s="2">
        <v>46.732995177652697</v>
      </c>
      <c r="C50" s="2">
        <v>49.251339451316866</v>
      </c>
      <c r="D50" s="2">
        <v>57.89527764785575</v>
      </c>
      <c r="E50" s="2">
        <v>76.67000145154266</v>
      </c>
      <c r="F50" s="2">
        <v>55.333464509781784</v>
      </c>
      <c r="G50" s="2">
        <v>107.44086576455977</v>
      </c>
      <c r="H50" s="2">
        <v>86.884334628969569</v>
      </c>
      <c r="I50" s="2">
        <v>101.63779333258067</v>
      </c>
      <c r="J50" s="2">
        <v>100.01551376546297</v>
      </c>
      <c r="K50" s="2">
        <v>117.02559392287471</v>
      </c>
      <c r="L50" s="2">
        <v>72.759921294130933</v>
      </c>
      <c r="M50" s="2">
        <v>40.244725255229589</v>
      </c>
      <c r="N50" s="2"/>
    </row>
    <row r="51" spans="1:14">
      <c r="A51">
        <v>1929</v>
      </c>
      <c r="B51" s="2">
        <v>82.069214392851961</v>
      </c>
      <c r="C51" s="2">
        <v>25.259921294130926</v>
      </c>
      <c r="D51" s="2">
        <v>55.577402706320662</v>
      </c>
      <c r="E51" s="2">
        <v>123.05298937148203</v>
      </c>
      <c r="F51" s="2">
        <v>89.814015450865284</v>
      </c>
      <c r="G51" s="2">
        <v>77.20511588148959</v>
      </c>
      <c r="H51" s="2">
        <v>65.548660548683117</v>
      </c>
      <c r="I51" s="2">
        <v>39.3544876860797</v>
      </c>
      <c r="J51" s="2">
        <v>57.885197490444007</v>
      </c>
      <c r="K51" s="2">
        <v>82.884016902407936</v>
      </c>
      <c r="L51" s="2">
        <v>47.873073883521769</v>
      </c>
      <c r="M51" s="2">
        <v>55.694490589165042</v>
      </c>
      <c r="N51" s="2"/>
    </row>
    <row r="52" spans="1:14">
      <c r="A52">
        <v>1930</v>
      </c>
      <c r="B52" s="2">
        <v>54.929922745673593</v>
      </c>
      <c r="C52" s="2">
        <v>44.892992274567362</v>
      </c>
      <c r="D52" s="2">
        <v>44.565748431527517</v>
      </c>
      <c r="E52" s="2">
        <v>42.248267019337774</v>
      </c>
      <c r="F52" s="2">
        <v>73.014408980210646</v>
      </c>
      <c r="G52" s="2">
        <v>112.02787929616309</v>
      </c>
      <c r="H52" s="2">
        <v>50.870788510233375</v>
      </c>
      <c r="I52" s="2">
        <v>27.9844104317533</v>
      </c>
      <c r="J52" s="2">
        <v>61.928742157637529</v>
      </c>
      <c r="K52" s="2">
        <v>48.881337999774203</v>
      </c>
      <c r="L52" s="2">
        <v>37.280550941083497</v>
      </c>
      <c r="M52" s="2">
        <v>28.502285373288387</v>
      </c>
      <c r="N52" s="2"/>
    </row>
    <row r="53" spans="1:14">
      <c r="A53">
        <v>1931</v>
      </c>
      <c r="B53" s="2">
        <v>34.822915020240956</v>
      </c>
      <c r="C53" s="2">
        <v>21.858740706094867</v>
      </c>
      <c r="D53" s="2">
        <v>48.647479960647068</v>
      </c>
      <c r="E53" s="2">
        <v>41.102678902633748</v>
      </c>
      <c r="F53" s="2">
        <v>72.52685031369451</v>
      </c>
      <c r="G53" s="2">
        <v>77.047949292776153</v>
      </c>
      <c r="H53" s="2">
        <v>62.75401835395062</v>
      </c>
      <c r="I53" s="2">
        <v>51.328424431075909</v>
      </c>
      <c r="J53" s="2">
        <v>141.75606180346114</v>
      </c>
      <c r="K53" s="2">
        <v>83.393779333258067</v>
      </c>
      <c r="L53" s="2">
        <v>102.17511733303228</v>
      </c>
      <c r="M53" s="2">
        <v>46.505433608051227</v>
      </c>
      <c r="N53" s="2"/>
    </row>
    <row r="54" spans="1:14">
      <c r="A54">
        <v>1932</v>
      </c>
      <c r="B54" s="2">
        <v>74.736930471106248</v>
      </c>
      <c r="C54" s="2">
        <v>53.920553844168829</v>
      </c>
      <c r="D54" s="2">
        <v>44.863780784800738</v>
      </c>
      <c r="E54" s="2">
        <v>45.556379530022745</v>
      </c>
      <c r="F54" s="2">
        <v>78.157242391497192</v>
      </c>
      <c r="G54" s="2">
        <v>57.801967646726766</v>
      </c>
      <c r="H54" s="2">
        <v>86.834645097817841</v>
      </c>
      <c r="I54" s="2">
        <v>96.464567843491437</v>
      </c>
      <c r="J54" s="2">
        <v>70.270319178104273</v>
      </c>
      <c r="K54" s="2">
        <v>117.30260309985</v>
      </c>
      <c r="L54" s="2">
        <v>51.23850458848765</v>
      </c>
      <c r="M54" s="2">
        <v>67.377009176975307</v>
      </c>
      <c r="N54" s="2"/>
    </row>
    <row r="55" spans="1:14">
      <c r="A55">
        <v>1933</v>
      </c>
      <c r="B55" s="2">
        <v>39.378189765011371</v>
      </c>
      <c r="C55" s="2">
        <v>51.688663451768463</v>
      </c>
      <c r="D55" s="2">
        <v>50.740078705869067</v>
      </c>
      <c r="E55" s="2">
        <v>76.656455332806459</v>
      </c>
      <c r="F55" s="2">
        <v>100.91054948954083</v>
      </c>
      <c r="G55" s="2">
        <v>60.407870586907087</v>
      </c>
      <c r="H55" s="2">
        <v>58.952913568698285</v>
      </c>
      <c r="I55" s="2">
        <v>42.754487686079706</v>
      </c>
      <c r="J55" s="2">
        <v>78.624958469751476</v>
      </c>
      <c r="K55" s="2">
        <v>100.53850458848765</v>
      </c>
      <c r="L55" s="2">
        <v>63.190161766366145</v>
      </c>
      <c r="M55" s="2">
        <v>56.773467412867127</v>
      </c>
      <c r="N55" s="2"/>
    </row>
    <row r="56" spans="1:14">
      <c r="A56">
        <v>1934</v>
      </c>
      <c r="B56" s="2">
        <v>37.036143412415527</v>
      </c>
      <c r="C56" s="2">
        <v>19.024882666967727</v>
      </c>
      <c r="D56" s="2">
        <v>49.652126510007577</v>
      </c>
      <c r="E56" s="2">
        <v>56.038898117833007</v>
      </c>
      <c r="F56" s="2">
        <v>34.822203764333977</v>
      </c>
      <c r="G56" s="2">
        <v>69.995353450639485</v>
      </c>
      <c r="H56" s="2">
        <v>47.6455123139203</v>
      </c>
      <c r="I56" s="2">
        <v>55.138973920616742</v>
      </c>
      <c r="J56" s="2">
        <v>125.36968372498104</v>
      </c>
      <c r="K56" s="2">
        <v>52.158740706094875</v>
      </c>
      <c r="L56" s="2">
        <v>112.35259584213667</v>
      </c>
      <c r="M56" s="2">
        <v>40.951732980662221</v>
      </c>
      <c r="N56" s="2"/>
    </row>
    <row r="57" spans="1:14">
      <c r="A57">
        <v>1935</v>
      </c>
      <c r="B57" s="2">
        <v>57.276222118284601</v>
      </c>
      <c r="C57" s="2">
        <v>33.4</v>
      </c>
      <c r="D57" s="2">
        <v>47.398819411963935</v>
      </c>
      <c r="E57" s="2">
        <v>36.745194587358675</v>
      </c>
      <c r="F57" s="2">
        <v>54.129287292550366</v>
      </c>
      <c r="G57" s="2">
        <v>107.84007870586908</v>
      </c>
      <c r="H57" s="2">
        <v>67.782518587810273</v>
      </c>
      <c r="I57" s="2">
        <v>73.765112978404261</v>
      </c>
      <c r="J57" s="2">
        <v>69.266535490218217</v>
      </c>
      <c r="K57" s="2">
        <v>51.689844039804534</v>
      </c>
      <c r="L57" s="2">
        <v>84.764567843491449</v>
      </c>
      <c r="M57" s="2">
        <v>34.42606325500379</v>
      </c>
      <c r="N57" s="2"/>
    </row>
    <row r="58" spans="1:14">
      <c r="A58">
        <v>1936</v>
      </c>
      <c r="B58" s="2">
        <v>50.209293098721027</v>
      </c>
      <c r="C58" s="2">
        <v>48.491024627840588</v>
      </c>
      <c r="D58" s="2">
        <v>45.058664903311126</v>
      </c>
      <c r="E58" s="2">
        <v>51.503072431979099</v>
      </c>
      <c r="F58" s="2">
        <v>60.971575568924081</v>
      </c>
      <c r="G58" s="2">
        <v>55.059134235440219</v>
      </c>
      <c r="H58" s="2">
        <v>31.670788510233379</v>
      </c>
      <c r="I58" s="2">
        <v>92.709444704288515</v>
      </c>
      <c r="J58" s="2">
        <v>111.19732109736626</v>
      </c>
      <c r="K58" s="2">
        <v>88.820553844168842</v>
      </c>
      <c r="L58" s="2">
        <v>43.282442785026525</v>
      </c>
      <c r="M58" s="2">
        <v>64.390631098495234</v>
      </c>
      <c r="N58" s="2"/>
    </row>
    <row r="59" spans="1:14">
      <c r="A59">
        <v>1937</v>
      </c>
      <c r="B59" s="2">
        <v>62.28637807848007</v>
      </c>
      <c r="C59" s="2">
        <v>55.119055529571149</v>
      </c>
      <c r="D59" s="2">
        <v>20.604646549360513</v>
      </c>
      <c r="E59" s="2">
        <v>87.403541764108169</v>
      </c>
      <c r="F59" s="2">
        <v>52.691493959969684</v>
      </c>
      <c r="G59" s="2">
        <v>68.222673096463083</v>
      </c>
      <c r="H59" s="2">
        <v>85.614726706772259</v>
      </c>
      <c r="I59" s="2">
        <v>70.32409560827702</v>
      </c>
      <c r="J59" s="2">
        <v>102.09677596245344</v>
      </c>
      <c r="K59" s="2">
        <v>76.899606470654632</v>
      </c>
      <c r="L59" s="2">
        <v>63.497245294582527</v>
      </c>
      <c r="M59" s="2">
        <v>47.813939648081551</v>
      </c>
      <c r="N59" s="2"/>
    </row>
    <row r="60" spans="1:14">
      <c r="A60">
        <v>1938</v>
      </c>
      <c r="B60" s="2">
        <v>68.432283921745721</v>
      </c>
      <c r="C60" s="2">
        <v>79.453700627389011</v>
      </c>
      <c r="D60" s="2">
        <v>78.73574988307017</v>
      </c>
      <c r="E60" s="2">
        <v>53.3575601180588</v>
      </c>
      <c r="F60" s="2">
        <v>83.230861409931777</v>
      </c>
      <c r="G60" s="2">
        <v>82.119918391045601</v>
      </c>
      <c r="H60" s="2">
        <v>70.661177684950729</v>
      </c>
      <c r="I60" s="2">
        <v>104.18369917584634</v>
      </c>
      <c r="J60" s="2">
        <v>96.222279567117724</v>
      </c>
      <c r="K60" s="2">
        <v>31.898819411963938</v>
      </c>
      <c r="L60" s="2">
        <v>49.189450510459174</v>
      </c>
      <c r="M60" s="2">
        <v>64.420947373514181</v>
      </c>
      <c r="N60" s="2"/>
    </row>
    <row r="61" spans="1:14">
      <c r="A61">
        <v>1939</v>
      </c>
      <c r="B61" s="2">
        <v>59.845905843265655</v>
      </c>
      <c r="C61" s="2">
        <v>67.88945051045917</v>
      </c>
      <c r="D61" s="2">
        <v>45.558740706094859</v>
      </c>
      <c r="E61" s="2">
        <v>69.587952195861504</v>
      </c>
      <c r="F61" s="2">
        <v>63.831496863055008</v>
      </c>
      <c r="G61" s="2">
        <v>113.22227956711772</v>
      </c>
      <c r="H61" s="2">
        <v>44.134251568472493</v>
      </c>
      <c r="I61" s="2">
        <v>107.27472380368691</v>
      </c>
      <c r="J61" s="2">
        <v>66.8350386271632</v>
      </c>
      <c r="K61" s="2">
        <v>72.433782236343404</v>
      </c>
      <c r="L61" s="2">
        <v>22.071969098269438</v>
      </c>
      <c r="M61" s="2">
        <v>36.517481412189731</v>
      </c>
      <c r="N61" s="2"/>
    </row>
    <row r="62" spans="1:14">
      <c r="A62">
        <v>1940</v>
      </c>
      <c r="B62" s="2">
        <v>54.330316275018959</v>
      </c>
      <c r="C62" s="2">
        <v>27.77937035304743</v>
      </c>
      <c r="D62" s="2">
        <v>39.250552392626162</v>
      </c>
      <c r="E62" s="2">
        <v>50.944013999322614</v>
      </c>
      <c r="F62" s="2">
        <v>100.5731496863055</v>
      </c>
      <c r="G62" s="2">
        <v>117.33865619405512</v>
      </c>
      <c r="H62" s="2">
        <v>57.129922745673603</v>
      </c>
      <c r="I62" s="2">
        <v>131.08881505733595</v>
      </c>
      <c r="J62" s="2">
        <v>60.464098511362359</v>
      </c>
      <c r="K62" s="2">
        <v>61.535432156508548</v>
      </c>
      <c r="L62" s="2">
        <v>86.664174314146067</v>
      </c>
      <c r="M62" s="2">
        <v>54.64236407915746</v>
      </c>
      <c r="N62" s="2"/>
    </row>
    <row r="63" spans="1:14">
      <c r="A63">
        <v>1941</v>
      </c>
      <c r="B63" s="2">
        <v>48.737324000451586</v>
      </c>
      <c r="C63" s="2">
        <v>34.476222118284603</v>
      </c>
      <c r="D63" s="2">
        <v>28.77393674499621</v>
      </c>
      <c r="E63" s="2">
        <v>57.138504588487656</v>
      </c>
      <c r="F63" s="2">
        <v>68.308264116252431</v>
      </c>
      <c r="G63" s="2">
        <v>52.537006273889972</v>
      </c>
      <c r="H63" s="2">
        <v>75.123626276147931</v>
      </c>
      <c r="I63" s="2">
        <v>84.986847410609158</v>
      </c>
      <c r="J63" s="2">
        <v>115.51330419495831</v>
      </c>
      <c r="K63" s="2">
        <v>142.14322694063191</v>
      </c>
      <c r="L63" s="2">
        <v>72.52173443220488</v>
      </c>
      <c r="M63" s="2">
        <v>52.441970549812105</v>
      </c>
      <c r="N63" s="2"/>
    </row>
    <row r="64" spans="1:14">
      <c r="A64">
        <v>1942</v>
      </c>
      <c r="B64" s="2">
        <v>48.701498314597679</v>
      </c>
      <c r="C64" s="2">
        <v>29.458347176749513</v>
      </c>
      <c r="D64" s="2">
        <v>83.205040078705863</v>
      </c>
      <c r="E64" s="2">
        <v>37.207401254777992</v>
      </c>
      <c r="F64" s="2">
        <v>114.01291066561295</v>
      </c>
      <c r="G64" s="2">
        <v>81.124640743189843</v>
      </c>
      <c r="H64" s="2">
        <v>81.343696272760994</v>
      </c>
      <c r="I64" s="2">
        <v>59.126532587132886</v>
      </c>
      <c r="J64" s="2">
        <v>129.30504007870587</v>
      </c>
      <c r="K64" s="2">
        <v>67.005827137396579</v>
      </c>
      <c r="L64" s="2">
        <v>69.571575568924089</v>
      </c>
      <c r="M64" s="2">
        <v>78.309686628066387</v>
      </c>
      <c r="N64" s="2"/>
    </row>
    <row r="65" spans="1:14">
      <c r="A65">
        <v>1943</v>
      </c>
      <c r="B65" s="2">
        <v>52.705040078705863</v>
      </c>
      <c r="C65" s="2">
        <v>44.495671177201103</v>
      </c>
      <c r="D65" s="2">
        <v>76.070394980888025</v>
      </c>
      <c r="E65" s="2">
        <v>55.080550941083501</v>
      </c>
      <c r="F65" s="2">
        <v>109.43007435124107</v>
      </c>
      <c r="G65" s="2">
        <v>127.54007870586906</v>
      </c>
      <c r="H65" s="2">
        <v>67.24204635259585</v>
      </c>
      <c r="I65" s="2">
        <v>85.033070980436435</v>
      </c>
      <c r="J65" s="2">
        <v>65.067640275470538</v>
      </c>
      <c r="K65" s="2">
        <v>45.901180588036055</v>
      </c>
      <c r="L65" s="2">
        <v>73.416694353499039</v>
      </c>
      <c r="M65" s="2">
        <v>24.801104785252328</v>
      </c>
      <c r="N65" s="2"/>
    </row>
    <row r="66" spans="1:14">
      <c r="A66">
        <v>1944</v>
      </c>
      <c r="B66" s="2">
        <v>29.272362627614793</v>
      </c>
      <c r="C66" s="2">
        <v>39.012441333483871</v>
      </c>
      <c r="D66" s="2">
        <v>69.971575568924081</v>
      </c>
      <c r="E66" s="2">
        <v>49.972044901053181</v>
      </c>
      <c r="F66" s="2">
        <v>65.241728626034217</v>
      </c>
      <c r="G66" s="2">
        <v>99.906296469525657</v>
      </c>
      <c r="H66" s="2">
        <v>70.627955098946813</v>
      </c>
      <c r="I66" s="2">
        <v>60.385273293227741</v>
      </c>
      <c r="J66" s="2">
        <v>102.76567262874377</v>
      </c>
      <c r="K66" s="2">
        <v>31.250158863280809</v>
      </c>
      <c r="L66" s="2">
        <v>68.273149686305501</v>
      </c>
      <c r="M66" s="2">
        <v>46.946223569827268</v>
      </c>
      <c r="N66" s="2"/>
    </row>
    <row r="67" spans="1:14">
      <c r="A67">
        <v>1945</v>
      </c>
      <c r="B67" s="2">
        <v>36.260632550037904</v>
      </c>
      <c r="C67" s="2">
        <v>47.172362627614795</v>
      </c>
      <c r="D67" s="2">
        <v>42.705827137396582</v>
      </c>
      <c r="E67" s="2">
        <v>84.877478509104392</v>
      </c>
      <c r="F67" s="2">
        <v>127.52527619631309</v>
      </c>
      <c r="G67" s="2">
        <v>87.738973920616743</v>
      </c>
      <c r="H67" s="2">
        <v>70.341259293905125</v>
      </c>
      <c r="I67" s="2">
        <v>75.838973920616752</v>
      </c>
      <c r="J67" s="2">
        <v>123.87354321565086</v>
      </c>
      <c r="K67" s="2">
        <v>74.897169491798792</v>
      </c>
      <c r="L67" s="2">
        <v>81.026532587132877</v>
      </c>
      <c r="M67" s="2">
        <v>44.236930471106241</v>
      </c>
      <c r="N67" s="2"/>
    </row>
    <row r="68" spans="1:14">
      <c r="A68">
        <v>1946</v>
      </c>
      <c r="B68" s="2">
        <v>65.974648000903187</v>
      </c>
      <c r="C68" s="2">
        <v>46.653231295259907</v>
      </c>
      <c r="D68" s="2">
        <v>43.837399803235321</v>
      </c>
      <c r="E68" s="2">
        <v>27.010867216102444</v>
      </c>
      <c r="F68" s="2">
        <v>85.399212941309301</v>
      </c>
      <c r="G68" s="2">
        <v>82.193537409480186</v>
      </c>
      <c r="H68" s="2">
        <v>45.142757608502819</v>
      </c>
      <c r="I68" s="2">
        <v>62.108506040030313</v>
      </c>
      <c r="J68" s="2">
        <v>68.481731529119571</v>
      </c>
      <c r="K68" s="2">
        <v>52.653700627388993</v>
      </c>
      <c r="L68" s="2">
        <v>70.460314823476295</v>
      </c>
      <c r="M68" s="2">
        <v>74.098743609180204</v>
      </c>
      <c r="N68" s="2"/>
    </row>
    <row r="69" spans="1:14">
      <c r="A69">
        <v>1947</v>
      </c>
      <c r="B69" s="2">
        <v>57.501891843943035</v>
      </c>
      <c r="C69" s="2">
        <v>32.469607922197312</v>
      </c>
      <c r="D69" s="2">
        <v>50.987089334387043</v>
      </c>
      <c r="E69" s="2">
        <v>111.86117768495072</v>
      </c>
      <c r="F69" s="2">
        <v>114.52220376433397</v>
      </c>
      <c r="G69" s="2">
        <v>81.159921294130925</v>
      </c>
      <c r="H69" s="2">
        <v>81.591342354402201</v>
      </c>
      <c r="I69" s="2">
        <v>57.702043449510519</v>
      </c>
      <c r="J69" s="2">
        <v>109.81944905891652</v>
      </c>
      <c r="K69" s="2">
        <v>27.6618889408577</v>
      </c>
      <c r="L69" s="2">
        <v>63.877796235666018</v>
      </c>
      <c r="M69" s="2">
        <v>46.315907294808319</v>
      </c>
      <c r="N69" s="2"/>
    </row>
    <row r="70" spans="1:14">
      <c r="A70">
        <v>1948</v>
      </c>
      <c r="B70" s="2">
        <v>43.998302662774378</v>
      </c>
      <c r="C70" s="2">
        <v>42.257032562940502</v>
      </c>
      <c r="D70" s="2">
        <v>86.470032579068743</v>
      </c>
      <c r="E70" s="2">
        <v>78.926865958098816</v>
      </c>
      <c r="F70" s="2">
        <v>67.011393158395563</v>
      </c>
      <c r="G70" s="2">
        <v>76.243664500104828</v>
      </c>
      <c r="H70" s="2">
        <v>71.166370498201715</v>
      </c>
      <c r="I70" s="2">
        <v>46.382385529732431</v>
      </c>
      <c r="J70" s="2">
        <v>38.595799880650937</v>
      </c>
      <c r="K70" s="2">
        <v>49.568839249713726</v>
      </c>
      <c r="L70" s="2">
        <v>101.64971436865959</v>
      </c>
      <c r="M70" s="2">
        <v>48.304713804170767</v>
      </c>
      <c r="N70" s="2"/>
    </row>
    <row r="71" spans="1:14">
      <c r="A71">
        <v>1949</v>
      </c>
      <c r="B71" s="2">
        <v>73.237144493008401</v>
      </c>
      <c r="C71" s="2">
        <v>53.15355692466494</v>
      </c>
      <c r="D71" s="2">
        <v>59.097190781091243</v>
      </c>
      <c r="E71" s="2">
        <v>40.33210538199765</v>
      </c>
      <c r="F71" s="2">
        <v>60.663661274454462</v>
      </c>
      <c r="G71" s="2">
        <v>107.98914729932422</v>
      </c>
      <c r="H71" s="2">
        <v>90.518032191990727</v>
      </c>
      <c r="I71" s="2">
        <v>52.191404448171859</v>
      </c>
      <c r="J71" s="2">
        <v>68.759238423947238</v>
      </c>
      <c r="K71" s="2">
        <v>56.417742367304811</v>
      </c>
      <c r="L71" s="2">
        <v>56.438421527990577</v>
      </c>
      <c r="M71" s="2">
        <v>75.333118558779404</v>
      </c>
      <c r="N71" s="2"/>
    </row>
    <row r="72" spans="1:14">
      <c r="A72">
        <v>1950</v>
      </c>
      <c r="B72" s="2">
        <v>92.152455042497948</v>
      </c>
      <c r="C72" s="2">
        <v>56.786958372981957</v>
      </c>
      <c r="D72" s="2">
        <v>63.084295276035036</v>
      </c>
      <c r="E72" s="2">
        <v>85.439540989952107</v>
      </c>
      <c r="F72" s="2">
        <v>45.531703788526364</v>
      </c>
      <c r="G72" s="2">
        <v>82.182238278792966</v>
      </c>
      <c r="H72" s="2">
        <v>99.375348934728962</v>
      </c>
      <c r="I72" s="2">
        <v>72.584005451349128</v>
      </c>
      <c r="J72" s="2">
        <v>63.927502862764705</v>
      </c>
      <c r="K72" s="2">
        <v>43.755283131461375</v>
      </c>
      <c r="L72" s="2">
        <v>82.489156492427782</v>
      </c>
      <c r="M72" s="2">
        <v>59.187736238569101</v>
      </c>
      <c r="N72" s="2"/>
    </row>
    <row r="73" spans="1:14">
      <c r="A73">
        <v>1951</v>
      </c>
      <c r="B73" s="2">
        <v>54.234472848087997</v>
      </c>
      <c r="C73" s="2">
        <v>54.864202699869367</v>
      </c>
      <c r="D73" s="2">
        <v>77.571800880602552</v>
      </c>
      <c r="E73" s="2">
        <v>95.697114655742453</v>
      </c>
      <c r="F73" s="2">
        <v>52.271895876006006</v>
      </c>
      <c r="G73" s="2">
        <v>85.459447446091318</v>
      </c>
      <c r="H73" s="2">
        <v>98.879234553166782</v>
      </c>
      <c r="I73" s="2">
        <v>91.892009741464108</v>
      </c>
      <c r="J73" s="2">
        <v>93.184497846878372</v>
      </c>
      <c r="K73" s="2">
        <v>121.27101108010903</v>
      </c>
      <c r="L73" s="2">
        <v>69.399333258068168</v>
      </c>
      <c r="M73" s="2">
        <v>72.174764285599082</v>
      </c>
      <c r="N73" s="2"/>
    </row>
    <row r="74" spans="1:14">
      <c r="A74">
        <v>1952</v>
      </c>
      <c r="B74" s="2">
        <v>59.211573794816381</v>
      </c>
      <c r="C74" s="2">
        <v>26.301239617437862</v>
      </c>
      <c r="D74" s="2">
        <v>59.26544199474219</v>
      </c>
      <c r="E74" s="2">
        <v>54.884994113188071</v>
      </c>
      <c r="F74" s="2">
        <v>74.345508604422378</v>
      </c>
      <c r="G74" s="2">
        <v>64.108983758850371</v>
      </c>
      <c r="H74" s="2">
        <v>130.57366643549506</v>
      </c>
      <c r="I74" s="2">
        <v>95.77678047836396</v>
      </c>
      <c r="J74" s="2">
        <v>53.055650694321244</v>
      </c>
      <c r="K74" s="2">
        <v>17.099256487589308</v>
      </c>
      <c r="L74" s="2">
        <v>86.01242020547393</v>
      </c>
      <c r="M74" s="2">
        <v>49.011513313871916</v>
      </c>
      <c r="N74" s="2"/>
    </row>
    <row r="75" spans="1:14">
      <c r="A75">
        <v>1953</v>
      </c>
      <c r="B75" s="2">
        <v>53.743242907601243</v>
      </c>
      <c r="C75" s="2">
        <v>58.758665709723722</v>
      </c>
      <c r="D75" s="2">
        <v>65.817210296275988</v>
      </c>
      <c r="E75" s="2">
        <v>78.995493605148141</v>
      </c>
      <c r="F75" s="2">
        <v>69.813634985403922</v>
      </c>
      <c r="G75" s="2">
        <v>85.094582358918117</v>
      </c>
      <c r="H75" s="2">
        <v>85.250992210054349</v>
      </c>
      <c r="I75" s="2">
        <v>68.204488492492302</v>
      </c>
      <c r="J75" s="2">
        <v>79.190580939631957</v>
      </c>
      <c r="K75" s="2">
        <v>30.152289889198908</v>
      </c>
      <c r="L75" s="2">
        <v>40.754128348628292</v>
      </c>
      <c r="M75" s="2">
        <v>59.504634453171619</v>
      </c>
      <c r="N75" s="2"/>
    </row>
    <row r="76" spans="1:14">
      <c r="A76">
        <v>1954</v>
      </c>
      <c r="B76" s="2">
        <v>43.1867956389207</v>
      </c>
      <c r="C76" s="2">
        <v>59.573958356853701</v>
      </c>
      <c r="D76" s="2">
        <v>66.4299453252262</v>
      </c>
      <c r="E76" s="2">
        <v>108.25859006822249</v>
      </c>
      <c r="F76" s="2">
        <v>61.864964275922134</v>
      </c>
      <c r="G76" s="2">
        <v>127.38998693611599</v>
      </c>
      <c r="H76" s="2">
        <v>61.976393077754302</v>
      </c>
      <c r="I76" s="2">
        <v>60.94826427753496</v>
      </c>
      <c r="J76" s="2">
        <v>122.69455107010951</v>
      </c>
      <c r="K76" s="2">
        <v>148.00964727513184</v>
      </c>
      <c r="L76" s="2">
        <v>44.969310033385483</v>
      </c>
      <c r="M76" s="2">
        <v>44.542738577165622</v>
      </c>
      <c r="N76" s="2"/>
    </row>
    <row r="77" spans="1:14">
      <c r="A77">
        <v>1955</v>
      </c>
      <c r="B77" s="2">
        <v>42.019565827459957</v>
      </c>
      <c r="C77" s="2">
        <v>37.961575891489119</v>
      </c>
      <c r="D77" s="2">
        <v>54.403515313775145</v>
      </c>
      <c r="E77" s="2">
        <v>59.448940212570363</v>
      </c>
      <c r="F77" s="2">
        <v>68.388368788606996</v>
      </c>
      <c r="G77" s="2">
        <v>56.266869506314208</v>
      </c>
      <c r="H77" s="2">
        <v>67.287538990048873</v>
      </c>
      <c r="I77" s="2">
        <v>85.370155798912947</v>
      </c>
      <c r="J77" s="2">
        <v>36.591698466203248</v>
      </c>
      <c r="K77" s="2">
        <v>108.6116589519862</v>
      </c>
      <c r="L77" s="2">
        <v>66.082719223263382</v>
      </c>
      <c r="M77" s="2">
        <v>45.005396835636986</v>
      </c>
      <c r="N77" s="2"/>
    </row>
    <row r="78" spans="1:14">
      <c r="A78">
        <v>1956</v>
      </c>
      <c r="B78" s="2">
        <v>19.938343467251585</v>
      </c>
      <c r="C78" s="2">
        <v>37.580054352208762</v>
      </c>
      <c r="D78" s="2">
        <v>52.827881715400871</v>
      </c>
      <c r="E78" s="2">
        <v>70.660581746044556</v>
      </c>
      <c r="F78" s="2">
        <v>96.779205522313433</v>
      </c>
      <c r="G78" s="2">
        <v>74.53910923664985</v>
      </c>
      <c r="H78" s="2">
        <v>108.35043514023515</v>
      </c>
      <c r="I78" s="2">
        <v>100.28359789042466</v>
      </c>
      <c r="J78" s="2">
        <v>60.453220489331166</v>
      </c>
      <c r="K78" s="2">
        <v>21.245998096866277</v>
      </c>
      <c r="L78" s="2">
        <v>68.000431430737223</v>
      </c>
      <c r="M78" s="2">
        <v>44.001043497895267</v>
      </c>
      <c r="N78" s="2"/>
    </row>
    <row r="79" spans="1:14">
      <c r="A79">
        <v>1957</v>
      </c>
      <c r="B79" s="2">
        <v>42.386239536796602</v>
      </c>
      <c r="C79" s="2">
        <v>35.492409399545181</v>
      </c>
      <c r="D79" s="2">
        <v>30.660814638001387</v>
      </c>
      <c r="E79" s="2">
        <v>79.466023095656666</v>
      </c>
      <c r="F79" s="2">
        <v>85.503668693450308</v>
      </c>
      <c r="G79" s="2">
        <v>114.70350886247439</v>
      </c>
      <c r="H79" s="2">
        <v>77.39183733045175</v>
      </c>
      <c r="I79" s="2">
        <v>52.614092866474202</v>
      </c>
      <c r="J79" s="2">
        <v>96.908924568166057</v>
      </c>
      <c r="K79" s="2">
        <v>71.132084253987713</v>
      </c>
      <c r="L79" s="2">
        <v>92.13341112526814</v>
      </c>
      <c r="M79" s="2">
        <v>65.681732819379718</v>
      </c>
      <c r="N79" s="2"/>
    </row>
    <row r="80" spans="1:14">
      <c r="A80">
        <v>1958</v>
      </c>
      <c r="B80" s="2">
        <v>35.027787526410016</v>
      </c>
      <c r="C80" s="2">
        <v>24.051084302372463</v>
      </c>
      <c r="D80" s="2">
        <v>15.087942035062818</v>
      </c>
      <c r="E80" s="2">
        <v>42.382128284115282</v>
      </c>
      <c r="F80" s="2">
        <v>38.60680644484944</v>
      </c>
      <c r="G80" s="2">
        <v>74.619542280212258</v>
      </c>
      <c r="H80" s="2">
        <v>84.203213070335309</v>
      </c>
      <c r="I80" s="2">
        <v>76.825815363772719</v>
      </c>
      <c r="J80" s="2">
        <v>86.045236843378547</v>
      </c>
      <c r="K80" s="2">
        <v>61.488858119768395</v>
      </c>
      <c r="L80" s="2">
        <v>73.588160411592966</v>
      </c>
      <c r="M80" s="2">
        <v>43.497082721803785</v>
      </c>
      <c r="N80" s="2"/>
    </row>
    <row r="81" spans="1:14">
      <c r="A81">
        <v>1959</v>
      </c>
      <c r="B81" s="2">
        <v>51.516516458881021</v>
      </c>
      <c r="C81" s="2">
        <v>51.77806993210006</v>
      </c>
      <c r="D81" s="2">
        <v>55.017736722416657</v>
      </c>
      <c r="E81" s="2">
        <v>79.215828105091688</v>
      </c>
      <c r="F81" s="2">
        <v>82.439224553650632</v>
      </c>
      <c r="G81" s="2">
        <v>44.840064996854991</v>
      </c>
      <c r="H81" s="2">
        <v>81.352714546070345</v>
      </c>
      <c r="I81" s="2">
        <v>125.07145234907988</v>
      </c>
      <c r="J81" s="2">
        <v>106.4701127364805</v>
      </c>
      <c r="K81" s="2">
        <v>119.10456300501589</v>
      </c>
      <c r="L81" s="2">
        <v>77.043639823879502</v>
      </c>
      <c r="M81" s="2">
        <v>64.456531135590211</v>
      </c>
      <c r="N81" s="2"/>
    </row>
    <row r="82" spans="1:14">
      <c r="A82">
        <v>1960</v>
      </c>
      <c r="B82" s="2">
        <v>62.141565891972967</v>
      </c>
      <c r="C82" s="2">
        <v>52.701138977146272</v>
      </c>
      <c r="D82" s="2">
        <v>31.290263858200408</v>
      </c>
      <c r="E82" s="2">
        <v>87.768237182071829</v>
      </c>
      <c r="F82" s="2">
        <v>128.05134106414206</v>
      </c>
      <c r="G82" s="2">
        <v>100.37001161234134</v>
      </c>
      <c r="H82" s="2">
        <v>86.59468057997195</v>
      </c>
      <c r="I82" s="2">
        <v>74.556749512120376</v>
      </c>
      <c r="J82" s="2">
        <v>74.503008564101719</v>
      </c>
      <c r="K82" s="2">
        <v>58.652367466090354</v>
      </c>
      <c r="L82" s="2">
        <v>71.931906198087177</v>
      </c>
      <c r="M82" s="2">
        <v>29.972750834637033</v>
      </c>
      <c r="N82" s="2"/>
    </row>
    <row r="83" spans="1:14">
      <c r="A83">
        <v>1961</v>
      </c>
      <c r="B83" s="2">
        <v>18.937171749754043</v>
      </c>
      <c r="C83" s="2">
        <v>34.735880521910225</v>
      </c>
      <c r="D83" s="2">
        <v>63.275799719368422</v>
      </c>
      <c r="E83" s="2">
        <v>66.087518668451523</v>
      </c>
      <c r="F83" s="2">
        <v>47.728471041723793</v>
      </c>
      <c r="G83" s="2">
        <v>90.329912584874933</v>
      </c>
      <c r="H83" s="2">
        <v>93.283797719465184</v>
      </c>
      <c r="I83" s="2">
        <v>77.922567617695933</v>
      </c>
      <c r="J83" s="2">
        <v>141.70798558134285</v>
      </c>
      <c r="K83" s="2">
        <v>54.647963324355274</v>
      </c>
      <c r="L83" s="2">
        <v>62.618345241359293</v>
      </c>
      <c r="M83" s="2">
        <v>55.129242778575232</v>
      </c>
      <c r="N83" s="2"/>
    </row>
    <row r="84" spans="1:14">
      <c r="A84">
        <v>1962</v>
      </c>
      <c r="B84" s="2">
        <v>66.784976694676061</v>
      </c>
      <c r="C84" s="2">
        <v>56.404737512700997</v>
      </c>
      <c r="D84" s="2">
        <v>25.456243085012016</v>
      </c>
      <c r="E84" s="2">
        <v>49.170446107446409</v>
      </c>
      <c r="F84" s="2">
        <v>76.181075431833946</v>
      </c>
      <c r="G84" s="2">
        <v>71.770733351612023</v>
      </c>
      <c r="H84" s="2">
        <v>62.941521377997837</v>
      </c>
      <c r="I84" s="2">
        <v>74.575799719368419</v>
      </c>
      <c r="J84" s="2">
        <v>78.19630840443206</v>
      </c>
      <c r="K84" s="2">
        <v>69.957486089382769</v>
      </c>
      <c r="L84" s="2">
        <v>23.617675112494556</v>
      </c>
      <c r="M84" s="2">
        <v>55.602121187684475</v>
      </c>
      <c r="N84" s="2"/>
    </row>
    <row r="85" spans="1:14">
      <c r="A85">
        <v>1963</v>
      </c>
      <c r="B85" s="2">
        <v>35.983088398948439</v>
      </c>
      <c r="C85" s="2">
        <v>26.046338725545535</v>
      </c>
      <c r="D85" s="2">
        <v>62.988520071609436</v>
      </c>
      <c r="E85" s="2">
        <v>53.196151153976423</v>
      </c>
      <c r="F85" s="2">
        <v>77.023178717158856</v>
      </c>
      <c r="G85" s="2">
        <v>58.920707223844012</v>
      </c>
      <c r="H85" s="2">
        <v>72.702701482186342</v>
      </c>
      <c r="I85" s="2">
        <v>81.488555069915989</v>
      </c>
      <c r="J85" s="2">
        <v>66.484245923584339</v>
      </c>
      <c r="K85" s="2">
        <v>23.925346838056225</v>
      </c>
      <c r="L85" s="2">
        <v>67.208370401432191</v>
      </c>
      <c r="M85" s="2">
        <v>47.522795671177207</v>
      </c>
      <c r="N85" s="2"/>
    </row>
    <row r="86" spans="1:14">
      <c r="A86">
        <v>1964</v>
      </c>
      <c r="B86" s="2">
        <v>48.446085350708834</v>
      </c>
      <c r="C86" s="2">
        <v>20.577828330887215</v>
      </c>
      <c r="D86" s="2">
        <v>53.43029450187894</v>
      </c>
      <c r="E86" s="2">
        <v>76.602059416479847</v>
      </c>
      <c r="F86" s="2">
        <v>77.046175668919247</v>
      </c>
      <c r="G86" s="2">
        <v>50.243141622179571</v>
      </c>
      <c r="H86" s="2">
        <v>85.104528813121945</v>
      </c>
      <c r="I86" s="2">
        <v>99.454127058368144</v>
      </c>
      <c r="J86" s="2">
        <v>101.18649468574101</v>
      </c>
      <c r="K86" s="2">
        <v>33.454904278825218</v>
      </c>
      <c r="L86" s="2">
        <v>67.308529264712988</v>
      </c>
      <c r="M86" s="2">
        <v>58.088199280679966</v>
      </c>
      <c r="N86" s="2"/>
    </row>
    <row r="87" spans="1:14">
      <c r="A87">
        <v>1965</v>
      </c>
      <c r="B87" s="2">
        <v>68.757090785929705</v>
      </c>
      <c r="C87" s="2">
        <v>61.729100527393832</v>
      </c>
      <c r="D87" s="2">
        <v>47.511931035595047</v>
      </c>
      <c r="E87" s="2">
        <v>66.488684579778393</v>
      </c>
      <c r="F87" s="2">
        <v>67.834875247971866</v>
      </c>
      <c r="G87" s="2">
        <v>54.799230843668852</v>
      </c>
      <c r="H87" s="2">
        <v>62.22838749737916</v>
      </c>
      <c r="I87" s="2">
        <v>114.44908826992243</v>
      </c>
      <c r="J87" s="2">
        <v>157.65737415931488</v>
      </c>
      <c r="K87" s="2">
        <v>64.924486879667114</v>
      </c>
      <c r="L87" s="2">
        <v>83.336856764995247</v>
      </c>
      <c r="M87" s="2">
        <v>78.011532022644062</v>
      </c>
      <c r="N87" s="2"/>
    </row>
    <row r="88" spans="1:14">
      <c r="A88">
        <v>1966</v>
      </c>
      <c r="B88" s="2">
        <v>40.207172878731669</v>
      </c>
      <c r="C88" s="2">
        <v>38.342742931793623</v>
      </c>
      <c r="D88" s="2">
        <v>70.547775591503651</v>
      </c>
      <c r="E88" s="2">
        <v>58.349347773494834</v>
      </c>
      <c r="F88" s="2">
        <v>46.445003790139189</v>
      </c>
      <c r="G88" s="2">
        <v>61.204956695643752</v>
      </c>
      <c r="H88" s="2">
        <v>50.603373223876268</v>
      </c>
      <c r="I88" s="2">
        <v>95.798775543118893</v>
      </c>
      <c r="J88" s="2">
        <v>60.117070948179929</v>
      </c>
      <c r="K88" s="2">
        <v>65.214749931454932</v>
      </c>
      <c r="L88" s="2">
        <v>117.90261438962632</v>
      </c>
      <c r="M88" s="2">
        <v>74.021848297663013</v>
      </c>
      <c r="N88" s="2"/>
    </row>
    <row r="89" spans="1:14">
      <c r="A89">
        <v>1967</v>
      </c>
      <c r="B89" s="2">
        <v>75.637205780365463</v>
      </c>
      <c r="C89" s="2">
        <v>47.58876360821251</v>
      </c>
      <c r="D89" s="2">
        <v>32.142702933729012</v>
      </c>
      <c r="E89" s="2">
        <v>100.87529716304051</v>
      </c>
      <c r="F89" s="2">
        <v>51.890588519910331</v>
      </c>
      <c r="G89" s="2">
        <v>138.16411286550652</v>
      </c>
      <c r="H89" s="2">
        <v>54.355961485734575</v>
      </c>
      <c r="I89" s="2">
        <v>87.536327597051752</v>
      </c>
      <c r="J89" s="2">
        <v>60.60050045965518</v>
      </c>
      <c r="K89" s="2">
        <v>104.41955953744173</v>
      </c>
      <c r="L89" s="2">
        <v>79.832184732996794</v>
      </c>
      <c r="M89" s="2">
        <v>69.937177394642205</v>
      </c>
      <c r="N89" s="2"/>
    </row>
    <row r="90" spans="1:14">
      <c r="A90">
        <v>1968</v>
      </c>
      <c r="B90" s="2">
        <v>39.369788719900647</v>
      </c>
      <c r="C90" s="2">
        <v>50.779294227698664</v>
      </c>
      <c r="D90" s="2">
        <v>30.633235166040354</v>
      </c>
      <c r="E90" s="2">
        <v>72.252980662226037</v>
      </c>
      <c r="F90" s="2">
        <v>79.645209909197931</v>
      </c>
      <c r="G90" s="2">
        <v>127.36632872602939</v>
      </c>
      <c r="H90" s="2">
        <v>72.854301727335766</v>
      </c>
      <c r="I90" s="2">
        <v>78.021877328516382</v>
      </c>
      <c r="J90" s="2">
        <v>112.62392642291503</v>
      </c>
      <c r="K90" s="2">
        <v>64.207861877651084</v>
      </c>
      <c r="L90" s="2">
        <v>68.788685870038563</v>
      </c>
      <c r="M90" s="2">
        <v>89.088538619099083</v>
      </c>
      <c r="N90" s="2"/>
    </row>
    <row r="91" spans="1:14">
      <c r="A91">
        <v>1969</v>
      </c>
      <c r="B91" s="2">
        <v>74.17209989839202</v>
      </c>
      <c r="C91" s="2">
        <v>14.105250713675144</v>
      </c>
      <c r="D91" s="2">
        <v>34.117401738625546</v>
      </c>
      <c r="E91" s="2">
        <v>82.028848926664836</v>
      </c>
      <c r="F91" s="2">
        <v>79.832369724045606</v>
      </c>
      <c r="G91" s="2">
        <v>140.10751108817314</v>
      </c>
      <c r="H91" s="2">
        <v>86.41952582939534</v>
      </c>
      <c r="I91" s="2">
        <v>31.624225118139446</v>
      </c>
      <c r="J91" s="2">
        <v>64.629425350386271</v>
      </c>
      <c r="K91" s="2">
        <v>122.07663725948744</v>
      </c>
      <c r="L91" s="2">
        <v>72.260051610405938</v>
      </c>
      <c r="M91" s="2">
        <v>40.262703901424118</v>
      </c>
      <c r="N91" s="2"/>
    </row>
    <row r="92" spans="1:14">
      <c r="A92">
        <v>1970</v>
      </c>
      <c r="B92" s="2">
        <v>43.195071206231958</v>
      </c>
      <c r="C92" s="2">
        <v>23.243414189635988</v>
      </c>
      <c r="D92" s="2">
        <v>48.20713820299018</v>
      </c>
      <c r="E92" s="2">
        <v>59.945801977323676</v>
      </c>
      <c r="F92" s="2">
        <v>108.24412673580311</v>
      </c>
      <c r="G92" s="2">
        <v>65.670647871877165</v>
      </c>
      <c r="H92" s="2">
        <v>127.168446849346</v>
      </c>
      <c r="I92" s="2">
        <v>43.246500975759233</v>
      </c>
      <c r="J92" s="2">
        <v>145.22630114671873</v>
      </c>
      <c r="K92" s="2">
        <v>83.392487782849216</v>
      </c>
      <c r="L92" s="2">
        <v>69.046823863361439</v>
      </c>
      <c r="M92" s="2">
        <v>61.078193958356849</v>
      </c>
      <c r="N92" s="2"/>
    </row>
    <row r="93" spans="1:14">
      <c r="A93">
        <v>1971</v>
      </c>
      <c r="B93" s="2">
        <v>64.463310807541575</v>
      </c>
      <c r="C93" s="2">
        <v>75.522847604148183</v>
      </c>
      <c r="D93" s="2">
        <v>55.054344305920679</v>
      </c>
      <c r="E93" s="2">
        <v>34.343420963501764</v>
      </c>
      <c r="F93" s="2">
        <v>60.314978791348807</v>
      </c>
      <c r="G93" s="2">
        <v>62.492540360950272</v>
      </c>
      <c r="H93" s="2">
        <v>83.082592777768824</v>
      </c>
      <c r="I93" s="2">
        <v>69.328317823331133</v>
      </c>
      <c r="J93" s="2">
        <v>73.084009322129575</v>
      </c>
      <c r="K93" s="2">
        <v>53.019815008951177</v>
      </c>
      <c r="L93" s="2">
        <v>63.344706546457424</v>
      </c>
      <c r="M93" s="2">
        <v>101.58047884779768</v>
      </c>
      <c r="N93" s="2"/>
    </row>
    <row r="94" spans="1:14">
      <c r="A94">
        <v>1972</v>
      </c>
      <c r="B94" s="2">
        <v>50.211547989613415</v>
      </c>
      <c r="C94" s="2">
        <v>46.303460961566373</v>
      </c>
      <c r="D94" s="2">
        <v>67.26942051191071</v>
      </c>
      <c r="E94" s="2">
        <v>58.904272051352358</v>
      </c>
      <c r="F94" s="2">
        <v>60.762585842620524</v>
      </c>
      <c r="G94" s="2">
        <v>69.899418092672917</v>
      </c>
      <c r="H94" s="2">
        <v>88.727122558585862</v>
      </c>
      <c r="I94" s="2">
        <v>138.55662193764817</v>
      </c>
      <c r="J94" s="2">
        <v>100.04783574988305</v>
      </c>
      <c r="K94" s="2">
        <v>67.778474428656679</v>
      </c>
      <c r="L94" s="2">
        <v>50.304301727335776</v>
      </c>
      <c r="M94" s="2">
        <v>98.236914826701934</v>
      </c>
      <c r="N94" s="2"/>
    </row>
    <row r="95" spans="1:14">
      <c r="A95">
        <v>1973</v>
      </c>
      <c r="B95" s="2">
        <v>44.64464896859829</v>
      </c>
      <c r="C95" s="2">
        <v>33.286448397658184</v>
      </c>
      <c r="D95" s="2">
        <v>72.434275277002726</v>
      </c>
      <c r="E95" s="2">
        <v>68.972761479283278</v>
      </c>
      <c r="F95" s="2">
        <v>124.79624614937987</v>
      </c>
      <c r="G95" s="2">
        <v>91.133025821331231</v>
      </c>
      <c r="H95" s="2">
        <v>78.901769269228907</v>
      </c>
      <c r="I95" s="2">
        <v>75.545823911746197</v>
      </c>
      <c r="J95" s="2">
        <v>60.647965098462983</v>
      </c>
      <c r="K95" s="2">
        <v>77.627173362579214</v>
      </c>
      <c r="L95" s="2">
        <v>65.690516265341998</v>
      </c>
      <c r="M95" s="2">
        <v>66.970819153911904</v>
      </c>
      <c r="N95" s="2"/>
    </row>
    <row r="96" spans="1:14">
      <c r="A96">
        <v>1974</v>
      </c>
      <c r="B96" s="2">
        <v>72.027763817879787</v>
      </c>
      <c r="C96" s="2">
        <v>47.119781300904798</v>
      </c>
      <c r="D96" s="2">
        <v>53.585942131832333</v>
      </c>
      <c r="E96" s="2">
        <v>80.453080979952574</v>
      </c>
      <c r="F96" s="2">
        <v>91.956237762688886</v>
      </c>
      <c r="G96" s="2">
        <v>91.557323355321515</v>
      </c>
      <c r="H96" s="2">
        <v>68.383072270696587</v>
      </c>
      <c r="I96" s="2">
        <v>86.479600341918939</v>
      </c>
      <c r="J96" s="2">
        <v>80.856579036498246</v>
      </c>
      <c r="K96" s="2">
        <v>64.675949389545664</v>
      </c>
      <c r="L96" s="2">
        <v>64.557160943825295</v>
      </c>
      <c r="M96" s="2">
        <v>44.938895214747681</v>
      </c>
      <c r="N96" s="2"/>
    </row>
    <row r="97" spans="1:14">
      <c r="A97">
        <v>1975</v>
      </c>
      <c r="B97" s="2">
        <v>81.345973743205974</v>
      </c>
      <c r="C97" s="2">
        <v>54.331864425914873</v>
      </c>
      <c r="D97" s="2">
        <v>58.318442172152963</v>
      </c>
      <c r="E97" s="2">
        <v>71.183500314500918</v>
      </c>
      <c r="F97" s="2">
        <v>71.573994967985428</v>
      </c>
      <c r="G97" s="2">
        <v>95.026036643388224</v>
      </c>
      <c r="H97" s="2">
        <v>68.964213344515585</v>
      </c>
      <c r="I97" s="2">
        <v>133.19044659129398</v>
      </c>
      <c r="J97" s="2">
        <v>84.656303243391449</v>
      </c>
      <c r="K97" s="2">
        <v>35.52847846071964</v>
      </c>
      <c r="L97" s="2">
        <v>86.915055561827643</v>
      </c>
      <c r="M97" s="2">
        <v>59.812236182120223</v>
      </c>
      <c r="N97" s="2"/>
    </row>
    <row r="98" spans="1:14">
      <c r="A98">
        <v>1976</v>
      </c>
      <c r="B98" s="2">
        <v>62.362598422656973</v>
      </c>
      <c r="C98" s="2">
        <v>62.222383271777183</v>
      </c>
      <c r="D98" s="2">
        <v>114.04214021902166</v>
      </c>
      <c r="E98" s="2">
        <v>59.888066222602141</v>
      </c>
      <c r="F98" s="2">
        <v>89.389274228666352</v>
      </c>
      <c r="G98" s="2">
        <v>65.92933116139541</v>
      </c>
      <c r="H98" s="2">
        <v>66.15643936583713</v>
      </c>
      <c r="I98" s="2">
        <v>45.362056513394514</v>
      </c>
      <c r="J98" s="2">
        <v>64.056218086221648</v>
      </c>
      <c r="K98" s="2">
        <v>50.107331903294998</v>
      </c>
      <c r="L98" s="2">
        <v>41.590228214763798</v>
      </c>
      <c r="M98" s="2">
        <v>41.976838701353167</v>
      </c>
      <c r="N98" s="2"/>
    </row>
    <row r="99" spans="1:14">
      <c r="A99">
        <v>1977</v>
      </c>
      <c r="B99" s="2">
        <v>45.052887279647756</v>
      </c>
      <c r="C99" s="2">
        <v>45.023609180200957</v>
      </c>
      <c r="D99" s="2">
        <v>90.11030821089301</v>
      </c>
      <c r="E99" s="2">
        <v>63.428882312146193</v>
      </c>
      <c r="F99" s="2">
        <v>33.236668548296052</v>
      </c>
      <c r="G99" s="2">
        <v>70.756614518652313</v>
      </c>
      <c r="H99" s="2">
        <v>88.420921084463657</v>
      </c>
      <c r="I99" s="2">
        <v>118.11085399093592</v>
      </c>
      <c r="J99" s="2">
        <v>121.49783752399077</v>
      </c>
      <c r="K99" s="2">
        <v>62.770713513862226</v>
      </c>
      <c r="L99" s="2">
        <v>91.688008644743007</v>
      </c>
      <c r="M99" s="2">
        <v>76.669829685660375</v>
      </c>
      <c r="N99" s="2"/>
    </row>
    <row r="100" spans="1:14">
      <c r="A100">
        <v>1978</v>
      </c>
      <c r="B100" s="2">
        <v>64.683044530103388</v>
      </c>
      <c r="C100" s="2">
        <v>16.148521523152105</v>
      </c>
      <c r="D100" s="2">
        <v>30.61569875651178</v>
      </c>
      <c r="E100" s="2">
        <v>55.319094882505681</v>
      </c>
      <c r="F100" s="2">
        <v>79.708306856119876</v>
      </c>
      <c r="G100" s="2">
        <v>78.280668516039569</v>
      </c>
      <c r="H100" s="2">
        <v>83.05206151315258</v>
      </c>
      <c r="I100" s="2">
        <v>104.78535893424511</v>
      </c>
      <c r="J100" s="2">
        <v>138.2203454671548</v>
      </c>
      <c r="K100" s="2">
        <v>63.241210586584522</v>
      </c>
      <c r="L100" s="2">
        <v>58.68308936664355</v>
      </c>
      <c r="M100" s="2">
        <v>70.57179523571439</v>
      </c>
      <c r="N100" s="2"/>
    </row>
    <row r="101" spans="1:14">
      <c r="A101">
        <v>1979</v>
      </c>
      <c r="B101" s="2">
        <v>71.968873602890184</v>
      </c>
      <c r="C101" s="2">
        <v>32.826765479089723</v>
      </c>
      <c r="D101" s="2">
        <v>84.539459380997684</v>
      </c>
      <c r="E101" s="2">
        <v>87.894793639017465</v>
      </c>
      <c r="F101" s="2">
        <v>68.216696127606738</v>
      </c>
      <c r="G101" s="2">
        <v>95.038674580262253</v>
      </c>
      <c r="H101" s="2">
        <v>69.732508265729081</v>
      </c>
      <c r="I101" s="2">
        <v>104.67162669548247</v>
      </c>
      <c r="J101" s="2">
        <v>32.158606519039395</v>
      </c>
      <c r="K101" s="2">
        <v>100.80985000725771</v>
      </c>
      <c r="L101" s="2">
        <v>85.225099753237743</v>
      </c>
      <c r="M101" s="2">
        <v>54.413385158782638</v>
      </c>
      <c r="N101" s="2"/>
    </row>
    <row r="102" spans="1:14">
      <c r="A102">
        <v>1980</v>
      </c>
      <c r="B102" s="2">
        <v>55.440082092801966</v>
      </c>
      <c r="C102" s="2">
        <v>25.557094011580084</v>
      </c>
      <c r="D102" s="2">
        <v>45.476526619679696</v>
      </c>
      <c r="E102" s="2">
        <v>86.347624631066225</v>
      </c>
      <c r="F102" s="2">
        <v>54.831197683983035</v>
      </c>
      <c r="G102" s="2">
        <v>103.69849523410159</v>
      </c>
      <c r="H102" s="2">
        <v>91.48048691192362</v>
      </c>
      <c r="I102" s="2">
        <v>105.20792413270325</v>
      </c>
      <c r="J102" s="2">
        <v>118.34400158056869</v>
      </c>
      <c r="K102" s="2">
        <v>65.029281325097173</v>
      </c>
      <c r="L102" s="2">
        <v>41.26806928696999</v>
      </c>
      <c r="M102" s="2">
        <v>68.282179733238721</v>
      </c>
      <c r="N102" s="2"/>
    </row>
    <row r="103" spans="1:14">
      <c r="A103">
        <v>1981</v>
      </c>
      <c r="B103" s="2">
        <v>23.07216263729174</v>
      </c>
      <c r="C103" s="2">
        <v>66.365530538844894</v>
      </c>
      <c r="D103" s="2">
        <v>28.18856635969227</v>
      </c>
      <c r="E103" s="2">
        <v>105.77904085286194</v>
      </c>
      <c r="F103" s="2">
        <v>64.282301017692703</v>
      </c>
      <c r="G103" s="2">
        <v>108.51809573730304</v>
      </c>
      <c r="H103" s="2">
        <v>51.918257987516732</v>
      </c>
      <c r="I103" s="2">
        <v>99.010961566375826</v>
      </c>
      <c r="J103" s="2">
        <v>104.7712894537361</v>
      </c>
      <c r="K103" s="2">
        <v>98.384066738706181</v>
      </c>
      <c r="L103" s="2">
        <v>42.076484686224866</v>
      </c>
      <c r="M103" s="2">
        <v>45.43206038417496</v>
      </c>
      <c r="N103" s="2"/>
    </row>
    <row r="104" spans="1:14">
      <c r="A104">
        <v>1982</v>
      </c>
      <c r="B104" s="2">
        <v>77.283162266341947</v>
      </c>
      <c r="C104" s="2">
        <v>24.123470477234974</v>
      </c>
      <c r="D104" s="2">
        <v>64.604753963517908</v>
      </c>
      <c r="E104" s="2">
        <v>61.080442559231003</v>
      </c>
      <c r="F104" s="2">
        <v>60.488539909359226</v>
      </c>
      <c r="G104" s="2">
        <v>80.653563859813232</v>
      </c>
      <c r="H104" s="2">
        <v>95.204847668661188</v>
      </c>
      <c r="I104" s="2">
        <v>77.449631308162509</v>
      </c>
      <c r="J104" s="2">
        <v>98.794967017724943</v>
      </c>
      <c r="K104" s="2">
        <v>66.835586181313815</v>
      </c>
      <c r="L104" s="2">
        <v>103.53064109801139</v>
      </c>
      <c r="M104" s="2">
        <v>99.52140138380399</v>
      </c>
      <c r="N104" s="2"/>
    </row>
    <row r="105" spans="1:14">
      <c r="A105">
        <v>1983</v>
      </c>
      <c r="B105" s="2">
        <v>40.314979597761393</v>
      </c>
      <c r="C105" s="2">
        <v>30.371638469106337</v>
      </c>
      <c r="D105" s="2">
        <v>65.549575343128552</v>
      </c>
      <c r="E105" s="2">
        <v>75.806189216650807</v>
      </c>
      <c r="F105" s="2">
        <v>143.81197474315761</v>
      </c>
      <c r="G105" s="2">
        <v>49.616755640856091</v>
      </c>
      <c r="H105" s="2">
        <v>60.423927068045096</v>
      </c>
      <c r="I105" s="2">
        <v>88.524589455348931</v>
      </c>
      <c r="J105" s="2">
        <v>109.16901988613455</v>
      </c>
      <c r="K105" s="2">
        <v>91.548167669306324</v>
      </c>
      <c r="L105" s="2">
        <v>77.844412205861005</v>
      </c>
      <c r="M105" s="2">
        <v>79.641650081447679</v>
      </c>
      <c r="N105" s="2"/>
    </row>
    <row r="106" spans="1:14">
      <c r="A106">
        <v>1984</v>
      </c>
      <c r="B106" s="2">
        <v>35.441496056642421</v>
      </c>
      <c r="C106" s="2">
        <v>40.574889924681067</v>
      </c>
      <c r="D106" s="2">
        <v>52.382727609954358</v>
      </c>
      <c r="E106" s="2">
        <v>67.006653387739306</v>
      </c>
      <c r="F106" s="2">
        <v>85.12905585213619</v>
      </c>
      <c r="G106" s="2">
        <v>97.471847975097987</v>
      </c>
      <c r="H106" s="2">
        <v>69.798764737190126</v>
      </c>
      <c r="I106" s="2">
        <v>89.874766220989301</v>
      </c>
      <c r="J106" s="2">
        <v>113.54324242375368</v>
      </c>
      <c r="K106" s="2">
        <v>90.125943744657519</v>
      </c>
      <c r="L106" s="2">
        <v>76.428028482492792</v>
      </c>
      <c r="M106" s="2">
        <v>85.180487879618724</v>
      </c>
      <c r="N106" s="2"/>
    </row>
    <row r="107" spans="1:14">
      <c r="A107">
        <v>1985</v>
      </c>
      <c r="B107" s="2">
        <v>61.465029917907195</v>
      </c>
      <c r="C107" s="2">
        <v>77.257298840378695</v>
      </c>
      <c r="D107" s="2">
        <v>82.68298904891698</v>
      </c>
      <c r="E107" s="2">
        <v>74.335825685853919</v>
      </c>
      <c r="F107" s="2">
        <v>74.596464525910037</v>
      </c>
      <c r="G107" s="2">
        <v>53.670596745318768</v>
      </c>
      <c r="H107" s="2">
        <v>90.465250713675132</v>
      </c>
      <c r="I107" s="2">
        <v>115.89808815702466</v>
      </c>
      <c r="J107" s="2">
        <v>106.49353515152492</v>
      </c>
      <c r="K107" s="2">
        <v>87.041432833895129</v>
      </c>
      <c r="L107" s="2">
        <v>121.42882747608986</v>
      </c>
      <c r="M107" s="2">
        <v>75.215519894198664</v>
      </c>
      <c r="N107" s="2"/>
    </row>
    <row r="108" spans="1:14">
      <c r="A108">
        <v>1986</v>
      </c>
      <c r="B108" s="2">
        <v>35.753400964469463</v>
      </c>
      <c r="C108" s="2">
        <v>40.865362966308084</v>
      </c>
      <c r="D108" s="2">
        <v>63.85653581278325</v>
      </c>
      <c r="E108" s="2">
        <v>52.641168330564653</v>
      </c>
      <c r="F108" s="2">
        <v>69.9166975791494</v>
      </c>
      <c r="G108" s="2">
        <v>102.06957518184605</v>
      </c>
      <c r="H108" s="2">
        <v>105.94855506991597</v>
      </c>
      <c r="I108" s="2">
        <v>77.121016563714647</v>
      </c>
      <c r="J108" s="2">
        <v>207.3170151444285</v>
      </c>
      <c r="K108" s="2">
        <v>77.189870812702623</v>
      </c>
      <c r="L108" s="2">
        <v>35.582024740738348</v>
      </c>
      <c r="M108" s="2">
        <v>41.330113865458131</v>
      </c>
      <c r="N108" s="2"/>
    </row>
    <row r="109" spans="1:14">
      <c r="A109">
        <v>1987</v>
      </c>
      <c r="B109" s="2">
        <v>37.400378207506087</v>
      </c>
      <c r="C109" s="2">
        <v>19.04964840410948</v>
      </c>
      <c r="D109" s="2">
        <v>40.849741786687744</v>
      </c>
      <c r="E109" s="2">
        <v>49.015632308114121</v>
      </c>
      <c r="F109" s="2">
        <v>61.095345709078586</v>
      </c>
      <c r="G109" s="2">
        <v>67.332792122961791</v>
      </c>
      <c r="H109" s="2">
        <v>71.322050545941323</v>
      </c>
      <c r="I109" s="2">
        <v>120.95579536474041</v>
      </c>
      <c r="J109" s="2">
        <v>84.793734658000417</v>
      </c>
      <c r="K109" s="2">
        <v>76.018070738512648</v>
      </c>
      <c r="L109" s="2">
        <v>72.954397851716863</v>
      </c>
      <c r="M109" s="2">
        <v>76.880597874296399</v>
      </c>
      <c r="N109" s="2"/>
    </row>
    <row r="110" spans="1:14">
      <c r="A110">
        <v>1988</v>
      </c>
      <c r="B110" s="2">
        <v>57.700256923052116</v>
      </c>
      <c r="C110" s="2">
        <v>47.963449026660001</v>
      </c>
      <c r="D110" s="2">
        <v>57.997109817266903</v>
      </c>
      <c r="E110" s="2">
        <v>71.438207183523375</v>
      </c>
      <c r="F110" s="2">
        <v>39.957077238198153</v>
      </c>
      <c r="G110" s="2">
        <v>29.736071964259793</v>
      </c>
      <c r="H110" s="2">
        <v>69.953124042385056</v>
      </c>
      <c r="I110" s="2">
        <v>119.08834846700967</v>
      </c>
      <c r="J110" s="2">
        <v>98.825301678951007</v>
      </c>
      <c r="K110" s="2">
        <v>122.03998548457332</v>
      </c>
      <c r="L110" s="2">
        <v>122.88074609293099</v>
      </c>
      <c r="M110" s="2">
        <v>56.984466558069769</v>
      </c>
      <c r="N110" s="2"/>
    </row>
    <row r="111" spans="1:14">
      <c r="A111">
        <v>1989</v>
      </c>
      <c r="B111" s="2">
        <v>48.10928535716014</v>
      </c>
      <c r="C111" s="2">
        <v>32.23626098737158</v>
      </c>
      <c r="D111" s="2">
        <v>65.083959969678872</v>
      </c>
      <c r="E111" s="2">
        <v>39.78694159960002</v>
      </c>
      <c r="F111" s="2">
        <v>97.990477396255031</v>
      </c>
      <c r="G111" s="2">
        <v>90.56003999806461</v>
      </c>
      <c r="H111" s="2">
        <v>40.129082302469236</v>
      </c>
      <c r="I111" s="2">
        <v>80.968181055755366</v>
      </c>
      <c r="J111" s="2">
        <v>49.50870215957292</v>
      </c>
      <c r="K111" s="2">
        <v>63.95664145283294</v>
      </c>
      <c r="L111" s="2">
        <v>89.133629985645854</v>
      </c>
      <c r="M111" s="2">
        <v>45.425845201038662</v>
      </c>
      <c r="N111" s="2"/>
    </row>
    <row r="112" spans="1:14">
      <c r="A112">
        <v>1990</v>
      </c>
      <c r="B112" s="2">
        <v>60.772556166637095</v>
      </c>
      <c r="C112" s="2">
        <v>46.819720981242845</v>
      </c>
      <c r="D112" s="2">
        <v>52.349838394916382</v>
      </c>
      <c r="E112" s="2">
        <v>51.959890166604843</v>
      </c>
      <c r="F112" s="2">
        <v>110.98547941228649</v>
      </c>
      <c r="G112" s="2">
        <v>124.41108656032773</v>
      </c>
      <c r="H112" s="2">
        <v>74.058425721336064</v>
      </c>
      <c r="I112" s="2">
        <v>78.631781042852765</v>
      </c>
      <c r="J112" s="2">
        <v>98.239141009305996</v>
      </c>
      <c r="K112" s="2">
        <v>115.22485911972001</v>
      </c>
      <c r="L112" s="2">
        <v>96.045624082705672</v>
      </c>
      <c r="M112" s="2">
        <v>67.727539635178957</v>
      </c>
      <c r="N112" s="2"/>
    </row>
    <row r="113" spans="1:14">
      <c r="A113">
        <v>1991</v>
      </c>
      <c r="B113" s="2">
        <v>43.961001887005466</v>
      </c>
      <c r="C113" s="2">
        <v>27.779425027821233</v>
      </c>
      <c r="D113" s="2">
        <v>90.28495072819058</v>
      </c>
      <c r="E113" s="2">
        <v>99.731959260035808</v>
      </c>
      <c r="F113" s="2">
        <v>92.12398142025387</v>
      </c>
      <c r="G113" s="2">
        <v>46.618723932712939</v>
      </c>
      <c r="H113" s="2">
        <v>110.49119365192006</v>
      </c>
      <c r="I113" s="2">
        <v>58.887528506685157</v>
      </c>
      <c r="J113" s="2">
        <v>89.11099591955228</v>
      </c>
      <c r="K113" s="2">
        <v>141.80781575085078</v>
      </c>
      <c r="L113" s="2">
        <v>84.234001741851216</v>
      </c>
      <c r="M113" s="2">
        <v>60.244145605857788</v>
      </c>
      <c r="N113" s="2"/>
    </row>
    <row r="114" spans="1:14">
      <c r="A114">
        <v>1992</v>
      </c>
      <c r="B114" s="2">
        <v>50.12646130025967</v>
      </c>
      <c r="C114" s="2">
        <v>43.453837233682243</v>
      </c>
      <c r="D114" s="2">
        <v>56.420651420092582</v>
      </c>
      <c r="E114" s="2">
        <v>71.987339483573365</v>
      </c>
      <c r="F114" s="2">
        <v>40.633982710514012</v>
      </c>
      <c r="G114" s="2">
        <v>53.286546779994509</v>
      </c>
      <c r="H114" s="2">
        <v>106.79689015047659</v>
      </c>
      <c r="I114" s="2">
        <v>85.490044513975135</v>
      </c>
      <c r="J114" s="2">
        <v>127.79926245504249</v>
      </c>
      <c r="K114" s="2">
        <v>59.411976033417737</v>
      </c>
      <c r="L114" s="2">
        <v>119.29628340564166</v>
      </c>
      <c r="M114" s="2">
        <v>66.249971130429174</v>
      </c>
      <c r="N114" s="2"/>
    </row>
    <row r="115" spans="1:14">
      <c r="A115">
        <v>1993</v>
      </c>
      <c r="B115" s="2">
        <v>68.824877344644605</v>
      </c>
      <c r="C115" s="2">
        <v>21.802736480492875</v>
      </c>
      <c r="D115" s="2">
        <v>25.400749641146398</v>
      </c>
      <c r="E115" s="2">
        <v>97.55626147121913</v>
      </c>
      <c r="F115" s="2">
        <v>88.662848733125813</v>
      </c>
      <c r="G115" s="2">
        <v>119.4748347660597</v>
      </c>
      <c r="H115" s="2">
        <v>77.747770107898006</v>
      </c>
      <c r="I115" s="2">
        <v>91.32532700030643</v>
      </c>
      <c r="J115" s="2">
        <v>109.4922550521749</v>
      </c>
      <c r="K115" s="2">
        <v>83.072489073109367</v>
      </c>
      <c r="L115" s="2">
        <v>59.873554666709673</v>
      </c>
      <c r="M115" s="2">
        <v>38.388670870764315</v>
      </c>
      <c r="N115" s="2"/>
    </row>
    <row r="116" spans="1:14">
      <c r="A116">
        <v>1994</v>
      </c>
      <c r="B116" s="2">
        <v>59.053356289211813</v>
      </c>
      <c r="C116" s="2">
        <v>39.368713933196773</v>
      </c>
      <c r="D116" s="2">
        <v>34.367248197667855</v>
      </c>
      <c r="E116" s="2">
        <v>72.307789945647798</v>
      </c>
      <c r="F116" s="2">
        <v>64.580223860135803</v>
      </c>
      <c r="G116" s="2">
        <v>95.334793639017462</v>
      </c>
      <c r="H116" s="2">
        <v>123.28369046659033</v>
      </c>
      <c r="I116" s="2">
        <v>117.58110139831942</v>
      </c>
      <c r="J116" s="2">
        <v>73.314763317903967</v>
      </c>
      <c r="K116" s="2">
        <v>58.504449139557771</v>
      </c>
      <c r="L116" s="2">
        <v>86.885230553360316</v>
      </c>
      <c r="M116" s="2">
        <v>26.65932600035482</v>
      </c>
      <c r="N116" s="2"/>
    </row>
    <row r="117" spans="1:14">
      <c r="A117">
        <v>1995</v>
      </c>
      <c r="B117" s="2">
        <v>62.150366756447276</v>
      </c>
      <c r="C117" s="2">
        <v>30.076448236375654</v>
      </c>
      <c r="D117" s="2">
        <v>43.844785091043981</v>
      </c>
      <c r="E117" s="2">
        <v>87.349781946034867</v>
      </c>
      <c r="F117" s="2">
        <v>85.493641597987192</v>
      </c>
      <c r="G117" s="2">
        <v>56.533831427511579</v>
      </c>
      <c r="H117" s="2">
        <v>94.065978259116491</v>
      </c>
      <c r="I117" s="2">
        <v>114.2678967146751</v>
      </c>
      <c r="J117" s="2">
        <v>64.618231698466204</v>
      </c>
      <c r="K117" s="2">
        <v>108.88662967920907</v>
      </c>
      <c r="L117" s="2">
        <v>104.91397109817265</v>
      </c>
      <c r="M117" s="2">
        <v>53.464124316565332</v>
      </c>
      <c r="N117" s="2"/>
    </row>
    <row r="118" spans="1:14">
      <c r="A118">
        <v>1996</v>
      </c>
      <c r="B118" s="2">
        <v>71.166647420286111</v>
      </c>
      <c r="C118" s="2">
        <v>46.942224085931322</v>
      </c>
      <c r="D118" s="2">
        <v>35.871677176910786</v>
      </c>
      <c r="E118" s="2">
        <v>96.068289437607859</v>
      </c>
      <c r="F118" s="2">
        <v>64.391908939890001</v>
      </c>
      <c r="G118" s="2">
        <v>119.404503330484</v>
      </c>
      <c r="H118" s="2">
        <v>105.566468557973</v>
      </c>
      <c r="I118" s="2">
        <v>61.618499427447063</v>
      </c>
      <c r="J118" s="2">
        <v>106.84120607067399</v>
      </c>
      <c r="K118" s="2">
        <v>85.679080689644053</v>
      </c>
      <c r="L118" s="2">
        <v>55.917766559682597</v>
      </c>
      <c r="M118" s="2">
        <v>88.398537328838927</v>
      </c>
      <c r="N118" s="2"/>
    </row>
    <row r="119" spans="1:14">
      <c r="A119">
        <v>1997</v>
      </c>
      <c r="B119" s="2">
        <v>96.386585810364011</v>
      </c>
      <c r="C119" s="2">
        <v>69.719723077915589</v>
      </c>
      <c r="D119" s="2">
        <v>57.906980307404481</v>
      </c>
      <c r="E119" s="2">
        <v>37.533690466590329</v>
      </c>
      <c r="F119" s="2">
        <v>89.927015466993538</v>
      </c>
      <c r="G119" s="2">
        <v>68.958868280567074</v>
      </c>
      <c r="H119" s="2">
        <v>74.387921229617916</v>
      </c>
      <c r="I119" s="2">
        <v>104.20518329758238</v>
      </c>
      <c r="J119" s="2">
        <v>79.246151960389014</v>
      </c>
      <c r="K119" s="2">
        <v>56.772229892101997</v>
      </c>
      <c r="L119" s="2">
        <v>43.734233020982856</v>
      </c>
      <c r="M119" s="2">
        <v>30.287338193313229</v>
      </c>
      <c r="N119" s="2"/>
    </row>
    <row r="120" spans="1:14">
      <c r="A120">
        <v>1998</v>
      </c>
      <c r="B120" s="2">
        <v>79.39125235875683</v>
      </c>
      <c r="C120" s="2">
        <v>29.369160363208231</v>
      </c>
      <c r="D120" s="2">
        <v>111.09714352531329</v>
      </c>
      <c r="E120" s="2">
        <v>52.964030450139504</v>
      </c>
      <c r="F120" s="2">
        <v>57.267438027192235</v>
      </c>
      <c r="G120" s="2">
        <v>89.96272373917391</v>
      </c>
      <c r="H120" s="2">
        <v>45.755987936067619</v>
      </c>
      <c r="I120" s="2">
        <v>79.600981726690648</v>
      </c>
      <c r="J120" s="2">
        <v>69.479936454687675</v>
      </c>
      <c r="K120" s="2">
        <v>67.065222166669344</v>
      </c>
      <c r="L120" s="2">
        <v>67.817433349999192</v>
      </c>
      <c r="M120" s="2">
        <v>51.051415737948162</v>
      </c>
      <c r="N120" s="2"/>
    </row>
    <row r="121" spans="1:14">
      <c r="A121">
        <v>1999</v>
      </c>
      <c r="B121" s="2">
        <v>93.74022789219876</v>
      </c>
      <c r="C121" s="2">
        <v>41.545232166185514</v>
      </c>
      <c r="D121" s="2">
        <v>20.448534587036107</v>
      </c>
      <c r="E121" s="2">
        <v>66.589785655532808</v>
      </c>
      <c r="F121" s="2">
        <v>83.286978210731732</v>
      </c>
      <c r="G121" s="2">
        <v>100.13368724093995</v>
      </c>
      <c r="H121" s="2">
        <v>126.17277873651274</v>
      </c>
      <c r="I121" s="2">
        <v>68.718484105607786</v>
      </c>
      <c r="J121" s="2">
        <v>81.099465348450892</v>
      </c>
      <c r="K121" s="2">
        <v>58.912120381271876</v>
      </c>
      <c r="L121" s="2">
        <v>44.887295292163287</v>
      </c>
      <c r="M121" s="2">
        <v>67.806654032869389</v>
      </c>
      <c r="N121" s="2"/>
    </row>
    <row r="122" spans="1:14">
      <c r="A122">
        <v>2000</v>
      </c>
      <c r="B122" s="2">
        <v>52.024879280034845</v>
      </c>
      <c r="C122" s="2">
        <v>43.019054400593518</v>
      </c>
      <c r="D122" s="2">
        <v>41.602229730819474</v>
      </c>
      <c r="E122" s="2">
        <v>57.043325806815801</v>
      </c>
      <c r="F122" s="2">
        <v>112.63558037514315</v>
      </c>
      <c r="G122" s="2">
        <v>112.27406689998872</v>
      </c>
      <c r="H122" s="2">
        <v>87.323656113413875</v>
      </c>
      <c r="I122" s="2">
        <v>80.168381852491009</v>
      </c>
      <c r="J122" s="2">
        <v>101.2857405286841</v>
      </c>
      <c r="K122" s="2">
        <v>38.599980968662805</v>
      </c>
      <c r="L122" s="2">
        <v>84.497372385207171</v>
      </c>
      <c r="M122" s="2">
        <v>78.426235988581197</v>
      </c>
      <c r="N122" s="2"/>
    </row>
    <row r="123" spans="1:14">
      <c r="A123">
        <v>2001</v>
      </c>
      <c r="B123" s="2">
        <v>42.167827524474625</v>
      </c>
      <c r="C123" s="2">
        <v>72.64107962517943</v>
      </c>
      <c r="D123" s="2">
        <v>26.203824008515721</v>
      </c>
      <c r="E123" s="2">
        <v>74.174095930842057</v>
      </c>
      <c r="F123" s="2">
        <v>121.66093108397982</v>
      </c>
      <c r="G123" s="2">
        <v>81.385861006725477</v>
      </c>
      <c r="H123" s="2">
        <v>42.846094221247355</v>
      </c>
      <c r="I123" s="2">
        <v>99.206297921068327</v>
      </c>
      <c r="J123" s="2">
        <v>125.9711002693418</v>
      </c>
      <c r="K123" s="2">
        <v>141.04132832282309</v>
      </c>
      <c r="L123" s="2">
        <v>72.433004370756265</v>
      </c>
      <c r="M123" s="2">
        <v>61.944777672048133</v>
      </c>
      <c r="N123" s="2"/>
    </row>
    <row r="124" spans="1:14">
      <c r="A124">
        <v>2002</v>
      </c>
      <c r="B124" s="2">
        <v>33.615953582891152</v>
      </c>
      <c r="C124" s="2">
        <v>68.925918262019579</v>
      </c>
      <c r="D124" s="2">
        <v>79.680330790445637</v>
      </c>
      <c r="E124" s="2">
        <v>89.267019499056488</v>
      </c>
      <c r="F124" s="2">
        <v>99.075631340418994</v>
      </c>
      <c r="G124" s="2">
        <v>92.614123994000281</v>
      </c>
      <c r="H124" s="2">
        <v>73.149137944938147</v>
      </c>
      <c r="I124" s="2">
        <v>82.354235762785663</v>
      </c>
      <c r="J124" s="2">
        <v>66.362369240198049</v>
      </c>
      <c r="K124" s="2">
        <v>83.74940131929101</v>
      </c>
      <c r="L124" s="2">
        <v>48.178151702336983</v>
      </c>
      <c r="M124" s="2">
        <v>41.418612647775106</v>
      </c>
      <c r="N124" s="2"/>
    </row>
    <row r="125" spans="1:14">
      <c r="A125">
        <v>2003</v>
      </c>
      <c r="B125" s="2">
        <v>39.583833201619278</v>
      </c>
      <c r="C125" s="2">
        <v>36.647371740077098</v>
      </c>
      <c r="D125" s="2">
        <v>59.318141702820832</v>
      </c>
      <c r="E125" s="2">
        <v>68.999446639678737</v>
      </c>
      <c r="F125" s="2">
        <v>103.24285437801397</v>
      </c>
      <c r="G125" s="2">
        <v>71.761864103349836</v>
      </c>
      <c r="H125" s="2">
        <v>90.165331516216952</v>
      </c>
      <c r="I125" s="2">
        <v>79.686464848475069</v>
      </c>
      <c r="J125" s="2">
        <v>98.708074448010578</v>
      </c>
      <c r="K125" s="2">
        <v>70.540665290389157</v>
      </c>
      <c r="L125" s="2">
        <v>129.08831330742061</v>
      </c>
      <c r="M125" s="2">
        <v>56.395096205022334</v>
      </c>
      <c r="N125" s="2"/>
    </row>
    <row r="126" spans="1:14">
      <c r="A126">
        <v>2004</v>
      </c>
      <c r="B126" s="2">
        <v>58.103064045288136</v>
      </c>
      <c r="C126" s="2">
        <v>37.203252100704809</v>
      </c>
      <c r="D126" s="2">
        <v>89.038961501862815</v>
      </c>
      <c r="E126" s="2">
        <v>53.222284405593278</v>
      </c>
      <c r="F126" s="2">
        <v>164.89482525039108</v>
      </c>
      <c r="G126" s="2">
        <v>83.244585907133541</v>
      </c>
      <c r="H126" s="2">
        <v>92.3546673548054</v>
      </c>
      <c r="I126" s="2">
        <v>75.166077770430462</v>
      </c>
      <c r="J126" s="2">
        <v>28.41371498153315</v>
      </c>
      <c r="K126" s="2">
        <v>102.33000564488815</v>
      </c>
      <c r="L126" s="2">
        <v>74.727744786542587</v>
      </c>
      <c r="M126" s="2">
        <v>87.188107188361855</v>
      </c>
    </row>
    <row r="127" spans="1:14">
      <c r="A127">
        <v>2005</v>
      </c>
      <c r="B127" s="2">
        <v>73.798054448978277</v>
      </c>
      <c r="C127" s="2">
        <v>47.507529474380263</v>
      </c>
      <c r="D127" s="2">
        <v>38.085613276776925</v>
      </c>
      <c r="E127" s="2">
        <v>48.663574020611904</v>
      </c>
      <c r="F127" s="2">
        <v>43.644426237440122</v>
      </c>
      <c r="G127" s="2">
        <v>67.107639146492915</v>
      </c>
      <c r="H127" s="2">
        <v>85.267214973469024</v>
      </c>
      <c r="I127" s="2">
        <v>77.180193700304841</v>
      </c>
      <c r="J127" s="2">
        <v>92.243624502040205</v>
      </c>
      <c r="K127" s="2">
        <v>46.528734899924203</v>
      </c>
      <c r="L127" s="2">
        <v>115.14761930874312</v>
      </c>
      <c r="M127" s="2">
        <v>56.945326355176363</v>
      </c>
    </row>
    <row r="128" spans="1:14">
      <c r="A128">
        <v>2006</v>
      </c>
      <c r="B128" s="2">
        <v>79.926304049804045</v>
      </c>
      <c r="C128" s="2">
        <v>63.224399787107075</v>
      </c>
      <c r="D128" s="2">
        <v>55.380022902117631</v>
      </c>
      <c r="E128" s="2">
        <v>60.721569601470897</v>
      </c>
      <c r="F128" s="2">
        <v>110.02425027821234</v>
      </c>
      <c r="G128" s="2">
        <v>60.300976565650053</v>
      </c>
      <c r="H128" s="2">
        <v>101.68368111220425</v>
      </c>
      <c r="I128" s="2">
        <v>76.463497733980617</v>
      </c>
      <c r="J128" s="2">
        <v>95.744889924681047</v>
      </c>
      <c r="K128" s="2">
        <v>115.41098140412561</v>
      </c>
      <c r="L128" s="2">
        <v>65.526367917681398</v>
      </c>
      <c r="M128" s="2">
        <v>82.156088737641724</v>
      </c>
    </row>
    <row r="129" spans="1:13">
      <c r="A129" s="17">
        <v>2007</v>
      </c>
      <c r="B129" s="18">
        <v>50.497222231182363</v>
      </c>
      <c r="C129" s="18">
        <v>28.712453429672756</v>
      </c>
      <c r="D129" s="18">
        <v>65.868271212683254</v>
      </c>
      <c r="E129" s="18">
        <v>75.950546102607916</v>
      </c>
      <c r="F129" s="18">
        <v>53.450875925358453</v>
      </c>
      <c r="G129" s="18">
        <v>72.626905956163412</v>
      </c>
      <c r="H129" s="18">
        <v>73.113637082076664</v>
      </c>
      <c r="I129" s="18">
        <v>94.898111704272381</v>
      </c>
      <c r="J129" s="18">
        <v>62.064055126364849</v>
      </c>
      <c r="K129" s="18">
        <v>99.091446704191725</v>
      </c>
      <c r="L129" s="18">
        <v>48.937166911278489</v>
      </c>
      <c r="M129" s="18">
        <v>75.960069190200471</v>
      </c>
    </row>
    <row r="130" spans="1:13">
      <c r="A130" s="17">
        <v>2008</v>
      </c>
      <c r="B130" s="18">
        <v>92.167827363192117</v>
      </c>
      <c r="C130" s="18">
        <v>67.612202151508797</v>
      </c>
      <c r="D130" s="18">
        <v>45.344161572827119</v>
      </c>
      <c r="E130" s="18">
        <v>91.365751657177881</v>
      </c>
      <c r="F130" s="18">
        <v>75.043957873006136</v>
      </c>
      <c r="G130" s="18">
        <v>122.63491782655677</v>
      </c>
      <c r="H130" s="18">
        <v>93.492281825072965</v>
      </c>
      <c r="I130" s="18">
        <v>58.060989952099092</v>
      </c>
      <c r="J130" s="18">
        <v>108.89122881150911</v>
      </c>
      <c r="K130" s="18">
        <v>56.04586439365837</v>
      </c>
      <c r="L130" s="18">
        <v>67.974992339080373</v>
      </c>
      <c r="M130" s="18">
        <v>125.68691514926697</v>
      </c>
    </row>
    <row r="131" spans="1:13">
      <c r="A131" s="17">
        <v>2009</v>
      </c>
      <c r="B131" s="18">
        <v>34.040641581858949</v>
      </c>
      <c r="C131" s="18">
        <v>63.045222650516905</v>
      </c>
      <c r="D131" s="18">
        <v>59.729524377852677</v>
      </c>
      <c r="E131" s="18">
        <v>99.007988161863139</v>
      </c>
      <c r="F131" s="18">
        <v>83.566683063722721</v>
      </c>
      <c r="G131" s="18">
        <v>80.464591068174116</v>
      </c>
      <c r="H131" s="18">
        <v>73.949701304775573</v>
      </c>
      <c r="I131" s="18">
        <v>106.71314226730965</v>
      </c>
      <c r="J131" s="18">
        <v>47.944366724190772</v>
      </c>
      <c r="K131" s="18">
        <v>134.02714755737625</v>
      </c>
      <c r="L131" s="18">
        <v>34.879848878280086</v>
      </c>
      <c r="M131" s="18">
        <v>67.360136606293253</v>
      </c>
    </row>
    <row r="132" spans="1:13">
      <c r="A132" s="17">
        <v>2010</v>
      </c>
      <c r="B132" s="18">
        <v>23.902436011160745</v>
      </c>
      <c r="C132" s="18">
        <v>21.420033869328901</v>
      </c>
      <c r="D132" s="18">
        <v>15.157935583762075</v>
      </c>
      <c r="E132" s="18">
        <v>54.926417108849577</v>
      </c>
      <c r="F132" s="18">
        <v>73.058040739964198</v>
      </c>
      <c r="G132" s="18">
        <v>143.3121119945809</v>
      </c>
      <c r="H132" s="18">
        <v>99.857475122171522</v>
      </c>
      <c r="I132" s="18">
        <v>75.458608454429623</v>
      </c>
      <c r="J132" s="18">
        <v>133.27515975033467</v>
      </c>
      <c r="K132" s="18">
        <v>55.161306065835525</v>
      </c>
      <c r="L132" s="18">
        <v>55.860794961534118</v>
      </c>
      <c r="M132" s="18">
        <v>40.076434204796541</v>
      </c>
    </row>
    <row r="133" spans="1:13">
      <c r="A133">
        <v>2011</v>
      </c>
      <c r="B133" s="2">
        <v>33.879068593455152</v>
      </c>
      <c r="C133" s="2">
        <v>31.245699401641858</v>
      </c>
      <c r="D133" s="2">
        <v>50.11271567504798</v>
      </c>
      <c r="E133" s="2">
        <v>140.68371369127303</v>
      </c>
      <c r="F133" s="2">
        <v>81.648307339967417</v>
      </c>
      <c r="G133" s="2">
        <v>100.09768688611841</v>
      </c>
      <c r="H133" s="2">
        <v>69.934835572472309</v>
      </c>
      <c r="I133" s="2">
        <v>76.927439478734883</v>
      </c>
      <c r="J133" s="2">
        <v>97.849705981968626</v>
      </c>
      <c r="K133" s="2">
        <v>79.190380142896316</v>
      </c>
      <c r="L133" s="2">
        <v>78.954923955292486</v>
      </c>
      <c r="M133" s="2">
        <v>42.015405867458028</v>
      </c>
    </row>
    <row r="134" spans="1:1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2.75"/>
  <sheetData>
    <row r="1" spans="1:14">
      <c r="A1" t="s">
        <v>45</v>
      </c>
    </row>
    <row r="2" spans="1:14">
      <c r="A2" t="s">
        <v>46</v>
      </c>
    </row>
    <row r="4" spans="1:14" s="1" customFormat="1">
      <c r="A4" s="1" t="s">
        <v>13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4">
      <c r="A5">
        <v>1898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/>
    </row>
    <row r="6" spans="1:14">
      <c r="A6">
        <v>1899</v>
      </c>
      <c r="B6" s="2" t="s">
        <v>52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/>
    </row>
    <row r="7" spans="1:14">
      <c r="A7">
        <v>1900</v>
      </c>
      <c r="B7" s="2" t="s">
        <v>52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/>
    </row>
    <row r="8" spans="1:14">
      <c r="A8">
        <v>1901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/>
    </row>
    <row r="9" spans="1:14">
      <c r="A9">
        <v>1902</v>
      </c>
      <c r="B9" s="2" t="s">
        <v>52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/>
    </row>
    <row r="10" spans="1:14">
      <c r="A10">
        <v>1903</v>
      </c>
      <c r="B10" s="2" t="s">
        <v>52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/>
    </row>
    <row r="11" spans="1:14">
      <c r="A11">
        <v>1904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/>
    </row>
    <row r="12" spans="1:14">
      <c r="A12">
        <v>1905</v>
      </c>
      <c r="B12" s="2" t="s">
        <v>52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/>
    </row>
    <row r="13" spans="1:14">
      <c r="A13">
        <v>1906</v>
      </c>
      <c r="B13" s="2" t="s">
        <v>52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/>
    </row>
    <row r="14" spans="1:14">
      <c r="A14">
        <v>1907</v>
      </c>
      <c r="B14" s="2" t="s">
        <v>52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/>
    </row>
    <row r="15" spans="1:14">
      <c r="A15">
        <v>1908</v>
      </c>
      <c r="B15" s="2" t="s">
        <v>52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/>
    </row>
    <row r="16" spans="1:14">
      <c r="A16">
        <v>1909</v>
      </c>
      <c r="B16" s="2" t="s">
        <v>52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/>
    </row>
    <row r="17" spans="1:14">
      <c r="A17">
        <v>1910</v>
      </c>
      <c r="B17" s="2" t="s">
        <v>52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/>
    </row>
    <row r="18" spans="1:14">
      <c r="A18">
        <v>1911</v>
      </c>
      <c r="B18" s="2" t="s">
        <v>52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/>
    </row>
    <row r="19" spans="1:14">
      <c r="A19">
        <v>1912</v>
      </c>
      <c r="B19" s="2" t="s">
        <v>52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/>
    </row>
    <row r="20" spans="1:14">
      <c r="A20">
        <v>1913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/>
    </row>
    <row r="21" spans="1:14">
      <c r="A21">
        <v>1914</v>
      </c>
      <c r="B21" s="2" t="s">
        <v>52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/>
    </row>
    <row r="22" spans="1:14">
      <c r="A22">
        <v>1915</v>
      </c>
      <c r="B22" s="2" t="s">
        <v>52</v>
      </c>
      <c r="C22" s="2" t="s">
        <v>52</v>
      </c>
      <c r="D22" s="2" t="s">
        <v>52</v>
      </c>
      <c r="E22" s="2">
        <v>85.458725724020439</v>
      </c>
      <c r="F22" s="2">
        <v>78.794467052810901</v>
      </c>
      <c r="G22" s="2">
        <v>63.370425894378194</v>
      </c>
      <c r="H22" s="2">
        <v>43.693054037478696</v>
      </c>
      <c r="I22" s="2">
        <v>43.486356388415679</v>
      </c>
      <c r="J22" s="2">
        <v>47.200894037478704</v>
      </c>
      <c r="K22" s="2">
        <v>67.617964701873944</v>
      </c>
      <c r="L22" s="2">
        <v>72.343073253833055</v>
      </c>
      <c r="M22" s="2">
        <v>72.463724156729128</v>
      </c>
      <c r="N22" s="2"/>
    </row>
    <row r="23" spans="1:14">
      <c r="A23">
        <v>1916</v>
      </c>
      <c r="B23" s="2">
        <v>95.882385281090293</v>
      </c>
      <c r="C23" s="2">
        <v>74.070145962521295</v>
      </c>
      <c r="D23" s="2">
        <v>76.234929608177168</v>
      </c>
      <c r="E23" s="2">
        <v>237.48173356047701</v>
      </c>
      <c r="F23" s="2">
        <v>153.36463645655877</v>
      </c>
      <c r="G23" s="2">
        <v>118.02431345826236</v>
      </c>
      <c r="H23" s="2">
        <v>47.603654923339001</v>
      </c>
      <c r="I23" s="2">
        <v>30.438624327086881</v>
      </c>
      <c r="J23" s="2">
        <v>34.506496763202719</v>
      </c>
      <c r="K23" s="2">
        <v>47.519241976149907</v>
      </c>
      <c r="L23" s="2">
        <v>82.22998568994889</v>
      </c>
      <c r="M23" s="2">
        <v>86.298093628620109</v>
      </c>
      <c r="N23" s="2"/>
    </row>
    <row r="24" spans="1:14">
      <c r="A24">
        <v>1917</v>
      </c>
      <c r="B24" s="2">
        <v>40.395929948892672</v>
      </c>
      <c r="C24" s="2">
        <v>23.372686609880745</v>
      </c>
      <c r="D24" s="2">
        <v>94.420672436115836</v>
      </c>
      <c r="E24" s="2">
        <v>170.67900511073253</v>
      </c>
      <c r="F24" s="2">
        <v>131.08395311754686</v>
      </c>
      <c r="G24" s="2">
        <v>137.08390323679725</v>
      </c>
      <c r="H24" s="2">
        <v>127.72066752981263</v>
      </c>
      <c r="I24" s="2">
        <v>38.082558909710393</v>
      </c>
      <c r="J24" s="2">
        <v>27.778556729131175</v>
      </c>
      <c r="K24" s="2">
        <v>35.280733492333901</v>
      </c>
      <c r="L24" s="2">
        <v>37.251499829642249</v>
      </c>
      <c r="M24" s="2">
        <v>34.816690425894386</v>
      </c>
      <c r="N24" s="2"/>
    </row>
    <row r="25" spans="1:14">
      <c r="A25">
        <v>1918</v>
      </c>
      <c r="B25" s="2">
        <v>25.884203611584326</v>
      </c>
      <c r="C25" s="2">
        <v>30.496344531516183</v>
      </c>
      <c r="D25" s="2">
        <v>114.04713894378196</v>
      </c>
      <c r="E25" s="2">
        <v>122.95220442930155</v>
      </c>
      <c r="F25" s="2">
        <v>100.43155870528109</v>
      </c>
      <c r="G25" s="2">
        <v>67.997609540034063</v>
      </c>
      <c r="H25" s="2">
        <v>43.542479591141394</v>
      </c>
      <c r="I25" s="2">
        <v>29.603164293015336</v>
      </c>
      <c r="J25" s="2">
        <v>27.829116183986372</v>
      </c>
      <c r="K25" s="2">
        <v>41.887073253833051</v>
      </c>
      <c r="L25" s="2">
        <v>71.677852129471901</v>
      </c>
      <c r="M25" s="2">
        <v>75.451486201022149</v>
      </c>
      <c r="N25" s="2"/>
    </row>
    <row r="26" spans="1:14">
      <c r="A26">
        <v>1919</v>
      </c>
      <c r="B26" s="2">
        <v>64.925191686541737</v>
      </c>
      <c r="C26" s="2">
        <v>38.098484770017031</v>
      </c>
      <c r="D26" s="2">
        <v>101.40458902896081</v>
      </c>
      <c r="E26" s="2">
        <v>155.87214991482114</v>
      </c>
      <c r="F26" s="2">
        <v>122.81718787052812</v>
      </c>
      <c r="G26" s="2">
        <v>63.68504258943782</v>
      </c>
      <c r="H26" s="2">
        <v>32.856484906303244</v>
      </c>
      <c r="I26" s="2">
        <v>26.104133560476999</v>
      </c>
      <c r="J26" s="2">
        <v>28.726380919931859</v>
      </c>
      <c r="K26" s="2">
        <v>53.079089335604763</v>
      </c>
      <c r="L26" s="2">
        <v>79.938030664395228</v>
      </c>
      <c r="M26" s="2">
        <v>62.589234480408855</v>
      </c>
      <c r="N26" s="2"/>
    </row>
    <row r="27" spans="1:14">
      <c r="A27">
        <v>1920</v>
      </c>
      <c r="B27" s="2">
        <v>36.498333219761498</v>
      </c>
      <c r="C27" s="2">
        <v>29.814719182282793</v>
      </c>
      <c r="D27" s="2">
        <v>144.86927182282795</v>
      </c>
      <c r="E27" s="2">
        <v>147.67136218057922</v>
      </c>
      <c r="F27" s="2">
        <v>78.67446378194208</v>
      </c>
      <c r="G27" s="2">
        <v>49.276922657580911</v>
      </c>
      <c r="H27" s="2">
        <v>47.891799659284494</v>
      </c>
      <c r="I27" s="2">
        <v>27.472992163543445</v>
      </c>
      <c r="J27" s="2">
        <v>21.508080408858604</v>
      </c>
      <c r="K27" s="2">
        <v>26.749322248722319</v>
      </c>
      <c r="L27" s="2">
        <v>42.697570017035773</v>
      </c>
      <c r="M27" s="2">
        <v>60.017605451448041</v>
      </c>
      <c r="N27" s="2"/>
    </row>
    <row r="28" spans="1:14">
      <c r="A28">
        <v>1921</v>
      </c>
      <c r="B28" s="2">
        <v>61.879709437819415</v>
      </c>
      <c r="C28" s="2">
        <v>35.130534378194213</v>
      </c>
      <c r="D28" s="2">
        <v>124.64894882453152</v>
      </c>
      <c r="E28" s="2">
        <v>130.8805451448041</v>
      </c>
      <c r="F28" s="2">
        <v>81.886718637137989</v>
      </c>
      <c r="G28" s="2">
        <v>45.358233730834762</v>
      </c>
      <c r="H28" s="2">
        <v>26.252882862010221</v>
      </c>
      <c r="I28" s="2">
        <v>23.311662010221465</v>
      </c>
      <c r="J28" s="2">
        <v>23.263531175468483</v>
      </c>
      <c r="K28" s="2">
        <v>28.677131448040885</v>
      </c>
      <c r="L28" s="2">
        <v>31.576477001703573</v>
      </c>
      <c r="M28" s="2">
        <v>56.919422146507657</v>
      </c>
      <c r="N28" s="2"/>
    </row>
    <row r="29" spans="1:14">
      <c r="A29">
        <v>1922</v>
      </c>
      <c r="B29" s="2">
        <v>40.796777376490631</v>
      </c>
      <c r="C29" s="2">
        <v>36.03165546848382</v>
      </c>
      <c r="D29" s="2">
        <v>112.77843516183985</v>
      </c>
      <c r="E29" s="2">
        <v>216.38386916524698</v>
      </c>
      <c r="F29" s="2">
        <v>116.25442344122659</v>
      </c>
      <c r="G29" s="2">
        <v>56.844061328790453</v>
      </c>
      <c r="H29" s="2">
        <v>47.511028824531515</v>
      </c>
      <c r="I29" s="2">
        <v>30.439765042589439</v>
      </c>
      <c r="J29" s="2">
        <v>29.720128109028959</v>
      </c>
      <c r="K29" s="2">
        <v>26.050519931856901</v>
      </c>
      <c r="L29" s="2">
        <v>30.223735604770017</v>
      </c>
      <c r="M29" s="2">
        <v>31.734248994889267</v>
      </c>
      <c r="N29" s="2"/>
    </row>
    <row r="30" spans="1:14">
      <c r="A30">
        <v>1923</v>
      </c>
      <c r="B30" s="2">
        <v>31.922923339011923</v>
      </c>
      <c r="C30" s="2">
        <v>28.652683339011922</v>
      </c>
      <c r="D30" s="2">
        <v>69.937267461669492</v>
      </c>
      <c r="E30" s="2">
        <v>150.94315502555369</v>
      </c>
      <c r="F30" s="2">
        <v>132.93807209540034</v>
      </c>
      <c r="G30" s="2">
        <v>60.252960817717209</v>
      </c>
      <c r="H30" s="2">
        <v>36.9537068483816</v>
      </c>
      <c r="I30" s="2">
        <v>24.420665621805792</v>
      </c>
      <c r="J30" s="2">
        <v>27.855610221465081</v>
      </c>
      <c r="K30" s="2">
        <v>25.820095400340715</v>
      </c>
      <c r="L30" s="2">
        <v>27.782530834752986</v>
      </c>
      <c r="M30" s="2">
        <v>38.910262078364568</v>
      </c>
      <c r="N30" s="2"/>
    </row>
    <row r="31" spans="1:14">
      <c r="A31">
        <v>1924</v>
      </c>
      <c r="B31" s="2">
        <v>40.124211516183983</v>
      </c>
      <c r="C31" s="2">
        <v>34.724542691652474</v>
      </c>
      <c r="D31" s="2">
        <v>68.38543809199318</v>
      </c>
      <c r="E31" s="2">
        <v>136.45754003407154</v>
      </c>
      <c r="F31" s="2">
        <v>130.03495114139693</v>
      </c>
      <c r="G31" s="2">
        <v>51.035243611584328</v>
      </c>
      <c r="H31" s="2">
        <v>39.990063373083473</v>
      </c>
      <c r="I31" s="2">
        <v>63.504544599659283</v>
      </c>
      <c r="J31" s="2">
        <v>32.141462350936962</v>
      </c>
      <c r="K31" s="2">
        <v>31.068755570698467</v>
      </c>
      <c r="L31" s="2">
        <v>29.618126064735947</v>
      </c>
      <c r="M31" s="2">
        <v>38.732994889267459</v>
      </c>
      <c r="N31" s="2"/>
    </row>
    <row r="32" spans="1:14">
      <c r="A32">
        <v>1925</v>
      </c>
      <c r="B32" s="2">
        <v>31.147236797274275</v>
      </c>
      <c r="C32" s="2">
        <v>49.7073477342419</v>
      </c>
      <c r="D32" s="2">
        <v>83.284323270868825</v>
      </c>
      <c r="E32" s="2">
        <v>81.026494037478699</v>
      </c>
      <c r="F32" s="2">
        <v>42.944060238500853</v>
      </c>
      <c r="G32" s="2">
        <v>43.705226575809206</v>
      </c>
      <c r="H32" s="2">
        <v>35.908811448040886</v>
      </c>
      <c r="I32" s="2">
        <v>24.998323952299831</v>
      </c>
      <c r="J32" s="2">
        <v>23.125762180579216</v>
      </c>
      <c r="K32" s="2">
        <v>33.574907529812606</v>
      </c>
      <c r="L32" s="2">
        <v>60.701372402044285</v>
      </c>
      <c r="M32" s="2">
        <v>46.654123339011925</v>
      </c>
      <c r="N32" s="2"/>
    </row>
    <row r="33" spans="1:14">
      <c r="A33">
        <v>1926</v>
      </c>
      <c r="B33" s="2">
        <v>42.864210153321977</v>
      </c>
      <c r="C33" s="2">
        <v>35.057999591141396</v>
      </c>
      <c r="D33" s="2">
        <v>54.019495195911411</v>
      </c>
      <c r="E33" s="2">
        <v>131.04392504258945</v>
      </c>
      <c r="F33" s="2">
        <v>106.69614010221463</v>
      </c>
      <c r="G33" s="2">
        <v>66.697414650766603</v>
      </c>
      <c r="H33" s="2">
        <v>45.081989233390118</v>
      </c>
      <c r="I33" s="2">
        <v>39.048973083475296</v>
      </c>
      <c r="J33" s="2">
        <v>40.25945621805792</v>
      </c>
      <c r="K33" s="2">
        <v>52.828816354344113</v>
      </c>
      <c r="L33" s="2">
        <v>93.778957410562185</v>
      </c>
      <c r="M33" s="2">
        <v>58.682740170357754</v>
      </c>
      <c r="N33" s="2"/>
    </row>
    <row r="34" spans="1:14">
      <c r="A34">
        <v>1927</v>
      </c>
      <c r="B34" s="2">
        <v>46.347727155025552</v>
      </c>
      <c r="C34" s="2">
        <v>43.367766132879041</v>
      </c>
      <c r="D34" s="2">
        <v>125.51224231686541</v>
      </c>
      <c r="E34" s="2">
        <v>96.613598637137969</v>
      </c>
      <c r="F34" s="2">
        <v>98.35614091993186</v>
      </c>
      <c r="G34" s="2">
        <v>64.204988074957413</v>
      </c>
      <c r="H34" s="2">
        <v>46.308942827938672</v>
      </c>
      <c r="I34" s="2">
        <v>30.07952708688245</v>
      </c>
      <c r="J34" s="2">
        <v>25.281714480408855</v>
      </c>
      <c r="K34" s="2">
        <v>39.909757001703575</v>
      </c>
      <c r="L34" s="2">
        <v>46.895550255536634</v>
      </c>
      <c r="M34" s="2">
        <v>58.97750105621806</v>
      </c>
      <c r="N34" s="2"/>
    </row>
    <row r="35" spans="1:14">
      <c r="A35">
        <v>1928</v>
      </c>
      <c r="B35" s="2">
        <v>49.380433390119251</v>
      </c>
      <c r="C35" s="2">
        <v>47.973489608177175</v>
      </c>
      <c r="D35" s="2">
        <v>101.54672218057921</v>
      </c>
      <c r="E35" s="2">
        <v>206.15120954003407</v>
      </c>
      <c r="F35" s="2">
        <v>149.92651993185689</v>
      </c>
      <c r="G35" s="2">
        <v>62.885143441226582</v>
      </c>
      <c r="H35" s="2">
        <v>67.130879182282783</v>
      </c>
      <c r="I35" s="2">
        <v>53.645568654173772</v>
      </c>
      <c r="J35" s="2">
        <v>66.365356047700161</v>
      </c>
      <c r="K35" s="2">
        <v>133.51915257240205</v>
      </c>
      <c r="L35" s="2">
        <v>120.34519114139691</v>
      </c>
      <c r="M35" s="2">
        <v>90.043062623509371</v>
      </c>
      <c r="N35" s="2"/>
    </row>
    <row r="36" spans="1:14">
      <c r="A36">
        <v>1929</v>
      </c>
      <c r="B36" s="2">
        <v>85.963407700170364</v>
      </c>
      <c r="C36" s="2">
        <v>56.525205587734241</v>
      </c>
      <c r="D36" s="2">
        <v>145.92055522998294</v>
      </c>
      <c r="E36" s="2">
        <v>210.85655059625211</v>
      </c>
      <c r="F36" s="2">
        <v>150.3816654173765</v>
      </c>
      <c r="G36" s="2">
        <v>64.640814991482117</v>
      </c>
      <c r="H36" s="2">
        <v>56.245487427597951</v>
      </c>
      <c r="I36" s="2">
        <v>36.311940306643955</v>
      </c>
      <c r="J36" s="2">
        <v>29.436862691652465</v>
      </c>
      <c r="K36" s="2">
        <v>32.410008858603064</v>
      </c>
      <c r="L36" s="2">
        <v>40.687997274275979</v>
      </c>
      <c r="M36" s="2">
        <v>35.633899011925045</v>
      </c>
      <c r="N36" s="2"/>
    </row>
    <row r="37" spans="1:14">
      <c r="A37">
        <v>1930</v>
      </c>
      <c r="B37" s="2">
        <v>60.681958160136276</v>
      </c>
      <c r="C37" s="2">
        <v>71.842821669505966</v>
      </c>
      <c r="D37" s="2">
        <v>78.685642793867117</v>
      </c>
      <c r="E37" s="2">
        <v>111.03496558773421</v>
      </c>
      <c r="F37" s="2">
        <v>87.990459148211258</v>
      </c>
      <c r="G37" s="2">
        <v>87.574716183986368</v>
      </c>
      <c r="H37" s="2">
        <v>76.064962998296423</v>
      </c>
      <c r="I37" s="2">
        <v>27.01761853492334</v>
      </c>
      <c r="J37" s="2">
        <v>21.691772402044293</v>
      </c>
      <c r="K37" s="2">
        <v>24.10172156729131</v>
      </c>
      <c r="L37" s="2">
        <v>25.226960136286205</v>
      </c>
      <c r="M37" s="2">
        <v>28.047000204429306</v>
      </c>
      <c r="N37" s="2"/>
    </row>
    <row r="38" spans="1:14">
      <c r="A38">
        <v>1931</v>
      </c>
      <c r="B38" s="2">
        <v>22.981310800681431</v>
      </c>
      <c r="C38" s="2">
        <v>24.018493492333903</v>
      </c>
      <c r="D38" s="2">
        <v>32.66940756388415</v>
      </c>
      <c r="E38" s="2">
        <v>64.75849267461669</v>
      </c>
      <c r="F38" s="2">
        <v>56.838203202725715</v>
      </c>
      <c r="G38" s="2">
        <v>32.51966473594549</v>
      </c>
      <c r="H38" s="2">
        <v>19.741906916524698</v>
      </c>
      <c r="I38" s="2">
        <v>16.969740102214647</v>
      </c>
      <c r="J38" s="2">
        <v>19.753954344122658</v>
      </c>
      <c r="K38" s="2">
        <v>25.643968926746165</v>
      </c>
      <c r="L38" s="2">
        <v>52.935970017035778</v>
      </c>
      <c r="M38" s="2">
        <v>53.45803502555367</v>
      </c>
      <c r="N38" s="2"/>
    </row>
    <row r="39" spans="1:14">
      <c r="A39">
        <v>1932</v>
      </c>
      <c r="B39" s="2">
        <v>70.243435502555371</v>
      </c>
      <c r="C39" s="2">
        <v>61.968567495741055</v>
      </c>
      <c r="D39" s="2">
        <v>57.281028960817714</v>
      </c>
      <c r="E39" s="2">
        <v>102.49527495741057</v>
      </c>
      <c r="F39" s="2">
        <v>70.871513458262356</v>
      </c>
      <c r="G39" s="2">
        <v>32.952842248722312</v>
      </c>
      <c r="H39" s="2">
        <v>25.048743577512777</v>
      </c>
      <c r="I39" s="2">
        <v>19.292008722316865</v>
      </c>
      <c r="J39" s="2">
        <v>28.142187393526406</v>
      </c>
      <c r="K39" s="2">
        <v>35.964250221465072</v>
      </c>
      <c r="L39" s="2">
        <v>63.734718909710395</v>
      </c>
      <c r="M39" s="2">
        <v>55.576799999999999</v>
      </c>
      <c r="N39" s="2"/>
    </row>
    <row r="40" spans="1:14">
      <c r="A40">
        <v>1933</v>
      </c>
      <c r="B40" s="2">
        <v>54.658295877342418</v>
      </c>
      <c r="C40" s="2">
        <v>40.609589642248721</v>
      </c>
      <c r="D40" s="2">
        <v>48.50732974446337</v>
      </c>
      <c r="E40" s="2">
        <v>144.95197001703579</v>
      </c>
      <c r="F40" s="2">
        <v>109.19727291311754</v>
      </c>
      <c r="G40" s="2">
        <v>46.959577512776825</v>
      </c>
      <c r="H40" s="2">
        <v>29.96499925042589</v>
      </c>
      <c r="I40" s="2">
        <v>24.71588279386712</v>
      </c>
      <c r="J40" s="2">
        <v>17.99894514480409</v>
      </c>
      <c r="K40" s="2">
        <v>25.077489608177167</v>
      </c>
      <c r="L40" s="2">
        <v>28.131368994889272</v>
      </c>
      <c r="M40" s="2">
        <v>35.494731720613288</v>
      </c>
      <c r="N40" s="2"/>
    </row>
    <row r="41" spans="1:14">
      <c r="A41">
        <v>1934</v>
      </c>
      <c r="B41" s="2">
        <v>37.14671591141397</v>
      </c>
      <c r="C41" s="2">
        <v>27.046614787052807</v>
      </c>
      <c r="D41" s="2">
        <v>41.587521362861999</v>
      </c>
      <c r="E41" s="2">
        <v>104.82829574105624</v>
      </c>
      <c r="F41" s="2">
        <v>75.815374446337302</v>
      </c>
      <c r="G41" s="2">
        <v>26.306371379897787</v>
      </c>
      <c r="H41" s="2">
        <v>20.763303577512776</v>
      </c>
      <c r="I41" s="2">
        <v>18.396318909710391</v>
      </c>
      <c r="J41" s="2">
        <v>22.273095741056217</v>
      </c>
      <c r="K41" s="2">
        <v>26.127404156729131</v>
      </c>
      <c r="L41" s="2">
        <v>54.468870868824538</v>
      </c>
      <c r="M41" s="2">
        <v>50.18669110732538</v>
      </c>
      <c r="N41" s="2"/>
    </row>
    <row r="42" spans="1:14">
      <c r="A42">
        <v>1935</v>
      </c>
      <c r="B42" s="2">
        <v>40.486046473594556</v>
      </c>
      <c r="C42" s="2">
        <v>33.740009540034066</v>
      </c>
      <c r="D42" s="2">
        <v>97.181660238500868</v>
      </c>
      <c r="E42" s="2">
        <v>74.268527427597945</v>
      </c>
      <c r="F42" s="2">
        <v>53.80184667802385</v>
      </c>
      <c r="G42" s="2">
        <v>46.988941737649057</v>
      </c>
      <c r="H42" s="2">
        <v>33.946324497444635</v>
      </c>
      <c r="I42" s="2">
        <v>27.367133764906303</v>
      </c>
      <c r="J42" s="2">
        <v>24.356631005110735</v>
      </c>
      <c r="K42" s="2">
        <v>28.136432299829643</v>
      </c>
      <c r="L42" s="2">
        <v>38.002605792163543</v>
      </c>
      <c r="M42" s="2">
        <v>34.923461396933561</v>
      </c>
      <c r="N42" s="2"/>
    </row>
    <row r="43" spans="1:14">
      <c r="A43">
        <v>1936</v>
      </c>
      <c r="B43" s="2">
        <v>29.874882725724021</v>
      </c>
      <c r="C43" s="2">
        <v>28.639819011925042</v>
      </c>
      <c r="D43" s="2">
        <v>74.978089267461669</v>
      </c>
      <c r="E43" s="2">
        <v>85.472635093696766</v>
      </c>
      <c r="F43" s="2">
        <v>100.78153022146508</v>
      </c>
      <c r="G43" s="2">
        <v>38.046320954003406</v>
      </c>
      <c r="H43" s="2">
        <v>22.548751482112436</v>
      </c>
      <c r="I43" s="2">
        <v>20.038721090289602</v>
      </c>
      <c r="J43" s="2">
        <v>25.117009880749574</v>
      </c>
      <c r="K43" s="2">
        <v>32.428488449744464</v>
      </c>
      <c r="L43" s="2">
        <v>36.270337308347528</v>
      </c>
      <c r="M43" s="2">
        <v>36.097485792163546</v>
      </c>
      <c r="N43" s="2"/>
    </row>
    <row r="44" spans="1:14">
      <c r="A44">
        <v>1937</v>
      </c>
      <c r="B44" s="2">
        <v>64.177110459965931</v>
      </c>
      <c r="C44" s="2">
        <v>50.218388279386716</v>
      </c>
      <c r="D44" s="2">
        <v>50.686780783645659</v>
      </c>
      <c r="E44" s="2">
        <v>113.69805792163544</v>
      </c>
      <c r="F44" s="2">
        <v>88.613061669505967</v>
      </c>
      <c r="G44" s="2">
        <v>42.805754003407152</v>
      </c>
      <c r="H44" s="2">
        <v>31.524813628620098</v>
      </c>
      <c r="I44" s="2">
        <v>28.956150459965929</v>
      </c>
      <c r="J44" s="2">
        <v>27.873935264054513</v>
      </c>
      <c r="K44" s="2">
        <v>35.217081567291316</v>
      </c>
      <c r="L44" s="2">
        <v>46.163652470187387</v>
      </c>
      <c r="M44" s="2">
        <v>41.026289335604773</v>
      </c>
      <c r="N44" s="2"/>
    </row>
    <row r="45" spans="1:14">
      <c r="A45">
        <v>1938</v>
      </c>
      <c r="B45" s="2">
        <v>38.083699625212944</v>
      </c>
      <c r="C45" s="2">
        <v>88.856350528109033</v>
      </c>
      <c r="D45" s="2">
        <v>107.93678228279387</v>
      </c>
      <c r="E45" s="2">
        <v>152.14289335604769</v>
      </c>
      <c r="F45" s="2">
        <v>95.416288926746162</v>
      </c>
      <c r="G45" s="2">
        <v>56.098695741056225</v>
      </c>
      <c r="H45" s="2">
        <v>35.997102827938669</v>
      </c>
      <c r="I45" s="2">
        <v>33.391936763202722</v>
      </c>
      <c r="J45" s="2">
        <v>40.833493696763206</v>
      </c>
      <c r="K45" s="2">
        <v>36.256729676320269</v>
      </c>
      <c r="L45" s="2">
        <v>35.103937308347518</v>
      </c>
      <c r="M45" s="2">
        <v>37.207401976149924</v>
      </c>
      <c r="N45" s="2"/>
    </row>
    <row r="46" spans="1:14">
      <c r="A46">
        <v>1939</v>
      </c>
      <c r="B46" s="2">
        <v>41.823649471890974</v>
      </c>
      <c r="C46" s="2">
        <v>45.310544463373084</v>
      </c>
      <c r="D46" s="2">
        <v>67.181755093696751</v>
      </c>
      <c r="E46" s="2">
        <v>113.40618194207836</v>
      </c>
      <c r="F46" s="2">
        <v>96.031819011925066</v>
      </c>
      <c r="G46" s="2">
        <v>68.895757410562183</v>
      </c>
      <c r="H46" s="2">
        <v>36.919485383304938</v>
      </c>
      <c r="I46" s="2">
        <v>32.169317887563885</v>
      </c>
      <c r="J46" s="2">
        <v>28.789525042589428</v>
      </c>
      <c r="K46" s="2">
        <v>30.811410153321976</v>
      </c>
      <c r="L46" s="2">
        <v>34.319713798977851</v>
      </c>
      <c r="M46" s="2">
        <v>31.786721908006815</v>
      </c>
      <c r="N46" s="2"/>
    </row>
    <row r="47" spans="1:14">
      <c r="A47">
        <v>1940</v>
      </c>
      <c r="B47" s="2">
        <v>29.54110936967632</v>
      </c>
      <c r="C47" s="2">
        <v>27.002215195911415</v>
      </c>
      <c r="D47" s="2">
        <v>36.478712913117548</v>
      </c>
      <c r="E47" s="2">
        <v>72.409308347529816</v>
      </c>
      <c r="F47" s="2">
        <v>74.596177717206132</v>
      </c>
      <c r="G47" s="2">
        <v>68.196977172061324</v>
      </c>
      <c r="H47" s="2">
        <v>41.614898534923341</v>
      </c>
      <c r="I47" s="2">
        <v>35.200427120953997</v>
      </c>
      <c r="J47" s="2">
        <v>39.609248381601361</v>
      </c>
      <c r="K47" s="2">
        <v>33.362278160136292</v>
      </c>
      <c r="L47" s="2">
        <v>48.320708688245325</v>
      </c>
      <c r="M47" s="2">
        <v>59.648698057921642</v>
      </c>
      <c r="N47" s="2"/>
    </row>
    <row r="48" spans="1:14">
      <c r="A48">
        <v>1941</v>
      </c>
      <c r="B48" s="2">
        <v>59.152258671209538</v>
      </c>
      <c r="C48" s="2">
        <v>42.226167495741059</v>
      </c>
      <c r="D48" s="2">
        <v>54.36034098807496</v>
      </c>
      <c r="E48" s="2">
        <v>109.25500783645657</v>
      </c>
      <c r="F48" s="2">
        <v>60.813824872231677</v>
      </c>
      <c r="G48" s="2">
        <v>33.779235434412264</v>
      </c>
      <c r="H48" s="2">
        <v>29.027102964224877</v>
      </c>
      <c r="I48" s="2">
        <v>24.023696626916525</v>
      </c>
      <c r="J48" s="2">
        <v>31.540268483816011</v>
      </c>
      <c r="K48" s="2">
        <v>62.948103577512782</v>
      </c>
      <c r="L48" s="2">
        <v>92.838198296422505</v>
      </c>
      <c r="M48" s="2">
        <v>66.539304122657583</v>
      </c>
      <c r="N48" s="2"/>
    </row>
    <row r="49" spans="1:14">
      <c r="A49">
        <v>1942</v>
      </c>
      <c r="B49" s="2">
        <v>53.089812061328793</v>
      </c>
      <c r="C49" s="2">
        <v>43.181071482112444</v>
      </c>
      <c r="D49" s="2">
        <v>114.92594616695058</v>
      </c>
      <c r="E49" s="2">
        <v>117.87771311754683</v>
      </c>
      <c r="F49" s="2">
        <v>82.59373410562182</v>
      </c>
      <c r="G49" s="2">
        <v>70.033234752981258</v>
      </c>
      <c r="H49" s="2">
        <v>37.411590051107325</v>
      </c>
      <c r="I49" s="2">
        <v>35.01243720613288</v>
      </c>
      <c r="J49" s="2">
        <v>35.145886201022144</v>
      </c>
      <c r="K49" s="2">
        <v>43.830852470187395</v>
      </c>
      <c r="L49" s="2">
        <v>62.206896081771724</v>
      </c>
      <c r="M49" s="2">
        <v>54.058507666098805</v>
      </c>
      <c r="N49" s="2"/>
    </row>
    <row r="50" spans="1:14">
      <c r="A50">
        <v>1943</v>
      </c>
      <c r="B50" s="2">
        <v>59.281615809199316</v>
      </c>
      <c r="C50" s="2">
        <v>66.733034412265752</v>
      </c>
      <c r="D50" s="2">
        <v>100.61909233390119</v>
      </c>
      <c r="E50" s="2">
        <v>116.29646064735944</v>
      </c>
      <c r="F50" s="2">
        <v>137.85957505962523</v>
      </c>
      <c r="G50" s="2">
        <v>121.82422078364564</v>
      </c>
      <c r="H50" s="2">
        <v>55.276335536626917</v>
      </c>
      <c r="I50" s="2">
        <v>38.414278977853499</v>
      </c>
      <c r="J50" s="2">
        <v>45.069007155025552</v>
      </c>
      <c r="K50" s="2">
        <v>33.282884361158438</v>
      </c>
      <c r="L50" s="2">
        <v>45.482093356047692</v>
      </c>
      <c r="M50" s="2">
        <v>37.618972129471892</v>
      </c>
      <c r="N50" s="2"/>
    </row>
    <row r="51" spans="1:14">
      <c r="A51">
        <v>1944</v>
      </c>
      <c r="B51" s="2">
        <v>34.773343236797274</v>
      </c>
      <c r="C51" s="2">
        <v>41.597228483816011</v>
      </c>
      <c r="D51" s="2">
        <v>64.771879522998304</v>
      </c>
      <c r="E51" s="2">
        <v>84.491693356047719</v>
      </c>
      <c r="F51" s="2">
        <v>85.744846609880753</v>
      </c>
      <c r="G51" s="2">
        <v>50.049003066439532</v>
      </c>
      <c r="H51" s="2">
        <v>30.742510936967633</v>
      </c>
      <c r="I51" s="2">
        <v>25.706936422487225</v>
      </c>
      <c r="J51" s="2">
        <v>25.884012265758091</v>
      </c>
      <c r="K51" s="2">
        <v>29.83746725724021</v>
      </c>
      <c r="L51" s="2">
        <v>33.45247563884157</v>
      </c>
      <c r="M51" s="2">
        <v>34.482460783645656</v>
      </c>
      <c r="N51" s="2"/>
    </row>
    <row r="52" spans="1:14">
      <c r="A52">
        <v>1945</v>
      </c>
      <c r="B52" s="2">
        <v>30.006065008517886</v>
      </c>
      <c r="C52" s="2">
        <v>30.156337717206132</v>
      </c>
      <c r="D52" s="2">
        <v>76.336681431005104</v>
      </c>
      <c r="E52" s="2">
        <v>85.300423850085181</v>
      </c>
      <c r="F52" s="2">
        <v>94.935819557069834</v>
      </c>
      <c r="G52" s="2">
        <v>100.15231890971037</v>
      </c>
      <c r="H52" s="2">
        <v>39.833100919931852</v>
      </c>
      <c r="I52" s="2">
        <v>30.354211379897784</v>
      </c>
      <c r="J52" s="2">
        <v>35.267537989778532</v>
      </c>
      <c r="K52" s="2">
        <v>54.8289469165247</v>
      </c>
      <c r="L52" s="2">
        <v>66.709778534923345</v>
      </c>
      <c r="M52" s="2">
        <v>47.51559168654174</v>
      </c>
      <c r="N52" s="2"/>
    </row>
    <row r="53" spans="1:14">
      <c r="A53">
        <v>1946</v>
      </c>
      <c r="B53" s="2">
        <v>70.876076320272574</v>
      </c>
      <c r="C53" s="2">
        <v>48.435310119250424</v>
      </c>
      <c r="D53" s="2">
        <v>148.67082030664395</v>
      </c>
      <c r="E53" s="2">
        <v>65.6601730834753</v>
      </c>
      <c r="F53" s="2">
        <v>53.091409063032366</v>
      </c>
      <c r="G53" s="2">
        <v>53.168013628620095</v>
      </c>
      <c r="H53" s="2">
        <v>35.040955093696766</v>
      </c>
      <c r="I53" s="2">
        <v>26.370376558773419</v>
      </c>
      <c r="J53" s="2">
        <v>24.880109028960813</v>
      </c>
      <c r="K53" s="2">
        <v>25.662448517887565</v>
      </c>
      <c r="L53" s="2">
        <v>33.83001567291312</v>
      </c>
      <c r="M53" s="2">
        <v>40.239423781942087</v>
      </c>
      <c r="N53" s="2"/>
    </row>
    <row r="54" spans="1:14">
      <c r="A54">
        <v>1947</v>
      </c>
      <c r="B54" s="2">
        <v>43.060185076660986</v>
      </c>
      <c r="C54" s="2">
        <v>38.992599659284494</v>
      </c>
      <c r="D54" s="2">
        <v>62.964986166950595</v>
      </c>
      <c r="E54" s="2">
        <v>172.05161703577508</v>
      </c>
      <c r="F54" s="2">
        <v>148.97812906303236</v>
      </c>
      <c r="G54" s="2">
        <v>120.7101465076661</v>
      </c>
      <c r="H54" s="2">
        <v>45.919274412265757</v>
      </c>
      <c r="I54" s="2">
        <v>31.60945471890971</v>
      </c>
      <c r="J54" s="2">
        <v>32.665823509369673</v>
      </c>
      <c r="K54" s="2">
        <v>29.957470528109027</v>
      </c>
      <c r="L54" s="2">
        <v>32.467339011925041</v>
      </c>
      <c r="M54" s="2">
        <v>42.278566814310054</v>
      </c>
      <c r="N54" s="2"/>
    </row>
    <row r="55" spans="1:14">
      <c r="A55">
        <v>1948</v>
      </c>
      <c r="B55" s="2">
        <v>35.116698603066432</v>
      </c>
      <c r="C55" s="2">
        <v>40.535016286201021</v>
      </c>
      <c r="D55" s="2">
        <v>127.63465758091994</v>
      </c>
      <c r="E55" s="2">
        <v>105.76353526405451</v>
      </c>
      <c r="F55" s="2">
        <v>82.333879114139691</v>
      </c>
      <c r="G55" s="2">
        <v>35.828328449744468</v>
      </c>
      <c r="H55" s="2">
        <v>29.812143373083476</v>
      </c>
      <c r="I55" s="2">
        <v>24.869194957410567</v>
      </c>
      <c r="J55" s="2">
        <v>20.352057240204434</v>
      </c>
      <c r="K55" s="2">
        <v>20.325496967632027</v>
      </c>
      <c r="L55" s="2">
        <v>31.758402725724025</v>
      </c>
      <c r="M55" s="2">
        <v>35.985239386712095</v>
      </c>
      <c r="N55" s="2"/>
    </row>
    <row r="56" spans="1:14">
      <c r="A56">
        <v>1949</v>
      </c>
      <c r="B56" s="2">
        <v>50.089502146507677</v>
      </c>
      <c r="C56" s="2">
        <v>61.102315502555378</v>
      </c>
      <c r="D56" s="2">
        <v>72.713084565587735</v>
      </c>
      <c r="E56" s="2">
        <v>90.068025894378195</v>
      </c>
      <c r="F56" s="2">
        <v>55.082185758091995</v>
      </c>
      <c r="G56" s="2">
        <v>41.736278023850083</v>
      </c>
      <c r="H56" s="2">
        <v>38.146210834752978</v>
      </c>
      <c r="I56" s="2">
        <v>27.286371107325383</v>
      </c>
      <c r="J56" s="2">
        <v>25.1234126064736</v>
      </c>
      <c r="K56" s="2">
        <v>28.831812470187394</v>
      </c>
      <c r="L56" s="2">
        <v>27.348911754684838</v>
      </c>
      <c r="M56" s="2">
        <v>53.74138875638841</v>
      </c>
      <c r="N56" s="2"/>
    </row>
    <row r="57" spans="1:14">
      <c r="A57">
        <v>1950</v>
      </c>
      <c r="B57" s="2">
        <v>78.187606405451447</v>
      </c>
      <c r="C57" s="2">
        <v>53.722725178875628</v>
      </c>
      <c r="D57" s="2">
        <v>100.30037642248722</v>
      </c>
      <c r="E57" s="2">
        <v>152.31642930153322</v>
      </c>
      <c r="F57" s="2">
        <v>100.39710909710394</v>
      </c>
      <c r="G57" s="2">
        <v>49.858687563884153</v>
      </c>
      <c r="H57" s="2">
        <v>37.75654241908007</v>
      </c>
      <c r="I57" s="2">
        <v>30.442274616695059</v>
      </c>
      <c r="J57" s="2">
        <v>32.644628279386708</v>
      </c>
      <c r="K57" s="2">
        <v>29.973668688245315</v>
      </c>
      <c r="L57" s="2">
        <v>38.942702555366267</v>
      </c>
      <c r="M57" s="2">
        <v>59.591662282793855</v>
      </c>
      <c r="N57" s="2"/>
    </row>
    <row r="58" spans="1:14">
      <c r="A58">
        <v>1951</v>
      </c>
      <c r="B58" s="2">
        <v>63.213662146507666</v>
      </c>
      <c r="C58" s="2">
        <v>60.831546439523009</v>
      </c>
      <c r="D58" s="2">
        <v>93.887958296422468</v>
      </c>
      <c r="E58" s="2">
        <v>189.65271005110733</v>
      </c>
      <c r="F58" s="2">
        <v>89.970513117546844</v>
      </c>
      <c r="G58" s="2">
        <v>47.096904940374799</v>
      </c>
      <c r="H58" s="2">
        <v>46.281793798977859</v>
      </c>
      <c r="I58" s="2">
        <v>33.490266439522998</v>
      </c>
      <c r="J58" s="2">
        <v>33.840171720613284</v>
      </c>
      <c r="K58" s="2">
        <v>65.787572606473589</v>
      </c>
      <c r="L58" s="2">
        <v>93.583122316865413</v>
      </c>
      <c r="M58" s="2">
        <v>73.227319114139689</v>
      </c>
      <c r="N58" s="2"/>
    </row>
    <row r="59" spans="1:14">
      <c r="A59">
        <v>1952</v>
      </c>
      <c r="B59" s="2">
        <v>89.95682453151619</v>
      </c>
      <c r="C59" s="2">
        <v>65.125751550255544</v>
      </c>
      <c r="D59" s="2">
        <v>87.328616013628604</v>
      </c>
      <c r="E59" s="2">
        <v>157.61258739352644</v>
      </c>
      <c r="F59" s="2">
        <v>71.868498807495754</v>
      </c>
      <c r="G59" s="2">
        <v>42.106311413969337</v>
      </c>
      <c r="H59" s="2">
        <v>44.354669028960807</v>
      </c>
      <c r="I59" s="2">
        <v>36.508599659284499</v>
      </c>
      <c r="J59" s="2">
        <v>29.831182282793868</v>
      </c>
      <c r="K59" s="2">
        <v>26.886436252129471</v>
      </c>
      <c r="L59" s="2">
        <v>33.811028279386711</v>
      </c>
      <c r="M59" s="2">
        <v>50.129883475298115</v>
      </c>
      <c r="N59" s="2"/>
    </row>
    <row r="60" spans="1:14">
      <c r="A60">
        <v>1953</v>
      </c>
      <c r="B60" s="2">
        <v>45.599874071550254</v>
      </c>
      <c r="C60" s="2">
        <v>47.471339284497446</v>
      </c>
      <c r="D60" s="2">
        <v>100.91887236797274</v>
      </c>
      <c r="E60" s="2">
        <v>105.15814650766612</v>
      </c>
      <c r="F60" s="2">
        <v>86.665175877342421</v>
      </c>
      <c r="G60" s="2">
        <v>50.982476320272561</v>
      </c>
      <c r="H60" s="2">
        <v>41.817261465076662</v>
      </c>
      <c r="I60" s="2">
        <v>31.675844361158429</v>
      </c>
      <c r="J60" s="2">
        <v>25.359430323679732</v>
      </c>
      <c r="K60" s="2">
        <v>24.419753049403745</v>
      </c>
      <c r="L60" s="2">
        <v>24.590440885860307</v>
      </c>
      <c r="M60" s="2">
        <v>32.977628892674616</v>
      </c>
      <c r="N60" s="2"/>
    </row>
    <row r="61" spans="1:14">
      <c r="A61">
        <v>1954</v>
      </c>
      <c r="B61" s="2">
        <v>30.978182759795576</v>
      </c>
      <c r="C61" s="2">
        <v>55.733092742759794</v>
      </c>
      <c r="D61" s="2">
        <v>86.504791277683154</v>
      </c>
      <c r="E61" s="2">
        <v>113.94180306643953</v>
      </c>
      <c r="F61" s="2">
        <v>80.702655945485517</v>
      </c>
      <c r="G61" s="2">
        <v>68.291693356047702</v>
      </c>
      <c r="H61" s="2">
        <v>37.235691720613282</v>
      </c>
      <c r="I61" s="2">
        <v>27.038607700170353</v>
      </c>
      <c r="J61" s="2">
        <v>32.617471890971039</v>
      </c>
      <c r="K61" s="2">
        <v>113.24977880749573</v>
      </c>
      <c r="L61" s="2">
        <v>63.326931516183976</v>
      </c>
      <c r="M61" s="2">
        <v>54.749324974446331</v>
      </c>
      <c r="N61" s="2"/>
    </row>
    <row r="62" spans="1:14">
      <c r="A62">
        <v>1955</v>
      </c>
      <c r="B62" s="2">
        <v>55.757033049403745</v>
      </c>
      <c r="C62" s="2">
        <v>44.637537035775125</v>
      </c>
      <c r="D62" s="2">
        <v>87.907643202725737</v>
      </c>
      <c r="E62" s="2">
        <v>117.17871209540034</v>
      </c>
      <c r="F62" s="2">
        <v>51.352502350936966</v>
      </c>
      <c r="G62" s="2">
        <v>36.841725383304933</v>
      </c>
      <c r="H62" s="2">
        <v>23.954341124361157</v>
      </c>
      <c r="I62" s="2">
        <v>22.029954071550257</v>
      </c>
      <c r="J62" s="2">
        <v>18.498578534923343</v>
      </c>
      <c r="K62" s="2">
        <v>26.084056967632026</v>
      </c>
      <c r="L62" s="2">
        <v>38.577967972742769</v>
      </c>
      <c r="M62" s="2">
        <v>35.126280613287904</v>
      </c>
      <c r="N62" s="2"/>
    </row>
    <row r="63" spans="1:14">
      <c r="A63">
        <v>1956</v>
      </c>
      <c r="B63" s="2">
        <v>30.829889744463376</v>
      </c>
      <c r="C63" s="2">
        <v>30.660946098807493</v>
      </c>
      <c r="D63" s="2">
        <v>66.691931856899487</v>
      </c>
      <c r="E63" s="2">
        <v>104.29267461669507</v>
      </c>
      <c r="F63" s="2">
        <v>116.23457499148209</v>
      </c>
      <c r="G63" s="2">
        <v>48.215174105621799</v>
      </c>
      <c r="H63" s="2">
        <v>45.940263577512773</v>
      </c>
      <c r="I63" s="2">
        <v>36.599400613287905</v>
      </c>
      <c r="J63" s="2">
        <v>34.307129131175472</v>
      </c>
      <c r="K63" s="2">
        <v>30.703498466780243</v>
      </c>
      <c r="L63" s="2">
        <v>33.137417376490625</v>
      </c>
      <c r="M63" s="2">
        <v>41.810417172061328</v>
      </c>
      <c r="N63" s="2"/>
    </row>
    <row r="64" spans="1:14">
      <c r="A64">
        <v>1957</v>
      </c>
      <c r="B64" s="2">
        <v>37.879283407155029</v>
      </c>
      <c r="C64" s="2">
        <v>39.993868211243608</v>
      </c>
      <c r="D64" s="2">
        <v>59.390668211243621</v>
      </c>
      <c r="E64" s="2">
        <v>85.311904599659286</v>
      </c>
      <c r="F64" s="2">
        <v>68.564302282793861</v>
      </c>
      <c r="G64" s="2">
        <v>45.688967632027257</v>
      </c>
      <c r="H64" s="2">
        <v>74.721884565587729</v>
      </c>
      <c r="I64" s="2">
        <v>24.240888858603068</v>
      </c>
      <c r="J64" s="2">
        <v>29.201948892674618</v>
      </c>
      <c r="K64" s="2">
        <v>32.543700715502553</v>
      </c>
      <c r="L64" s="2">
        <v>60.26333764906304</v>
      </c>
      <c r="M64" s="2">
        <v>65.944991345826239</v>
      </c>
      <c r="N64" s="2"/>
    </row>
    <row r="65" spans="1:14">
      <c r="A65">
        <v>1958</v>
      </c>
      <c r="B65" s="2">
        <v>46.180954548551959</v>
      </c>
      <c r="C65" s="2">
        <v>34.217461533219762</v>
      </c>
      <c r="D65" s="2">
        <v>60.447427052810902</v>
      </c>
      <c r="E65" s="2">
        <v>59.078833390119243</v>
      </c>
      <c r="F65" s="2">
        <v>32.699978739352638</v>
      </c>
      <c r="G65" s="2">
        <v>25.392768654173764</v>
      </c>
      <c r="H65" s="2">
        <v>31.235071890971039</v>
      </c>
      <c r="I65" s="2">
        <v>21.704165724020442</v>
      </c>
      <c r="J65" s="2">
        <v>24.333669505962522</v>
      </c>
      <c r="K65" s="2">
        <v>25.097566201022143</v>
      </c>
      <c r="L65" s="2">
        <v>34.027175468483819</v>
      </c>
      <c r="M65" s="2">
        <v>29.24771734241908</v>
      </c>
      <c r="N65" s="2"/>
    </row>
    <row r="66" spans="1:14">
      <c r="A66">
        <v>1959</v>
      </c>
      <c r="B66" s="2">
        <v>27.428276115843271</v>
      </c>
      <c r="C66" s="2">
        <v>33.976365792163548</v>
      </c>
      <c r="D66" s="2">
        <v>76.635320749574106</v>
      </c>
      <c r="E66" s="2">
        <v>146.55485928449744</v>
      </c>
      <c r="F66" s="2">
        <v>86.75187025553663</v>
      </c>
      <c r="G66" s="2">
        <v>35.26245996592845</v>
      </c>
      <c r="H66" s="2">
        <v>27.015565247018738</v>
      </c>
      <c r="I66" s="2">
        <v>27.472079591141394</v>
      </c>
      <c r="J66" s="2">
        <v>31.902132879045997</v>
      </c>
      <c r="K66" s="2">
        <v>50.999793117546851</v>
      </c>
      <c r="L66" s="2">
        <v>67.354025212947192</v>
      </c>
      <c r="M66" s="2">
        <v>63.550857649063026</v>
      </c>
      <c r="N66" s="2"/>
    </row>
    <row r="67" spans="1:14">
      <c r="A67">
        <v>1960</v>
      </c>
      <c r="B67" s="2">
        <v>62.711291039182285</v>
      </c>
      <c r="C67" s="2">
        <v>50.626565724020438</v>
      </c>
      <c r="D67" s="2">
        <v>55.313066575809188</v>
      </c>
      <c r="E67" s="2">
        <v>183.36059693356049</v>
      </c>
      <c r="F67" s="2">
        <v>187.57446623509369</v>
      </c>
      <c r="G67" s="2">
        <v>69.448378875638838</v>
      </c>
      <c r="H67" s="2">
        <v>49.0829347870528</v>
      </c>
      <c r="I67" s="2">
        <v>35.348035706984675</v>
      </c>
      <c r="J67" s="2">
        <v>33.198353662691652</v>
      </c>
      <c r="K67" s="2">
        <v>31.408916933560477</v>
      </c>
      <c r="L67" s="2">
        <v>47.131347189097106</v>
      </c>
      <c r="M67" s="2">
        <v>36.574076729131171</v>
      </c>
      <c r="N67" s="2"/>
    </row>
    <row r="68" spans="1:14">
      <c r="A68">
        <v>1961</v>
      </c>
      <c r="B68" s="2">
        <v>29.238363475298122</v>
      </c>
      <c r="C68" s="2">
        <v>32.793142078364568</v>
      </c>
      <c r="D68" s="2">
        <v>67.445716660988069</v>
      </c>
      <c r="E68" s="2">
        <v>79.258458603066444</v>
      </c>
      <c r="F68" s="2">
        <v>68.159804565587748</v>
      </c>
      <c r="G68" s="2">
        <v>41.795448040885866</v>
      </c>
      <c r="H68" s="2">
        <v>38.886307052810906</v>
      </c>
      <c r="I68" s="2">
        <v>32.780056967632028</v>
      </c>
      <c r="J68" s="2">
        <v>41.020497444633733</v>
      </c>
      <c r="K68" s="2">
        <v>42.511729063032377</v>
      </c>
      <c r="L68" s="2">
        <v>59.934370017035768</v>
      </c>
      <c r="M68" s="2">
        <v>53.354229914821126</v>
      </c>
      <c r="N68" s="2"/>
    </row>
    <row r="69" spans="1:14">
      <c r="A69">
        <v>1962</v>
      </c>
      <c r="B69" s="2">
        <v>41.292760477001707</v>
      </c>
      <c r="C69" s="2">
        <v>38.77973478705281</v>
      </c>
      <c r="D69" s="2">
        <v>90.041009335604755</v>
      </c>
      <c r="E69" s="2">
        <v>94.465594548551948</v>
      </c>
      <c r="F69" s="2">
        <v>86.673389028960813</v>
      </c>
      <c r="G69" s="2">
        <v>37.497011243611581</v>
      </c>
      <c r="H69" s="2">
        <v>25.182663577512777</v>
      </c>
      <c r="I69" s="2">
        <v>22.023566064735949</v>
      </c>
      <c r="J69" s="2">
        <v>23.484535604770016</v>
      </c>
      <c r="K69" s="2">
        <v>28.866033935264056</v>
      </c>
      <c r="L69" s="2">
        <v>31.068895400340718</v>
      </c>
      <c r="M69" s="2">
        <v>32.852606473594548</v>
      </c>
      <c r="N69" s="2"/>
    </row>
    <row r="70" spans="1:14">
      <c r="A70">
        <v>1963</v>
      </c>
      <c r="B70" s="2">
        <v>31.073774718909711</v>
      </c>
      <c r="C70" s="2">
        <v>25.650732265758087</v>
      </c>
      <c r="D70" s="2">
        <v>65.15265035775127</v>
      </c>
      <c r="E70" s="2">
        <v>78.415065076660994</v>
      </c>
      <c r="F70" s="2">
        <v>63.660138194207839</v>
      </c>
      <c r="G70" s="2">
        <v>35.737365587734239</v>
      </c>
      <c r="H70" s="2">
        <v>22.822523202725719</v>
      </c>
      <c r="I70" s="2">
        <v>20.790908892674612</v>
      </c>
      <c r="J70" s="2">
        <v>20.011388074957409</v>
      </c>
      <c r="K70" s="2">
        <v>19.699928586030666</v>
      </c>
      <c r="L70" s="2">
        <v>25.364066780238502</v>
      </c>
      <c r="M70" s="2">
        <v>29.657462350936971</v>
      </c>
      <c r="N70" s="2"/>
    </row>
    <row r="71" spans="1:14">
      <c r="A71">
        <v>1964</v>
      </c>
      <c r="B71" s="2">
        <v>33.574907529812606</v>
      </c>
      <c r="C71" s="2">
        <v>27.659988551959113</v>
      </c>
      <c r="D71" s="2">
        <v>41.153821328790457</v>
      </c>
      <c r="E71" s="2">
        <v>65.406271890971041</v>
      </c>
      <c r="F71" s="2">
        <v>65.663690902896079</v>
      </c>
      <c r="G71" s="2">
        <v>27.17802521294719</v>
      </c>
      <c r="H71" s="2">
        <v>22.687690630323676</v>
      </c>
      <c r="I71" s="2">
        <v>21.711010017035779</v>
      </c>
      <c r="J71" s="2">
        <v>25.145490971039187</v>
      </c>
      <c r="K71" s="2">
        <v>32.516551686541739</v>
      </c>
      <c r="L71" s="2">
        <v>31.377109369676326</v>
      </c>
      <c r="M71" s="2">
        <v>41.5152</v>
      </c>
      <c r="N71" s="2"/>
    </row>
    <row r="72" spans="1:14">
      <c r="A72">
        <v>1965</v>
      </c>
      <c r="B72" s="2">
        <v>40.190144872231684</v>
      </c>
      <c r="C72" s="2">
        <v>53.161816967632028</v>
      </c>
      <c r="D72" s="2">
        <v>70.278113253833055</v>
      </c>
      <c r="E72" s="2">
        <v>129.87288858603065</v>
      </c>
      <c r="F72" s="2">
        <v>96.208629914821131</v>
      </c>
      <c r="G72" s="2">
        <v>33.036960817717208</v>
      </c>
      <c r="H72" s="2">
        <v>21.423549710391821</v>
      </c>
      <c r="I72" s="2">
        <v>28.178410630323675</v>
      </c>
      <c r="J72" s="2">
        <v>47.520367972742761</v>
      </c>
      <c r="K72" s="2">
        <v>65.278129063032367</v>
      </c>
      <c r="L72" s="2">
        <v>65.104902214650764</v>
      </c>
      <c r="M72" s="2">
        <v>88.847364633730834</v>
      </c>
      <c r="N72" s="2"/>
    </row>
    <row r="73" spans="1:14">
      <c r="A73">
        <v>1966</v>
      </c>
      <c r="B73" s="2">
        <v>67.882382555366263</v>
      </c>
      <c r="C73" s="2">
        <v>64.984575127768309</v>
      </c>
      <c r="D73" s="2">
        <v>95.571426235093696</v>
      </c>
      <c r="E73" s="2">
        <v>87.217488245315167</v>
      </c>
      <c r="F73" s="2">
        <v>68.068547325383307</v>
      </c>
      <c r="G73" s="2">
        <v>49.19677819420783</v>
      </c>
      <c r="H73" s="2">
        <v>24.353819693356048</v>
      </c>
      <c r="I73" s="2">
        <v>22.198551822827937</v>
      </c>
      <c r="J73" s="2">
        <v>20.423811925042592</v>
      </c>
      <c r="K73" s="2">
        <v>31.426940238500851</v>
      </c>
      <c r="L73" s="2">
        <v>53.935899148211234</v>
      </c>
      <c r="M73" s="2">
        <v>91.489489880749574</v>
      </c>
      <c r="N73" s="2"/>
    </row>
    <row r="74" spans="1:14">
      <c r="A74">
        <v>1967</v>
      </c>
      <c r="B74" s="2">
        <v>60.42529717206132</v>
      </c>
      <c r="C74" s="2">
        <v>53.856667257240197</v>
      </c>
      <c r="D74" s="2">
        <v>83.810877546848388</v>
      </c>
      <c r="E74" s="2">
        <v>169.4192136286201</v>
      </c>
      <c r="F74" s="2">
        <v>93.961648517887568</v>
      </c>
      <c r="G74" s="2">
        <v>74.111550255536628</v>
      </c>
      <c r="H74" s="2">
        <v>47.840695604770019</v>
      </c>
      <c r="I74" s="2">
        <v>31.617439727427602</v>
      </c>
      <c r="J74" s="2">
        <v>25.967026916524702</v>
      </c>
      <c r="K74" s="2">
        <v>42.170426984667806</v>
      </c>
      <c r="L74" s="2">
        <v>79.997863032367974</v>
      </c>
      <c r="M74" s="2">
        <v>78.098858739352622</v>
      </c>
      <c r="N74" s="2"/>
    </row>
    <row r="75" spans="1:14">
      <c r="A75">
        <v>1968</v>
      </c>
      <c r="B75" s="2">
        <v>54.485363407155027</v>
      </c>
      <c r="C75" s="2">
        <v>73.889589097103922</v>
      </c>
      <c r="D75" s="2">
        <v>74.06483243611585</v>
      </c>
      <c r="E75" s="2">
        <v>89.085759454855193</v>
      </c>
      <c r="F75" s="2">
        <v>59.86657471890971</v>
      </c>
      <c r="G75" s="2">
        <v>56.04703236797274</v>
      </c>
      <c r="H75" s="2">
        <v>49.072440204429299</v>
      </c>
      <c r="I75" s="2">
        <v>34.662009403747874</v>
      </c>
      <c r="J75" s="2">
        <v>44.698090630323676</v>
      </c>
      <c r="K75" s="2">
        <v>45.841933901192505</v>
      </c>
      <c r="L75" s="2">
        <v>46.658649403747859</v>
      </c>
      <c r="M75" s="2">
        <v>59.320171993185689</v>
      </c>
      <c r="N75" s="2"/>
    </row>
    <row r="76" spans="1:14">
      <c r="A76">
        <v>1969</v>
      </c>
      <c r="B76" s="2">
        <v>63.438154957410561</v>
      </c>
      <c r="C76" s="2">
        <v>59.653268279386715</v>
      </c>
      <c r="D76" s="2">
        <v>70.557816695059628</v>
      </c>
      <c r="E76" s="2">
        <v>131.71643202725727</v>
      </c>
      <c r="F76" s="2">
        <v>99.145059761499155</v>
      </c>
      <c r="G76" s="2">
        <v>67.144501533219767</v>
      </c>
      <c r="H76" s="2">
        <v>62.854564906303239</v>
      </c>
      <c r="I76" s="2">
        <v>31.089288449744462</v>
      </c>
      <c r="J76" s="2">
        <v>23.860088586030663</v>
      </c>
      <c r="K76" s="2">
        <v>39.965880204429304</v>
      </c>
      <c r="L76" s="2">
        <v>63.206604429301528</v>
      </c>
      <c r="M76" s="2">
        <v>50.550351209540032</v>
      </c>
      <c r="N76" s="2"/>
    </row>
    <row r="77" spans="1:14">
      <c r="A77">
        <v>1970</v>
      </c>
      <c r="B77" s="2">
        <v>42.893640613287893</v>
      </c>
      <c r="C77" s="2">
        <v>38.479498466780235</v>
      </c>
      <c r="D77" s="2">
        <v>54.513196865417385</v>
      </c>
      <c r="E77" s="2">
        <v>102.01220034071548</v>
      </c>
      <c r="F77" s="2">
        <v>80.698549369676314</v>
      </c>
      <c r="G77" s="2">
        <v>87.218371379897789</v>
      </c>
      <c r="H77" s="2">
        <v>52.234959863713797</v>
      </c>
      <c r="I77" s="2">
        <v>33.527453764906298</v>
      </c>
      <c r="J77" s="2">
        <v>35.842458603066447</v>
      </c>
      <c r="K77" s="2">
        <v>52.117694310051114</v>
      </c>
      <c r="L77" s="2">
        <v>70.579232708688252</v>
      </c>
      <c r="M77" s="2">
        <v>70.521998228279386</v>
      </c>
      <c r="N77" s="2"/>
    </row>
    <row r="78" spans="1:14">
      <c r="A78">
        <v>1971</v>
      </c>
      <c r="B78" s="2">
        <v>46.950253083475289</v>
      </c>
      <c r="C78" s="2">
        <v>54.713072299829648</v>
      </c>
      <c r="D78" s="2">
        <v>97.828674071550253</v>
      </c>
      <c r="E78" s="2">
        <v>147.15693628620102</v>
      </c>
      <c r="F78" s="2">
        <v>86.948985894378197</v>
      </c>
      <c r="G78" s="2">
        <v>49.003813287904599</v>
      </c>
      <c r="H78" s="2">
        <v>28.199171652470188</v>
      </c>
      <c r="I78" s="2">
        <v>24.369333424190799</v>
      </c>
      <c r="J78" s="2">
        <v>23.427794207836456</v>
      </c>
      <c r="K78" s="2">
        <v>30.286909165247017</v>
      </c>
      <c r="L78" s="2">
        <v>34.404715502555369</v>
      </c>
      <c r="M78" s="2">
        <v>59.789462350936965</v>
      </c>
      <c r="N78" s="2"/>
    </row>
    <row r="79" spans="1:14">
      <c r="A79">
        <v>1972</v>
      </c>
      <c r="B79" s="2">
        <v>50.147906780238507</v>
      </c>
      <c r="C79" s="2">
        <v>40.193751005110734</v>
      </c>
      <c r="D79" s="2">
        <v>70.184118296422483</v>
      </c>
      <c r="E79" s="2">
        <v>130.03494378194208</v>
      </c>
      <c r="F79" s="2">
        <v>118.95700660988074</v>
      </c>
      <c r="G79" s="2">
        <v>44.060467461669504</v>
      </c>
      <c r="H79" s="2">
        <v>35.0293197955707</v>
      </c>
      <c r="I79" s="2">
        <v>44.014051379897786</v>
      </c>
      <c r="J79" s="2">
        <v>53.42346030664396</v>
      </c>
      <c r="K79" s="2">
        <v>56.452185076660989</v>
      </c>
      <c r="L79" s="2">
        <v>65.540287563884149</v>
      </c>
      <c r="M79" s="2">
        <v>61.287449948892672</v>
      </c>
      <c r="N79" s="2"/>
    </row>
    <row r="80" spans="1:14">
      <c r="A80">
        <v>1973</v>
      </c>
      <c r="B80" s="2">
        <v>97.246681022146504</v>
      </c>
      <c r="C80" s="2">
        <v>57.78323080068143</v>
      </c>
      <c r="D80" s="2">
        <v>139.86426848381603</v>
      </c>
      <c r="E80" s="2">
        <v>119.00657989778537</v>
      </c>
      <c r="F80" s="2">
        <v>117.82724197614992</v>
      </c>
      <c r="G80" s="2">
        <v>71.309364224872226</v>
      </c>
      <c r="H80" s="2">
        <v>41.259223441226574</v>
      </c>
      <c r="I80" s="2">
        <v>41.604403952299826</v>
      </c>
      <c r="J80" s="2">
        <v>28.65771720613288</v>
      </c>
      <c r="K80" s="2">
        <v>35.275258057921633</v>
      </c>
      <c r="L80" s="2">
        <v>50.444647359454855</v>
      </c>
      <c r="M80" s="2">
        <v>61.162655672913125</v>
      </c>
      <c r="N80" s="2"/>
    </row>
    <row r="81" spans="1:14">
      <c r="A81">
        <v>1974</v>
      </c>
      <c r="B81" s="2">
        <v>69.136485178875645</v>
      </c>
      <c r="C81" s="2">
        <v>60.279911141396937</v>
      </c>
      <c r="D81" s="2">
        <v>108.30135495741057</v>
      </c>
      <c r="E81" s="2">
        <v>132.23836456558774</v>
      </c>
      <c r="F81" s="2">
        <v>108.36797274275979</v>
      </c>
      <c r="G81" s="2">
        <v>68.993343781942087</v>
      </c>
      <c r="H81" s="2">
        <v>39.380693151618395</v>
      </c>
      <c r="I81" s="2">
        <v>30.909511686541734</v>
      </c>
      <c r="J81" s="2">
        <v>27.80858330494037</v>
      </c>
      <c r="K81" s="2">
        <v>35.120348892674613</v>
      </c>
      <c r="L81" s="2">
        <v>59.309110732538329</v>
      </c>
      <c r="M81" s="2">
        <v>53.011330834752975</v>
      </c>
      <c r="N81" s="2"/>
    </row>
    <row r="82" spans="1:14">
      <c r="A82">
        <v>1975</v>
      </c>
      <c r="B82" s="2">
        <v>64.841691311754673</v>
      </c>
      <c r="C82" s="2">
        <v>52.634703373083475</v>
      </c>
      <c r="D82" s="2">
        <v>83.112075229982963</v>
      </c>
      <c r="E82" s="2">
        <v>126.7669042589438</v>
      </c>
      <c r="F82" s="2">
        <v>105.13541315161838</v>
      </c>
      <c r="G82" s="2">
        <v>61.650300511073262</v>
      </c>
      <c r="H82" s="2">
        <v>33.39581519591141</v>
      </c>
      <c r="I82" s="2">
        <v>32.311222896081773</v>
      </c>
      <c r="J82" s="2">
        <v>50.174408177172062</v>
      </c>
      <c r="K82" s="2">
        <v>30.595586780238502</v>
      </c>
      <c r="L82" s="2">
        <v>41.697640885860309</v>
      </c>
      <c r="M82" s="2">
        <v>80.191387257240208</v>
      </c>
      <c r="N82" s="2"/>
    </row>
    <row r="83" spans="1:14">
      <c r="A83">
        <v>1976</v>
      </c>
      <c r="B83" s="2">
        <v>51.707949301533212</v>
      </c>
      <c r="C83" s="2">
        <v>80.373629437819417</v>
      </c>
      <c r="D83" s="2">
        <v>153.8058652129472</v>
      </c>
      <c r="E83" s="2">
        <v>153.50512844974446</v>
      </c>
      <c r="F83" s="2">
        <v>104.40102051107326</v>
      </c>
      <c r="G83" s="2">
        <v>45.557159795570691</v>
      </c>
      <c r="H83" s="2">
        <v>34.856843611584324</v>
      </c>
      <c r="I83" s="2">
        <v>23.342917614991485</v>
      </c>
      <c r="J83" s="2">
        <v>20.615672913117546</v>
      </c>
      <c r="K83" s="2">
        <v>24.671166746166953</v>
      </c>
      <c r="L83" s="2">
        <v>31.417291993185685</v>
      </c>
      <c r="M83" s="2">
        <v>32.735340919931858</v>
      </c>
      <c r="N83" s="2"/>
    </row>
    <row r="84" spans="1:14">
      <c r="A84">
        <v>1977</v>
      </c>
      <c r="B84" s="2">
        <v>29.257299352640544</v>
      </c>
      <c r="C84" s="2">
        <v>30.243090971039187</v>
      </c>
      <c r="D84" s="2">
        <v>106.40594207836456</v>
      </c>
      <c r="E84" s="2">
        <v>104.1628538330494</v>
      </c>
      <c r="F84" s="2">
        <v>43.492516252129462</v>
      </c>
      <c r="G84" s="2">
        <v>22.783989097103923</v>
      </c>
      <c r="H84" s="2">
        <v>22.216575127768319</v>
      </c>
      <c r="I84" s="2">
        <v>23.430524565587735</v>
      </c>
      <c r="J84" s="2">
        <v>37.735899148211246</v>
      </c>
      <c r="K84" s="2">
        <v>65.10884688245315</v>
      </c>
      <c r="L84" s="2">
        <v>74.79973287904599</v>
      </c>
      <c r="M84" s="2">
        <v>77.134954139693335</v>
      </c>
      <c r="N84" s="2"/>
    </row>
    <row r="85" spans="1:14">
      <c r="A85">
        <v>1978</v>
      </c>
      <c r="B85" s="2">
        <v>51.573116729131186</v>
      </c>
      <c r="C85" s="2">
        <v>40.957426916524703</v>
      </c>
      <c r="D85" s="2">
        <v>64.774389097103921</v>
      </c>
      <c r="E85" s="2">
        <v>122.92703509369677</v>
      </c>
      <c r="F85" s="2">
        <v>91.691852810902901</v>
      </c>
      <c r="G85" s="2">
        <v>42.464201703577515</v>
      </c>
      <c r="H85" s="2">
        <v>33.309120817717201</v>
      </c>
      <c r="I85" s="2">
        <v>29.001322793867121</v>
      </c>
      <c r="J85" s="2">
        <v>47.560109028960817</v>
      </c>
      <c r="K85" s="2">
        <v>65.391288040885854</v>
      </c>
      <c r="L85" s="2">
        <v>48.756314821124356</v>
      </c>
      <c r="M85" s="2">
        <v>50.753398568994889</v>
      </c>
      <c r="N85" s="2"/>
    </row>
    <row r="86" spans="1:14">
      <c r="A86">
        <v>1979</v>
      </c>
      <c r="B86" s="2">
        <v>48.708323816013618</v>
      </c>
      <c r="C86" s="2">
        <v>40.985657785349233</v>
      </c>
      <c r="D86" s="2">
        <v>136.91597519591139</v>
      </c>
      <c r="E86" s="2">
        <v>176.75364633730834</v>
      </c>
      <c r="F86" s="2">
        <v>132.8974626235094</v>
      </c>
      <c r="G86" s="2">
        <v>65.643393526405447</v>
      </c>
      <c r="H86" s="2">
        <v>41.546911890971046</v>
      </c>
      <c r="I86" s="2">
        <v>38.276936831345829</v>
      </c>
      <c r="J86" s="2">
        <v>32.221827597955702</v>
      </c>
      <c r="K86" s="2">
        <v>42.413627529812608</v>
      </c>
      <c r="L86" s="2">
        <v>71.679839182282791</v>
      </c>
      <c r="M86" s="2">
        <v>80.854599250425892</v>
      </c>
      <c r="N86" s="2"/>
    </row>
    <row r="87" spans="1:14">
      <c r="A87">
        <v>1980</v>
      </c>
      <c r="B87" s="2">
        <v>63.501122453151623</v>
      </c>
      <c r="C87" s="2">
        <v>41.241877206132877</v>
      </c>
      <c r="D87" s="2">
        <v>64.935229982964231</v>
      </c>
      <c r="E87" s="2">
        <v>124.72951277683134</v>
      </c>
      <c r="F87" s="2">
        <v>72.453914003407149</v>
      </c>
      <c r="G87" s="2">
        <v>54.006329131175477</v>
      </c>
      <c r="H87" s="2">
        <v>37.633801431005111</v>
      </c>
      <c r="I87" s="2">
        <v>40.060787734241913</v>
      </c>
      <c r="J87" s="2">
        <v>50.155420783645667</v>
      </c>
      <c r="K87" s="2">
        <v>55.197398023850084</v>
      </c>
      <c r="L87" s="2">
        <v>51.338600340715502</v>
      </c>
      <c r="M87" s="2">
        <v>57.703321839863719</v>
      </c>
      <c r="N87" s="2"/>
    </row>
    <row r="88" spans="1:14">
      <c r="A88">
        <v>1981</v>
      </c>
      <c r="B88" s="2">
        <v>41.146292606473594</v>
      </c>
      <c r="C88" s="2">
        <v>82.971347734241903</v>
      </c>
      <c r="D88" s="2">
        <v>78.131939488926733</v>
      </c>
      <c r="E88" s="2">
        <v>115.84032163543444</v>
      </c>
      <c r="F88" s="2">
        <v>79.835484020442919</v>
      </c>
      <c r="G88" s="2">
        <v>54.092876320272573</v>
      </c>
      <c r="H88" s="2">
        <v>38.490935059625215</v>
      </c>
      <c r="I88" s="2">
        <v>29.675257512776831</v>
      </c>
      <c r="J88" s="2">
        <v>47.302012947189098</v>
      </c>
      <c r="K88" s="2">
        <v>72.309043134582637</v>
      </c>
      <c r="L88" s="2">
        <v>53.757285178875648</v>
      </c>
      <c r="M88" s="2">
        <v>52.808055332197618</v>
      </c>
      <c r="N88" s="2"/>
    </row>
    <row r="89" spans="1:14">
      <c r="A89">
        <v>1982</v>
      </c>
      <c r="B89" s="2">
        <v>47.652477546848381</v>
      </c>
      <c r="C89" s="2">
        <v>38.739552163543443</v>
      </c>
      <c r="D89" s="2">
        <v>98.921023236797268</v>
      </c>
      <c r="E89" s="2">
        <v>146.61027597955703</v>
      </c>
      <c r="F89" s="2">
        <v>75.47270350936968</v>
      </c>
      <c r="G89" s="2">
        <v>47.723930494037468</v>
      </c>
      <c r="H89" s="2">
        <v>39.958579625212948</v>
      </c>
      <c r="I89" s="2">
        <v>28.60572265758092</v>
      </c>
      <c r="J89" s="2">
        <v>33.732208517887571</v>
      </c>
      <c r="K89" s="2">
        <v>53.129052674616695</v>
      </c>
      <c r="L89" s="2">
        <v>81.47115229982964</v>
      </c>
      <c r="M89" s="2">
        <v>113.95405655877343</v>
      </c>
      <c r="N89" s="2"/>
    </row>
    <row r="90" spans="1:14">
      <c r="A90">
        <v>1983</v>
      </c>
      <c r="B90" s="2">
        <v>77.871628211243618</v>
      </c>
      <c r="C90" s="2">
        <v>63.368615468483824</v>
      </c>
      <c r="D90" s="2">
        <v>88.656637001703601</v>
      </c>
      <c r="E90" s="2">
        <v>112.89926269165245</v>
      </c>
      <c r="F90" s="2">
        <v>128.84016572402044</v>
      </c>
      <c r="G90" s="2">
        <v>85.369749914821128</v>
      </c>
      <c r="H90" s="2">
        <v>31.882998296422489</v>
      </c>
      <c r="I90" s="2">
        <v>26.6377602725724</v>
      </c>
      <c r="J90" s="2">
        <v>32.033940715502553</v>
      </c>
      <c r="K90" s="2">
        <v>52.45899638841567</v>
      </c>
      <c r="L90" s="2">
        <v>53.937223850085189</v>
      </c>
      <c r="M90" s="2">
        <v>67.767626575809203</v>
      </c>
      <c r="N90" s="2"/>
    </row>
    <row r="91" spans="1:14">
      <c r="A91">
        <v>1984</v>
      </c>
      <c r="B91" s="2">
        <v>48.662467052810904</v>
      </c>
      <c r="C91" s="2">
        <v>92.237239931856919</v>
      </c>
      <c r="D91" s="2">
        <v>82.778301873935263</v>
      </c>
      <c r="E91" s="2">
        <v>98.152460647359433</v>
      </c>
      <c r="F91" s="2">
        <v>73.053702214650755</v>
      </c>
      <c r="G91" s="2">
        <v>64.526449063032359</v>
      </c>
      <c r="H91" s="2">
        <v>45.248761839863711</v>
      </c>
      <c r="I91" s="2">
        <v>29.970930971039181</v>
      </c>
      <c r="J91" s="2">
        <v>41.047212265758091</v>
      </c>
      <c r="K91" s="2">
        <v>50.00280776831346</v>
      </c>
      <c r="L91" s="2">
        <v>83.612753662691659</v>
      </c>
      <c r="M91" s="2">
        <v>83.984266303236794</v>
      </c>
      <c r="N91" s="2"/>
    </row>
    <row r="92" spans="1:14">
      <c r="A92">
        <v>1985</v>
      </c>
      <c r="B92" s="2">
        <v>78.256733764906301</v>
      </c>
      <c r="C92" s="2">
        <v>72.796695332197615</v>
      </c>
      <c r="D92" s="2">
        <v>148.52070214650766</v>
      </c>
      <c r="E92" s="2">
        <v>176.54743441226574</v>
      </c>
      <c r="F92" s="2">
        <v>93.152196797274257</v>
      </c>
      <c r="G92" s="2">
        <v>43.099396252129473</v>
      </c>
      <c r="H92" s="2">
        <v>31.621774446337305</v>
      </c>
      <c r="I92" s="2">
        <v>34.771518091993187</v>
      </c>
      <c r="J92" s="2">
        <v>51.126648040885861</v>
      </c>
      <c r="K92" s="2">
        <v>61.680768654173754</v>
      </c>
      <c r="L92" s="2">
        <v>103.37796797274274</v>
      </c>
      <c r="M92" s="2">
        <v>76.863691993185697</v>
      </c>
      <c r="N92" s="2"/>
    </row>
    <row r="93" spans="1:14">
      <c r="A93">
        <v>1986</v>
      </c>
      <c r="B93" s="2">
        <v>63.011299216354345</v>
      </c>
      <c r="C93" s="2">
        <v>50.626808586030663</v>
      </c>
      <c r="D93" s="2">
        <v>118.02435761499149</v>
      </c>
      <c r="E93" s="2">
        <v>121.06958228279383</v>
      </c>
      <c r="F93" s="2">
        <v>64.218404361158434</v>
      </c>
      <c r="G93" s="2">
        <v>53.082791141396932</v>
      </c>
      <c r="H93" s="2">
        <v>43.295628756388425</v>
      </c>
      <c r="I93" s="2">
        <v>38.647897512776829</v>
      </c>
      <c r="J93" s="2">
        <v>96.065392844974426</v>
      </c>
      <c r="K93" s="2">
        <v>123.07430514480409</v>
      </c>
      <c r="L93" s="2">
        <v>59.603194548551954</v>
      </c>
      <c r="M93" s="2">
        <v>61.682593798977862</v>
      </c>
      <c r="N93" s="2"/>
    </row>
    <row r="94" spans="1:14">
      <c r="A94">
        <v>1987</v>
      </c>
      <c r="B94" s="2">
        <v>50.171633662691654</v>
      </c>
      <c r="C94" s="2">
        <v>41.824959454855197</v>
      </c>
      <c r="D94" s="2">
        <v>76.908179897785331</v>
      </c>
      <c r="E94" s="2">
        <v>75.984457921635439</v>
      </c>
      <c r="F94" s="2">
        <v>37.761333424190802</v>
      </c>
      <c r="G94" s="2">
        <v>27.611423509369679</v>
      </c>
      <c r="H94" s="2">
        <v>23.120021805792163</v>
      </c>
      <c r="I94" s="2">
        <v>26.800198160136286</v>
      </c>
      <c r="J94" s="2">
        <v>24.607220442930149</v>
      </c>
      <c r="K94" s="2">
        <v>30.558855741056217</v>
      </c>
      <c r="L94" s="2">
        <v>45.33483066439522</v>
      </c>
      <c r="M94" s="2">
        <v>82.593505962521292</v>
      </c>
      <c r="N94" s="2"/>
    </row>
    <row r="95" spans="1:14">
      <c r="A95">
        <v>1988</v>
      </c>
      <c r="B95" s="2">
        <v>56.867633662691652</v>
      </c>
      <c r="C95" s="2">
        <v>61.73529485519591</v>
      </c>
      <c r="D95" s="2">
        <v>80.560294650766608</v>
      </c>
      <c r="E95" s="2">
        <v>130.47518637137989</v>
      </c>
      <c r="F95" s="2">
        <v>64.940933560477006</v>
      </c>
      <c r="G95" s="2">
        <v>27.092361158432709</v>
      </c>
      <c r="H95" s="2">
        <v>18.44901996592845</v>
      </c>
      <c r="I95" s="2">
        <v>22.803131039182283</v>
      </c>
      <c r="J95" s="2">
        <v>28.219240885860302</v>
      </c>
      <c r="K95" s="2">
        <v>51.858523747870528</v>
      </c>
      <c r="L95" s="2">
        <v>111.82735809199319</v>
      </c>
      <c r="M95" s="2">
        <v>75.451714344122664</v>
      </c>
      <c r="N95" s="2"/>
    </row>
    <row r="96" spans="1:14">
      <c r="A96">
        <v>1989</v>
      </c>
      <c r="B96" s="2">
        <v>63.587588688245326</v>
      </c>
      <c r="C96" s="2">
        <v>44.346573628620114</v>
      </c>
      <c r="D96" s="2">
        <v>79.651372538330492</v>
      </c>
      <c r="E96" s="2">
        <v>105.64762385008518</v>
      </c>
      <c r="F96" s="2">
        <v>70.161303986371365</v>
      </c>
      <c r="G96" s="2">
        <v>89.193722657580921</v>
      </c>
      <c r="H96" s="2">
        <v>32.337231209540036</v>
      </c>
      <c r="I96" s="2">
        <v>25.321602725724016</v>
      </c>
      <c r="J96" s="2">
        <v>25.608695059625209</v>
      </c>
      <c r="K96" s="2">
        <v>26.219802112436117</v>
      </c>
      <c r="L96" s="2">
        <v>43.140903577512773</v>
      </c>
      <c r="M96" s="2">
        <v>40.840124565587736</v>
      </c>
      <c r="N96" s="2"/>
    </row>
    <row r="97" spans="1:14">
      <c r="A97">
        <v>1990</v>
      </c>
      <c r="B97" s="2">
        <v>60.042244906303246</v>
      </c>
      <c r="C97" s="2">
        <v>52.813155434412273</v>
      </c>
      <c r="D97" s="2">
        <v>111.65026752981261</v>
      </c>
      <c r="E97" s="2">
        <v>78.419259965928447</v>
      </c>
      <c r="F97" s="2">
        <v>97.103863441226594</v>
      </c>
      <c r="G97" s="2">
        <v>66.658556729131163</v>
      </c>
      <c r="H97" s="2">
        <v>45.898969676320284</v>
      </c>
      <c r="I97" s="2">
        <v>37.104509437819424</v>
      </c>
      <c r="J97" s="2">
        <v>34.180620102214654</v>
      </c>
      <c r="K97" s="2">
        <v>71.058362657580915</v>
      </c>
      <c r="L97" s="2">
        <v>88.984861328790444</v>
      </c>
      <c r="M97" s="2">
        <v>96.102087086882435</v>
      </c>
      <c r="N97" s="2"/>
    </row>
    <row r="98" spans="1:14">
      <c r="A98">
        <v>1991</v>
      </c>
      <c r="B98" s="2">
        <v>71.116539148211245</v>
      </c>
      <c r="C98" s="2">
        <v>59.045583373083474</v>
      </c>
      <c r="D98" s="2">
        <v>112.11339802385008</v>
      </c>
      <c r="E98" s="2">
        <v>154.44147189097103</v>
      </c>
      <c r="F98" s="2">
        <v>81.238564088586031</v>
      </c>
      <c r="G98" s="2">
        <v>42.567970017035776</v>
      </c>
      <c r="H98" s="2">
        <v>29.894731175468483</v>
      </c>
      <c r="I98" s="2">
        <v>26.750691107325384</v>
      </c>
      <c r="J98" s="2">
        <v>25.396521976149909</v>
      </c>
      <c r="K98" s="2">
        <v>49.207272776831346</v>
      </c>
      <c r="L98" s="2">
        <v>78.605601362861989</v>
      </c>
      <c r="M98" s="2">
        <v>94.310251175468466</v>
      </c>
      <c r="N98" s="2"/>
    </row>
    <row r="99" spans="1:14">
      <c r="A99">
        <v>1992</v>
      </c>
      <c r="B99" s="2">
        <v>67.619789846678017</v>
      </c>
      <c r="C99" s="2">
        <v>52.525827597955697</v>
      </c>
      <c r="D99" s="2">
        <v>90.498892538330509</v>
      </c>
      <c r="E99" s="2">
        <v>119.40686064735944</v>
      </c>
      <c r="F99" s="2">
        <v>73.66193172061331</v>
      </c>
      <c r="G99" s="2">
        <v>33.841275638841566</v>
      </c>
      <c r="H99" s="2">
        <v>38.677099829642252</v>
      </c>
      <c r="I99" s="2">
        <v>34.510750528109028</v>
      </c>
      <c r="J99" s="2">
        <v>57.118274616695068</v>
      </c>
      <c r="K99" s="2">
        <v>60.63997982964225</v>
      </c>
      <c r="L99" s="2">
        <v>116.92105758091995</v>
      </c>
      <c r="M99" s="2">
        <v>85.422480408858604</v>
      </c>
      <c r="N99" s="2"/>
    </row>
    <row r="100" spans="1:14">
      <c r="A100">
        <v>1993</v>
      </c>
      <c r="B100" s="2">
        <v>97.177097376490607</v>
      </c>
      <c r="C100" s="2">
        <v>49.791628211243605</v>
      </c>
      <c r="D100" s="2">
        <v>73.037275911413971</v>
      </c>
      <c r="E100" s="2">
        <v>137.78378739352641</v>
      </c>
      <c r="F100" s="2">
        <v>88.806070732538331</v>
      </c>
      <c r="G100" s="2">
        <v>98.409452810902906</v>
      </c>
      <c r="H100" s="2">
        <v>59.591662282793855</v>
      </c>
      <c r="I100" s="2">
        <v>37.369155434412264</v>
      </c>
      <c r="J100" s="2">
        <v>46.393929812606466</v>
      </c>
      <c r="K100" s="2">
        <v>66.813075843270866</v>
      </c>
      <c r="L100" s="2">
        <v>66.629854855195916</v>
      </c>
      <c r="M100" s="2">
        <v>60.928352708688244</v>
      </c>
      <c r="N100" s="2"/>
    </row>
    <row r="101" spans="1:14">
      <c r="A101">
        <v>1994</v>
      </c>
      <c r="B101" s="2">
        <v>45.105487972742765</v>
      </c>
      <c r="C101" s="2">
        <v>59.11193621805792</v>
      </c>
      <c r="D101" s="2">
        <v>83.727149028960838</v>
      </c>
      <c r="E101" s="2">
        <v>89.558678023850092</v>
      </c>
      <c r="F101" s="2">
        <v>75.016645451448056</v>
      </c>
      <c r="G101" s="2">
        <v>48.755873253833052</v>
      </c>
      <c r="H101" s="2">
        <v>61.252087768313466</v>
      </c>
      <c r="I101" s="2">
        <v>43.08391195911414</v>
      </c>
      <c r="J101" s="2">
        <v>40.293015332197612</v>
      </c>
      <c r="K101" s="2">
        <v>43.304070051107324</v>
      </c>
      <c r="L101" s="2">
        <v>69.548614650766595</v>
      </c>
      <c r="M101" s="2">
        <v>64.776898671209537</v>
      </c>
      <c r="N101" s="2"/>
    </row>
    <row r="102" spans="1:14">
      <c r="A102">
        <v>1995</v>
      </c>
      <c r="B102" s="2">
        <v>69.604406678023835</v>
      </c>
      <c r="C102" s="2">
        <v>43.279982555366267</v>
      </c>
      <c r="D102" s="2">
        <v>84.096056422487209</v>
      </c>
      <c r="E102" s="2">
        <v>79.348759114139696</v>
      </c>
      <c r="F102" s="2">
        <v>98.177048586030679</v>
      </c>
      <c r="G102" s="2">
        <v>62.775634752981261</v>
      </c>
      <c r="H102" s="2">
        <v>36.63955379897785</v>
      </c>
      <c r="I102" s="2">
        <v>43.496622827938673</v>
      </c>
      <c r="J102" s="2">
        <v>30.102525383304943</v>
      </c>
      <c r="K102" s="2">
        <v>47.388515979557077</v>
      </c>
      <c r="L102" s="2">
        <v>93.301623168654174</v>
      </c>
      <c r="M102" s="2">
        <v>62.923007836456556</v>
      </c>
      <c r="N102" s="2"/>
    </row>
    <row r="103" spans="1:14">
      <c r="A103">
        <v>1996</v>
      </c>
      <c r="B103" s="2">
        <v>71.420882044293023</v>
      </c>
      <c r="C103" s="2">
        <v>69.444816899488927</v>
      </c>
      <c r="D103" s="2">
        <v>74.970104258943778</v>
      </c>
      <c r="E103" s="2">
        <v>125.59365996592847</v>
      </c>
      <c r="F103" s="2">
        <v>146.97275120954001</v>
      </c>
      <c r="G103" s="2">
        <v>97.616618739352646</v>
      </c>
      <c r="H103" s="2">
        <v>51.813579557069836</v>
      </c>
      <c r="I103" s="2">
        <v>42.44784899488927</v>
      </c>
      <c r="J103" s="2">
        <v>42.096817717206136</v>
      </c>
      <c r="K103" s="2">
        <v>55.285004974446345</v>
      </c>
      <c r="L103" s="2">
        <v>77.966653492333904</v>
      </c>
      <c r="M103" s="2">
        <v>79.706811311754691</v>
      </c>
      <c r="N103" s="2"/>
    </row>
    <row r="104" spans="1:14">
      <c r="A104">
        <v>1997</v>
      </c>
      <c r="B104" s="2">
        <v>85.505980783645654</v>
      </c>
      <c r="C104" s="2">
        <v>91.927745417376514</v>
      </c>
      <c r="D104" s="2">
        <v>106.29095795570701</v>
      </c>
      <c r="E104" s="2">
        <v>136.07712981260647</v>
      </c>
      <c r="F104" s="2">
        <v>125.07420756388417</v>
      </c>
      <c r="G104" s="2">
        <v>64.197039863713798</v>
      </c>
      <c r="H104" s="2">
        <v>39.607695536626927</v>
      </c>
      <c r="I104" s="2">
        <v>31.062823850085174</v>
      </c>
      <c r="J104" s="2">
        <v>32.086045655877349</v>
      </c>
      <c r="K104" s="2">
        <v>34.787944395229978</v>
      </c>
      <c r="L104" s="2">
        <v>41.377063032367971</v>
      </c>
      <c r="M104" s="2">
        <v>39.927780306643946</v>
      </c>
      <c r="N104" s="2"/>
    </row>
    <row r="105" spans="1:14">
      <c r="A105">
        <v>1998</v>
      </c>
      <c r="B105" s="2">
        <v>62.843385894378194</v>
      </c>
      <c r="C105" s="2">
        <v>57.379756047700162</v>
      </c>
      <c r="D105" s="2">
        <v>92.971051175468489</v>
      </c>
      <c r="E105" s="2">
        <v>127.80701601362864</v>
      </c>
      <c r="F105" s="2">
        <v>49.004225417376489</v>
      </c>
      <c r="G105" s="2">
        <v>36.077813969335601</v>
      </c>
      <c r="H105" s="2">
        <v>26.574792776831341</v>
      </c>
      <c r="I105" s="2">
        <v>22.586395093696762</v>
      </c>
      <c r="J105" s="2">
        <v>19.706485860306643</v>
      </c>
      <c r="K105" s="2">
        <v>25.877131175468485</v>
      </c>
      <c r="L105" s="2">
        <v>34.876309369676328</v>
      </c>
      <c r="M105" s="2">
        <v>44.513228483816015</v>
      </c>
      <c r="N105" s="2"/>
    </row>
    <row r="106" spans="1:14">
      <c r="A106">
        <v>1999</v>
      </c>
      <c r="B106" s="2">
        <v>55.123479659284499</v>
      </c>
      <c r="C106" s="2">
        <v>62.368789369676321</v>
      </c>
      <c r="D106" s="2">
        <v>54.618598977853495</v>
      </c>
      <c r="E106" s="2">
        <v>84.1340238500852</v>
      </c>
      <c r="F106" s="2">
        <v>46.38331747870528</v>
      </c>
      <c r="G106" s="2">
        <v>38.859246337308349</v>
      </c>
      <c r="H106" s="2">
        <v>39.042813219761499</v>
      </c>
      <c r="I106" s="2">
        <v>24.41838419080068</v>
      </c>
      <c r="J106" s="2">
        <v>18.613606814310049</v>
      </c>
      <c r="K106" s="2">
        <v>31.50929989778535</v>
      </c>
      <c r="L106" s="2">
        <v>41.802292333901192</v>
      </c>
      <c r="M106" s="2">
        <v>51.457448177172054</v>
      </c>
      <c r="N106" s="2"/>
    </row>
    <row r="107" spans="1:14">
      <c r="A107">
        <v>2000</v>
      </c>
      <c r="B107" s="2">
        <v>46.801731925042589</v>
      </c>
      <c r="C107" s="2">
        <v>48.009344872231686</v>
      </c>
      <c r="D107" s="2">
        <v>74.935426507666094</v>
      </c>
      <c r="E107" s="2">
        <v>62.743621124361155</v>
      </c>
      <c r="F107" s="2">
        <v>78.207911141396934</v>
      </c>
      <c r="G107" s="2">
        <v>52.385556388415672</v>
      </c>
      <c r="H107" s="2">
        <v>38.775657649063021</v>
      </c>
      <c r="I107" s="2">
        <v>33.092841158432712</v>
      </c>
      <c r="J107" s="2">
        <v>35.277252470187392</v>
      </c>
      <c r="K107" s="2">
        <v>29.527192640545145</v>
      </c>
      <c r="L107" s="2">
        <v>41.164448381601353</v>
      </c>
      <c r="M107" s="2">
        <v>44.608592299829645</v>
      </c>
      <c r="N107" s="2"/>
    </row>
    <row r="108" spans="1:14">
      <c r="A108">
        <v>2001</v>
      </c>
      <c r="B108" s="2">
        <v>45.318573628620101</v>
      </c>
      <c r="C108" s="2">
        <v>75.243508006814309</v>
      </c>
      <c r="D108" s="2">
        <v>72.687760681431001</v>
      </c>
      <c r="E108" s="2">
        <v>129.12266575809198</v>
      </c>
      <c r="F108" s="2">
        <v>81.474464054514485</v>
      </c>
      <c r="G108" s="2">
        <v>66.293380579216361</v>
      </c>
      <c r="H108" s="2">
        <v>25.694388551959115</v>
      </c>
      <c r="I108" s="2">
        <v>23.376682793867122</v>
      </c>
      <c r="J108" s="2">
        <v>34.227426235093695</v>
      </c>
      <c r="K108" s="2">
        <v>94.695813015332192</v>
      </c>
      <c r="L108" s="2">
        <v>85.261345144804068</v>
      </c>
      <c r="M108" s="2">
        <v>92.513852402044293</v>
      </c>
      <c r="N108" s="2"/>
    </row>
    <row r="109" spans="1:14">
      <c r="A109">
        <v>2002</v>
      </c>
      <c r="B109" s="2">
        <v>64.598718909710385</v>
      </c>
      <c r="C109" s="2">
        <v>63.796611925042583</v>
      </c>
      <c r="D109" s="2">
        <v>98.516069233390112</v>
      </c>
      <c r="E109" s="2">
        <v>136.99801839863713</v>
      </c>
      <c r="F109" s="2">
        <v>107.56080245315162</v>
      </c>
      <c r="G109" s="2">
        <v>73.284936286201017</v>
      </c>
      <c r="H109" s="2">
        <v>35.920446746166952</v>
      </c>
      <c r="I109" s="2">
        <v>30.171240613287903</v>
      </c>
      <c r="J109" s="2">
        <v>21.563276320272571</v>
      </c>
      <c r="K109" s="2">
        <v>37.703841362862008</v>
      </c>
      <c r="L109" s="2">
        <v>36.618513117546847</v>
      </c>
      <c r="M109" s="2">
        <v>40.095237342419082</v>
      </c>
      <c r="N109" s="2"/>
    </row>
    <row r="110" spans="1:14">
      <c r="A110">
        <v>2003</v>
      </c>
      <c r="B110" s="2">
        <v>34.487023645655874</v>
      </c>
      <c r="C110" s="2">
        <v>30.114712640545143</v>
      </c>
      <c r="D110" s="2">
        <v>61.77909833049403</v>
      </c>
      <c r="E110" s="2">
        <v>92.055520272572409</v>
      </c>
      <c r="F110" s="2">
        <v>87.498582623509364</v>
      </c>
      <c r="G110" s="2">
        <v>58.234998296422482</v>
      </c>
      <c r="H110" s="2">
        <v>31.790372197614992</v>
      </c>
      <c r="I110" s="2">
        <v>30.758024667802385</v>
      </c>
      <c r="J110" s="2">
        <v>25.674488586030659</v>
      </c>
      <c r="K110" s="2">
        <v>46.977173969335595</v>
      </c>
      <c r="L110" s="2">
        <v>95.528667802385002</v>
      </c>
      <c r="M110" s="2">
        <v>78.49788102214653</v>
      </c>
      <c r="N110" s="2"/>
    </row>
    <row r="111" spans="1:14">
      <c r="A111">
        <v>2004</v>
      </c>
      <c r="B111" s="2">
        <v>59.603297580919929</v>
      </c>
      <c r="C111" s="2">
        <v>43.020981260647361</v>
      </c>
      <c r="D111" s="2">
        <v>116.23115284497445</v>
      </c>
      <c r="E111" s="2">
        <v>108.75404974446336</v>
      </c>
      <c r="F111" s="2">
        <v>137.81782487223168</v>
      </c>
      <c r="G111" s="2">
        <v>88.924145826235076</v>
      </c>
      <c r="H111" s="2">
        <v>51.581329880749571</v>
      </c>
      <c r="I111" s="2">
        <v>30.914530834752977</v>
      </c>
      <c r="J111" s="2">
        <v>24.836173083475295</v>
      </c>
      <c r="K111" s="2">
        <v>31.017879659284493</v>
      </c>
      <c r="L111" s="2">
        <v>47.484821805792166</v>
      </c>
      <c r="M111" s="2">
        <v>69.153595911413959</v>
      </c>
      <c r="N111" s="2"/>
    </row>
    <row r="112" spans="1:14">
      <c r="A112">
        <v>2005</v>
      </c>
      <c r="B112" s="2">
        <v>87.577748279386711</v>
      </c>
      <c r="C112" s="2">
        <v>63.737059216354353</v>
      </c>
      <c r="D112" s="2">
        <v>67.672490902896087</v>
      </c>
      <c r="E112" s="2">
        <v>109.60936558773423</v>
      </c>
      <c r="F112" s="2">
        <v>59.196974718909708</v>
      </c>
      <c r="G112" s="2">
        <v>36.482510391822821</v>
      </c>
      <c r="H112" s="2">
        <v>24.458081090289603</v>
      </c>
      <c r="I112" s="2">
        <v>22.254446882453152</v>
      </c>
      <c r="J112" s="2">
        <v>19.777136626916526</v>
      </c>
      <c r="K112" s="2">
        <v>25.462595161839861</v>
      </c>
      <c r="L112" s="2">
        <v>44.453903918228278</v>
      </c>
      <c r="M112" s="2">
        <v>60.878389369676327</v>
      </c>
      <c r="N112" s="2"/>
    </row>
    <row r="113" spans="1:14">
      <c r="A113">
        <v>2006</v>
      </c>
      <c r="B113" s="2">
        <v>73.00989873935265</v>
      </c>
      <c r="C113" s="2">
        <v>65.315102964224877</v>
      </c>
      <c r="D113" s="2">
        <v>99.530621601362867</v>
      </c>
      <c r="E113" s="2">
        <v>114.06014310051107</v>
      </c>
      <c r="F113" s="2">
        <v>82.215700988074971</v>
      </c>
      <c r="G113" s="2">
        <v>40.202273253833049</v>
      </c>
      <c r="H113" s="2">
        <v>32.36095809199319</v>
      </c>
      <c r="I113" s="2">
        <v>30.607222078364561</v>
      </c>
      <c r="J113" s="2">
        <v>26.126432708688245</v>
      </c>
      <c r="K113" s="2">
        <v>63.277770357751272</v>
      </c>
      <c r="L113" s="2">
        <v>64.868442930153336</v>
      </c>
      <c r="M113" s="2">
        <v>106.78351890971041</v>
      </c>
      <c r="N113" s="2"/>
    </row>
    <row r="114" spans="1:14">
      <c r="A114">
        <v>2007</v>
      </c>
      <c r="B114" s="2">
        <v>80.569192231686543</v>
      </c>
      <c r="C114" s="2">
        <v>43.024050153321987</v>
      </c>
      <c r="D114" s="2">
        <v>101.48900197614989</v>
      </c>
      <c r="E114" s="2">
        <v>92.910615332197608</v>
      </c>
      <c r="F114" s="2">
        <v>53.934854105621802</v>
      </c>
      <c r="G114" s="2">
        <v>38.69829505962521</v>
      </c>
      <c r="H114" s="2">
        <v>26.761870119250425</v>
      </c>
      <c r="I114" s="2">
        <v>27.308500988074957</v>
      </c>
      <c r="J114" s="2">
        <v>23.125320613287904</v>
      </c>
      <c r="K114" s="2">
        <v>33.102879454855199</v>
      </c>
      <c r="L114" s="2">
        <v>39.117783986371379</v>
      </c>
      <c r="M114" s="2">
        <v>52.582421805792166</v>
      </c>
      <c r="N114" s="2"/>
    </row>
    <row r="115" spans="1:14">
      <c r="A115">
        <v>2008</v>
      </c>
      <c r="B115" s="2">
        <v>101.69296190800681</v>
      </c>
      <c r="C115" s="2">
        <v>84.281639795570683</v>
      </c>
      <c r="D115" s="2">
        <v>83.332689608177176</v>
      </c>
      <c r="E115" s="2">
        <v>173.36152640545146</v>
      </c>
      <c r="F115" s="2">
        <v>92.266317137989773</v>
      </c>
      <c r="G115" s="2">
        <v>80.12591754684837</v>
      </c>
      <c r="H115" s="2">
        <v>51.205121908006817</v>
      </c>
      <c r="I115" s="2">
        <v>37.821335059625213</v>
      </c>
      <c r="J115" s="2">
        <v>46.926459965928444</v>
      </c>
      <c r="K115" s="2">
        <v>37.41113376490631</v>
      </c>
      <c r="L115" s="2">
        <v>55.954524020442932</v>
      </c>
      <c r="M115" s="2">
        <v>87.51569335604772</v>
      </c>
      <c r="N115" s="3"/>
    </row>
    <row r="116" spans="1:14">
      <c r="A116">
        <v>2009</v>
      </c>
      <c r="B116" s="2">
        <v>75.460611925042585</v>
      </c>
      <c r="C116" s="2">
        <v>83.618597069846672</v>
      </c>
      <c r="D116" s="2">
        <v>111.31717860306645</v>
      </c>
      <c r="E116" s="2">
        <v>136.21202862010222</v>
      </c>
      <c r="F116" s="2">
        <v>115.52368109028961</v>
      </c>
      <c r="G116" s="2">
        <v>62.746932879046</v>
      </c>
      <c r="H116" s="2">
        <v>39.637582282793865</v>
      </c>
      <c r="I116" s="2">
        <v>39.499327563884165</v>
      </c>
      <c r="J116" s="2">
        <v>26.185161158432713</v>
      </c>
      <c r="K116" s="2">
        <v>49.1570812947189</v>
      </c>
      <c r="L116" s="2">
        <v>65.499663373083479</v>
      </c>
      <c r="M116" s="2">
        <v>60.323317206132884</v>
      </c>
      <c r="N116" s="3"/>
    </row>
    <row r="117" spans="1:14">
      <c r="A117">
        <v>2010</v>
      </c>
      <c r="B117" s="3">
        <v>52.211004838160136</v>
      </c>
      <c r="C117" s="3">
        <v>39.075231618398639</v>
      </c>
      <c r="D117" s="3">
        <v>76.346035298126068</v>
      </c>
      <c r="E117" s="3">
        <v>52.55710528109028</v>
      </c>
      <c r="F117" s="3">
        <v>49.758694650766621</v>
      </c>
      <c r="G117" s="3">
        <v>53.296068143100513</v>
      </c>
      <c r="H117" s="3">
        <v>49.533517410562169</v>
      </c>
      <c r="I117" s="3">
        <v>33.545020783645654</v>
      </c>
      <c r="J117" s="3">
        <v>41.911359454855194</v>
      </c>
      <c r="K117" s="3">
        <v>41.891864258943784</v>
      </c>
      <c r="L117" s="3">
        <v>48.196186712095397</v>
      </c>
      <c r="M117" s="3">
        <v>62.271431141396924</v>
      </c>
      <c r="N117" s="3"/>
    </row>
    <row r="118" spans="1:14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2:14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2:14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2:14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2:14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2:14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2:1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2:14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2:14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2:14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2:14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2:14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2:14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2:14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2:14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2:14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2:1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2:14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2:14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2:14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2:14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2:14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2:14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2:14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2:14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2:14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2:1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2:14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2:14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2:14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2:14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2:14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2:14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2:14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2:14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2:14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2:1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2:14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2:14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2:14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2:14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2:14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2:14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2:14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2:14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2:14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2:1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2:14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2:14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2:14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2:14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2:14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2:14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2:14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2:14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2:14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2:1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2:14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2:14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2:14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2:14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2:14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2:14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2:14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2:14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2:14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2:1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5"/>
  <sheetViews>
    <sheetView workbookViewId="0">
      <selection activeCell="A3" sqref="A3"/>
    </sheetView>
  </sheetViews>
  <sheetFormatPr defaultRowHeight="12.75"/>
  <sheetData>
    <row r="1" spans="1:14">
      <c r="A1" t="s">
        <v>51</v>
      </c>
    </row>
    <row r="2" spans="1:14">
      <c r="A2" t="s">
        <v>14</v>
      </c>
    </row>
    <row r="3" spans="1:14">
      <c r="N3" s="1" t="s">
        <v>95</v>
      </c>
    </row>
    <row r="4" spans="1:1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94</v>
      </c>
    </row>
    <row r="5" spans="1:14">
      <c r="A5">
        <v>1948</v>
      </c>
      <c r="B5" s="3">
        <v>130.75569639968847</v>
      </c>
      <c r="C5" s="3">
        <v>57.86464591659464</v>
      </c>
      <c r="D5" s="3">
        <v>38.745801319629273</v>
      </c>
      <c r="E5" s="3">
        <v>7.2722940325713941</v>
      </c>
      <c r="F5" s="3">
        <v>1.4171509015755106</v>
      </c>
      <c r="G5" s="3">
        <v>-0.72626036576494857</v>
      </c>
      <c r="H5" s="3">
        <v>10.786546970072999</v>
      </c>
      <c r="I5" s="3">
        <v>37.141413338353971</v>
      </c>
      <c r="J5" s="3">
        <v>70.937127452910104</v>
      </c>
      <c r="K5" s="3">
        <v>101.75055147153212</v>
      </c>
      <c r="L5" s="3">
        <v>83.446647953376527</v>
      </c>
      <c r="M5" s="3">
        <v>133.42254435135342</v>
      </c>
      <c r="N5" s="3">
        <f>SUM(B5:M5)</f>
        <v>672.81415974189338</v>
      </c>
    </row>
    <row r="6" spans="1:14">
      <c r="A6">
        <v>1949</v>
      </c>
      <c r="B6" s="3">
        <v>92.444134410488573</v>
      </c>
      <c r="C6" s="3">
        <v>59.426690742911923</v>
      </c>
      <c r="D6" s="3">
        <v>42.158027573576604</v>
      </c>
      <c r="E6" s="3">
        <v>12.743573182942383</v>
      </c>
      <c r="F6" s="3">
        <v>1.997647516923261</v>
      </c>
      <c r="G6" s="3">
        <v>-1.1508329410959257</v>
      </c>
      <c r="H6" s="3">
        <v>16.978130097303403</v>
      </c>
      <c r="I6" s="3">
        <v>57.166851973881265</v>
      </c>
      <c r="J6" s="3">
        <v>105.02109652463392</v>
      </c>
      <c r="K6" s="3">
        <v>73.357466517188556</v>
      </c>
      <c r="L6" s="3">
        <v>118.05806959290037</v>
      </c>
      <c r="M6" s="3">
        <v>118.65595519079855</v>
      </c>
      <c r="N6" s="3">
        <f t="shared" ref="N6:N68" si="0">SUM(B6:M6)</f>
        <v>696.85681038245275</v>
      </c>
    </row>
    <row r="7" spans="1:14">
      <c r="A7">
        <v>1950</v>
      </c>
      <c r="B7" s="3">
        <v>97.03601133066897</v>
      </c>
      <c r="C7" s="3">
        <v>63.884018108531379</v>
      </c>
      <c r="D7" s="3">
        <v>50.590210438935053</v>
      </c>
      <c r="E7" s="3">
        <v>23.586006452661941</v>
      </c>
      <c r="F7" s="3">
        <v>-2.1300679497822013</v>
      </c>
      <c r="G7" s="3">
        <v>-4.3543357780421221</v>
      </c>
      <c r="H7" s="3">
        <v>3.0062768825256097</v>
      </c>
      <c r="I7" s="3">
        <v>42.838311610512534</v>
      </c>
      <c r="J7" s="3">
        <v>55.239694482717312</v>
      </c>
      <c r="K7" s="3">
        <v>57.233064158629361</v>
      </c>
      <c r="L7" s="3">
        <v>129.76015489811812</v>
      </c>
      <c r="M7" s="3">
        <v>121.49354759480021</v>
      </c>
      <c r="N7" s="3">
        <f t="shared" si="0"/>
        <v>638.18289223027614</v>
      </c>
    </row>
    <row r="8" spans="1:14">
      <c r="A8">
        <v>1951</v>
      </c>
      <c r="B8" s="3">
        <v>78.350027898777071</v>
      </c>
      <c r="C8" s="3">
        <v>40.309151569092272</v>
      </c>
      <c r="D8" s="3">
        <v>38.783616913847546</v>
      </c>
      <c r="E8" s="3">
        <v>3.7270383650974321</v>
      </c>
      <c r="F8" s="3">
        <v>-3.0357537376659169</v>
      </c>
      <c r="G8" s="3">
        <v>-3.7202164294700095</v>
      </c>
      <c r="H8" s="3">
        <v>1.0703050038082687</v>
      </c>
      <c r="I8" s="3">
        <v>33.519015156053435</v>
      </c>
      <c r="J8" s="3">
        <v>84.549397865657966</v>
      </c>
      <c r="K8" s="3">
        <v>71.918782552139049</v>
      </c>
      <c r="L8" s="3">
        <v>131.67607996508374</v>
      </c>
      <c r="M8" s="3">
        <v>103.513795175052</v>
      </c>
      <c r="N8" s="3">
        <f t="shared" si="0"/>
        <v>580.66124029747289</v>
      </c>
    </row>
    <row r="9" spans="1:14">
      <c r="A9">
        <v>1952</v>
      </c>
      <c r="B9" s="3">
        <v>74.514636075001505</v>
      </c>
      <c r="C9" s="3">
        <v>47.877226382315932</v>
      </c>
      <c r="D9" s="3">
        <v>39.408831332209402</v>
      </c>
      <c r="E9" s="3">
        <v>9.0721084115668695</v>
      </c>
      <c r="F9" s="3">
        <v>-1.3573137585472097</v>
      </c>
      <c r="G9" s="3">
        <v>-3.9729851691470328</v>
      </c>
      <c r="H9" s="3">
        <v>10.502561638325732</v>
      </c>
      <c r="I9" s="3">
        <v>40.944264918571513</v>
      </c>
      <c r="J9" s="3">
        <v>82.926745256779995</v>
      </c>
      <c r="K9" s="3">
        <v>141.79871229172196</v>
      </c>
      <c r="L9" s="3">
        <v>89.36951408203609</v>
      </c>
      <c r="M9" s="3">
        <v>84.658165441459644</v>
      </c>
      <c r="N9" s="3">
        <f t="shared" si="0"/>
        <v>615.7424669022945</v>
      </c>
    </row>
    <row r="10" spans="1:14">
      <c r="A10">
        <v>1953</v>
      </c>
      <c r="B10" s="3">
        <v>85.523216147059074</v>
      </c>
      <c r="C10" s="3">
        <v>57.273157782132799</v>
      </c>
      <c r="D10" s="3">
        <v>33.347932152912684</v>
      </c>
      <c r="E10" s="3">
        <v>15.272708834327474</v>
      </c>
      <c r="F10" s="3">
        <v>0.4662612215556563</v>
      </c>
      <c r="G10" s="3">
        <v>-0.26610161658864695</v>
      </c>
      <c r="H10" s="3">
        <v>24.188130867515039</v>
      </c>
      <c r="I10" s="3">
        <v>41.500032862363177</v>
      </c>
      <c r="J10" s="3">
        <v>104.03688928635611</v>
      </c>
      <c r="K10" s="3">
        <v>72.898175539790003</v>
      </c>
      <c r="L10" s="3">
        <v>94.390478215847523</v>
      </c>
      <c r="M10" s="3">
        <v>128.70033803732957</v>
      </c>
      <c r="N10" s="3">
        <f t="shared" si="0"/>
        <v>657.33121933060056</v>
      </c>
    </row>
    <row r="11" spans="1:14">
      <c r="A11">
        <v>1954</v>
      </c>
      <c r="B11" s="3">
        <v>117.0276503410326</v>
      </c>
      <c r="C11" s="3">
        <v>39.719313912589534</v>
      </c>
      <c r="D11" s="3">
        <v>62.507590692420266</v>
      </c>
      <c r="E11" s="3">
        <v>13.198146186168708</v>
      </c>
      <c r="F11" s="3">
        <v>6.4648488245714626</v>
      </c>
      <c r="G11" s="3">
        <v>-3.2027016456855311</v>
      </c>
      <c r="H11" s="3">
        <v>17.369814036679188</v>
      </c>
      <c r="I11" s="3">
        <v>58.195312491976971</v>
      </c>
      <c r="J11" s="3">
        <v>63.89865606627243</v>
      </c>
      <c r="K11" s="3">
        <v>79.246327203019234</v>
      </c>
      <c r="L11" s="3">
        <v>92.617160229694221</v>
      </c>
      <c r="M11" s="3">
        <v>118.3293298302967</v>
      </c>
      <c r="N11" s="3">
        <f t="shared" si="0"/>
        <v>665.37144816903583</v>
      </c>
    </row>
    <row r="12" spans="1:14">
      <c r="A12">
        <v>1955</v>
      </c>
      <c r="B12" s="3">
        <v>106.1049834404498</v>
      </c>
      <c r="C12" s="3">
        <v>56.468165954934058</v>
      </c>
      <c r="D12" s="3">
        <v>53.936105382067765</v>
      </c>
      <c r="E12" s="3">
        <v>0.8466240768157739</v>
      </c>
      <c r="F12" s="3">
        <v>-1.776058313578831</v>
      </c>
      <c r="G12" s="3">
        <v>1.4870803844211862</v>
      </c>
      <c r="H12" s="3">
        <v>10.797541056559208</v>
      </c>
      <c r="I12" s="3">
        <v>61.246734388238011</v>
      </c>
      <c r="J12" s="3">
        <v>98.16132681791342</v>
      </c>
      <c r="K12" s="3">
        <v>78.286728740019356</v>
      </c>
      <c r="L12" s="3">
        <v>140.67713669544975</v>
      </c>
      <c r="M12" s="3">
        <v>132.08835756647355</v>
      </c>
      <c r="N12" s="3">
        <f t="shared" si="0"/>
        <v>738.32472618976306</v>
      </c>
    </row>
    <row r="13" spans="1:14">
      <c r="A13">
        <v>1956</v>
      </c>
      <c r="B13" s="3">
        <v>79.014601757794111</v>
      </c>
      <c r="C13" s="3">
        <v>51.250212749569968</v>
      </c>
      <c r="D13" s="3">
        <v>43.86287143456196</v>
      </c>
      <c r="E13" s="3">
        <v>14.044328161504822</v>
      </c>
      <c r="F13" s="3">
        <v>0.91484274845743718</v>
      </c>
      <c r="G13" s="3">
        <v>-2.7550628578274896</v>
      </c>
      <c r="H13" s="3">
        <v>8.6307613114136803</v>
      </c>
      <c r="I13" s="3">
        <v>31.770774832906866</v>
      </c>
      <c r="J13" s="3">
        <v>86.342128693806643</v>
      </c>
      <c r="K13" s="3">
        <v>58.814722766600205</v>
      </c>
      <c r="L13" s="3">
        <v>121.16166810724769</v>
      </c>
      <c r="M13" s="3">
        <v>101.42715304105229</v>
      </c>
      <c r="N13" s="3">
        <f t="shared" si="0"/>
        <v>594.4790027470882</v>
      </c>
    </row>
    <row r="14" spans="1:14">
      <c r="A14">
        <v>1957</v>
      </c>
      <c r="B14" s="3">
        <v>107.11089173391754</v>
      </c>
      <c r="C14" s="3">
        <v>40.392695398413359</v>
      </c>
      <c r="D14" s="3">
        <v>31.340608895088618</v>
      </c>
      <c r="E14" s="3">
        <v>13.288451446714193</v>
      </c>
      <c r="F14" s="3">
        <v>1.1683080161915604</v>
      </c>
      <c r="G14" s="3">
        <v>-4.3867155608424406</v>
      </c>
      <c r="H14" s="3">
        <v>5.2442683417343456</v>
      </c>
      <c r="I14" s="3">
        <v>53.205280913299838</v>
      </c>
      <c r="J14" s="3">
        <v>77.742097628603943</v>
      </c>
      <c r="K14" s="3">
        <v>84.126581715175746</v>
      </c>
      <c r="L14" s="3">
        <v>112.46212381579961</v>
      </c>
      <c r="M14" s="3">
        <v>103.03574997218679</v>
      </c>
      <c r="N14" s="3">
        <f t="shared" si="0"/>
        <v>624.7303423162831</v>
      </c>
    </row>
    <row r="15" spans="1:14">
      <c r="A15">
        <v>1958</v>
      </c>
      <c r="B15" s="3">
        <v>85.212398096721458</v>
      </c>
      <c r="C15" s="3">
        <v>65.699401716716167</v>
      </c>
      <c r="D15" s="3">
        <v>17.317711187751922</v>
      </c>
      <c r="E15" s="3">
        <v>11.312368058467621</v>
      </c>
      <c r="F15" s="3">
        <v>5.4575368631847399</v>
      </c>
      <c r="G15" s="3">
        <v>6.9530700635852503</v>
      </c>
      <c r="H15" s="3">
        <v>9.3669136763913023</v>
      </c>
      <c r="I15" s="3">
        <v>55.975952880163632</v>
      </c>
      <c r="J15" s="3">
        <v>61.849256660191188</v>
      </c>
      <c r="K15" s="3">
        <v>79.23218106819796</v>
      </c>
      <c r="L15" s="3">
        <v>121.70647773660474</v>
      </c>
      <c r="M15" s="3">
        <v>145.26462520645953</v>
      </c>
      <c r="N15" s="3">
        <f t="shared" si="0"/>
        <v>665.34789321443554</v>
      </c>
    </row>
    <row r="16" spans="1:14">
      <c r="A16">
        <v>1959</v>
      </c>
      <c r="B16" s="3">
        <v>98.801095069789753</v>
      </c>
      <c r="C16" s="3">
        <v>32.595704444121147</v>
      </c>
      <c r="D16" s="3">
        <v>19.697301520740087</v>
      </c>
      <c r="E16" s="3">
        <v>4.2240906795834015</v>
      </c>
      <c r="F16" s="3">
        <v>-4.1503495905041463</v>
      </c>
      <c r="G16" s="3">
        <v>-4.8638305192082223</v>
      </c>
      <c r="H16" s="3">
        <v>-0.30858049995293146</v>
      </c>
      <c r="I16" s="3">
        <v>9.2704281520911245</v>
      </c>
      <c r="J16" s="3">
        <v>84.223960599395824</v>
      </c>
      <c r="K16" s="3">
        <v>99.06754892983372</v>
      </c>
      <c r="L16" s="3">
        <v>128.85874678008747</v>
      </c>
      <c r="M16" s="3">
        <v>83.047057791546493</v>
      </c>
      <c r="N16" s="3">
        <f t="shared" si="0"/>
        <v>550.46317335752371</v>
      </c>
    </row>
    <row r="17" spans="1:14">
      <c r="A17">
        <v>1960</v>
      </c>
      <c r="B17" s="3">
        <v>79.647156207477892</v>
      </c>
      <c r="C17" s="3">
        <v>58.840552840797251</v>
      </c>
      <c r="D17" s="3">
        <v>46.249578950971738</v>
      </c>
      <c r="E17" s="3">
        <v>3.9285983859787246</v>
      </c>
      <c r="F17" s="3">
        <v>-3.2745573422563776</v>
      </c>
      <c r="G17" s="3">
        <v>-5.2654471078553033</v>
      </c>
      <c r="H17" s="3">
        <v>1.3811280177319836</v>
      </c>
      <c r="I17" s="3">
        <v>22.714494099323066</v>
      </c>
      <c r="J17" s="3">
        <v>65.822924493585845</v>
      </c>
      <c r="K17" s="3">
        <v>84.520973804246438</v>
      </c>
      <c r="L17" s="3">
        <v>98.259736758778274</v>
      </c>
      <c r="M17" s="3">
        <v>140.31271516717871</v>
      </c>
      <c r="N17" s="3">
        <f t="shared" si="0"/>
        <v>593.13785427595826</v>
      </c>
    </row>
    <row r="18" spans="1:14">
      <c r="A18">
        <v>1961</v>
      </c>
      <c r="B18" s="3">
        <v>85.907366560833893</v>
      </c>
      <c r="C18" s="3">
        <v>23.931709869834233</v>
      </c>
      <c r="D18" s="3">
        <v>20.547908789826359</v>
      </c>
      <c r="E18" s="3">
        <v>9.5243221709698673</v>
      </c>
      <c r="F18" s="3">
        <v>2.9949355161701656</v>
      </c>
      <c r="G18" s="3">
        <v>-1.693071946324807</v>
      </c>
      <c r="H18" s="3">
        <v>3.2160222847900322</v>
      </c>
      <c r="I18" s="3">
        <v>34.741562502674341</v>
      </c>
      <c r="J18" s="3">
        <v>71.654702826676711</v>
      </c>
      <c r="K18" s="3">
        <v>76.862561296009446</v>
      </c>
      <c r="L18" s="3">
        <v>98.931579276172229</v>
      </c>
      <c r="M18" s="3">
        <v>119.88072331430624</v>
      </c>
      <c r="N18" s="3">
        <f t="shared" si="0"/>
        <v>546.50032246193871</v>
      </c>
    </row>
    <row r="19" spans="1:14">
      <c r="A19">
        <v>1962</v>
      </c>
      <c r="B19" s="3">
        <v>112.18257396171192</v>
      </c>
      <c r="C19" s="3">
        <v>42.851850561826602</v>
      </c>
      <c r="D19" s="3">
        <v>14.46766163746994</v>
      </c>
      <c r="E19" s="3">
        <v>10.564292047136952</v>
      </c>
      <c r="F19" s="3">
        <v>-3.8589427561595531</v>
      </c>
      <c r="G19" s="3">
        <v>-3.903409812496256</v>
      </c>
      <c r="H19" s="3">
        <v>9.8586031784066872</v>
      </c>
      <c r="I19" s="3">
        <v>28.617820985699737</v>
      </c>
      <c r="J19" s="3">
        <v>85.625867215513779</v>
      </c>
      <c r="K19" s="3">
        <v>71.274181564556571</v>
      </c>
      <c r="L19" s="3">
        <v>87.050113905743217</v>
      </c>
      <c r="M19" s="3">
        <v>123.55198877202591</v>
      </c>
      <c r="N19" s="3">
        <f t="shared" si="0"/>
        <v>578.2826012614355</v>
      </c>
    </row>
    <row r="20" spans="1:14">
      <c r="A20">
        <v>1963</v>
      </c>
      <c r="B20" s="3">
        <v>98.815882619746503</v>
      </c>
      <c r="C20" s="3">
        <v>28.752836261563868</v>
      </c>
      <c r="D20" s="3">
        <v>11.926915987026213</v>
      </c>
      <c r="E20" s="3">
        <v>4.7205684161881374</v>
      </c>
      <c r="F20" s="3">
        <v>0.35249762518078587</v>
      </c>
      <c r="G20" s="3">
        <v>-4.0513904887420731</v>
      </c>
      <c r="H20" s="3">
        <v>2.2601815987882001</v>
      </c>
      <c r="I20" s="3">
        <v>44.131667764931407</v>
      </c>
      <c r="J20" s="3">
        <v>67.977944904194231</v>
      </c>
      <c r="K20" s="3">
        <v>45.419150285406197</v>
      </c>
      <c r="L20" s="3">
        <v>94.835224345534058</v>
      </c>
      <c r="M20" s="3">
        <v>143.86381605634529</v>
      </c>
      <c r="N20" s="3">
        <f t="shared" si="0"/>
        <v>539.00529537616285</v>
      </c>
    </row>
    <row r="21" spans="1:14">
      <c r="A21">
        <v>1964</v>
      </c>
      <c r="B21" s="3">
        <v>82.79924835902132</v>
      </c>
      <c r="C21" s="3">
        <v>62.209717589066408</v>
      </c>
      <c r="D21" s="3">
        <v>48.798911690956857</v>
      </c>
      <c r="E21" s="3">
        <v>11.547477214572405</v>
      </c>
      <c r="F21" s="3">
        <v>-3.2891485738247854</v>
      </c>
      <c r="G21" s="3">
        <v>-0.81424549212244657</v>
      </c>
      <c r="H21" s="3">
        <v>10.21854849338046</v>
      </c>
      <c r="I21" s="3">
        <v>59.870122805966574</v>
      </c>
      <c r="J21" s="3">
        <v>71.723664495810908</v>
      </c>
      <c r="K21" s="3">
        <v>88.340788782295405</v>
      </c>
      <c r="L21" s="3">
        <v>85.597453081274466</v>
      </c>
      <c r="M21" s="3">
        <v>118.41033812290864</v>
      </c>
      <c r="N21" s="3">
        <f t="shared" si="0"/>
        <v>635.41287656930638</v>
      </c>
    </row>
    <row r="22" spans="1:14">
      <c r="A22">
        <v>1965</v>
      </c>
      <c r="B22" s="3">
        <v>101.02823390471626</v>
      </c>
      <c r="C22" s="3">
        <v>56.768715286989412</v>
      </c>
      <c r="D22" s="3">
        <v>36.873359663160777</v>
      </c>
      <c r="E22" s="3">
        <v>7.4429580405815949</v>
      </c>
      <c r="F22" s="3">
        <v>-3.3982641997073197</v>
      </c>
      <c r="G22" s="3">
        <v>-3.2522491891383045</v>
      </c>
      <c r="H22" s="3">
        <v>6.0527060102181407</v>
      </c>
      <c r="I22" s="3">
        <v>36.315287759625512</v>
      </c>
      <c r="J22" s="3">
        <v>52.664584556400889</v>
      </c>
      <c r="K22" s="3">
        <v>84.257050602904556</v>
      </c>
      <c r="L22" s="3">
        <v>93.242824622810247</v>
      </c>
      <c r="M22" s="3">
        <v>80.993731333065185</v>
      </c>
      <c r="N22" s="3">
        <f t="shared" si="0"/>
        <v>548.98893839162702</v>
      </c>
    </row>
    <row r="23" spans="1:14">
      <c r="A23">
        <v>1966</v>
      </c>
      <c r="B23" s="3">
        <v>109.84125433244046</v>
      </c>
      <c r="C23" s="3">
        <v>40.785538848619183</v>
      </c>
      <c r="D23" s="3">
        <v>28.404829997175892</v>
      </c>
      <c r="E23" s="3">
        <v>10.764242924750324</v>
      </c>
      <c r="F23" s="3">
        <v>9.0836903406902785</v>
      </c>
      <c r="G23" s="3">
        <v>-2.4598182300536577</v>
      </c>
      <c r="H23" s="3">
        <v>14.330315187717691</v>
      </c>
      <c r="I23" s="3">
        <v>47.58325234700601</v>
      </c>
      <c r="J23" s="3">
        <v>94.611035250019256</v>
      </c>
      <c r="K23" s="3">
        <v>96.180902003406047</v>
      </c>
      <c r="L23" s="3">
        <v>100.87174598420211</v>
      </c>
      <c r="M23" s="3">
        <v>110.67453483496077</v>
      </c>
      <c r="N23" s="3">
        <f t="shared" si="0"/>
        <v>660.67152382093445</v>
      </c>
    </row>
    <row r="24" spans="1:14">
      <c r="A24">
        <v>1967</v>
      </c>
      <c r="B24" s="3">
        <v>86.086638111783387</v>
      </c>
      <c r="C24" s="3">
        <v>66.932977638188802</v>
      </c>
      <c r="D24" s="3">
        <v>24.766535245740304</v>
      </c>
      <c r="E24" s="3">
        <v>9.3325758444514797</v>
      </c>
      <c r="F24" s="3">
        <v>5.2777248804032491</v>
      </c>
      <c r="G24" s="3">
        <v>-4.7491836612438059</v>
      </c>
      <c r="H24" s="3">
        <v>3.0457565617752529</v>
      </c>
      <c r="I24" s="3">
        <v>45.507587697152786</v>
      </c>
      <c r="J24" s="3">
        <v>79.676352363266034</v>
      </c>
      <c r="K24" s="3">
        <v>81.719907061129121</v>
      </c>
      <c r="L24" s="3">
        <v>105.5771325020753</v>
      </c>
      <c r="M24" s="3">
        <v>95.859324695552459</v>
      </c>
      <c r="N24" s="3">
        <f t="shared" si="0"/>
        <v>599.03332894027426</v>
      </c>
    </row>
    <row r="25" spans="1:14">
      <c r="A25">
        <v>1968</v>
      </c>
      <c r="B25" s="3">
        <v>80.27869106811238</v>
      </c>
      <c r="C25" s="3">
        <v>63.614199964056787</v>
      </c>
      <c r="D25" s="3">
        <v>18.754203301640551</v>
      </c>
      <c r="E25" s="3">
        <v>4.1860435939786562</v>
      </c>
      <c r="F25" s="3">
        <v>-0.12711418815414507</v>
      </c>
      <c r="G25" s="3">
        <v>-3.6859968678060091</v>
      </c>
      <c r="H25" s="3">
        <v>6.6129944116866781</v>
      </c>
      <c r="I25" s="3">
        <v>39.771436444703085</v>
      </c>
      <c r="J25" s="3">
        <v>49.099638000530589</v>
      </c>
      <c r="K25" s="3">
        <v>88.22656331567552</v>
      </c>
      <c r="L25" s="3">
        <v>104.66554312757272</v>
      </c>
      <c r="M25" s="3">
        <v>134.87682980890196</v>
      </c>
      <c r="N25" s="3">
        <f t="shared" si="0"/>
        <v>586.27303198089885</v>
      </c>
    </row>
    <row r="26" spans="1:14">
      <c r="A26">
        <v>1969</v>
      </c>
      <c r="B26" s="3">
        <v>82.585731829423793</v>
      </c>
      <c r="C26" s="3">
        <v>44.947590264524912</v>
      </c>
      <c r="D26" s="3">
        <v>45.429482760096185</v>
      </c>
      <c r="E26" s="3">
        <v>5.3936711709784264</v>
      </c>
      <c r="F26" s="3">
        <v>-0.59520491908498863</v>
      </c>
      <c r="G26" s="3">
        <v>-2.5049975609964825</v>
      </c>
      <c r="H26" s="3">
        <v>1.2857724794824177</v>
      </c>
      <c r="I26" s="3">
        <v>26.664618788029198</v>
      </c>
      <c r="J26" s="3">
        <v>85.103119699446296</v>
      </c>
      <c r="K26" s="3">
        <v>96.920879239373207</v>
      </c>
      <c r="L26" s="3">
        <v>93.817506910509962</v>
      </c>
      <c r="M26" s="3">
        <v>118.79001754370951</v>
      </c>
      <c r="N26" s="3">
        <f t="shared" si="0"/>
        <v>597.83818820549243</v>
      </c>
    </row>
    <row r="27" spans="1:14">
      <c r="A27">
        <v>1970</v>
      </c>
      <c r="B27" s="3">
        <v>92.07954514723879</v>
      </c>
      <c r="C27" s="3">
        <v>52.718894232826415</v>
      </c>
      <c r="D27" s="3">
        <v>32.950745564864654</v>
      </c>
      <c r="E27" s="3">
        <v>9.6473722946316265</v>
      </c>
      <c r="F27" s="3">
        <v>-2.6006323437540115</v>
      </c>
      <c r="G27" s="3">
        <v>-3.5155800121522285</v>
      </c>
      <c r="H27" s="3">
        <v>-0.46604581903449677</v>
      </c>
      <c r="I27" s="3">
        <v>32.6554248572969</v>
      </c>
      <c r="J27" s="3">
        <v>67.701485310352496</v>
      </c>
      <c r="K27" s="3">
        <v>63.336361177910334</v>
      </c>
      <c r="L27" s="3">
        <v>113.82010748731291</v>
      </c>
      <c r="M27" s="3">
        <v>125.72641038587602</v>
      </c>
      <c r="N27" s="3">
        <f t="shared" si="0"/>
        <v>584.05408828336942</v>
      </c>
    </row>
    <row r="28" spans="1:14">
      <c r="A28">
        <v>1971</v>
      </c>
      <c r="B28" s="3">
        <v>110.14461836013385</v>
      </c>
      <c r="C28" s="3">
        <v>37.365005006375632</v>
      </c>
      <c r="D28" s="3">
        <v>32.78293467749527</v>
      </c>
      <c r="E28" s="3">
        <v>10.894473645925153</v>
      </c>
      <c r="F28" s="3">
        <v>-0.35976414408092361</v>
      </c>
      <c r="G28" s="3">
        <v>-4.9658308444086909</v>
      </c>
      <c r="H28" s="3">
        <v>12.186390274794398</v>
      </c>
      <c r="I28" s="3">
        <v>38.868443830176894</v>
      </c>
      <c r="J28" s="3">
        <v>49.440842868268135</v>
      </c>
      <c r="K28" s="3">
        <v>49.293341691555916</v>
      </c>
      <c r="L28" s="3">
        <v>119.99921566781627</v>
      </c>
      <c r="M28" s="3">
        <v>103.23946059511687</v>
      </c>
      <c r="N28" s="3">
        <f t="shared" si="0"/>
        <v>558.88913162916879</v>
      </c>
    </row>
    <row r="29" spans="1:14">
      <c r="A29">
        <v>1972</v>
      </c>
      <c r="B29" s="3">
        <v>121.83587106657197</v>
      </c>
      <c r="C29" s="3">
        <v>59.06658873265954</v>
      </c>
      <c r="D29" s="3">
        <v>43.863749304670058</v>
      </c>
      <c r="E29" s="3">
        <v>15.801854241726645</v>
      </c>
      <c r="F29" s="3">
        <v>-1.4495989764743133</v>
      </c>
      <c r="G29" s="3">
        <v>1.2775601406919923</v>
      </c>
      <c r="H29" s="3">
        <v>3.6607121034479806</v>
      </c>
      <c r="I29" s="3">
        <v>23.863146485695456</v>
      </c>
      <c r="J29" s="3">
        <v>70.876758778273185</v>
      </c>
      <c r="K29" s="3">
        <v>105.33334588493037</v>
      </c>
      <c r="L29" s="3">
        <v>84.103880155069277</v>
      </c>
      <c r="M29" s="3">
        <v>104.41040427553038</v>
      </c>
      <c r="N29" s="3">
        <f t="shared" si="0"/>
        <v>632.64427219279264</v>
      </c>
    </row>
    <row r="30" spans="1:14">
      <c r="A30">
        <v>1973</v>
      </c>
      <c r="B30" s="3">
        <v>75.778034676639493</v>
      </c>
      <c r="C30" s="3">
        <v>54.518694405696138</v>
      </c>
      <c r="D30" s="3">
        <v>11.147429974925336</v>
      </c>
      <c r="E30" s="3">
        <v>11.979194101890442</v>
      </c>
      <c r="F30" s="3">
        <v>-0.11004415880052378</v>
      </c>
      <c r="G30" s="3">
        <v>-4.3830657846317109</v>
      </c>
      <c r="H30" s="3">
        <v>7.0570241589716822</v>
      </c>
      <c r="I30" s="3">
        <v>25.167899204970432</v>
      </c>
      <c r="J30" s="3">
        <v>89.044003474510291</v>
      </c>
      <c r="K30" s="3">
        <v>64.329481219672928</v>
      </c>
      <c r="L30" s="3">
        <v>108.10603666207395</v>
      </c>
      <c r="M30" s="3">
        <v>121.47391335974874</v>
      </c>
      <c r="N30" s="3">
        <f t="shared" si="0"/>
        <v>564.10860129566709</v>
      </c>
    </row>
    <row r="31" spans="1:14">
      <c r="A31">
        <v>1974</v>
      </c>
      <c r="B31" s="3">
        <v>83.434905477916331</v>
      </c>
      <c r="C31" s="3">
        <v>62.94398558848448</v>
      </c>
      <c r="D31" s="3">
        <v>41.61824408862568</v>
      </c>
      <c r="E31" s="3">
        <v>8.4578308272928773</v>
      </c>
      <c r="F31" s="3">
        <v>1.0499822851323479</v>
      </c>
      <c r="G31" s="3">
        <v>-2.0649010278046402</v>
      </c>
      <c r="H31" s="3">
        <v>9.1609589990671871</v>
      </c>
      <c r="I31" s="3">
        <v>37.401108848020129</v>
      </c>
      <c r="J31" s="3">
        <v>91.959365174452941</v>
      </c>
      <c r="K31" s="3">
        <v>78.905802945631621</v>
      </c>
      <c r="L31" s="3">
        <v>82.66078980924425</v>
      </c>
      <c r="M31" s="3">
        <v>91.998004467227503</v>
      </c>
      <c r="N31" s="3">
        <f t="shared" si="0"/>
        <v>587.52607748329069</v>
      </c>
    </row>
    <row r="32" spans="1:14">
      <c r="A32">
        <v>1975</v>
      </c>
      <c r="B32" s="3">
        <v>93.917558001215227</v>
      </c>
      <c r="C32" s="3">
        <v>50.975762980205559</v>
      </c>
      <c r="D32" s="3">
        <v>48.838425088360395</v>
      </c>
      <c r="E32" s="3">
        <v>23.532496341494724</v>
      </c>
      <c r="F32" s="3">
        <v>-3.3586418601466828</v>
      </c>
      <c r="G32" s="3">
        <v>-4.8899074034454131</v>
      </c>
      <c r="H32" s="3">
        <v>12.056739009507837</v>
      </c>
      <c r="I32" s="3">
        <v>46.167623640362514</v>
      </c>
      <c r="J32" s="3">
        <v>82.950489084389531</v>
      </c>
      <c r="K32" s="3">
        <v>70.805165039238005</v>
      </c>
      <c r="L32" s="3">
        <v>75.927203275966818</v>
      </c>
      <c r="M32" s="3">
        <v>119.51829954386355</v>
      </c>
      <c r="N32" s="3">
        <f t="shared" si="0"/>
        <v>616.44121274101212</v>
      </c>
    </row>
    <row r="33" spans="1:14">
      <c r="A33">
        <v>1976</v>
      </c>
      <c r="B33" s="3">
        <v>121.26339783142635</v>
      </c>
      <c r="C33" s="3">
        <v>42.296331738709974</v>
      </c>
      <c r="D33" s="3">
        <v>36.657204474073822</v>
      </c>
      <c r="E33" s="3">
        <v>11.47998904587894</v>
      </c>
      <c r="F33" s="3">
        <v>2.6675643340664608</v>
      </c>
      <c r="G33" s="3">
        <v>0.91975995070645511</v>
      </c>
      <c r="H33" s="3">
        <v>23.605272269813693</v>
      </c>
      <c r="I33" s="3">
        <v>59.429399406081259</v>
      </c>
      <c r="J33" s="3">
        <v>92.454638043320131</v>
      </c>
      <c r="K33" s="3">
        <v>107.65588561501399</v>
      </c>
      <c r="L33" s="3">
        <v>123.15443967103405</v>
      </c>
      <c r="M33" s="3">
        <v>129.50815226228272</v>
      </c>
      <c r="N33" s="3">
        <f t="shared" si="0"/>
        <v>751.09203464240784</v>
      </c>
    </row>
    <row r="34" spans="1:14">
      <c r="A34">
        <v>1977</v>
      </c>
      <c r="B34" s="3">
        <v>78.925454467655385</v>
      </c>
      <c r="C34" s="3">
        <v>19.874340570470086</v>
      </c>
      <c r="D34" s="3">
        <v>9.8380543598257617</v>
      </c>
      <c r="E34" s="3">
        <v>5.5447046238371946</v>
      </c>
      <c r="F34" s="3">
        <v>-1.8668925383608186</v>
      </c>
      <c r="G34" s="3">
        <v>-2.4110048694491271</v>
      </c>
      <c r="H34" s="3">
        <v>5.7088474210747018</v>
      </c>
      <c r="I34" s="3">
        <v>44.266206707687573</v>
      </c>
      <c r="J34" s="3">
        <v>45.491177140118602</v>
      </c>
      <c r="K34" s="3">
        <v>87.777357660610534</v>
      </c>
      <c r="L34" s="3">
        <v>99.792063140238426</v>
      </c>
      <c r="M34" s="3">
        <v>126.24172407595999</v>
      </c>
      <c r="N34" s="3">
        <f t="shared" si="0"/>
        <v>519.18203275966835</v>
      </c>
    </row>
    <row r="35" spans="1:14">
      <c r="A35">
        <v>1978</v>
      </c>
      <c r="B35" s="3">
        <v>103.83420090542656</v>
      </c>
      <c r="C35" s="3">
        <v>35.624880403248575</v>
      </c>
      <c r="D35" s="3">
        <v>18.564308906213896</v>
      </c>
      <c r="E35" s="3">
        <v>8.989825932170028</v>
      </c>
      <c r="F35" s="3">
        <v>-1.966691598702621</v>
      </c>
      <c r="G35" s="3">
        <v>-4.5136176840591862</v>
      </c>
      <c r="H35" s="3">
        <v>5.5105033760943432</v>
      </c>
      <c r="I35" s="3">
        <v>23.362121248427485</v>
      </c>
      <c r="J35" s="3">
        <v>64.044877921455537</v>
      </c>
      <c r="K35" s="3">
        <v>91.603989525121733</v>
      </c>
      <c r="L35" s="3">
        <v>104.33960008900223</v>
      </c>
      <c r="M35" s="3">
        <v>125.35575613387989</v>
      </c>
      <c r="N35" s="3">
        <f t="shared" si="0"/>
        <v>574.7497551582785</v>
      </c>
    </row>
    <row r="36" spans="1:14">
      <c r="A36">
        <v>1979</v>
      </c>
      <c r="B36" s="3">
        <v>94.481063576691682</v>
      </c>
      <c r="C36" s="3">
        <v>37.999428930860674</v>
      </c>
      <c r="D36" s="3">
        <v>14.04606284926958</v>
      </c>
      <c r="E36" s="3">
        <v>8.8377716921549645</v>
      </c>
      <c r="F36" s="3">
        <v>-1.9253593037286802</v>
      </c>
      <c r="G36" s="3">
        <v>-5.1040772436692885</v>
      </c>
      <c r="H36" s="3">
        <v>-2.9978256069695588</v>
      </c>
      <c r="I36" s="3">
        <v>21.134659010192468</v>
      </c>
      <c r="J36" s="3">
        <v>56.645399697050088</v>
      </c>
      <c r="K36" s="3">
        <v>88.903085553397048</v>
      </c>
      <c r="L36" s="3">
        <v>87.211340596143799</v>
      </c>
      <c r="M36" s="3">
        <v>100.35977415683222</v>
      </c>
      <c r="N36" s="3">
        <f t="shared" si="0"/>
        <v>499.59132390822498</v>
      </c>
    </row>
    <row r="37" spans="1:14">
      <c r="A37">
        <v>1980</v>
      </c>
      <c r="B37" s="3">
        <v>94.563227015601072</v>
      </c>
      <c r="C37" s="3">
        <v>51.551057586156723</v>
      </c>
      <c r="D37" s="3">
        <v>28.591529212415814</v>
      </c>
      <c r="E37" s="3">
        <v>6.5272833779770822</v>
      </c>
      <c r="F37" s="3">
        <v>-1.8716738410454337</v>
      </c>
      <c r="G37" s="3">
        <v>-2.6988625685702301</v>
      </c>
      <c r="H37" s="3">
        <v>-0.26782406654628538</v>
      </c>
      <c r="I37" s="3">
        <v>19.133054573773439</v>
      </c>
      <c r="J37" s="3">
        <v>80.747466260451347</v>
      </c>
      <c r="K37" s="3">
        <v>109.9209328974506</v>
      </c>
      <c r="L37" s="3">
        <v>96.296189420715251</v>
      </c>
      <c r="M37" s="3">
        <v>121.62127915037097</v>
      </c>
      <c r="N37" s="3">
        <f t="shared" si="0"/>
        <v>604.11365901875024</v>
      </c>
    </row>
    <row r="38" spans="1:14">
      <c r="A38">
        <v>1981</v>
      </c>
      <c r="B38" s="3">
        <v>67.0770472653208</v>
      </c>
      <c r="C38" s="3">
        <v>33.710356864725163</v>
      </c>
      <c r="D38" s="3">
        <v>22.539449812153943</v>
      </c>
      <c r="E38" s="3">
        <v>7.4274694268769625</v>
      </c>
      <c r="F38" s="3">
        <v>1.9139291062977641</v>
      </c>
      <c r="G38" s="3">
        <v>-3.8535040350531879</v>
      </c>
      <c r="H38" s="3">
        <v>11.329238260690966</v>
      </c>
      <c r="I38" s="3">
        <v>25.091128702364554</v>
      </c>
      <c r="J38" s="3">
        <v>83.462801430882053</v>
      </c>
      <c r="K38" s="3">
        <v>89.622026597975193</v>
      </c>
      <c r="L38" s="3">
        <v>86.109434921395618</v>
      </c>
      <c r="M38" s="3">
        <v>108.93456898100999</v>
      </c>
      <c r="N38" s="3">
        <f t="shared" si="0"/>
        <v>533.36394733463976</v>
      </c>
    </row>
    <row r="39" spans="1:14">
      <c r="A39">
        <v>1982</v>
      </c>
      <c r="B39" s="3">
        <v>116.88111749150629</v>
      </c>
      <c r="C39" s="3">
        <v>26.133668860343516</v>
      </c>
      <c r="D39" s="3">
        <v>20.646629639455373</v>
      </c>
      <c r="E39" s="3">
        <v>15.956333193554185</v>
      </c>
      <c r="F39" s="3">
        <v>-4.067033059195043</v>
      </c>
      <c r="G39" s="3">
        <v>-3.4019725120024646</v>
      </c>
      <c r="H39" s="3">
        <v>-3.740083610752154</v>
      </c>
      <c r="I39" s="3">
        <v>36.336052237464806</v>
      </c>
      <c r="J39" s="3">
        <v>49.436012956671313</v>
      </c>
      <c r="K39" s="3">
        <v>69.711337772034469</v>
      </c>
      <c r="L39" s="3">
        <v>93.648936337729253</v>
      </c>
      <c r="M39" s="3">
        <v>91.779399234923105</v>
      </c>
      <c r="N39" s="3">
        <f t="shared" si="0"/>
        <v>509.32039854173263</v>
      </c>
    </row>
    <row r="40" spans="1:14">
      <c r="A40">
        <v>1983</v>
      </c>
      <c r="B40" s="3">
        <v>88.150639960291329</v>
      </c>
      <c r="C40" s="3">
        <v>42.739169198380836</v>
      </c>
      <c r="D40" s="3">
        <v>39.318683365996009</v>
      </c>
      <c r="E40" s="3">
        <v>18.384059100906281</v>
      </c>
      <c r="F40" s="3">
        <v>4.7524687850339316</v>
      </c>
      <c r="G40" s="3">
        <v>1.1037631684795166</v>
      </c>
      <c r="H40" s="3">
        <v>10.401122455092382</v>
      </c>
      <c r="I40" s="3">
        <v>39.413447381708323</v>
      </c>
      <c r="J40" s="3">
        <v>93.881316377266771</v>
      </c>
      <c r="K40" s="3">
        <v>92.43352132202547</v>
      </c>
      <c r="L40" s="3">
        <v>113.09452370968157</v>
      </c>
      <c r="M40" s="3">
        <v>154.31573285637265</v>
      </c>
      <c r="N40" s="3">
        <f t="shared" si="0"/>
        <v>697.98844768123502</v>
      </c>
    </row>
    <row r="41" spans="1:14">
      <c r="A41">
        <v>1984</v>
      </c>
      <c r="B41" s="3">
        <v>84.045420663922428</v>
      </c>
      <c r="C41" s="3">
        <v>27.921409487295783</v>
      </c>
      <c r="D41" s="3">
        <v>44.761677863261752</v>
      </c>
      <c r="E41" s="3">
        <v>6.0653425302308062</v>
      </c>
      <c r="F41" s="3">
        <v>0.48247212261769268</v>
      </c>
      <c r="G41" s="3">
        <v>-5.075281255616126</v>
      </c>
      <c r="H41" s="3">
        <v>5.5062407681577392</v>
      </c>
      <c r="I41" s="3">
        <v>32.371039101077443</v>
      </c>
      <c r="J41" s="3">
        <v>81.82230301837383</v>
      </c>
      <c r="K41" s="3">
        <v>60.297426466183431</v>
      </c>
      <c r="L41" s="3">
        <v>101.38866462417951</v>
      </c>
      <c r="M41" s="3">
        <v>111.54573807669597</v>
      </c>
      <c r="N41" s="3">
        <f t="shared" si="0"/>
        <v>551.13245346638018</v>
      </c>
    </row>
    <row r="42" spans="1:14">
      <c r="A42">
        <v>1985</v>
      </c>
      <c r="B42" s="3">
        <v>106.73631958648193</v>
      </c>
      <c r="C42" s="3">
        <v>44.924057047008588</v>
      </c>
      <c r="D42" s="3">
        <v>29.819254435135342</v>
      </c>
      <c r="E42" s="3">
        <v>11.049946940976115</v>
      </c>
      <c r="F42" s="3">
        <v>-2.4276826043422819</v>
      </c>
      <c r="G42" s="3">
        <v>1.658651872897964</v>
      </c>
      <c r="H42" s="3">
        <v>15.07472156849321</v>
      </c>
      <c r="I42" s="3">
        <v>38.665262770536827</v>
      </c>
      <c r="J42" s="3">
        <v>64.572917903997393</v>
      </c>
      <c r="K42" s="3">
        <v>78.479274546216985</v>
      </c>
      <c r="L42" s="3">
        <v>112.60433894446774</v>
      </c>
      <c r="M42" s="3">
        <v>144.24715218526157</v>
      </c>
      <c r="N42" s="3">
        <f t="shared" si="0"/>
        <v>645.40421519713141</v>
      </c>
    </row>
    <row r="43" spans="1:14">
      <c r="A43">
        <v>1986</v>
      </c>
      <c r="B43" s="3">
        <v>82.206077740027894</v>
      </c>
      <c r="C43" s="3">
        <v>48.507075420835079</v>
      </c>
      <c r="D43" s="3">
        <v>27.047710160803074</v>
      </c>
      <c r="E43" s="3">
        <v>7.2996256771443981</v>
      </c>
      <c r="F43" s="3">
        <v>-0.87928712634038209</v>
      </c>
      <c r="G43" s="3">
        <v>-1.0652770622416583</v>
      </c>
      <c r="H43" s="3">
        <v>1.6337896124123885</v>
      </c>
      <c r="I43" s="3">
        <v>61.699432097286284</v>
      </c>
      <c r="J43" s="3">
        <v>51.389925546208424</v>
      </c>
      <c r="K43" s="3">
        <v>78.778771854755192</v>
      </c>
      <c r="L43" s="3">
        <v>132.97194315838118</v>
      </c>
      <c r="M43" s="3">
        <v>104.05603092827617</v>
      </c>
      <c r="N43" s="3">
        <f t="shared" si="0"/>
        <v>593.64581800754809</v>
      </c>
    </row>
    <row r="44" spans="1:14">
      <c r="A44">
        <v>1987</v>
      </c>
      <c r="B44" s="3">
        <v>84.889728029713055</v>
      </c>
      <c r="C44" s="3">
        <v>44.77162352055182</v>
      </c>
      <c r="D44" s="3">
        <v>34.677556717529157</v>
      </c>
      <c r="E44" s="3">
        <v>11.233146913590813</v>
      </c>
      <c r="F44" s="3">
        <v>1.7759585283822987</v>
      </c>
      <c r="G44" s="3">
        <v>6.6591145133546137</v>
      </c>
      <c r="H44" s="3">
        <v>23.184218106819799</v>
      </c>
      <c r="I44" s="3">
        <v>68.629294486140466</v>
      </c>
      <c r="J44" s="3">
        <v>58.189710229266332</v>
      </c>
      <c r="K44" s="3">
        <v>122.80671906958435</v>
      </c>
      <c r="L44" s="3">
        <v>101.42891194769406</v>
      </c>
      <c r="M44" s="3">
        <v>112.68421203070577</v>
      </c>
      <c r="N44" s="3">
        <f t="shared" si="0"/>
        <v>670.93019409333249</v>
      </c>
    </row>
    <row r="45" spans="1:14">
      <c r="A45">
        <v>1988</v>
      </c>
      <c r="B45" s="3">
        <v>117.26819813266466</v>
      </c>
      <c r="C45" s="3">
        <v>75.829312543324406</v>
      </c>
      <c r="D45" s="3">
        <v>34.887238876860273</v>
      </c>
      <c r="E45" s="3">
        <v>12.424573516700754</v>
      </c>
      <c r="F45" s="3">
        <v>-0.37954420586901272</v>
      </c>
      <c r="G45" s="3">
        <v>8.476932846103157</v>
      </c>
      <c r="H45" s="3">
        <v>12.597888422007513</v>
      </c>
      <c r="I45" s="3">
        <v>59.165579413098726</v>
      </c>
      <c r="J45" s="3">
        <v>75.841536914532185</v>
      </c>
      <c r="K45" s="3">
        <v>131.77387536264132</v>
      </c>
      <c r="L45" s="3">
        <v>89.491362504385918</v>
      </c>
      <c r="M45" s="3">
        <v>134.3183814430343</v>
      </c>
      <c r="N45" s="3">
        <f t="shared" si="0"/>
        <v>751.69533576948425</v>
      </c>
    </row>
    <row r="46" spans="1:14">
      <c r="A46">
        <v>1989</v>
      </c>
      <c r="B46" s="3">
        <v>78.160031236360823</v>
      </c>
      <c r="C46" s="3">
        <v>75.241256643075388</v>
      </c>
      <c r="D46" s="3">
        <v>39.853097534466968</v>
      </c>
      <c r="E46" s="3">
        <v>12.963636083559404</v>
      </c>
      <c r="F46" s="3">
        <v>1.0712463735868756</v>
      </c>
      <c r="G46" s="3">
        <v>-3.129352423171389</v>
      </c>
      <c r="H46" s="3">
        <v>5.786423393894788</v>
      </c>
      <c r="I46" s="3">
        <v>36.34878571856467</v>
      </c>
      <c r="J46" s="3">
        <v>87.927167076019899</v>
      </c>
      <c r="K46" s="3">
        <v>92.513226758863851</v>
      </c>
      <c r="L46" s="3">
        <v>132.90646592669299</v>
      </c>
      <c r="M46" s="3">
        <v>128.00664273305318</v>
      </c>
      <c r="N46" s="3">
        <f t="shared" si="0"/>
        <v>687.64862705496762</v>
      </c>
    </row>
    <row r="47" spans="1:14">
      <c r="A47">
        <v>1990</v>
      </c>
      <c r="B47" s="3">
        <v>45.514379936842651</v>
      </c>
      <c r="C47" s="3">
        <v>50.740029096884072</v>
      </c>
      <c r="D47" s="3">
        <v>31.335751170293797</v>
      </c>
      <c r="E47" s="3">
        <v>14.690313390557204</v>
      </c>
      <c r="F47" s="3">
        <v>1.3008189917073868E-2</v>
      </c>
      <c r="G47" s="3">
        <v>-3.2024004929354479</v>
      </c>
      <c r="H47" s="3">
        <v>7.8859770134615879</v>
      </c>
      <c r="I47" s="3">
        <v>28.777347305542953</v>
      </c>
      <c r="J47" s="3">
        <v>80.049724264233944</v>
      </c>
      <c r="K47" s="3">
        <v>92.719678137114784</v>
      </c>
      <c r="L47" s="3">
        <v>99.221641663314827</v>
      </c>
      <c r="M47" s="3">
        <v>124.17889329145663</v>
      </c>
      <c r="N47" s="3">
        <f t="shared" si="0"/>
        <v>571.92434296668409</v>
      </c>
    </row>
    <row r="48" spans="1:14">
      <c r="A48">
        <v>1991</v>
      </c>
      <c r="B48" s="3">
        <v>104.09170490624811</v>
      </c>
      <c r="C48" s="3">
        <v>44.646684067744395</v>
      </c>
      <c r="D48" s="3">
        <v>30.485409966538583</v>
      </c>
      <c r="E48" s="3">
        <v>7.290915353741088</v>
      </c>
      <c r="F48" s="3">
        <v>-3.1873797400107828</v>
      </c>
      <c r="G48" s="3">
        <v>-0.75532601347014572</v>
      </c>
      <c r="H48" s="3">
        <v>23.850925024176092</v>
      </c>
      <c r="I48" s="3">
        <v>41.069626019460685</v>
      </c>
      <c r="J48" s="3">
        <v>111.81532250472824</v>
      </c>
      <c r="K48" s="3">
        <v>81.849931622322444</v>
      </c>
      <c r="L48" s="3">
        <v>126.92588150721859</v>
      </c>
      <c r="M48" s="3">
        <v>108.78586464814165</v>
      </c>
      <c r="N48" s="3">
        <f t="shared" si="0"/>
        <v>676.86955986683893</v>
      </c>
    </row>
    <row r="49" spans="1:15">
      <c r="A49">
        <v>1992</v>
      </c>
      <c r="B49" s="3">
        <v>79.460451600756528</v>
      </c>
      <c r="C49" s="3">
        <v>43.736939692428827</v>
      </c>
      <c r="D49" s="3">
        <v>42.670199142497708</v>
      </c>
      <c r="E49" s="3">
        <v>16.21992563178749</v>
      </c>
      <c r="F49" s="3">
        <v>2.9153350848516482</v>
      </c>
      <c r="G49" s="3">
        <v>12.171259638342846</v>
      </c>
      <c r="H49" s="3">
        <v>18.395044372748199</v>
      </c>
      <c r="I49" s="3">
        <v>48.861587919658362</v>
      </c>
      <c r="J49" s="3">
        <v>68.265430505515567</v>
      </c>
      <c r="K49" s="3">
        <v>89.385132947086475</v>
      </c>
      <c r="L49" s="3">
        <v>91.500959512541613</v>
      </c>
      <c r="M49" s="3">
        <v>110.27529777237679</v>
      </c>
      <c r="N49" s="3">
        <f t="shared" si="0"/>
        <v>623.85756382059196</v>
      </c>
    </row>
    <row r="50" spans="1:15">
      <c r="A50">
        <v>1993</v>
      </c>
      <c r="B50" s="3">
        <v>90.687302718847093</v>
      </c>
      <c r="C50" s="3">
        <v>67.610284892726639</v>
      </c>
      <c r="D50" s="3">
        <v>35.327530958228856</v>
      </c>
      <c r="E50" s="3">
        <v>11.777982730143517</v>
      </c>
      <c r="F50" s="3">
        <v>-1.2433143062532626</v>
      </c>
      <c r="G50" s="3">
        <v>-2.2945890920916376</v>
      </c>
      <c r="H50" s="3">
        <v>4.8906810382452868</v>
      </c>
      <c r="I50" s="3">
        <v>26.472154110790665</v>
      </c>
      <c r="J50" s="3">
        <v>101.24019032785343</v>
      </c>
      <c r="K50" s="3">
        <v>99.76563666549707</v>
      </c>
      <c r="L50" s="3">
        <v>102.92572421288649</v>
      </c>
      <c r="M50" s="3">
        <v>102.95693815200555</v>
      </c>
      <c r="N50" s="3">
        <f t="shared" si="0"/>
        <v>640.11652240887975</v>
      </c>
    </row>
    <row r="51" spans="1:15">
      <c r="A51">
        <v>1994</v>
      </c>
      <c r="B51" s="3">
        <v>109.9558809081651</v>
      </c>
      <c r="C51" s="3">
        <v>38.192764118407197</v>
      </c>
      <c r="D51" s="3">
        <v>15.991327416966907</v>
      </c>
      <c r="E51" s="3">
        <v>8.9460730331790064</v>
      </c>
      <c r="F51" s="3">
        <v>0.1575918049481819</v>
      </c>
      <c r="G51" s="3">
        <v>-2.4091680858529241</v>
      </c>
      <c r="H51" s="3">
        <v>5.3137517008840316</v>
      </c>
      <c r="I51" s="3">
        <v>45.382174478609507</v>
      </c>
      <c r="J51" s="3">
        <v>57.493672283506342</v>
      </c>
      <c r="K51" s="3">
        <v>87.326940120324167</v>
      </c>
      <c r="L51" s="3">
        <v>116.72735569229189</v>
      </c>
      <c r="M51" s="3">
        <v>85.30152638830647</v>
      </c>
      <c r="N51" s="3">
        <f t="shared" si="0"/>
        <v>568.37988985973584</v>
      </c>
    </row>
    <row r="52" spans="1:15">
      <c r="A52">
        <v>1995</v>
      </c>
      <c r="B52" s="3">
        <v>101.54474553063304</v>
      </c>
      <c r="C52" s="3">
        <v>87.737711358910076</v>
      </c>
      <c r="D52" s="3">
        <v>30.302643451917397</v>
      </c>
      <c r="E52" s="3">
        <v>24.220964818444006</v>
      </c>
      <c r="F52" s="3">
        <v>0.7305770596742861</v>
      </c>
      <c r="G52" s="3">
        <v>2.1560483008275493</v>
      </c>
      <c r="H52" s="3">
        <v>18.409298508356795</v>
      </c>
      <c r="I52" s="3">
        <v>42.932866299817718</v>
      </c>
      <c r="J52" s="3">
        <v>111.89051501484795</v>
      </c>
      <c r="K52" s="3">
        <v>94.861136917955335</v>
      </c>
      <c r="L52" s="3">
        <v>155.88370591608114</v>
      </c>
      <c r="M52" s="3">
        <v>134.37548476264647</v>
      </c>
      <c r="N52" s="3">
        <f t="shared" si="0"/>
        <v>805.04569794011172</v>
      </c>
    </row>
    <row r="53" spans="1:15">
      <c r="A53">
        <v>1996</v>
      </c>
      <c r="B53" s="3">
        <v>84.964901798016285</v>
      </c>
      <c r="C53" s="3">
        <v>40.1618789740781</v>
      </c>
      <c r="D53" s="3">
        <v>40.118942413843271</v>
      </c>
      <c r="E53" s="3">
        <v>14.670446637170413</v>
      </c>
      <c r="F53" s="3">
        <v>2.0377646746711622</v>
      </c>
      <c r="G53" s="3">
        <v>-4.979760977655304</v>
      </c>
      <c r="H53" s="3">
        <v>1.7336694593970099</v>
      </c>
      <c r="I53" s="3">
        <v>21.970847232800747</v>
      </c>
      <c r="J53" s="3">
        <v>74.602828730605651</v>
      </c>
      <c r="K53" s="3">
        <v>90.547499122814543</v>
      </c>
      <c r="L53" s="3">
        <v>115.43474022473065</v>
      </c>
      <c r="M53" s="3">
        <v>90.259822680165328</v>
      </c>
      <c r="N53" s="3">
        <f t="shared" si="0"/>
        <v>571.52358097063791</v>
      </c>
    </row>
    <row r="54" spans="1:15">
      <c r="A54">
        <v>1997</v>
      </c>
      <c r="B54" s="3">
        <v>102.04156626815346</v>
      </c>
      <c r="C54" s="3">
        <v>40.278588287648375</v>
      </c>
      <c r="D54" s="3">
        <v>36.573446868233901</v>
      </c>
      <c r="E54" s="3">
        <v>19.006746968361416</v>
      </c>
      <c r="F54" s="3">
        <v>2.9704708560474451</v>
      </c>
      <c r="G54" s="3">
        <v>-1.4238270104663204</v>
      </c>
      <c r="H54" s="3">
        <v>21.528437754062864</v>
      </c>
      <c r="I54" s="3">
        <v>59.77338764751692</v>
      </c>
      <c r="J54" s="3">
        <v>66.876526431096011</v>
      </c>
      <c r="K54" s="3">
        <v>100.19270061873668</v>
      </c>
      <c r="L54" s="3">
        <v>101.37601911836443</v>
      </c>
      <c r="M54" s="3">
        <v>89.064358542074956</v>
      </c>
      <c r="N54" s="3">
        <f t="shared" si="0"/>
        <v>638.2584223498302</v>
      </c>
    </row>
    <row r="55" spans="1:15">
      <c r="A55">
        <v>1998</v>
      </c>
      <c r="B55" s="3">
        <v>82.081664256189512</v>
      </c>
      <c r="C55" s="3">
        <v>29.73869491917057</v>
      </c>
      <c r="D55" s="3">
        <v>47.768945665847966</v>
      </c>
      <c r="E55" s="3">
        <v>15.466495280314247</v>
      </c>
      <c r="F55" s="3">
        <v>11.424632480680524</v>
      </c>
      <c r="G55" s="3">
        <v>28.751266998142938</v>
      </c>
      <c r="H55" s="3">
        <v>55.938093298302974</v>
      </c>
      <c r="I55" s="3">
        <v>56.746767764075621</v>
      </c>
      <c r="J55" s="3">
        <v>83.587260528365192</v>
      </c>
      <c r="K55" s="3">
        <v>99.972062626763986</v>
      </c>
      <c r="L55" s="3">
        <v>118.82605899821139</v>
      </c>
      <c r="M55" s="3">
        <v>132.35461485139194</v>
      </c>
      <c r="N55" s="3">
        <f t="shared" si="0"/>
        <v>762.65655766745681</v>
      </c>
    </row>
    <row r="56" spans="1:15">
      <c r="A56">
        <v>1999</v>
      </c>
      <c r="B56" s="3">
        <v>121.22733395520791</v>
      </c>
      <c r="C56" s="3">
        <v>56.213183712591253</v>
      </c>
      <c r="D56" s="3">
        <v>49.802391678291158</v>
      </c>
      <c r="E56" s="3">
        <v>12.063713019144039</v>
      </c>
      <c r="F56" s="3">
        <v>17.219315880908162</v>
      </c>
      <c r="G56" s="3">
        <v>25.916424934318062</v>
      </c>
      <c r="H56" s="3">
        <v>32.090876672001095</v>
      </c>
      <c r="I56" s="3">
        <v>92.199997004732523</v>
      </c>
      <c r="J56" s="3">
        <v>97.258799582374124</v>
      </c>
      <c r="K56" s="3">
        <v>110.35775731487108</v>
      </c>
      <c r="L56" s="3">
        <v>101.45151996987617</v>
      </c>
      <c r="M56" s="3">
        <v>131.88515613901464</v>
      </c>
      <c r="N56" s="3">
        <f t="shared" si="0"/>
        <v>847.68646986333022</v>
      </c>
    </row>
    <row r="57" spans="1:15">
      <c r="A57">
        <v>2000</v>
      </c>
      <c r="B57" s="3">
        <v>115.71976825187632</v>
      </c>
      <c r="C57" s="3">
        <v>52.87551993564454</v>
      </c>
      <c r="D57" s="3">
        <v>26.211922362666986</v>
      </c>
      <c r="E57" s="3">
        <v>22.422885212792362</v>
      </c>
      <c r="F57" s="3">
        <v>14.922016414065777</v>
      </c>
      <c r="G57" s="3">
        <v>20.039845101881884</v>
      </c>
      <c r="H57" s="3">
        <v>46.682599635433149</v>
      </c>
      <c r="I57" s="3">
        <v>53.129114171038339</v>
      </c>
      <c r="J57" s="3">
        <v>100.93423753326886</v>
      </c>
      <c r="K57" s="3">
        <v>71.40812248076611</v>
      </c>
      <c r="L57" s="3">
        <v>113.52376505121906</v>
      </c>
      <c r="M57" s="3">
        <v>151.60976816629724</v>
      </c>
      <c r="N57" s="3">
        <f t="shared" si="0"/>
        <v>789.4795643169507</v>
      </c>
    </row>
    <row r="58" spans="1:15">
      <c r="A58">
        <v>2001</v>
      </c>
      <c r="B58" s="3">
        <v>77.503699497650857</v>
      </c>
      <c r="C58" s="3">
        <v>63.941534946213558</v>
      </c>
      <c r="D58" s="3">
        <v>37.305132091295746</v>
      </c>
      <c r="E58" s="3">
        <v>4.6900597341914061</v>
      </c>
      <c r="F58" s="3">
        <v>1.503782766086726</v>
      </c>
      <c r="G58" s="3">
        <v>5.5045150661954123</v>
      </c>
      <c r="H58" s="3">
        <v>46.034588835354427</v>
      </c>
      <c r="I58" s="3">
        <v>61.576451634988146</v>
      </c>
      <c r="J58" s="3">
        <v>90.325538506302905</v>
      </c>
      <c r="K58" s="3">
        <v>104.96704427005332</v>
      </c>
      <c r="L58" s="3">
        <v>64.154605951168591</v>
      </c>
      <c r="M58" s="3">
        <v>105.30323771298492</v>
      </c>
      <c r="N58" s="3">
        <f t="shared" si="0"/>
        <v>662.81019101248603</v>
      </c>
    </row>
    <row r="59" spans="1:15">
      <c r="A59">
        <v>2002</v>
      </c>
      <c r="B59" s="3">
        <v>93.40699720156438</v>
      </c>
      <c r="C59" s="3">
        <v>77.129546602082996</v>
      </c>
      <c r="D59" s="3">
        <v>66.753922516709309</v>
      </c>
      <c r="E59" s="3">
        <v>21.317993684264575</v>
      </c>
      <c r="F59" s="3">
        <v>27.800628407116754</v>
      </c>
      <c r="G59" s="3">
        <v>6.4311364900599903</v>
      </c>
      <c r="H59" s="3">
        <v>36.523327485430158</v>
      </c>
      <c r="I59" s="3">
        <v>72.43026563743571</v>
      </c>
      <c r="J59" s="3">
        <v>80.751796047958507</v>
      </c>
      <c r="K59" s="3">
        <v>133.05929816604052</v>
      </c>
      <c r="L59" s="3">
        <v>114.21552789449812</v>
      </c>
      <c r="M59" s="3">
        <v>122.38217199681645</v>
      </c>
      <c r="N59" s="3">
        <f t="shared" si="0"/>
        <v>852.20261212997752</v>
      </c>
    </row>
    <row r="60" spans="1:15">
      <c r="A60">
        <v>2003</v>
      </c>
      <c r="B60" s="3">
        <v>119.3430459302873</v>
      </c>
      <c r="C60" s="3">
        <v>57.316393954694433</v>
      </c>
      <c r="D60" s="3">
        <v>25.049348657692274</v>
      </c>
      <c r="E60" s="3">
        <v>15.06475340390754</v>
      </c>
      <c r="F60" s="3">
        <v>-1.6113484694183191</v>
      </c>
      <c r="G60" s="3">
        <v>1.5627400706883123</v>
      </c>
      <c r="H60" s="3">
        <v>24.584344935002697</v>
      </c>
      <c r="I60" s="3">
        <v>48.31133220939487</v>
      </c>
      <c r="J60" s="3">
        <v>100.13287357403871</v>
      </c>
      <c r="K60" s="3">
        <v>89.164511215137239</v>
      </c>
      <c r="L60" s="3">
        <v>95.375906068411894</v>
      </c>
      <c r="M60" s="3">
        <v>100.85513217687482</v>
      </c>
      <c r="N60" s="3">
        <f t="shared" si="0"/>
        <v>675.14903372671176</v>
      </c>
    </row>
    <row r="61" spans="1:15">
      <c r="A61">
        <v>2004</v>
      </c>
      <c r="B61" s="3">
        <v>124.68359877108453</v>
      </c>
      <c r="C61" s="3">
        <v>44.128359363634026</v>
      </c>
      <c r="D61" s="3">
        <v>26.6388017218509</v>
      </c>
      <c r="E61" s="3">
        <v>13.131615561698231</v>
      </c>
      <c r="F61" s="3">
        <v>1.2708240408725642</v>
      </c>
      <c r="G61" s="3">
        <v>14.648836295795499</v>
      </c>
      <c r="H61" s="3">
        <v>28.347302547688937</v>
      </c>
      <c r="I61" s="3">
        <v>70.773820249719734</v>
      </c>
      <c r="J61" s="3">
        <v>56.987944133982602</v>
      </c>
      <c r="K61" s="3">
        <v>94.315794473303598</v>
      </c>
      <c r="L61" s="3">
        <v>92.055047196857529</v>
      </c>
      <c r="M61" s="3">
        <v>132.88540192210596</v>
      </c>
      <c r="N61" s="3">
        <f t="shared" si="0"/>
        <v>699.86734627859414</v>
      </c>
    </row>
    <row r="62" spans="1:15">
      <c r="A62">
        <v>2005</v>
      </c>
      <c r="B62" s="3">
        <v>102.18239912367031</v>
      </c>
      <c r="C62" s="3">
        <v>42.003159664872356</v>
      </c>
      <c r="D62" s="3">
        <v>40.706460107316154</v>
      </c>
      <c r="E62" s="3">
        <v>9.8123536811837297</v>
      </c>
      <c r="F62" s="3">
        <v>8.9382872204773598</v>
      </c>
      <c r="G62" s="3">
        <v>6.8872316882183284</v>
      </c>
      <c r="H62" s="3">
        <v>48.091439439970564</v>
      </c>
      <c r="I62" s="3">
        <v>65.46949525464052</v>
      </c>
      <c r="J62" s="3">
        <v>83.521502597324783</v>
      </c>
      <c r="K62" s="3">
        <v>94.442579182035246</v>
      </c>
      <c r="L62" s="3">
        <v>122.75826274486313</v>
      </c>
      <c r="M62" s="3">
        <v>125.84801584924389</v>
      </c>
      <c r="N62" s="3">
        <f t="shared" si="0"/>
        <v>750.66118655381638</v>
      </c>
    </row>
    <row r="63" spans="1:15">
      <c r="A63" s="15">
        <v>2006</v>
      </c>
      <c r="B63" s="16">
        <v>66.037760652454836</v>
      </c>
      <c r="C63" s="16">
        <v>80.981229172193665</v>
      </c>
      <c r="D63" s="16">
        <v>39.25556418002413</v>
      </c>
      <c r="E63" s="16">
        <v>11.357576229557301</v>
      </c>
      <c r="F63" s="16">
        <v>13.349859308007636</v>
      </c>
      <c r="G63" s="16">
        <v>26.240430548305106</v>
      </c>
      <c r="H63" s="16">
        <v>37.158768773908655</v>
      </c>
      <c r="I63" s="16">
        <v>88.702638916226647</v>
      </c>
      <c r="J63" s="16">
        <v>93.67077979649298</v>
      </c>
      <c r="K63" s="16">
        <v>119.06578796929422</v>
      </c>
      <c r="L63" s="16">
        <v>78.005659343950853</v>
      </c>
      <c r="M63" s="16">
        <v>97.481471189805831</v>
      </c>
      <c r="N63" s="3">
        <f t="shared" si="0"/>
        <v>751.30752608022181</v>
      </c>
      <c r="O63" s="15"/>
    </row>
    <row r="64" spans="1:15">
      <c r="A64" s="20">
        <v>2007</v>
      </c>
      <c r="B64" s="19">
        <v>108.40151637555518</v>
      </c>
      <c r="C64" s="19">
        <v>103.48836398490384</v>
      </c>
      <c r="D64" s="19">
        <v>35.450245098458723</v>
      </c>
      <c r="E64" s="19">
        <v>23.227782903013235</v>
      </c>
      <c r="F64" s="19">
        <v>4.1695045827592399</v>
      </c>
      <c r="G64" s="19">
        <v>19.412934249599918</v>
      </c>
      <c r="H64" s="19">
        <v>48.368454613139811</v>
      </c>
      <c r="I64" s="19">
        <v>70.682812812898476</v>
      </c>
      <c r="J64" s="19">
        <v>80.84531668535142</v>
      </c>
      <c r="K64" s="19">
        <v>76.704750151902871</v>
      </c>
      <c r="L64" s="19">
        <v>146.12373150422331</v>
      </c>
      <c r="M64" s="19">
        <v>122.91662484702742</v>
      </c>
      <c r="N64" s="3">
        <f t="shared" si="0"/>
        <v>839.79203780883336</v>
      </c>
      <c r="O64" s="19"/>
    </row>
    <row r="65" spans="1:15">
      <c r="A65" s="20">
        <v>2008</v>
      </c>
      <c r="B65" s="19">
        <v>98.351025579584245</v>
      </c>
      <c r="C65" s="19">
        <v>67.020414630597941</v>
      </c>
      <c r="D65" s="19">
        <v>45.178698770228749</v>
      </c>
      <c r="E65" s="19">
        <v>10.373928250507054</v>
      </c>
      <c r="F65" s="19">
        <v>5.7711676408417558</v>
      </c>
      <c r="G65" s="19">
        <v>4.528786488776305</v>
      </c>
      <c r="H65" s="19">
        <v>29.088321537684738</v>
      </c>
      <c r="I65" s="19">
        <v>69.432666558266504</v>
      </c>
      <c r="J65" s="19">
        <v>73.544750494219144</v>
      </c>
      <c r="K65" s="19">
        <v>114.31002687182821</v>
      </c>
      <c r="L65" s="19">
        <v>108.56352491634645</v>
      </c>
      <c r="M65" s="19">
        <v>139.67763356753471</v>
      </c>
      <c r="N65" s="3">
        <f t="shared" si="0"/>
        <v>765.84094530641585</v>
      </c>
      <c r="O65" s="19"/>
    </row>
    <row r="66" spans="1:15">
      <c r="A66" s="20">
        <v>2009</v>
      </c>
      <c r="B66" s="19">
        <v>100.89712137679611</v>
      </c>
      <c r="C66" s="19">
        <v>43.748894147247348</v>
      </c>
      <c r="D66" s="19">
        <v>31.518700824126451</v>
      </c>
      <c r="E66" s="19">
        <v>16.617254195513944</v>
      </c>
      <c r="F66" s="19">
        <v>4.8708886530710043</v>
      </c>
      <c r="G66" s="19">
        <v>5.3159532224799113</v>
      </c>
      <c r="H66" s="19">
        <v>35.281453731675384</v>
      </c>
      <c r="I66" s="19">
        <v>62.180521005382921</v>
      </c>
      <c r="J66" s="19">
        <v>69.918731803750077</v>
      </c>
      <c r="K66" s="19">
        <v>103.23996217405072</v>
      </c>
      <c r="L66" s="19">
        <v>64.770993744169928</v>
      </c>
      <c r="M66" s="19">
        <v>130.19131269736673</v>
      </c>
      <c r="N66" s="3">
        <f t="shared" si="0"/>
        <v>668.55178757563056</v>
      </c>
      <c r="O66" s="19"/>
    </row>
    <row r="67" spans="1:15">
      <c r="A67" s="9">
        <v>2010</v>
      </c>
      <c r="B67" s="3">
        <v>91.244920454253716</v>
      </c>
      <c r="C67" s="3">
        <v>45.433377805923783</v>
      </c>
      <c r="D67" s="3">
        <v>21.896169823108064</v>
      </c>
      <c r="E67" s="3">
        <v>9.6821021642946992</v>
      </c>
      <c r="F67" s="3">
        <v>11.037322145296148</v>
      </c>
      <c r="G67" s="3">
        <v>23.803885033076313</v>
      </c>
      <c r="H67" s="3">
        <v>38.359833463128254</v>
      </c>
      <c r="I67" s="3">
        <v>70.92903458250251</v>
      </c>
      <c r="J67" s="3">
        <v>101.16835987710847</v>
      </c>
      <c r="K67" s="3">
        <v>97.605499225509391</v>
      </c>
      <c r="L67" s="3">
        <v>106.93779642450643</v>
      </c>
      <c r="M67" s="3">
        <v>127.8697668826112</v>
      </c>
      <c r="N67" s="3">
        <f t="shared" si="0"/>
        <v>745.96806788131903</v>
      </c>
    </row>
    <row r="68" spans="1:15">
      <c r="A68" s="9">
        <v>2011</v>
      </c>
      <c r="B68" s="3">
        <v>101.7389851177996</v>
      </c>
      <c r="C68" s="3">
        <v>61.012231731007873</v>
      </c>
      <c r="D68" s="3">
        <v>38.61715697768954</v>
      </c>
      <c r="E68" s="3">
        <v>13.180626866693482</v>
      </c>
      <c r="F68" s="3">
        <v>0.58736561946410382</v>
      </c>
      <c r="G68" s="3">
        <v>2.8103471942901646</v>
      </c>
      <c r="H68" s="3">
        <v>11.22694979075917</v>
      </c>
      <c r="I68" s="3">
        <v>69.357923423847453</v>
      </c>
      <c r="J68" s="3">
        <v>87.404153665779518</v>
      </c>
      <c r="K68" s="3">
        <v>90.867076704521153</v>
      </c>
      <c r="L68" s="3">
        <v>100.25834327476873</v>
      </c>
      <c r="M68" s="3">
        <v>107.5674101205809</v>
      </c>
      <c r="N68" s="3">
        <f t="shared" si="0"/>
        <v>684.62857048720173</v>
      </c>
    </row>
    <row r="69" spans="1: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F9" sqref="F9"/>
    </sheetView>
  </sheetViews>
  <sheetFormatPr defaultRowHeight="12.75"/>
  <cols>
    <col min="1" max="1" width="21.7109375" customWidth="1"/>
    <col min="2" max="4" width="13.7109375" customWidth="1"/>
    <col min="5" max="5" width="2.7109375" customWidth="1"/>
    <col min="6" max="9" width="13.7109375" customWidth="1"/>
  </cols>
  <sheetData>
    <row r="1" spans="1:9">
      <c r="A1" t="s">
        <v>17</v>
      </c>
    </row>
    <row r="2" spans="1:9">
      <c r="F2" s="21" t="s">
        <v>18</v>
      </c>
      <c r="G2" s="22"/>
      <c r="H2" s="21" t="s">
        <v>19</v>
      </c>
      <c r="I2" s="22"/>
    </row>
    <row r="3" spans="1:9">
      <c r="F3" s="23" t="s">
        <v>20</v>
      </c>
      <c r="G3" s="24"/>
      <c r="H3" s="23" t="s">
        <v>21</v>
      </c>
      <c r="I3" s="24"/>
    </row>
    <row r="4" spans="1:9">
      <c r="A4" t="s">
        <v>22</v>
      </c>
      <c r="B4" s="1" t="s">
        <v>23</v>
      </c>
      <c r="C4" s="1" t="s">
        <v>24</v>
      </c>
      <c r="D4" s="1" t="s">
        <v>25</v>
      </c>
      <c r="E4" s="1"/>
      <c r="F4" s="5" t="s">
        <v>26</v>
      </c>
      <c r="G4" s="6" t="s">
        <v>27</v>
      </c>
      <c r="H4" s="5" t="s">
        <v>26</v>
      </c>
      <c r="I4" s="6" t="s">
        <v>27</v>
      </c>
    </row>
    <row r="6" spans="1:9">
      <c r="A6" t="s">
        <v>28</v>
      </c>
      <c r="B6" s="7">
        <v>128084000000</v>
      </c>
      <c r="C6" s="7">
        <v>81925000000</v>
      </c>
      <c r="D6" s="7">
        <f>B6+C6</f>
        <v>210009000000</v>
      </c>
      <c r="E6" s="7"/>
      <c r="F6" s="4">
        <v>128000000000</v>
      </c>
      <c r="G6" s="4">
        <v>82100000000</v>
      </c>
      <c r="H6" s="4">
        <v>128000000000</v>
      </c>
      <c r="I6" s="4">
        <v>82100000000</v>
      </c>
    </row>
    <row r="7" spans="1:9">
      <c r="A7" t="s">
        <v>29</v>
      </c>
      <c r="B7" s="7">
        <f>B8+B9</f>
        <v>248012000000</v>
      </c>
      <c r="C7" s="7">
        <f>C8+C9</f>
        <v>116851000000</v>
      </c>
      <c r="D7" s="7">
        <f t="shared" ref="D7:D14" si="0">B7+C7</f>
        <v>364863000000</v>
      </c>
      <c r="E7" s="7"/>
      <c r="F7" s="4">
        <f>F8+F9</f>
        <v>249000000000</v>
      </c>
      <c r="G7" s="4">
        <f>G8+G9</f>
        <v>117400000000</v>
      </c>
      <c r="H7" s="4">
        <f>H8+H9</f>
        <v>252000000000</v>
      </c>
      <c r="I7" s="4">
        <f>I8+I9</f>
        <v>117600000000</v>
      </c>
    </row>
    <row r="8" spans="1:9">
      <c r="A8" t="s">
        <v>30</v>
      </c>
      <c r="B8" s="7">
        <v>115804000000</v>
      </c>
      <c r="C8" s="7">
        <v>57291000000</v>
      </c>
      <c r="D8" s="7">
        <f t="shared" si="0"/>
        <v>173095000000</v>
      </c>
      <c r="E8" s="7"/>
      <c r="F8" s="4">
        <v>118000000000</v>
      </c>
      <c r="G8" s="4">
        <v>57800000000</v>
      </c>
      <c r="H8" s="4">
        <v>118000000000</v>
      </c>
      <c r="I8" s="4">
        <v>57800000000</v>
      </c>
    </row>
    <row r="9" spans="1:9">
      <c r="A9" t="s">
        <v>31</v>
      </c>
      <c r="B9" s="7">
        <f>B10+B11</f>
        <v>132208000000</v>
      </c>
      <c r="C9" s="7">
        <f>C10+C11</f>
        <v>59560000000</v>
      </c>
      <c r="D9" s="7">
        <f t="shared" si="0"/>
        <v>191768000000</v>
      </c>
      <c r="E9" s="7"/>
      <c r="F9" s="4">
        <v>131000000000</v>
      </c>
      <c r="G9" s="4">
        <v>59600000000</v>
      </c>
      <c r="H9" s="4">
        <v>134000000000</v>
      </c>
      <c r="I9" s="4">
        <v>59800000000</v>
      </c>
    </row>
    <row r="10" spans="1:9">
      <c r="A10" t="s">
        <v>32</v>
      </c>
      <c r="B10" s="7">
        <v>50488000000</v>
      </c>
      <c r="C10" s="7">
        <v>40611000000</v>
      </c>
      <c r="D10" s="7">
        <f t="shared" si="0"/>
        <v>91099000000</v>
      </c>
      <c r="E10" s="7"/>
      <c r="F10" s="4">
        <f>F9*(B10/B9)</f>
        <v>50026685223.284515</v>
      </c>
      <c r="G10" s="4">
        <f>G9*(C10/C9)</f>
        <v>40638274009.402283</v>
      </c>
      <c r="H10" s="4">
        <f>H9*($B10/$B9)</f>
        <v>51172334503.207062</v>
      </c>
      <c r="I10" s="4">
        <f>I9*($C10/$C9)</f>
        <v>40774644056.413704</v>
      </c>
    </row>
    <row r="11" spans="1:9">
      <c r="A11" t="s">
        <v>33</v>
      </c>
      <c r="B11" s="7">
        <v>81720000000</v>
      </c>
      <c r="C11" s="7">
        <v>18949000000</v>
      </c>
      <c r="D11" s="7">
        <f t="shared" si="0"/>
        <v>100669000000</v>
      </c>
      <c r="E11" s="7"/>
      <c r="F11" s="4">
        <f>F9*(B11/B9)</f>
        <v>80973314776.715469</v>
      </c>
      <c r="G11" s="4">
        <f>G9*(C11/C9)</f>
        <v>18961725990.597717</v>
      </c>
      <c r="H11" s="4">
        <f>H9*($B11/$B9)</f>
        <v>82827665496.792923</v>
      </c>
      <c r="I11" s="4">
        <f>I9*($C11/$C9)</f>
        <v>19025355943.5863</v>
      </c>
    </row>
    <row r="12" spans="1:9">
      <c r="A12" t="s">
        <v>34</v>
      </c>
      <c r="B12" s="7">
        <v>15737000000</v>
      </c>
      <c r="C12" s="7">
        <v>1109000000</v>
      </c>
      <c r="D12" s="7">
        <f t="shared" si="0"/>
        <v>16846000000</v>
      </c>
      <c r="E12" s="7"/>
      <c r="F12" s="4">
        <v>12400000000</v>
      </c>
      <c r="G12" s="4">
        <v>1110000000</v>
      </c>
      <c r="H12" s="4">
        <v>15700000000</v>
      </c>
      <c r="I12" s="4">
        <v>1170000000</v>
      </c>
    </row>
    <row r="13" spans="1:9">
      <c r="A13" t="s">
        <v>35</v>
      </c>
      <c r="B13" s="7">
        <v>60602000000</v>
      </c>
      <c r="C13" s="7">
        <v>25404000000</v>
      </c>
      <c r="D13" s="7">
        <f t="shared" si="0"/>
        <v>86006000000</v>
      </c>
      <c r="E13" s="7"/>
      <c r="F13" s="4">
        <v>58800000000</v>
      </c>
      <c r="G13" s="4">
        <v>25700000000</v>
      </c>
      <c r="H13" s="4">
        <v>61000000000</v>
      </c>
      <c r="I13" s="4">
        <v>25800000000</v>
      </c>
    </row>
    <row r="14" spans="1:9">
      <c r="A14" t="s">
        <v>36</v>
      </c>
      <c r="B14" s="7">
        <v>65118000000</v>
      </c>
      <c r="C14" s="7">
        <v>19121000000</v>
      </c>
      <c r="D14" s="7">
        <f t="shared" si="0"/>
        <v>84239000000</v>
      </c>
      <c r="E14" s="7"/>
      <c r="F14" s="4">
        <v>60600000000</v>
      </c>
      <c r="G14" s="4">
        <v>19000000000</v>
      </c>
      <c r="H14" s="4">
        <v>64000000000</v>
      </c>
      <c r="I14" s="4">
        <v>19000000000</v>
      </c>
    </row>
    <row r="17" spans="1:7">
      <c r="A17" s="8"/>
      <c r="F17" t="s">
        <v>37</v>
      </c>
    </row>
    <row r="18" spans="1:7">
      <c r="A18" s="8"/>
      <c r="F18" t="s">
        <v>38</v>
      </c>
    </row>
    <row r="19" spans="1:7">
      <c r="F19" t="s">
        <v>39</v>
      </c>
      <c r="G19" s="4"/>
    </row>
  </sheetData>
  <mergeCells count="4">
    <mergeCell ref="F2:G2"/>
    <mergeCell ref="H2:I2"/>
    <mergeCell ref="F3:G3"/>
    <mergeCell ref="H3:I3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2.75"/>
  <cols>
    <col min="2" max="13" width="5.7109375" customWidth="1"/>
  </cols>
  <sheetData>
    <row r="1" spans="1:13">
      <c r="A1" t="s">
        <v>40</v>
      </c>
    </row>
    <row r="2" spans="1:13">
      <c r="A2" t="s">
        <v>41</v>
      </c>
    </row>
    <row r="4" spans="1:1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>
      <c r="A5">
        <v>1948</v>
      </c>
      <c r="B5" s="9">
        <v>31</v>
      </c>
      <c r="C5" s="9">
        <v>29</v>
      </c>
      <c r="D5" s="9">
        <v>31</v>
      </c>
      <c r="E5" s="9">
        <v>30</v>
      </c>
      <c r="F5" s="9">
        <v>31</v>
      </c>
      <c r="G5" s="9">
        <v>30</v>
      </c>
      <c r="H5" s="9">
        <v>31</v>
      </c>
      <c r="I5" s="9">
        <v>31</v>
      </c>
      <c r="J5" s="9">
        <v>30</v>
      </c>
      <c r="K5" s="9">
        <v>31</v>
      </c>
      <c r="L5" s="9">
        <v>30</v>
      </c>
      <c r="M5" s="9">
        <v>31</v>
      </c>
    </row>
    <row r="6" spans="1:13">
      <c r="A6">
        <v>1949</v>
      </c>
      <c r="B6" s="9">
        <v>31</v>
      </c>
      <c r="C6" s="9">
        <v>28</v>
      </c>
      <c r="D6" s="9">
        <v>31</v>
      </c>
      <c r="E6" s="9">
        <v>30</v>
      </c>
      <c r="F6" s="9">
        <v>31</v>
      </c>
      <c r="G6" s="9">
        <v>30</v>
      </c>
      <c r="H6" s="9">
        <v>31</v>
      </c>
      <c r="I6" s="9">
        <v>31</v>
      </c>
      <c r="J6" s="9">
        <v>30</v>
      </c>
      <c r="K6" s="9">
        <v>31</v>
      </c>
      <c r="L6" s="9">
        <v>30</v>
      </c>
      <c r="M6" s="9">
        <v>31</v>
      </c>
    </row>
    <row r="7" spans="1:13">
      <c r="A7">
        <v>1950</v>
      </c>
      <c r="B7" s="9">
        <v>31</v>
      </c>
      <c r="C7" s="9">
        <v>28</v>
      </c>
      <c r="D7" s="9">
        <v>31</v>
      </c>
      <c r="E7" s="9">
        <v>30</v>
      </c>
      <c r="F7" s="9">
        <v>31</v>
      </c>
      <c r="G7" s="9">
        <v>30</v>
      </c>
      <c r="H7" s="9">
        <v>31</v>
      </c>
      <c r="I7" s="9">
        <v>31</v>
      </c>
      <c r="J7" s="9">
        <v>30</v>
      </c>
      <c r="K7" s="9">
        <v>31</v>
      </c>
      <c r="L7" s="9">
        <v>30</v>
      </c>
      <c r="M7" s="9">
        <v>31</v>
      </c>
    </row>
    <row r="8" spans="1:13">
      <c r="A8">
        <v>1951</v>
      </c>
      <c r="B8" s="9">
        <v>31</v>
      </c>
      <c r="C8" s="9">
        <v>28</v>
      </c>
      <c r="D8" s="9">
        <v>31</v>
      </c>
      <c r="E8" s="9">
        <v>30</v>
      </c>
      <c r="F8" s="9">
        <v>31</v>
      </c>
      <c r="G8" s="9">
        <v>30</v>
      </c>
      <c r="H8" s="9">
        <v>31</v>
      </c>
      <c r="I8" s="9">
        <v>31</v>
      </c>
      <c r="J8" s="9">
        <v>30</v>
      </c>
      <c r="K8" s="9">
        <v>31</v>
      </c>
      <c r="L8" s="9">
        <v>30</v>
      </c>
      <c r="M8" s="9">
        <v>31</v>
      </c>
    </row>
    <row r="9" spans="1:13">
      <c r="A9">
        <v>1952</v>
      </c>
      <c r="B9" s="9">
        <v>31</v>
      </c>
      <c r="C9" s="9">
        <v>29</v>
      </c>
      <c r="D9" s="9">
        <v>31</v>
      </c>
      <c r="E9" s="9">
        <v>30</v>
      </c>
      <c r="F9" s="9">
        <v>31</v>
      </c>
      <c r="G9" s="9">
        <v>30</v>
      </c>
      <c r="H9" s="9">
        <v>31</v>
      </c>
      <c r="I9" s="9">
        <v>31</v>
      </c>
      <c r="J9" s="9">
        <v>30</v>
      </c>
      <c r="K9" s="9">
        <v>31</v>
      </c>
      <c r="L9" s="9">
        <v>30</v>
      </c>
      <c r="M9" s="9">
        <v>31</v>
      </c>
    </row>
    <row r="10" spans="1:13">
      <c r="A10">
        <v>1953</v>
      </c>
      <c r="B10" s="9">
        <v>31</v>
      </c>
      <c r="C10" s="9">
        <v>28</v>
      </c>
      <c r="D10" s="9">
        <v>31</v>
      </c>
      <c r="E10" s="9">
        <v>30</v>
      </c>
      <c r="F10" s="9">
        <v>31</v>
      </c>
      <c r="G10" s="9">
        <v>30</v>
      </c>
      <c r="H10" s="9">
        <v>31</v>
      </c>
      <c r="I10" s="9">
        <v>31</v>
      </c>
      <c r="J10" s="9">
        <v>30</v>
      </c>
      <c r="K10" s="9">
        <v>31</v>
      </c>
      <c r="L10" s="9">
        <v>30</v>
      </c>
      <c r="M10" s="9">
        <v>31</v>
      </c>
    </row>
    <row r="11" spans="1:13">
      <c r="A11">
        <v>1954</v>
      </c>
      <c r="B11" s="9">
        <v>31</v>
      </c>
      <c r="C11" s="9">
        <v>28</v>
      </c>
      <c r="D11" s="9">
        <v>31</v>
      </c>
      <c r="E11" s="9">
        <v>30</v>
      </c>
      <c r="F11" s="9">
        <v>31</v>
      </c>
      <c r="G11" s="9">
        <v>30</v>
      </c>
      <c r="H11" s="9">
        <v>31</v>
      </c>
      <c r="I11" s="9">
        <v>31</v>
      </c>
      <c r="J11" s="9">
        <v>30</v>
      </c>
      <c r="K11" s="9">
        <v>31</v>
      </c>
      <c r="L11" s="9">
        <v>30</v>
      </c>
      <c r="M11" s="9">
        <v>31</v>
      </c>
    </row>
    <row r="12" spans="1:13">
      <c r="A12">
        <v>1955</v>
      </c>
      <c r="B12" s="9">
        <v>31</v>
      </c>
      <c r="C12" s="9">
        <v>28</v>
      </c>
      <c r="D12" s="9">
        <v>31</v>
      </c>
      <c r="E12" s="9">
        <v>30</v>
      </c>
      <c r="F12" s="9">
        <v>31</v>
      </c>
      <c r="G12" s="9">
        <v>30</v>
      </c>
      <c r="H12" s="9">
        <v>31</v>
      </c>
      <c r="I12" s="9">
        <v>31</v>
      </c>
      <c r="J12" s="9">
        <v>30</v>
      </c>
      <c r="K12" s="9">
        <v>31</v>
      </c>
      <c r="L12" s="9">
        <v>30</v>
      </c>
      <c r="M12" s="9">
        <v>31</v>
      </c>
    </row>
    <row r="13" spans="1:13">
      <c r="A13">
        <v>1956</v>
      </c>
      <c r="B13" s="9">
        <v>31</v>
      </c>
      <c r="C13" s="9">
        <v>29</v>
      </c>
      <c r="D13" s="9">
        <v>31</v>
      </c>
      <c r="E13" s="9">
        <v>30</v>
      </c>
      <c r="F13" s="9">
        <v>31</v>
      </c>
      <c r="G13" s="9">
        <v>30</v>
      </c>
      <c r="H13" s="9">
        <v>31</v>
      </c>
      <c r="I13" s="9">
        <v>31</v>
      </c>
      <c r="J13" s="9">
        <v>30</v>
      </c>
      <c r="K13" s="9">
        <v>31</v>
      </c>
      <c r="L13" s="9">
        <v>30</v>
      </c>
      <c r="M13" s="9">
        <v>31</v>
      </c>
    </row>
    <row r="14" spans="1:13">
      <c r="A14">
        <v>1957</v>
      </c>
      <c r="B14" s="9">
        <v>31</v>
      </c>
      <c r="C14" s="9">
        <v>28</v>
      </c>
      <c r="D14" s="9">
        <v>31</v>
      </c>
      <c r="E14" s="9">
        <v>30</v>
      </c>
      <c r="F14" s="9">
        <v>31</v>
      </c>
      <c r="G14" s="9">
        <v>30</v>
      </c>
      <c r="H14" s="9">
        <v>31</v>
      </c>
      <c r="I14" s="9">
        <v>31</v>
      </c>
      <c r="J14" s="9">
        <v>30</v>
      </c>
      <c r="K14" s="9">
        <v>31</v>
      </c>
      <c r="L14" s="9">
        <v>30</v>
      </c>
      <c r="M14" s="9">
        <v>31</v>
      </c>
    </row>
    <row r="15" spans="1:13">
      <c r="A15">
        <v>1958</v>
      </c>
      <c r="B15" s="9">
        <v>31</v>
      </c>
      <c r="C15" s="9">
        <v>28</v>
      </c>
      <c r="D15" s="9">
        <v>31</v>
      </c>
      <c r="E15" s="9">
        <v>30</v>
      </c>
      <c r="F15" s="9">
        <v>31</v>
      </c>
      <c r="G15" s="9">
        <v>30</v>
      </c>
      <c r="H15" s="9">
        <v>31</v>
      </c>
      <c r="I15" s="9">
        <v>31</v>
      </c>
      <c r="J15" s="9">
        <v>30</v>
      </c>
      <c r="K15" s="9">
        <v>31</v>
      </c>
      <c r="L15" s="9">
        <v>30</v>
      </c>
      <c r="M15" s="9">
        <v>31</v>
      </c>
    </row>
    <row r="16" spans="1:13">
      <c r="A16">
        <v>1959</v>
      </c>
      <c r="B16" s="9">
        <v>31</v>
      </c>
      <c r="C16" s="9">
        <v>28</v>
      </c>
      <c r="D16" s="9">
        <v>31</v>
      </c>
      <c r="E16" s="9">
        <v>30</v>
      </c>
      <c r="F16" s="9">
        <v>31</v>
      </c>
      <c r="G16" s="9">
        <v>30</v>
      </c>
      <c r="H16" s="9">
        <v>31</v>
      </c>
      <c r="I16" s="9">
        <v>31</v>
      </c>
      <c r="J16" s="9">
        <v>30</v>
      </c>
      <c r="K16" s="9">
        <v>31</v>
      </c>
      <c r="L16" s="9">
        <v>30</v>
      </c>
      <c r="M16" s="9">
        <v>31</v>
      </c>
    </row>
    <row r="17" spans="1:13">
      <c r="A17">
        <v>1960</v>
      </c>
      <c r="B17" s="9">
        <v>31</v>
      </c>
      <c r="C17" s="9">
        <v>29</v>
      </c>
      <c r="D17" s="9">
        <v>31</v>
      </c>
      <c r="E17" s="9">
        <v>30</v>
      </c>
      <c r="F17" s="9">
        <v>31</v>
      </c>
      <c r="G17" s="9">
        <v>30</v>
      </c>
      <c r="H17" s="9">
        <v>31</v>
      </c>
      <c r="I17" s="9">
        <v>31</v>
      </c>
      <c r="J17" s="9">
        <v>30</v>
      </c>
      <c r="K17" s="9">
        <v>31</v>
      </c>
      <c r="L17" s="9">
        <v>30</v>
      </c>
      <c r="M17" s="9">
        <v>31</v>
      </c>
    </row>
    <row r="18" spans="1:13">
      <c r="A18">
        <v>1961</v>
      </c>
      <c r="B18" s="9">
        <v>31</v>
      </c>
      <c r="C18" s="9">
        <v>28</v>
      </c>
      <c r="D18" s="9">
        <v>31</v>
      </c>
      <c r="E18" s="9">
        <v>30</v>
      </c>
      <c r="F18" s="9">
        <v>31</v>
      </c>
      <c r="G18" s="9">
        <v>30</v>
      </c>
      <c r="H18" s="9">
        <v>31</v>
      </c>
      <c r="I18" s="9">
        <v>31</v>
      </c>
      <c r="J18" s="9">
        <v>30</v>
      </c>
      <c r="K18" s="9">
        <v>31</v>
      </c>
      <c r="L18" s="9">
        <v>30</v>
      </c>
      <c r="M18" s="9">
        <v>31</v>
      </c>
    </row>
    <row r="19" spans="1:13">
      <c r="A19">
        <v>1962</v>
      </c>
      <c r="B19" s="9">
        <v>31</v>
      </c>
      <c r="C19" s="9">
        <v>28</v>
      </c>
      <c r="D19" s="9">
        <v>31</v>
      </c>
      <c r="E19" s="9">
        <v>30</v>
      </c>
      <c r="F19" s="9">
        <v>31</v>
      </c>
      <c r="G19" s="9">
        <v>30</v>
      </c>
      <c r="H19" s="9">
        <v>31</v>
      </c>
      <c r="I19" s="9">
        <v>31</v>
      </c>
      <c r="J19" s="9">
        <v>30</v>
      </c>
      <c r="K19" s="9">
        <v>31</v>
      </c>
      <c r="L19" s="9">
        <v>30</v>
      </c>
      <c r="M19" s="9">
        <v>31</v>
      </c>
    </row>
    <row r="20" spans="1:13">
      <c r="A20">
        <v>1963</v>
      </c>
      <c r="B20" s="9">
        <v>31</v>
      </c>
      <c r="C20" s="9">
        <v>28</v>
      </c>
      <c r="D20" s="9">
        <v>31</v>
      </c>
      <c r="E20" s="9">
        <v>30</v>
      </c>
      <c r="F20" s="9">
        <v>31</v>
      </c>
      <c r="G20" s="9">
        <v>30</v>
      </c>
      <c r="H20" s="9">
        <v>31</v>
      </c>
      <c r="I20" s="9">
        <v>31</v>
      </c>
      <c r="J20" s="9">
        <v>30</v>
      </c>
      <c r="K20" s="9">
        <v>31</v>
      </c>
      <c r="L20" s="9">
        <v>30</v>
      </c>
      <c r="M20" s="9">
        <v>31</v>
      </c>
    </row>
    <row r="21" spans="1:13">
      <c r="A21">
        <v>1964</v>
      </c>
      <c r="B21" s="9">
        <v>31</v>
      </c>
      <c r="C21" s="9">
        <v>29</v>
      </c>
      <c r="D21" s="9">
        <v>31</v>
      </c>
      <c r="E21" s="9">
        <v>30</v>
      </c>
      <c r="F21" s="9">
        <v>31</v>
      </c>
      <c r="G21" s="9">
        <v>30</v>
      </c>
      <c r="H21" s="9">
        <v>31</v>
      </c>
      <c r="I21" s="9">
        <v>31</v>
      </c>
      <c r="J21" s="9">
        <v>30</v>
      </c>
      <c r="K21" s="9">
        <v>31</v>
      </c>
      <c r="L21" s="9">
        <v>30</v>
      </c>
      <c r="M21" s="9">
        <v>31</v>
      </c>
    </row>
    <row r="22" spans="1:13">
      <c r="A22">
        <v>1965</v>
      </c>
      <c r="B22" s="9">
        <v>31</v>
      </c>
      <c r="C22" s="9">
        <v>28</v>
      </c>
      <c r="D22" s="9">
        <v>31</v>
      </c>
      <c r="E22" s="9">
        <v>30</v>
      </c>
      <c r="F22" s="9">
        <v>31</v>
      </c>
      <c r="G22" s="9">
        <v>30</v>
      </c>
      <c r="H22" s="9">
        <v>31</v>
      </c>
      <c r="I22" s="9">
        <v>31</v>
      </c>
      <c r="J22" s="9">
        <v>30</v>
      </c>
      <c r="K22" s="9">
        <v>31</v>
      </c>
      <c r="L22" s="9">
        <v>30</v>
      </c>
      <c r="M22" s="9">
        <v>31</v>
      </c>
    </row>
    <row r="23" spans="1:13">
      <c r="A23">
        <v>1966</v>
      </c>
      <c r="B23" s="9">
        <v>31</v>
      </c>
      <c r="C23" s="9">
        <v>28</v>
      </c>
      <c r="D23" s="9">
        <v>31</v>
      </c>
      <c r="E23" s="9">
        <v>30</v>
      </c>
      <c r="F23" s="9">
        <v>31</v>
      </c>
      <c r="G23" s="9">
        <v>30</v>
      </c>
      <c r="H23" s="9">
        <v>31</v>
      </c>
      <c r="I23" s="9">
        <v>31</v>
      </c>
      <c r="J23" s="9">
        <v>30</v>
      </c>
      <c r="K23" s="9">
        <v>31</v>
      </c>
      <c r="L23" s="9">
        <v>30</v>
      </c>
      <c r="M23" s="9">
        <v>31</v>
      </c>
    </row>
    <row r="24" spans="1:13">
      <c r="A24">
        <v>1967</v>
      </c>
      <c r="B24" s="9">
        <v>31</v>
      </c>
      <c r="C24" s="9">
        <v>28</v>
      </c>
      <c r="D24" s="9">
        <v>31</v>
      </c>
      <c r="E24" s="9">
        <v>30</v>
      </c>
      <c r="F24" s="9">
        <v>31</v>
      </c>
      <c r="G24" s="9">
        <v>30</v>
      </c>
      <c r="H24" s="9">
        <v>31</v>
      </c>
      <c r="I24" s="9">
        <v>31</v>
      </c>
      <c r="J24" s="9">
        <v>30</v>
      </c>
      <c r="K24" s="9">
        <v>31</v>
      </c>
      <c r="L24" s="9">
        <v>30</v>
      </c>
      <c r="M24" s="9">
        <v>31</v>
      </c>
    </row>
    <row r="25" spans="1:13">
      <c r="A25">
        <v>1968</v>
      </c>
      <c r="B25" s="9">
        <v>31</v>
      </c>
      <c r="C25" s="9">
        <v>29</v>
      </c>
      <c r="D25" s="9">
        <v>31</v>
      </c>
      <c r="E25" s="9">
        <v>30</v>
      </c>
      <c r="F25" s="9">
        <v>31</v>
      </c>
      <c r="G25" s="9">
        <v>30</v>
      </c>
      <c r="H25" s="9">
        <v>31</v>
      </c>
      <c r="I25" s="9">
        <v>31</v>
      </c>
      <c r="J25" s="9">
        <v>30</v>
      </c>
      <c r="K25" s="9">
        <v>31</v>
      </c>
      <c r="L25" s="9">
        <v>30</v>
      </c>
      <c r="M25" s="9">
        <v>31</v>
      </c>
    </row>
    <row r="26" spans="1:13">
      <c r="A26">
        <v>1969</v>
      </c>
      <c r="B26" s="9">
        <v>31</v>
      </c>
      <c r="C26" s="9">
        <v>28</v>
      </c>
      <c r="D26" s="9">
        <v>31</v>
      </c>
      <c r="E26" s="9">
        <v>30</v>
      </c>
      <c r="F26" s="9">
        <v>31</v>
      </c>
      <c r="G26" s="9">
        <v>30</v>
      </c>
      <c r="H26" s="9">
        <v>31</v>
      </c>
      <c r="I26" s="9">
        <v>31</v>
      </c>
      <c r="J26" s="9">
        <v>30</v>
      </c>
      <c r="K26" s="9">
        <v>31</v>
      </c>
      <c r="L26" s="9">
        <v>30</v>
      </c>
      <c r="M26" s="9">
        <v>31</v>
      </c>
    </row>
    <row r="27" spans="1:13">
      <c r="A27">
        <v>1970</v>
      </c>
      <c r="B27" s="9">
        <v>31</v>
      </c>
      <c r="C27" s="9">
        <v>28</v>
      </c>
      <c r="D27" s="9">
        <v>31</v>
      </c>
      <c r="E27" s="9">
        <v>30</v>
      </c>
      <c r="F27" s="9">
        <v>31</v>
      </c>
      <c r="G27" s="9">
        <v>30</v>
      </c>
      <c r="H27" s="9">
        <v>31</v>
      </c>
      <c r="I27" s="9">
        <v>31</v>
      </c>
      <c r="J27" s="9">
        <v>30</v>
      </c>
      <c r="K27" s="9">
        <v>31</v>
      </c>
      <c r="L27" s="9">
        <v>30</v>
      </c>
      <c r="M27" s="9">
        <v>31</v>
      </c>
    </row>
    <row r="28" spans="1:13">
      <c r="A28">
        <v>1971</v>
      </c>
      <c r="B28" s="9">
        <v>31</v>
      </c>
      <c r="C28" s="9">
        <v>28</v>
      </c>
      <c r="D28" s="9">
        <v>31</v>
      </c>
      <c r="E28" s="9">
        <v>30</v>
      </c>
      <c r="F28" s="9">
        <v>31</v>
      </c>
      <c r="G28" s="9">
        <v>30</v>
      </c>
      <c r="H28" s="9">
        <v>31</v>
      </c>
      <c r="I28" s="9">
        <v>31</v>
      </c>
      <c r="J28" s="9">
        <v>30</v>
      </c>
      <c r="K28" s="9">
        <v>31</v>
      </c>
      <c r="L28" s="9">
        <v>30</v>
      </c>
      <c r="M28" s="9">
        <v>31</v>
      </c>
    </row>
    <row r="29" spans="1:13">
      <c r="A29">
        <v>1972</v>
      </c>
      <c r="B29" s="9">
        <v>31</v>
      </c>
      <c r="C29" s="9">
        <v>29</v>
      </c>
      <c r="D29" s="9">
        <v>31</v>
      </c>
      <c r="E29" s="9">
        <v>30</v>
      </c>
      <c r="F29" s="9">
        <v>31</v>
      </c>
      <c r="G29" s="9">
        <v>30</v>
      </c>
      <c r="H29" s="9">
        <v>31</v>
      </c>
      <c r="I29" s="9">
        <v>31</v>
      </c>
      <c r="J29" s="9">
        <v>30</v>
      </c>
      <c r="K29" s="9">
        <v>31</v>
      </c>
      <c r="L29" s="9">
        <v>30</v>
      </c>
      <c r="M29" s="9">
        <v>31</v>
      </c>
    </row>
    <row r="30" spans="1:13">
      <c r="A30">
        <v>1973</v>
      </c>
      <c r="B30" s="9">
        <v>31</v>
      </c>
      <c r="C30" s="9">
        <v>28</v>
      </c>
      <c r="D30" s="9">
        <v>31</v>
      </c>
      <c r="E30" s="9">
        <v>30</v>
      </c>
      <c r="F30" s="9">
        <v>31</v>
      </c>
      <c r="G30" s="9">
        <v>30</v>
      </c>
      <c r="H30" s="9">
        <v>31</v>
      </c>
      <c r="I30" s="9">
        <v>31</v>
      </c>
      <c r="J30" s="9">
        <v>30</v>
      </c>
      <c r="K30" s="9">
        <v>31</v>
      </c>
      <c r="L30" s="9">
        <v>30</v>
      </c>
      <c r="M30" s="9">
        <v>31</v>
      </c>
    </row>
    <row r="31" spans="1:13">
      <c r="A31">
        <v>1974</v>
      </c>
      <c r="B31" s="9">
        <v>31</v>
      </c>
      <c r="C31" s="9">
        <v>28</v>
      </c>
      <c r="D31" s="9">
        <v>31</v>
      </c>
      <c r="E31" s="9">
        <v>30</v>
      </c>
      <c r="F31" s="9">
        <v>31</v>
      </c>
      <c r="G31" s="9">
        <v>30</v>
      </c>
      <c r="H31" s="9">
        <v>31</v>
      </c>
      <c r="I31" s="9">
        <v>31</v>
      </c>
      <c r="J31" s="9">
        <v>30</v>
      </c>
      <c r="K31" s="9">
        <v>31</v>
      </c>
      <c r="L31" s="9">
        <v>30</v>
      </c>
      <c r="M31" s="9">
        <v>31</v>
      </c>
    </row>
    <row r="32" spans="1:13">
      <c r="A32">
        <v>1975</v>
      </c>
      <c r="B32" s="9">
        <v>31</v>
      </c>
      <c r="C32" s="9">
        <v>28</v>
      </c>
      <c r="D32" s="9">
        <v>31</v>
      </c>
      <c r="E32" s="9">
        <v>30</v>
      </c>
      <c r="F32" s="9">
        <v>31</v>
      </c>
      <c r="G32" s="9">
        <v>30</v>
      </c>
      <c r="H32" s="9">
        <v>31</v>
      </c>
      <c r="I32" s="9">
        <v>31</v>
      </c>
      <c r="J32" s="9">
        <v>30</v>
      </c>
      <c r="K32" s="9">
        <v>31</v>
      </c>
      <c r="L32" s="9">
        <v>30</v>
      </c>
      <c r="M32" s="9">
        <v>31</v>
      </c>
    </row>
    <row r="33" spans="1:13">
      <c r="A33">
        <v>1976</v>
      </c>
      <c r="B33" s="9">
        <v>31</v>
      </c>
      <c r="C33" s="9">
        <v>29</v>
      </c>
      <c r="D33" s="9">
        <v>31</v>
      </c>
      <c r="E33" s="9">
        <v>30</v>
      </c>
      <c r="F33" s="9">
        <v>31</v>
      </c>
      <c r="G33" s="9">
        <v>30</v>
      </c>
      <c r="H33" s="9">
        <v>31</v>
      </c>
      <c r="I33" s="9">
        <v>31</v>
      </c>
      <c r="J33" s="9">
        <v>30</v>
      </c>
      <c r="K33" s="9">
        <v>31</v>
      </c>
      <c r="L33" s="9">
        <v>30</v>
      </c>
      <c r="M33" s="9">
        <v>31</v>
      </c>
    </row>
    <row r="34" spans="1:13">
      <c r="A34">
        <v>1977</v>
      </c>
      <c r="B34" s="9">
        <v>31</v>
      </c>
      <c r="C34" s="9">
        <v>28</v>
      </c>
      <c r="D34" s="9">
        <v>31</v>
      </c>
      <c r="E34" s="9">
        <v>30</v>
      </c>
      <c r="F34" s="9">
        <v>31</v>
      </c>
      <c r="G34" s="9">
        <v>30</v>
      </c>
      <c r="H34" s="9">
        <v>31</v>
      </c>
      <c r="I34" s="9">
        <v>31</v>
      </c>
      <c r="J34" s="9">
        <v>30</v>
      </c>
      <c r="K34" s="9">
        <v>31</v>
      </c>
      <c r="L34" s="9">
        <v>30</v>
      </c>
      <c r="M34" s="9">
        <v>31</v>
      </c>
    </row>
    <row r="35" spans="1:13">
      <c r="A35">
        <v>1978</v>
      </c>
      <c r="B35" s="9">
        <v>31</v>
      </c>
      <c r="C35" s="9">
        <v>28</v>
      </c>
      <c r="D35" s="9">
        <v>31</v>
      </c>
      <c r="E35" s="9">
        <v>30</v>
      </c>
      <c r="F35" s="9">
        <v>31</v>
      </c>
      <c r="G35" s="9">
        <v>30</v>
      </c>
      <c r="H35" s="9">
        <v>31</v>
      </c>
      <c r="I35" s="9">
        <v>31</v>
      </c>
      <c r="J35" s="9">
        <v>30</v>
      </c>
      <c r="K35" s="9">
        <v>31</v>
      </c>
      <c r="L35" s="9">
        <v>30</v>
      </c>
      <c r="M35" s="9">
        <v>31</v>
      </c>
    </row>
    <row r="36" spans="1:13">
      <c r="A36">
        <v>1979</v>
      </c>
      <c r="B36" s="9">
        <v>31</v>
      </c>
      <c r="C36" s="9">
        <v>28</v>
      </c>
      <c r="D36" s="9">
        <v>31</v>
      </c>
      <c r="E36" s="9">
        <v>30</v>
      </c>
      <c r="F36" s="9">
        <v>31</v>
      </c>
      <c r="G36" s="9">
        <v>30</v>
      </c>
      <c r="H36" s="9">
        <v>31</v>
      </c>
      <c r="I36" s="9">
        <v>31</v>
      </c>
      <c r="J36" s="9">
        <v>30</v>
      </c>
      <c r="K36" s="9">
        <v>31</v>
      </c>
      <c r="L36" s="9">
        <v>30</v>
      </c>
      <c r="M36" s="9">
        <v>31</v>
      </c>
    </row>
    <row r="37" spans="1:13">
      <c r="A37">
        <v>1980</v>
      </c>
      <c r="B37" s="9">
        <v>31</v>
      </c>
      <c r="C37" s="9">
        <v>29</v>
      </c>
      <c r="D37" s="9">
        <v>31</v>
      </c>
      <c r="E37" s="9">
        <v>30</v>
      </c>
      <c r="F37" s="9">
        <v>31</v>
      </c>
      <c r="G37" s="9">
        <v>30</v>
      </c>
      <c r="H37" s="9">
        <v>31</v>
      </c>
      <c r="I37" s="9">
        <v>31</v>
      </c>
      <c r="J37" s="9">
        <v>30</v>
      </c>
      <c r="K37" s="9">
        <v>31</v>
      </c>
      <c r="L37" s="9">
        <v>30</v>
      </c>
      <c r="M37" s="9">
        <v>31</v>
      </c>
    </row>
    <row r="38" spans="1:13">
      <c r="A38">
        <v>1981</v>
      </c>
      <c r="B38" s="9">
        <v>31</v>
      </c>
      <c r="C38" s="9">
        <v>28</v>
      </c>
      <c r="D38" s="9">
        <v>31</v>
      </c>
      <c r="E38" s="9">
        <v>30</v>
      </c>
      <c r="F38" s="9">
        <v>31</v>
      </c>
      <c r="G38" s="9">
        <v>30</v>
      </c>
      <c r="H38" s="9">
        <v>31</v>
      </c>
      <c r="I38" s="9">
        <v>31</v>
      </c>
      <c r="J38" s="9">
        <v>30</v>
      </c>
      <c r="K38" s="9">
        <v>31</v>
      </c>
      <c r="L38" s="9">
        <v>30</v>
      </c>
      <c r="M38" s="9">
        <v>31</v>
      </c>
    </row>
    <row r="39" spans="1:13">
      <c r="A39">
        <v>1982</v>
      </c>
      <c r="B39" s="9">
        <v>31</v>
      </c>
      <c r="C39" s="9">
        <v>28</v>
      </c>
      <c r="D39" s="9">
        <v>31</v>
      </c>
      <c r="E39" s="9">
        <v>30</v>
      </c>
      <c r="F39" s="9">
        <v>31</v>
      </c>
      <c r="G39" s="9">
        <v>30</v>
      </c>
      <c r="H39" s="9">
        <v>31</v>
      </c>
      <c r="I39" s="9">
        <v>31</v>
      </c>
      <c r="J39" s="9">
        <v>30</v>
      </c>
      <c r="K39" s="9">
        <v>31</v>
      </c>
      <c r="L39" s="9">
        <v>30</v>
      </c>
      <c r="M39" s="9">
        <v>31</v>
      </c>
    </row>
    <row r="40" spans="1:13">
      <c r="A40">
        <v>1983</v>
      </c>
      <c r="B40" s="9">
        <v>31</v>
      </c>
      <c r="C40" s="9">
        <v>28</v>
      </c>
      <c r="D40" s="9">
        <v>31</v>
      </c>
      <c r="E40" s="9">
        <v>30</v>
      </c>
      <c r="F40" s="9">
        <v>31</v>
      </c>
      <c r="G40" s="9">
        <v>30</v>
      </c>
      <c r="H40" s="9">
        <v>31</v>
      </c>
      <c r="I40" s="9">
        <v>31</v>
      </c>
      <c r="J40" s="9">
        <v>30</v>
      </c>
      <c r="K40" s="9">
        <v>31</v>
      </c>
      <c r="L40" s="9">
        <v>30</v>
      </c>
      <c r="M40" s="9">
        <v>31</v>
      </c>
    </row>
    <row r="41" spans="1:13">
      <c r="A41">
        <v>1984</v>
      </c>
      <c r="B41" s="9">
        <v>31</v>
      </c>
      <c r="C41" s="9">
        <v>29</v>
      </c>
      <c r="D41" s="9">
        <v>31</v>
      </c>
      <c r="E41" s="9">
        <v>30</v>
      </c>
      <c r="F41" s="9">
        <v>31</v>
      </c>
      <c r="G41" s="9">
        <v>30</v>
      </c>
      <c r="H41" s="9">
        <v>31</v>
      </c>
      <c r="I41" s="9">
        <v>31</v>
      </c>
      <c r="J41" s="9">
        <v>30</v>
      </c>
      <c r="K41" s="9">
        <v>31</v>
      </c>
      <c r="L41" s="9">
        <v>30</v>
      </c>
      <c r="M41" s="9">
        <v>31</v>
      </c>
    </row>
    <row r="42" spans="1:13">
      <c r="A42">
        <v>1985</v>
      </c>
      <c r="B42" s="9">
        <v>31</v>
      </c>
      <c r="C42" s="9">
        <v>28</v>
      </c>
      <c r="D42" s="9">
        <v>31</v>
      </c>
      <c r="E42" s="9">
        <v>30</v>
      </c>
      <c r="F42" s="9">
        <v>31</v>
      </c>
      <c r="G42" s="9">
        <v>30</v>
      </c>
      <c r="H42" s="9">
        <v>31</v>
      </c>
      <c r="I42" s="9">
        <v>31</v>
      </c>
      <c r="J42" s="9">
        <v>30</v>
      </c>
      <c r="K42" s="9">
        <v>31</v>
      </c>
      <c r="L42" s="9">
        <v>30</v>
      </c>
      <c r="M42" s="9">
        <v>31</v>
      </c>
    </row>
    <row r="43" spans="1:13">
      <c r="A43">
        <v>1986</v>
      </c>
      <c r="B43" s="9">
        <v>31</v>
      </c>
      <c r="C43" s="9">
        <v>28</v>
      </c>
      <c r="D43" s="9">
        <v>31</v>
      </c>
      <c r="E43" s="9">
        <v>30</v>
      </c>
      <c r="F43" s="9">
        <v>31</v>
      </c>
      <c r="G43" s="9">
        <v>30</v>
      </c>
      <c r="H43" s="9">
        <v>31</v>
      </c>
      <c r="I43" s="9">
        <v>31</v>
      </c>
      <c r="J43" s="9">
        <v>30</v>
      </c>
      <c r="K43" s="9">
        <v>31</v>
      </c>
      <c r="L43" s="9">
        <v>30</v>
      </c>
      <c r="M43" s="9">
        <v>31</v>
      </c>
    </row>
    <row r="44" spans="1:13">
      <c r="A44">
        <v>1987</v>
      </c>
      <c r="B44" s="9">
        <v>31</v>
      </c>
      <c r="C44" s="9">
        <v>28</v>
      </c>
      <c r="D44" s="9">
        <v>31</v>
      </c>
      <c r="E44" s="9">
        <v>30</v>
      </c>
      <c r="F44" s="9">
        <v>31</v>
      </c>
      <c r="G44" s="9">
        <v>30</v>
      </c>
      <c r="H44" s="9">
        <v>31</v>
      </c>
      <c r="I44" s="9">
        <v>31</v>
      </c>
      <c r="J44" s="9">
        <v>30</v>
      </c>
      <c r="K44" s="9">
        <v>31</v>
      </c>
      <c r="L44" s="9">
        <v>30</v>
      </c>
      <c r="M44" s="9">
        <v>31</v>
      </c>
    </row>
    <row r="45" spans="1:13">
      <c r="A45">
        <v>1988</v>
      </c>
      <c r="B45" s="9">
        <v>31</v>
      </c>
      <c r="C45" s="9">
        <v>29</v>
      </c>
      <c r="D45" s="9">
        <v>31</v>
      </c>
      <c r="E45" s="9">
        <v>30</v>
      </c>
      <c r="F45" s="9">
        <v>31</v>
      </c>
      <c r="G45" s="9">
        <v>30</v>
      </c>
      <c r="H45" s="9">
        <v>31</v>
      </c>
      <c r="I45" s="9">
        <v>31</v>
      </c>
      <c r="J45" s="9">
        <v>30</v>
      </c>
      <c r="K45" s="9">
        <v>31</v>
      </c>
      <c r="L45" s="9">
        <v>30</v>
      </c>
      <c r="M45" s="9">
        <v>31</v>
      </c>
    </row>
    <row r="46" spans="1:13">
      <c r="A46">
        <v>1989</v>
      </c>
      <c r="B46" s="9">
        <v>31</v>
      </c>
      <c r="C46" s="9">
        <v>28</v>
      </c>
      <c r="D46" s="9">
        <v>31</v>
      </c>
      <c r="E46" s="9">
        <v>30</v>
      </c>
      <c r="F46" s="9">
        <v>31</v>
      </c>
      <c r="G46" s="9">
        <v>30</v>
      </c>
      <c r="H46" s="9">
        <v>31</v>
      </c>
      <c r="I46" s="9">
        <v>31</v>
      </c>
      <c r="J46" s="9">
        <v>30</v>
      </c>
      <c r="K46" s="9">
        <v>31</v>
      </c>
      <c r="L46" s="9">
        <v>30</v>
      </c>
      <c r="M46" s="9">
        <v>31</v>
      </c>
    </row>
    <row r="47" spans="1:13">
      <c r="A47">
        <v>1990</v>
      </c>
      <c r="B47" s="9">
        <v>31</v>
      </c>
      <c r="C47" s="9">
        <v>28</v>
      </c>
      <c r="D47" s="9">
        <v>31</v>
      </c>
      <c r="E47" s="9">
        <v>30</v>
      </c>
      <c r="F47" s="9">
        <v>31</v>
      </c>
      <c r="G47" s="9">
        <v>30</v>
      </c>
      <c r="H47" s="9">
        <v>31</v>
      </c>
      <c r="I47" s="9">
        <v>31</v>
      </c>
      <c r="J47" s="9">
        <v>30</v>
      </c>
      <c r="K47" s="9">
        <v>31</v>
      </c>
      <c r="L47" s="9">
        <v>30</v>
      </c>
      <c r="M47" s="9">
        <v>31</v>
      </c>
    </row>
    <row r="48" spans="1:13">
      <c r="A48">
        <v>1991</v>
      </c>
      <c r="B48" s="9">
        <v>31</v>
      </c>
      <c r="C48" s="9">
        <v>28</v>
      </c>
      <c r="D48" s="9">
        <v>31</v>
      </c>
      <c r="E48" s="9">
        <v>30</v>
      </c>
      <c r="F48" s="9">
        <v>31</v>
      </c>
      <c r="G48" s="9">
        <v>30</v>
      </c>
      <c r="H48" s="9">
        <v>31</v>
      </c>
      <c r="I48" s="9">
        <v>31</v>
      </c>
      <c r="J48" s="9">
        <v>30</v>
      </c>
      <c r="K48" s="9">
        <v>31</v>
      </c>
      <c r="L48" s="9">
        <v>30</v>
      </c>
      <c r="M48" s="9">
        <v>31</v>
      </c>
    </row>
    <row r="49" spans="1:13">
      <c r="A49">
        <v>1992</v>
      </c>
      <c r="B49" s="9">
        <v>31</v>
      </c>
      <c r="C49" s="9">
        <v>29</v>
      </c>
      <c r="D49" s="9">
        <v>31</v>
      </c>
      <c r="E49" s="9">
        <v>30</v>
      </c>
      <c r="F49" s="9">
        <v>31</v>
      </c>
      <c r="G49" s="9">
        <v>30</v>
      </c>
      <c r="H49" s="9">
        <v>31</v>
      </c>
      <c r="I49" s="9">
        <v>31</v>
      </c>
      <c r="J49" s="9">
        <v>30</v>
      </c>
      <c r="K49" s="9">
        <v>31</v>
      </c>
      <c r="L49" s="9">
        <v>30</v>
      </c>
      <c r="M49" s="9">
        <v>31</v>
      </c>
    </row>
    <row r="50" spans="1:13">
      <c r="A50">
        <v>1993</v>
      </c>
      <c r="B50" s="9">
        <v>31</v>
      </c>
      <c r="C50" s="9">
        <v>28</v>
      </c>
      <c r="D50" s="9">
        <v>31</v>
      </c>
      <c r="E50" s="9">
        <v>30</v>
      </c>
      <c r="F50" s="9">
        <v>31</v>
      </c>
      <c r="G50" s="9">
        <v>30</v>
      </c>
      <c r="H50" s="9">
        <v>31</v>
      </c>
      <c r="I50" s="9">
        <v>31</v>
      </c>
      <c r="J50" s="9">
        <v>30</v>
      </c>
      <c r="K50" s="9">
        <v>31</v>
      </c>
      <c r="L50" s="9">
        <v>30</v>
      </c>
      <c r="M50" s="9">
        <v>31</v>
      </c>
    </row>
    <row r="51" spans="1:13">
      <c r="A51">
        <v>1994</v>
      </c>
      <c r="B51" s="9">
        <v>31</v>
      </c>
      <c r="C51" s="9">
        <v>28</v>
      </c>
      <c r="D51" s="9">
        <v>31</v>
      </c>
      <c r="E51" s="9">
        <v>30</v>
      </c>
      <c r="F51" s="9">
        <v>31</v>
      </c>
      <c r="G51" s="9">
        <v>30</v>
      </c>
      <c r="H51" s="9">
        <v>31</v>
      </c>
      <c r="I51" s="9">
        <v>31</v>
      </c>
      <c r="J51" s="9">
        <v>30</v>
      </c>
      <c r="K51" s="9">
        <v>31</v>
      </c>
      <c r="L51" s="9">
        <v>30</v>
      </c>
      <c r="M51" s="9">
        <v>31</v>
      </c>
    </row>
    <row r="52" spans="1:13">
      <c r="A52">
        <v>1995</v>
      </c>
      <c r="B52" s="9">
        <v>31</v>
      </c>
      <c r="C52" s="9">
        <v>28</v>
      </c>
      <c r="D52" s="9">
        <v>31</v>
      </c>
      <c r="E52" s="9">
        <v>30</v>
      </c>
      <c r="F52" s="9">
        <v>31</v>
      </c>
      <c r="G52" s="9">
        <v>30</v>
      </c>
      <c r="H52" s="9">
        <v>31</v>
      </c>
      <c r="I52" s="9">
        <v>31</v>
      </c>
      <c r="J52" s="9">
        <v>30</v>
      </c>
      <c r="K52" s="9">
        <v>31</v>
      </c>
      <c r="L52" s="9">
        <v>30</v>
      </c>
      <c r="M52" s="9">
        <v>31</v>
      </c>
    </row>
    <row r="53" spans="1:13">
      <c r="A53">
        <v>1996</v>
      </c>
      <c r="B53" s="9">
        <v>31</v>
      </c>
      <c r="C53" s="9">
        <v>29</v>
      </c>
      <c r="D53" s="9">
        <v>31</v>
      </c>
      <c r="E53" s="9">
        <v>30</v>
      </c>
      <c r="F53" s="9">
        <v>31</v>
      </c>
      <c r="G53" s="9">
        <v>30</v>
      </c>
      <c r="H53" s="9">
        <v>31</v>
      </c>
      <c r="I53" s="9">
        <v>31</v>
      </c>
      <c r="J53" s="9">
        <v>30</v>
      </c>
      <c r="K53" s="9">
        <v>31</v>
      </c>
      <c r="L53" s="9">
        <v>30</v>
      </c>
      <c r="M53" s="9">
        <v>31</v>
      </c>
    </row>
    <row r="54" spans="1:13">
      <c r="A54">
        <v>1997</v>
      </c>
      <c r="B54" s="9">
        <v>31</v>
      </c>
      <c r="C54" s="9">
        <v>28</v>
      </c>
      <c r="D54" s="9">
        <v>31</v>
      </c>
      <c r="E54" s="9">
        <v>30</v>
      </c>
      <c r="F54" s="9">
        <v>31</v>
      </c>
      <c r="G54" s="9">
        <v>30</v>
      </c>
      <c r="H54" s="9">
        <v>31</v>
      </c>
      <c r="I54" s="9">
        <v>31</v>
      </c>
      <c r="J54" s="9">
        <v>30</v>
      </c>
      <c r="K54" s="9">
        <v>31</v>
      </c>
      <c r="L54" s="9">
        <v>30</v>
      </c>
      <c r="M54" s="9">
        <v>31</v>
      </c>
    </row>
    <row r="55" spans="1:13">
      <c r="A55">
        <v>1998</v>
      </c>
      <c r="B55" s="9">
        <v>31</v>
      </c>
      <c r="C55" s="9">
        <v>28</v>
      </c>
      <c r="D55" s="9">
        <v>31</v>
      </c>
      <c r="E55" s="9">
        <v>30</v>
      </c>
      <c r="F55" s="9">
        <v>31</v>
      </c>
      <c r="G55" s="9">
        <v>30</v>
      </c>
      <c r="H55" s="9">
        <v>31</v>
      </c>
      <c r="I55" s="9">
        <v>31</v>
      </c>
      <c r="J55" s="9">
        <v>30</v>
      </c>
      <c r="K55" s="9">
        <v>31</v>
      </c>
      <c r="L55" s="9">
        <v>30</v>
      </c>
      <c r="M55" s="9">
        <v>31</v>
      </c>
    </row>
    <row r="56" spans="1:13">
      <c r="A56">
        <v>1999</v>
      </c>
      <c r="B56" s="9">
        <v>31</v>
      </c>
      <c r="C56" s="9">
        <v>28</v>
      </c>
      <c r="D56" s="9">
        <v>31</v>
      </c>
      <c r="E56" s="9">
        <v>30</v>
      </c>
      <c r="F56" s="9">
        <v>31</v>
      </c>
      <c r="G56" s="9">
        <v>30</v>
      </c>
      <c r="H56" s="9">
        <v>31</v>
      </c>
      <c r="I56" s="9">
        <v>31</v>
      </c>
      <c r="J56" s="9">
        <v>30</v>
      </c>
      <c r="K56" s="9">
        <v>31</v>
      </c>
      <c r="L56" s="9">
        <v>30</v>
      </c>
      <c r="M56" s="9">
        <v>31</v>
      </c>
    </row>
    <row r="57" spans="1:13">
      <c r="A57">
        <v>2000</v>
      </c>
      <c r="B57" s="9">
        <v>31</v>
      </c>
      <c r="C57" s="9">
        <v>29</v>
      </c>
      <c r="D57" s="9">
        <v>31</v>
      </c>
      <c r="E57" s="9">
        <v>30</v>
      </c>
      <c r="F57" s="9">
        <v>31</v>
      </c>
      <c r="G57" s="9">
        <v>30</v>
      </c>
      <c r="H57" s="9">
        <v>31</v>
      </c>
      <c r="I57" s="9">
        <v>31</v>
      </c>
      <c r="J57" s="9">
        <v>30</v>
      </c>
      <c r="K57" s="9">
        <v>31</v>
      </c>
      <c r="L57" s="9">
        <v>30</v>
      </c>
      <c r="M57" s="9">
        <v>31</v>
      </c>
    </row>
    <row r="58" spans="1:13">
      <c r="A58">
        <v>2001</v>
      </c>
      <c r="B58" s="9">
        <v>31</v>
      </c>
      <c r="C58" s="9">
        <v>28</v>
      </c>
      <c r="D58" s="9">
        <v>31</v>
      </c>
      <c r="E58" s="9">
        <v>30</v>
      </c>
      <c r="F58" s="9">
        <v>31</v>
      </c>
      <c r="G58" s="9">
        <v>30</v>
      </c>
      <c r="H58" s="9">
        <v>31</v>
      </c>
      <c r="I58" s="9">
        <v>31</v>
      </c>
      <c r="J58" s="9">
        <v>30</v>
      </c>
      <c r="K58" s="9">
        <v>31</v>
      </c>
      <c r="L58" s="9">
        <v>30</v>
      </c>
      <c r="M58" s="9">
        <v>31</v>
      </c>
    </row>
    <row r="59" spans="1:13">
      <c r="A59">
        <v>2002</v>
      </c>
      <c r="B59" s="9">
        <v>31</v>
      </c>
      <c r="C59" s="9">
        <v>28</v>
      </c>
      <c r="D59" s="9">
        <v>31</v>
      </c>
      <c r="E59" s="9">
        <v>30</v>
      </c>
      <c r="F59" s="9">
        <v>31</v>
      </c>
      <c r="G59" s="9">
        <v>30</v>
      </c>
      <c r="H59" s="9">
        <v>31</v>
      </c>
      <c r="I59" s="9">
        <v>31</v>
      </c>
      <c r="J59" s="9">
        <v>30</v>
      </c>
      <c r="K59" s="9">
        <v>31</v>
      </c>
      <c r="L59" s="9">
        <v>30</v>
      </c>
      <c r="M59" s="9">
        <v>31</v>
      </c>
    </row>
    <row r="60" spans="1:13">
      <c r="A60">
        <v>2003</v>
      </c>
      <c r="B60" s="9">
        <v>31</v>
      </c>
      <c r="C60" s="9">
        <v>28</v>
      </c>
      <c r="D60" s="9">
        <v>31</v>
      </c>
      <c r="E60" s="9">
        <v>30</v>
      </c>
      <c r="F60" s="9">
        <v>31</v>
      </c>
      <c r="G60" s="9">
        <v>30</v>
      </c>
      <c r="H60" s="9">
        <v>31</v>
      </c>
      <c r="I60" s="9">
        <v>31</v>
      </c>
      <c r="J60" s="9">
        <v>30</v>
      </c>
      <c r="K60" s="9">
        <v>31</v>
      </c>
      <c r="L60" s="9">
        <v>30</v>
      </c>
      <c r="M60" s="9">
        <v>31</v>
      </c>
    </row>
    <row r="61" spans="1:13">
      <c r="A61">
        <v>2004</v>
      </c>
      <c r="B61" s="9">
        <v>31</v>
      </c>
      <c r="C61" s="9">
        <v>29</v>
      </c>
      <c r="D61" s="9">
        <v>31</v>
      </c>
      <c r="E61" s="9">
        <v>30</v>
      </c>
      <c r="F61" s="9">
        <v>31</v>
      </c>
      <c r="G61" s="9">
        <v>30</v>
      </c>
      <c r="H61" s="9">
        <v>31</v>
      </c>
      <c r="I61" s="9">
        <v>31</v>
      </c>
      <c r="J61" s="9">
        <v>30</v>
      </c>
      <c r="K61" s="9">
        <v>31</v>
      </c>
      <c r="L61" s="9">
        <v>30</v>
      </c>
      <c r="M61" s="9">
        <v>31</v>
      </c>
    </row>
    <row r="62" spans="1:13">
      <c r="A62">
        <v>2005</v>
      </c>
      <c r="B62" s="9">
        <v>31</v>
      </c>
      <c r="C62" s="9">
        <v>28</v>
      </c>
      <c r="D62" s="9">
        <v>31</v>
      </c>
      <c r="E62" s="9">
        <v>30</v>
      </c>
      <c r="F62" s="9">
        <v>31</v>
      </c>
      <c r="G62" s="9">
        <v>30</v>
      </c>
      <c r="H62" s="9">
        <v>31</v>
      </c>
      <c r="I62" s="9">
        <v>31</v>
      </c>
      <c r="J62" s="9">
        <v>30</v>
      </c>
      <c r="K62" s="9">
        <v>31</v>
      </c>
      <c r="L62" s="9">
        <v>30</v>
      </c>
      <c r="M62" s="9">
        <v>31</v>
      </c>
    </row>
    <row r="63" spans="1:13">
      <c r="A63">
        <v>2006</v>
      </c>
      <c r="B63" s="9">
        <v>31</v>
      </c>
      <c r="C63" s="9">
        <v>28</v>
      </c>
      <c r="D63" s="9">
        <v>31</v>
      </c>
      <c r="E63" s="9">
        <v>30</v>
      </c>
      <c r="F63" s="9">
        <v>31</v>
      </c>
      <c r="G63" s="9">
        <v>30</v>
      </c>
      <c r="H63" s="9">
        <v>31</v>
      </c>
      <c r="I63" s="9">
        <v>31</v>
      </c>
      <c r="J63" s="9">
        <v>30</v>
      </c>
      <c r="K63" s="9">
        <v>31</v>
      </c>
      <c r="L63" s="9">
        <v>30</v>
      </c>
      <c r="M63" s="9">
        <v>31</v>
      </c>
    </row>
    <row r="64" spans="1:13">
      <c r="A64">
        <v>2007</v>
      </c>
      <c r="B64" s="9">
        <v>31</v>
      </c>
      <c r="C64" s="9">
        <v>28</v>
      </c>
      <c r="D64" s="9">
        <v>31</v>
      </c>
      <c r="E64" s="9">
        <v>30</v>
      </c>
      <c r="F64" s="9">
        <v>31</v>
      </c>
      <c r="G64" s="9">
        <v>30</v>
      </c>
      <c r="H64" s="9">
        <v>31</v>
      </c>
      <c r="I64" s="9">
        <v>31</v>
      </c>
      <c r="J64" s="9">
        <v>30</v>
      </c>
      <c r="K64" s="9">
        <v>31</v>
      </c>
      <c r="L64" s="9">
        <v>30</v>
      </c>
      <c r="M64" s="9">
        <v>31</v>
      </c>
    </row>
    <row r="65" spans="1:13">
      <c r="A65">
        <v>2008</v>
      </c>
      <c r="B65" s="9">
        <v>31</v>
      </c>
      <c r="C65" s="9">
        <v>29</v>
      </c>
      <c r="D65" s="9">
        <v>31</v>
      </c>
      <c r="E65" s="9">
        <v>30</v>
      </c>
      <c r="F65" s="9">
        <v>31</v>
      </c>
      <c r="G65" s="9">
        <v>30</v>
      </c>
      <c r="H65" s="9">
        <v>31</v>
      </c>
      <c r="I65" s="9">
        <v>31</v>
      </c>
      <c r="J65" s="9">
        <v>30</v>
      </c>
      <c r="K65" s="9">
        <v>31</v>
      </c>
      <c r="L65" s="9">
        <v>30</v>
      </c>
      <c r="M65" s="9">
        <v>31</v>
      </c>
    </row>
    <row r="66" spans="1:13">
      <c r="A66">
        <v>2009</v>
      </c>
      <c r="B66" s="9">
        <v>31</v>
      </c>
      <c r="C66" s="9">
        <v>28</v>
      </c>
      <c r="D66" s="9">
        <v>31</v>
      </c>
      <c r="E66" s="9">
        <v>30</v>
      </c>
      <c r="F66" s="9">
        <v>31</v>
      </c>
      <c r="G66" s="9">
        <v>30</v>
      </c>
      <c r="H66" s="9">
        <v>31</v>
      </c>
      <c r="I66" s="9">
        <v>31</v>
      </c>
      <c r="J66" s="9">
        <v>30</v>
      </c>
      <c r="K66" s="9">
        <v>31</v>
      </c>
      <c r="L66" s="9">
        <v>30</v>
      </c>
      <c r="M66" s="9">
        <v>31</v>
      </c>
    </row>
    <row r="67" spans="1:13">
      <c r="A67">
        <v>2010</v>
      </c>
      <c r="B67" s="9">
        <v>31</v>
      </c>
      <c r="C67" s="9">
        <v>28</v>
      </c>
      <c r="D67" s="9">
        <v>31</v>
      </c>
      <c r="E67" s="9">
        <v>30</v>
      </c>
      <c r="F67" s="9">
        <v>31</v>
      </c>
      <c r="G67" s="9">
        <v>30</v>
      </c>
      <c r="H67" s="9">
        <v>31</v>
      </c>
      <c r="I67" s="9">
        <v>31</v>
      </c>
      <c r="J67" s="9">
        <v>30</v>
      </c>
      <c r="K67" s="9">
        <v>31</v>
      </c>
      <c r="L67" s="9">
        <v>30</v>
      </c>
      <c r="M67" s="9">
        <v>31</v>
      </c>
    </row>
    <row r="68" spans="1:13">
      <c r="A68">
        <v>2011</v>
      </c>
      <c r="B68" s="9">
        <v>31</v>
      </c>
      <c r="C68" s="9">
        <v>28</v>
      </c>
      <c r="D68" s="9">
        <v>31</v>
      </c>
      <c r="E68" s="9">
        <v>30</v>
      </c>
      <c r="F68" s="9">
        <v>31</v>
      </c>
      <c r="G68" s="9">
        <v>30</v>
      </c>
      <c r="H68" s="9">
        <v>31</v>
      </c>
      <c r="I68" s="9">
        <v>31</v>
      </c>
      <c r="J68" s="9">
        <v>30</v>
      </c>
      <c r="K68" s="9">
        <v>31</v>
      </c>
      <c r="L68" s="9">
        <v>30</v>
      </c>
      <c r="M68" s="9">
        <v>31</v>
      </c>
    </row>
    <row r="69" spans="1:13">
      <c r="A69">
        <v>2012</v>
      </c>
      <c r="B69" s="9">
        <v>31</v>
      </c>
      <c r="C69" s="9">
        <v>29</v>
      </c>
      <c r="D69" s="9">
        <v>31</v>
      </c>
      <c r="E69" s="9">
        <v>30</v>
      </c>
      <c r="F69" s="9">
        <v>31</v>
      </c>
      <c r="G69" s="9">
        <v>30</v>
      </c>
      <c r="H69" s="9">
        <v>31</v>
      </c>
      <c r="I69" s="9">
        <v>31</v>
      </c>
      <c r="J69" s="9">
        <v>30</v>
      </c>
      <c r="K69" s="9">
        <v>31</v>
      </c>
      <c r="L69" s="9">
        <v>30</v>
      </c>
      <c r="M69" s="9">
        <v>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NBS_comp_mm _LakePrc</vt:lpstr>
      <vt:lpstr>NBS_comp_mm_LandPrc</vt:lpstr>
      <vt:lpstr>NBS_comp_cms_LakePrc</vt:lpstr>
      <vt:lpstr>NBS_comp_cms_LandPrc</vt:lpstr>
      <vt:lpstr>PrcLk</vt:lpstr>
      <vt:lpstr>PrcLd</vt:lpstr>
      <vt:lpstr>Run</vt:lpstr>
      <vt:lpstr>Evp</vt:lpstr>
      <vt:lpstr>Area</vt:lpstr>
      <vt:lpstr>Days</vt:lpstr>
    </vt:vector>
  </TitlesOfParts>
  <Company>GLERL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Hunter</dc:creator>
  <cp:lastModifiedBy>Tim Hunter</cp:lastModifiedBy>
  <dcterms:created xsi:type="dcterms:W3CDTF">2001-11-09T14:47:08Z</dcterms:created>
  <dcterms:modified xsi:type="dcterms:W3CDTF">2013-02-08T19:12:37Z</dcterms:modified>
</cp:coreProperties>
</file>