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90" windowWidth="15000" windowHeight="9750"/>
  </bookViews>
  <sheets>
    <sheet name="Metadata" sheetId="16" r:id="rId1"/>
    <sheet name="NBS_comp_mm _LakePrc" sheetId="1" r:id="rId2"/>
    <sheet name="NBS_comp_mm_LandPrc" sheetId="2" r:id="rId3"/>
    <sheet name="NBS_comp_cms_LakePrc" sheetId="3" r:id="rId4"/>
    <sheet name="NBS_comp_cms_LandPrc" sheetId="4" r:id="rId5"/>
    <sheet name="PrcLk" sheetId="6" r:id="rId6"/>
    <sheet name="PrcLd" sheetId="8" r:id="rId7"/>
    <sheet name="Run" sheetId="10" r:id="rId8"/>
    <sheet name="Evp" sheetId="9" r:id="rId9"/>
    <sheet name="Area" sheetId="14" r:id="rId10"/>
    <sheet name="Days" sheetId="15" r:id="rId11"/>
  </sheets>
  <calcPr calcId="125725"/>
</workbook>
</file>

<file path=xl/calcChain.xml><?xml version="1.0" encoding="utf-8"?>
<calcChain xmlns="http://schemas.openxmlformats.org/spreadsheetml/2006/main">
  <c r="M70" i="4"/>
  <c r="N70"/>
  <c r="M71"/>
  <c r="N71"/>
  <c r="M72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70" i="3"/>
  <c r="N71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70" i="2"/>
  <c r="N71"/>
  <c r="N72"/>
  <c r="N70" i="1"/>
  <c r="N71"/>
  <c r="N7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N6" i="2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5"/>
  <c r="B63" i="4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2" i="3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2" i="2"/>
  <c r="C62"/>
  <c r="D62"/>
  <c r="E62"/>
  <c r="F62"/>
  <c r="G62"/>
  <c r="H62"/>
  <c r="I62"/>
  <c r="J62"/>
  <c r="K62"/>
  <c r="L62"/>
  <c r="M62"/>
  <c r="B63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B63" i="1"/>
  <c r="C63"/>
  <c r="D63"/>
  <c r="E63"/>
  <c r="F63"/>
  <c r="G63"/>
  <c r="H63"/>
  <c r="I63"/>
  <c r="J63"/>
  <c r="K63"/>
  <c r="L63"/>
  <c r="M63"/>
  <c r="B64"/>
  <c r="C64"/>
  <c r="D64"/>
  <c r="E64"/>
  <c r="F64"/>
  <c r="G64"/>
  <c r="H64"/>
  <c r="I64"/>
  <c r="J64"/>
  <c r="K64"/>
  <c r="L64"/>
  <c r="M64"/>
  <c r="B65"/>
  <c r="C65"/>
  <c r="D65"/>
  <c r="E65"/>
  <c r="F65"/>
  <c r="G65"/>
  <c r="H65"/>
  <c r="I65"/>
  <c r="J65"/>
  <c r="K65"/>
  <c r="L65"/>
  <c r="M65"/>
  <c r="B66"/>
  <c r="C66"/>
  <c r="D66"/>
  <c r="E66"/>
  <c r="F66"/>
  <c r="G66"/>
  <c r="H66"/>
  <c r="I66"/>
  <c r="J66"/>
  <c r="K66"/>
  <c r="L66"/>
  <c r="M66"/>
  <c r="B67"/>
  <c r="C67"/>
  <c r="D67"/>
  <c r="E67"/>
  <c r="F67"/>
  <c r="G67"/>
  <c r="H67"/>
  <c r="I67"/>
  <c r="J67"/>
  <c r="K67"/>
  <c r="L67"/>
  <c r="M67"/>
  <c r="N65" i="9" l="1"/>
  <c r="N66"/>
  <c r="N67"/>
  <c r="N68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B62" i="4"/>
  <c r="C62"/>
  <c r="D62"/>
  <c r="E62"/>
  <c r="F62"/>
  <c r="G62"/>
  <c r="H62"/>
  <c r="I62"/>
  <c r="J62"/>
  <c r="K62"/>
  <c r="L62"/>
  <c r="M62"/>
  <c r="B62" i="1"/>
  <c r="C62"/>
  <c r="D62"/>
  <c r="E62"/>
  <c r="F62"/>
  <c r="G62"/>
  <c r="H62"/>
  <c r="I62"/>
  <c r="J62"/>
  <c r="K62"/>
  <c r="L62"/>
  <c r="M62"/>
  <c r="B60"/>
  <c r="B60" i="3" s="1"/>
  <c r="C60" i="1"/>
  <c r="C60" i="3" s="1"/>
  <c r="D60" i="1"/>
  <c r="D60" i="3" s="1"/>
  <c r="E60" i="1"/>
  <c r="E60" i="3" s="1"/>
  <c r="F60" i="1"/>
  <c r="F60" i="3" s="1"/>
  <c r="G60" i="1"/>
  <c r="G60" i="3" s="1"/>
  <c r="H60" i="1"/>
  <c r="H60" i="3" s="1"/>
  <c r="I60" i="1"/>
  <c r="I60" i="3" s="1"/>
  <c r="J60" i="1"/>
  <c r="J60" i="3" s="1"/>
  <c r="K60" i="1"/>
  <c r="K60" i="3" s="1"/>
  <c r="L60" i="1"/>
  <c r="L60" i="3" s="1"/>
  <c r="M60" i="1"/>
  <c r="M60" i="3" s="1"/>
  <c r="B61" i="1"/>
  <c r="B61" i="3" s="1"/>
  <c r="C61" i="1"/>
  <c r="C61" i="3" s="1"/>
  <c r="D61" i="1"/>
  <c r="D61" i="3" s="1"/>
  <c r="E61" i="1"/>
  <c r="E61" i="3" s="1"/>
  <c r="F61" i="1"/>
  <c r="F61" i="3" s="1"/>
  <c r="G61" i="1"/>
  <c r="G61" i="3" s="1"/>
  <c r="H61" i="1"/>
  <c r="H61" i="3" s="1"/>
  <c r="I61" i="1"/>
  <c r="I61" i="3" s="1"/>
  <c r="J61" i="1"/>
  <c r="J61" i="3" s="1"/>
  <c r="K61" i="1"/>
  <c r="K61" i="3" s="1"/>
  <c r="L61" i="1"/>
  <c r="L61" i="3" s="1"/>
  <c r="M61" i="1"/>
  <c r="M61" i="3" s="1"/>
  <c r="B60" i="2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59"/>
  <c r="B59" i="4" s="1"/>
  <c r="C59" i="2"/>
  <c r="C59" i="4" s="1"/>
  <c r="D59" i="2"/>
  <c r="D59" i="4" s="1"/>
  <c r="E59" i="2"/>
  <c r="E59" i="4" s="1"/>
  <c r="F59" i="2"/>
  <c r="F59" i="4" s="1"/>
  <c r="G59" i="2"/>
  <c r="G59" i="4" s="1"/>
  <c r="H59" i="2"/>
  <c r="H59" i="4" s="1"/>
  <c r="I59" i="2"/>
  <c r="I59" i="4" s="1"/>
  <c r="J59" i="2"/>
  <c r="J59" i="4" s="1"/>
  <c r="K59" i="2"/>
  <c r="K59" i="4" s="1"/>
  <c r="L59" i="2"/>
  <c r="L59" i="4" s="1"/>
  <c r="M59" i="2"/>
  <c r="M59" i="4" s="1"/>
  <c r="B60"/>
  <c r="C60"/>
  <c r="D60"/>
  <c r="E60"/>
  <c r="F60"/>
  <c r="G60"/>
  <c r="H60"/>
  <c r="I60"/>
  <c r="J60"/>
  <c r="K60"/>
  <c r="L60"/>
  <c r="M60"/>
  <c r="B61"/>
  <c r="C61"/>
  <c r="D61"/>
  <c r="E61"/>
  <c r="F61"/>
  <c r="G61"/>
  <c r="H61"/>
  <c r="I61"/>
  <c r="J61"/>
  <c r="K61"/>
  <c r="L61"/>
  <c r="M61"/>
  <c r="B58" i="2"/>
  <c r="B58" i="4" s="1"/>
  <c r="C58" i="2"/>
  <c r="C58" i="4" s="1"/>
  <c r="D58" i="2"/>
  <c r="D58" i="4" s="1"/>
  <c r="E58" i="2"/>
  <c r="E58" i="4" s="1"/>
  <c r="F58" i="2"/>
  <c r="F58" i="4" s="1"/>
  <c r="G58" i="2"/>
  <c r="G58" i="4" s="1"/>
  <c r="H58" i="2"/>
  <c r="H58" i="4" s="1"/>
  <c r="I58" i="2"/>
  <c r="I58" i="4" s="1"/>
  <c r="J58" i="2"/>
  <c r="J58" i="4" s="1"/>
  <c r="K58" i="2"/>
  <c r="K58" i="4" s="1"/>
  <c r="L58" i="2"/>
  <c r="L58" i="4" s="1"/>
  <c r="M58" i="2"/>
  <c r="M58" i="4" s="1"/>
  <c r="C5" i="2"/>
  <c r="C5" i="4" s="1"/>
  <c r="C6" i="2"/>
  <c r="C6" i="4" s="1"/>
  <c r="C7" i="2"/>
  <c r="C7" i="4" s="1"/>
  <c r="C8" i="2"/>
  <c r="C8" i="4" s="1"/>
  <c r="C9" i="2"/>
  <c r="C9" i="4" s="1"/>
  <c r="C10" i="2"/>
  <c r="C10" i="4" s="1"/>
  <c r="C11" i="2"/>
  <c r="C11" i="4" s="1"/>
  <c r="C12" i="2"/>
  <c r="C12" i="4" s="1"/>
  <c r="C13" i="2"/>
  <c r="C13" i="4" s="1"/>
  <c r="C14" i="2"/>
  <c r="C14" i="4" s="1"/>
  <c r="C15" i="2"/>
  <c r="C15" i="4" s="1"/>
  <c r="C16" i="2"/>
  <c r="C16" i="4" s="1"/>
  <c r="C17" i="2"/>
  <c r="C17" i="4" s="1"/>
  <c r="C18" i="2"/>
  <c r="C18" i="4" s="1"/>
  <c r="C19" i="2"/>
  <c r="C19" i="4" s="1"/>
  <c r="C20" i="2"/>
  <c r="C20" i="4" s="1"/>
  <c r="C21" i="2"/>
  <c r="C21" i="4" s="1"/>
  <c r="C22" i="2"/>
  <c r="C22" i="4" s="1"/>
  <c r="C23" i="2"/>
  <c r="C23" i="4" s="1"/>
  <c r="C24" i="2"/>
  <c r="C24" i="4" s="1"/>
  <c r="C25" i="2"/>
  <c r="C25" i="4" s="1"/>
  <c r="C26" i="2"/>
  <c r="C26" i="4" s="1"/>
  <c r="C27" i="2"/>
  <c r="C27" i="4" s="1"/>
  <c r="C28" i="2"/>
  <c r="C28" i="4" s="1"/>
  <c r="C29" i="2"/>
  <c r="C29" i="4" s="1"/>
  <c r="C30" i="2"/>
  <c r="C30" i="4" s="1"/>
  <c r="C31" i="2"/>
  <c r="C31" i="4" s="1"/>
  <c r="C32" i="2"/>
  <c r="C32" i="4" s="1"/>
  <c r="C33" i="2"/>
  <c r="C33" i="4" s="1"/>
  <c r="C34" i="2"/>
  <c r="C34" i="4" s="1"/>
  <c r="C35" i="2"/>
  <c r="C35" i="4" s="1"/>
  <c r="C36" i="2"/>
  <c r="C36" i="4" s="1"/>
  <c r="C37" i="2"/>
  <c r="C37" i="4" s="1"/>
  <c r="C38" i="2"/>
  <c r="C38" i="4" s="1"/>
  <c r="C39" i="2"/>
  <c r="C39" i="4" s="1"/>
  <c r="C40" i="2"/>
  <c r="C40" i="4" s="1"/>
  <c r="C41" i="2"/>
  <c r="C41" i="4" s="1"/>
  <c r="C42" i="2"/>
  <c r="C42" i="4" s="1"/>
  <c r="C43" i="2"/>
  <c r="C43" i="4" s="1"/>
  <c r="C44" i="2"/>
  <c r="C44" i="4" s="1"/>
  <c r="C45" i="2"/>
  <c r="C45" i="4" s="1"/>
  <c r="C46" i="2"/>
  <c r="C46" i="4" s="1"/>
  <c r="C47" i="2"/>
  <c r="C47" i="4" s="1"/>
  <c r="C48" i="2"/>
  <c r="C48" i="4" s="1"/>
  <c r="C49" i="2"/>
  <c r="C49" i="4" s="1"/>
  <c r="C50" i="2"/>
  <c r="C50" i="4" s="1"/>
  <c r="C51" i="2"/>
  <c r="C51" i="4" s="1"/>
  <c r="C52" i="2"/>
  <c r="C52" i="4" s="1"/>
  <c r="C53" i="2"/>
  <c r="C53" i="4" s="1"/>
  <c r="C54" i="2"/>
  <c r="C54" i="4" s="1"/>
  <c r="C55" i="2"/>
  <c r="C55" i="4" s="1"/>
  <c r="C56" i="2"/>
  <c r="C56" i="4" s="1"/>
  <c r="C57" i="2"/>
  <c r="C57" i="4" s="1"/>
  <c r="D5" i="2"/>
  <c r="D5" i="4" s="1"/>
  <c r="D6" i="2"/>
  <c r="D6" i="4" s="1"/>
  <c r="D7" i="2"/>
  <c r="D7" i="4" s="1"/>
  <c r="D8" i="2"/>
  <c r="D8" i="4" s="1"/>
  <c r="D9" i="2"/>
  <c r="D9" i="4" s="1"/>
  <c r="D10" i="2"/>
  <c r="D10" i="4" s="1"/>
  <c r="D11" i="2"/>
  <c r="D11" i="4" s="1"/>
  <c r="D12" i="2"/>
  <c r="D12" i="4" s="1"/>
  <c r="D13" i="2"/>
  <c r="D13" i="4" s="1"/>
  <c r="D14" i="2"/>
  <c r="D14" i="4" s="1"/>
  <c r="D15" i="2"/>
  <c r="D15" i="4" s="1"/>
  <c r="D16" i="2"/>
  <c r="D16" i="4" s="1"/>
  <c r="D17" i="2"/>
  <c r="D17" i="4" s="1"/>
  <c r="D18" i="2"/>
  <c r="D18" i="4" s="1"/>
  <c r="D19" i="2"/>
  <c r="D19" i="4" s="1"/>
  <c r="D20" i="2"/>
  <c r="D20" i="4" s="1"/>
  <c r="D21" i="2"/>
  <c r="D21" i="4" s="1"/>
  <c r="D22" i="2"/>
  <c r="D22" i="4" s="1"/>
  <c r="D23" i="2"/>
  <c r="D23" i="4" s="1"/>
  <c r="D24" i="2"/>
  <c r="D24" i="4" s="1"/>
  <c r="D25" i="2"/>
  <c r="D25" i="4" s="1"/>
  <c r="D26" i="2"/>
  <c r="D26" i="4" s="1"/>
  <c r="D27" i="2"/>
  <c r="D27" i="4" s="1"/>
  <c r="D28" i="2"/>
  <c r="D28" i="4" s="1"/>
  <c r="D29" i="2"/>
  <c r="D29" i="4" s="1"/>
  <c r="D30" i="2"/>
  <c r="D30" i="4" s="1"/>
  <c r="D31" i="2"/>
  <c r="D31" i="4" s="1"/>
  <c r="D32" i="2"/>
  <c r="D32" i="4" s="1"/>
  <c r="D33" i="2"/>
  <c r="D33" i="4" s="1"/>
  <c r="D34" i="2"/>
  <c r="D34" i="4" s="1"/>
  <c r="D35" i="2"/>
  <c r="D35" i="4" s="1"/>
  <c r="D36" i="2"/>
  <c r="D36" i="4" s="1"/>
  <c r="D37" i="2"/>
  <c r="D37" i="4" s="1"/>
  <c r="D38" i="2"/>
  <c r="D38" i="4" s="1"/>
  <c r="D39" i="2"/>
  <c r="D39" i="4" s="1"/>
  <c r="D40" i="2"/>
  <c r="D40" i="4" s="1"/>
  <c r="D41" i="2"/>
  <c r="D41" i="4" s="1"/>
  <c r="D42" i="2"/>
  <c r="D42" i="4" s="1"/>
  <c r="D43" i="2"/>
  <c r="D43" i="4" s="1"/>
  <c r="D44" i="2"/>
  <c r="D44" i="4" s="1"/>
  <c r="D45" i="2"/>
  <c r="D45" i="4" s="1"/>
  <c r="D46" i="2"/>
  <c r="D46" i="4" s="1"/>
  <c r="D47" i="2"/>
  <c r="D47" i="4" s="1"/>
  <c r="D48" i="2"/>
  <c r="D48" i="4" s="1"/>
  <c r="D49" i="2"/>
  <c r="D49" i="4" s="1"/>
  <c r="D50" i="2"/>
  <c r="D50" i="4" s="1"/>
  <c r="D51" i="2"/>
  <c r="D51" i="4" s="1"/>
  <c r="D52" i="2"/>
  <c r="D52" i="4" s="1"/>
  <c r="D53" i="2"/>
  <c r="D53" i="4" s="1"/>
  <c r="D54" i="2"/>
  <c r="D54" i="4" s="1"/>
  <c r="D55" i="2"/>
  <c r="D55" i="4" s="1"/>
  <c r="D56" i="2"/>
  <c r="D56" i="4" s="1"/>
  <c r="D57" i="2"/>
  <c r="D57" i="4" s="1"/>
  <c r="E5" i="2"/>
  <c r="E5" i="4" s="1"/>
  <c r="E6" i="2"/>
  <c r="E7"/>
  <c r="E7" i="4" s="1"/>
  <c r="E8" i="2"/>
  <c r="E8" i="4" s="1"/>
  <c r="E9" i="2"/>
  <c r="E9" i="4" s="1"/>
  <c r="E10" i="2"/>
  <c r="E10" i="4" s="1"/>
  <c r="E11" i="2"/>
  <c r="E11" i="4" s="1"/>
  <c r="E12" i="2"/>
  <c r="E12" i="4" s="1"/>
  <c r="E13" i="2"/>
  <c r="E13" i="4" s="1"/>
  <c r="E14" i="2"/>
  <c r="E14" i="4" s="1"/>
  <c r="E15" i="2"/>
  <c r="E15" i="4" s="1"/>
  <c r="E16" i="2"/>
  <c r="E16" i="4" s="1"/>
  <c r="E17" i="2"/>
  <c r="E17" i="4" s="1"/>
  <c r="E18" i="2"/>
  <c r="E18" i="4" s="1"/>
  <c r="E19" i="2"/>
  <c r="E19" i="4" s="1"/>
  <c r="E20" i="2"/>
  <c r="E20" i="4" s="1"/>
  <c r="E21" i="2"/>
  <c r="E21" i="4" s="1"/>
  <c r="E22" i="2"/>
  <c r="E22" i="4" s="1"/>
  <c r="E23" i="2"/>
  <c r="E23" i="4" s="1"/>
  <c r="E24" i="2"/>
  <c r="E24" i="4" s="1"/>
  <c r="E25" i="2"/>
  <c r="E25" i="4" s="1"/>
  <c r="E26" i="2"/>
  <c r="E26" i="4" s="1"/>
  <c r="E27" i="2"/>
  <c r="E27" i="4" s="1"/>
  <c r="E28" i="2"/>
  <c r="E28" i="4" s="1"/>
  <c r="E29" i="2"/>
  <c r="E29" i="4" s="1"/>
  <c r="E30" i="2"/>
  <c r="E30" i="4" s="1"/>
  <c r="E31" i="2"/>
  <c r="E31" i="4" s="1"/>
  <c r="E32" i="2"/>
  <c r="E32" i="4" s="1"/>
  <c r="E33" i="2"/>
  <c r="E33" i="4" s="1"/>
  <c r="E34" i="2"/>
  <c r="E34" i="4" s="1"/>
  <c r="E35" i="2"/>
  <c r="E35" i="4" s="1"/>
  <c r="E36" i="2"/>
  <c r="E36" i="4" s="1"/>
  <c r="E37" i="2"/>
  <c r="E37" i="4" s="1"/>
  <c r="E38" i="2"/>
  <c r="E38" i="4" s="1"/>
  <c r="E39" i="2"/>
  <c r="E39" i="4" s="1"/>
  <c r="E40" i="2"/>
  <c r="E40" i="4" s="1"/>
  <c r="E41" i="2"/>
  <c r="E41" i="4" s="1"/>
  <c r="E42" i="2"/>
  <c r="E42" i="4" s="1"/>
  <c r="E43" i="2"/>
  <c r="E43" i="4" s="1"/>
  <c r="E44" i="2"/>
  <c r="E44" i="4" s="1"/>
  <c r="E45" i="2"/>
  <c r="E45" i="4" s="1"/>
  <c r="E46" i="2"/>
  <c r="E46" i="4" s="1"/>
  <c r="E47" i="2"/>
  <c r="E47" i="4" s="1"/>
  <c r="E48" i="2"/>
  <c r="E48" i="4" s="1"/>
  <c r="E49" i="2"/>
  <c r="E49" i="4" s="1"/>
  <c r="E50" i="2"/>
  <c r="E50" i="4" s="1"/>
  <c r="E51" i="2"/>
  <c r="E51" i="4" s="1"/>
  <c r="E52" i="2"/>
  <c r="E52" i="4" s="1"/>
  <c r="E53" i="2"/>
  <c r="E53" i="4" s="1"/>
  <c r="E54" i="2"/>
  <c r="E54" i="4" s="1"/>
  <c r="E55" i="2"/>
  <c r="E55" i="4" s="1"/>
  <c r="E56" i="2"/>
  <c r="E56" i="4" s="1"/>
  <c r="E57" i="2"/>
  <c r="E57" i="4" s="1"/>
  <c r="F5" i="2"/>
  <c r="F6"/>
  <c r="F6" i="4" s="1"/>
  <c r="F7" i="2"/>
  <c r="F7" i="4" s="1"/>
  <c r="F8" i="2"/>
  <c r="F8" i="4" s="1"/>
  <c r="F9" i="2"/>
  <c r="F9" i="4" s="1"/>
  <c r="F10" i="2"/>
  <c r="F10" i="4" s="1"/>
  <c r="F11" i="2"/>
  <c r="F11" i="4" s="1"/>
  <c r="F12" i="2"/>
  <c r="F12" i="4" s="1"/>
  <c r="F13" i="2"/>
  <c r="F13" i="4" s="1"/>
  <c r="F14" i="2"/>
  <c r="F14" i="4" s="1"/>
  <c r="F15" i="2"/>
  <c r="F15" i="4" s="1"/>
  <c r="F16" i="2"/>
  <c r="F16" i="4" s="1"/>
  <c r="F17" i="2"/>
  <c r="F17" i="4" s="1"/>
  <c r="F18" i="2"/>
  <c r="F18" i="4" s="1"/>
  <c r="F19" i="2"/>
  <c r="F19" i="4" s="1"/>
  <c r="F20" i="2"/>
  <c r="F20" i="4" s="1"/>
  <c r="F21" i="2"/>
  <c r="F21" i="4" s="1"/>
  <c r="F22" i="2"/>
  <c r="F22" i="4" s="1"/>
  <c r="F23" i="2"/>
  <c r="F23" i="4" s="1"/>
  <c r="F24" i="2"/>
  <c r="F24" i="4" s="1"/>
  <c r="F25" i="2"/>
  <c r="F25" i="4" s="1"/>
  <c r="F26" i="2"/>
  <c r="F26" i="4" s="1"/>
  <c r="F27" i="2"/>
  <c r="F27" i="4" s="1"/>
  <c r="F28" i="2"/>
  <c r="F28" i="4" s="1"/>
  <c r="F29" i="2"/>
  <c r="F29" i="4" s="1"/>
  <c r="F30" i="2"/>
  <c r="F30" i="4" s="1"/>
  <c r="F31" i="2"/>
  <c r="F31" i="4" s="1"/>
  <c r="F32" i="2"/>
  <c r="F32" i="4" s="1"/>
  <c r="F33" i="2"/>
  <c r="F33" i="4" s="1"/>
  <c r="F34" i="2"/>
  <c r="F34" i="4" s="1"/>
  <c r="F35" i="2"/>
  <c r="F35" i="4" s="1"/>
  <c r="F36" i="2"/>
  <c r="F36" i="4" s="1"/>
  <c r="F37" i="2"/>
  <c r="F37" i="4" s="1"/>
  <c r="F38" i="2"/>
  <c r="F38" i="4" s="1"/>
  <c r="F39" i="2"/>
  <c r="F39" i="4" s="1"/>
  <c r="F40" i="2"/>
  <c r="F40" i="4" s="1"/>
  <c r="F41" i="2"/>
  <c r="F41" i="4" s="1"/>
  <c r="F42" i="2"/>
  <c r="F42" i="4" s="1"/>
  <c r="F43" i="2"/>
  <c r="F43" i="4" s="1"/>
  <c r="F44" i="2"/>
  <c r="F44" i="4" s="1"/>
  <c r="F45" i="2"/>
  <c r="F45" i="4" s="1"/>
  <c r="F46" i="2"/>
  <c r="F46" i="4" s="1"/>
  <c r="F47" i="2"/>
  <c r="F47" i="4" s="1"/>
  <c r="F48" i="2"/>
  <c r="F48" i="4" s="1"/>
  <c r="F49" i="2"/>
  <c r="F49" i="4" s="1"/>
  <c r="F50" i="2"/>
  <c r="F50" i="4" s="1"/>
  <c r="F51" i="2"/>
  <c r="F51" i="4" s="1"/>
  <c r="F52" i="2"/>
  <c r="F52" i="4" s="1"/>
  <c r="F53" i="2"/>
  <c r="F53" i="4" s="1"/>
  <c r="F54" i="2"/>
  <c r="F54" i="4" s="1"/>
  <c r="F55" i="2"/>
  <c r="F55" i="4" s="1"/>
  <c r="F56" i="2"/>
  <c r="F56" i="4" s="1"/>
  <c r="F57" i="2"/>
  <c r="F57" i="4" s="1"/>
  <c r="G5" i="2"/>
  <c r="G5" i="4" s="1"/>
  <c r="G6" i="2"/>
  <c r="G7"/>
  <c r="G7" i="4" s="1"/>
  <c r="G8" i="2"/>
  <c r="G8" i="4" s="1"/>
  <c r="G9" i="2"/>
  <c r="G9" i="4" s="1"/>
  <c r="G10" i="2"/>
  <c r="G10" i="4" s="1"/>
  <c r="G11" i="2"/>
  <c r="G11" i="4" s="1"/>
  <c r="G12" i="2"/>
  <c r="G12" i="4" s="1"/>
  <c r="G13" i="2"/>
  <c r="G13" i="4" s="1"/>
  <c r="G14" i="2"/>
  <c r="G14" i="4" s="1"/>
  <c r="G15" i="2"/>
  <c r="G15" i="4" s="1"/>
  <c r="G16" i="2"/>
  <c r="G16" i="4" s="1"/>
  <c r="G17" i="2"/>
  <c r="G17" i="4" s="1"/>
  <c r="G18" i="2"/>
  <c r="G18" i="4" s="1"/>
  <c r="G19" i="2"/>
  <c r="G19" i="4" s="1"/>
  <c r="G20" i="2"/>
  <c r="G20" i="4" s="1"/>
  <c r="G21" i="2"/>
  <c r="G21" i="4" s="1"/>
  <c r="G22" i="2"/>
  <c r="G22" i="4" s="1"/>
  <c r="G23" i="2"/>
  <c r="G23" i="4" s="1"/>
  <c r="G24" i="2"/>
  <c r="G24" i="4" s="1"/>
  <c r="G25" i="2"/>
  <c r="G25" i="4" s="1"/>
  <c r="G26" i="2"/>
  <c r="G26" i="4" s="1"/>
  <c r="G27" i="2"/>
  <c r="G27" i="4" s="1"/>
  <c r="G28" i="2"/>
  <c r="G28" i="4" s="1"/>
  <c r="G29" i="2"/>
  <c r="G29" i="4" s="1"/>
  <c r="G30" i="2"/>
  <c r="G30" i="4" s="1"/>
  <c r="G31" i="2"/>
  <c r="G31" i="4" s="1"/>
  <c r="G32" i="2"/>
  <c r="G32" i="4" s="1"/>
  <c r="G33" i="2"/>
  <c r="G33" i="4" s="1"/>
  <c r="G34" i="2"/>
  <c r="G34" i="4" s="1"/>
  <c r="G35" i="2"/>
  <c r="G35" i="4" s="1"/>
  <c r="G36" i="2"/>
  <c r="G36" i="4" s="1"/>
  <c r="G37" i="2"/>
  <c r="G37" i="4" s="1"/>
  <c r="G38" i="2"/>
  <c r="G38" i="4" s="1"/>
  <c r="G39" i="2"/>
  <c r="G39" i="4" s="1"/>
  <c r="G40" i="2"/>
  <c r="G40" i="4" s="1"/>
  <c r="G41" i="2"/>
  <c r="G41" i="4" s="1"/>
  <c r="G42" i="2"/>
  <c r="G42" i="4" s="1"/>
  <c r="G43" i="2"/>
  <c r="G43" i="4" s="1"/>
  <c r="G44" i="2"/>
  <c r="G44" i="4" s="1"/>
  <c r="G45" i="2"/>
  <c r="G45" i="4" s="1"/>
  <c r="G46" i="2"/>
  <c r="G46" i="4" s="1"/>
  <c r="G47" i="2"/>
  <c r="G47" i="4" s="1"/>
  <c r="G48" i="2"/>
  <c r="G48" i="4" s="1"/>
  <c r="G49" i="2"/>
  <c r="G49" i="4" s="1"/>
  <c r="G50" i="2"/>
  <c r="G50" i="4" s="1"/>
  <c r="G51" i="2"/>
  <c r="G51" i="4" s="1"/>
  <c r="G52" i="2"/>
  <c r="G52" i="4" s="1"/>
  <c r="G53" i="2"/>
  <c r="G53" i="4" s="1"/>
  <c r="G54" i="2"/>
  <c r="G54" i="4" s="1"/>
  <c r="G55" i="2"/>
  <c r="G55" i="4" s="1"/>
  <c r="G56" i="2"/>
  <c r="G56" i="4" s="1"/>
  <c r="G57" i="2"/>
  <c r="G57" i="4" s="1"/>
  <c r="H5" i="2"/>
  <c r="H6"/>
  <c r="H6" i="4" s="1"/>
  <c r="H7" i="2"/>
  <c r="H7" i="4" s="1"/>
  <c r="H8" i="2"/>
  <c r="H8" i="4" s="1"/>
  <c r="H9" i="2"/>
  <c r="H9" i="4" s="1"/>
  <c r="H10" i="2"/>
  <c r="H10" i="4" s="1"/>
  <c r="H11" i="2"/>
  <c r="H11" i="4" s="1"/>
  <c r="H12" i="2"/>
  <c r="H12" i="4" s="1"/>
  <c r="H13" i="2"/>
  <c r="H13" i="4" s="1"/>
  <c r="H14" i="2"/>
  <c r="H14" i="4" s="1"/>
  <c r="H15" i="2"/>
  <c r="H15" i="4" s="1"/>
  <c r="H16" i="2"/>
  <c r="H16" i="4" s="1"/>
  <c r="H17" i="2"/>
  <c r="H17" i="4" s="1"/>
  <c r="H18" i="2"/>
  <c r="H18" i="4" s="1"/>
  <c r="H19" i="2"/>
  <c r="H19" i="4" s="1"/>
  <c r="H20" i="2"/>
  <c r="H20" i="4" s="1"/>
  <c r="H21" i="2"/>
  <c r="H21" i="4" s="1"/>
  <c r="H22" i="2"/>
  <c r="H22" i="4" s="1"/>
  <c r="H23" i="2"/>
  <c r="H23" i="4" s="1"/>
  <c r="H24" i="2"/>
  <c r="H24" i="4" s="1"/>
  <c r="H25" i="2"/>
  <c r="H25" i="4" s="1"/>
  <c r="H26" i="2"/>
  <c r="H26" i="4" s="1"/>
  <c r="H27" i="2"/>
  <c r="H27" i="4" s="1"/>
  <c r="H28" i="2"/>
  <c r="H28" i="4" s="1"/>
  <c r="H29" i="2"/>
  <c r="H29" i="4" s="1"/>
  <c r="H30" i="2"/>
  <c r="H30" i="4" s="1"/>
  <c r="H31" i="2"/>
  <c r="H31" i="4" s="1"/>
  <c r="H32" i="2"/>
  <c r="H32" i="4" s="1"/>
  <c r="H33" i="2"/>
  <c r="H33" i="4" s="1"/>
  <c r="H34" i="2"/>
  <c r="H34" i="4" s="1"/>
  <c r="H35" i="2"/>
  <c r="H35" i="4" s="1"/>
  <c r="H36" i="2"/>
  <c r="H36" i="4" s="1"/>
  <c r="H37" i="2"/>
  <c r="H37" i="4" s="1"/>
  <c r="H38" i="2"/>
  <c r="H38" i="4" s="1"/>
  <c r="H39" i="2"/>
  <c r="H39" i="4" s="1"/>
  <c r="H40" i="2"/>
  <c r="H40" i="4" s="1"/>
  <c r="H41" i="2"/>
  <c r="H41" i="4" s="1"/>
  <c r="H42" i="2"/>
  <c r="H42" i="4" s="1"/>
  <c r="H43" i="2"/>
  <c r="H43" i="4" s="1"/>
  <c r="H44" i="2"/>
  <c r="H44" i="4" s="1"/>
  <c r="H45" i="2"/>
  <c r="H45" i="4" s="1"/>
  <c r="H46" i="2"/>
  <c r="H46" i="4" s="1"/>
  <c r="H47" i="2"/>
  <c r="H47" i="4" s="1"/>
  <c r="H48" i="2"/>
  <c r="H48" i="4" s="1"/>
  <c r="H49" i="2"/>
  <c r="H49" i="4" s="1"/>
  <c r="H50" i="2"/>
  <c r="H50" i="4" s="1"/>
  <c r="H51" i="2"/>
  <c r="H51" i="4" s="1"/>
  <c r="H52" i="2"/>
  <c r="H52" i="4" s="1"/>
  <c r="H53" i="2"/>
  <c r="H53" i="4" s="1"/>
  <c r="H54" i="2"/>
  <c r="H54" i="4" s="1"/>
  <c r="H55" i="2"/>
  <c r="H55" i="4" s="1"/>
  <c r="H56" i="2"/>
  <c r="H56" i="4" s="1"/>
  <c r="H57" i="2"/>
  <c r="H57" i="4" s="1"/>
  <c r="I5" i="2"/>
  <c r="I6"/>
  <c r="I6" i="4" s="1"/>
  <c r="I7" i="2"/>
  <c r="I7" i="4" s="1"/>
  <c r="I8" i="2"/>
  <c r="I8" i="4" s="1"/>
  <c r="I9" i="2"/>
  <c r="I9" i="4" s="1"/>
  <c r="I10" i="2"/>
  <c r="I10" i="4" s="1"/>
  <c r="I11" i="2"/>
  <c r="I11" i="4" s="1"/>
  <c r="I12" i="2"/>
  <c r="I12" i="4" s="1"/>
  <c r="I13" i="2"/>
  <c r="I13" i="4" s="1"/>
  <c r="I14" i="2"/>
  <c r="I14" i="4" s="1"/>
  <c r="I15" i="2"/>
  <c r="I15" i="4" s="1"/>
  <c r="I16" i="2"/>
  <c r="I16" i="4" s="1"/>
  <c r="I17" i="2"/>
  <c r="I17" i="4" s="1"/>
  <c r="I18" i="2"/>
  <c r="I18" i="4" s="1"/>
  <c r="I19" i="2"/>
  <c r="I19" i="4" s="1"/>
  <c r="I20" i="2"/>
  <c r="I20" i="4" s="1"/>
  <c r="I21" i="2"/>
  <c r="I21" i="4" s="1"/>
  <c r="I22" i="2"/>
  <c r="I22" i="4" s="1"/>
  <c r="I23" i="2"/>
  <c r="I23" i="4" s="1"/>
  <c r="I24" i="2"/>
  <c r="I24" i="4" s="1"/>
  <c r="I25" i="2"/>
  <c r="I25" i="4" s="1"/>
  <c r="I26" i="2"/>
  <c r="I26" i="4" s="1"/>
  <c r="I27" i="2"/>
  <c r="I27" i="4" s="1"/>
  <c r="I28" i="2"/>
  <c r="I28" i="4" s="1"/>
  <c r="I29" i="2"/>
  <c r="I29" i="4" s="1"/>
  <c r="I30" i="2"/>
  <c r="I30" i="4" s="1"/>
  <c r="I31" i="2"/>
  <c r="I31" i="4" s="1"/>
  <c r="I32" i="2"/>
  <c r="I32" i="4" s="1"/>
  <c r="I33" i="2"/>
  <c r="I33" i="4" s="1"/>
  <c r="I34" i="2"/>
  <c r="I34" i="4" s="1"/>
  <c r="I35" i="2"/>
  <c r="I35" i="4" s="1"/>
  <c r="I36" i="2"/>
  <c r="I36" i="4" s="1"/>
  <c r="I37" i="2"/>
  <c r="I37" i="4" s="1"/>
  <c r="I38" i="2"/>
  <c r="I38" i="4" s="1"/>
  <c r="I39" i="2"/>
  <c r="I39" i="4" s="1"/>
  <c r="I40" i="2"/>
  <c r="I40" i="4" s="1"/>
  <c r="I41" i="2"/>
  <c r="I41" i="4" s="1"/>
  <c r="I42" i="2"/>
  <c r="I42" i="4" s="1"/>
  <c r="I43" i="2"/>
  <c r="I43" i="4" s="1"/>
  <c r="I44" i="2"/>
  <c r="I44" i="4" s="1"/>
  <c r="I45" i="2"/>
  <c r="I45" i="4" s="1"/>
  <c r="I46" i="2"/>
  <c r="I46" i="4" s="1"/>
  <c r="I47" i="2"/>
  <c r="I47" i="4" s="1"/>
  <c r="I48" i="2"/>
  <c r="I48" i="4" s="1"/>
  <c r="I49" i="2"/>
  <c r="I49" i="4" s="1"/>
  <c r="I50" i="2"/>
  <c r="I50" i="4" s="1"/>
  <c r="I51" i="2"/>
  <c r="I51" i="4" s="1"/>
  <c r="I52" i="2"/>
  <c r="I52" i="4" s="1"/>
  <c r="I53" i="2"/>
  <c r="I53" i="4" s="1"/>
  <c r="I54" i="2"/>
  <c r="I54" i="4" s="1"/>
  <c r="I55" i="2"/>
  <c r="I55" i="4" s="1"/>
  <c r="I56" i="2"/>
  <c r="I56" i="4" s="1"/>
  <c r="I57" i="2"/>
  <c r="I57" i="4" s="1"/>
  <c r="J5" i="2"/>
  <c r="J6"/>
  <c r="J6" i="4" s="1"/>
  <c r="J7" i="2"/>
  <c r="J7" i="4" s="1"/>
  <c r="J8" i="2"/>
  <c r="J8" i="4" s="1"/>
  <c r="J9" i="2"/>
  <c r="J9" i="4" s="1"/>
  <c r="J10" i="2"/>
  <c r="J10" i="4" s="1"/>
  <c r="J11" i="2"/>
  <c r="J11" i="4" s="1"/>
  <c r="J12" i="2"/>
  <c r="J12" i="4" s="1"/>
  <c r="J13" i="2"/>
  <c r="J13" i="4" s="1"/>
  <c r="J14" i="2"/>
  <c r="J14" i="4" s="1"/>
  <c r="J15" i="2"/>
  <c r="J15" i="4" s="1"/>
  <c r="J16" i="2"/>
  <c r="J16" i="4" s="1"/>
  <c r="J17" i="2"/>
  <c r="J17" i="4" s="1"/>
  <c r="J18" i="2"/>
  <c r="J18" i="4" s="1"/>
  <c r="J19" i="2"/>
  <c r="J19" i="4" s="1"/>
  <c r="J20" i="2"/>
  <c r="J20" i="4" s="1"/>
  <c r="J21" i="2"/>
  <c r="J21" i="4" s="1"/>
  <c r="J22" i="2"/>
  <c r="J22" i="4" s="1"/>
  <c r="J23" i="2"/>
  <c r="J23" i="4" s="1"/>
  <c r="J24" i="2"/>
  <c r="J24" i="4" s="1"/>
  <c r="J25" i="2"/>
  <c r="J25" i="4" s="1"/>
  <c r="J26" i="2"/>
  <c r="J26" i="4" s="1"/>
  <c r="J27" i="2"/>
  <c r="J27" i="4" s="1"/>
  <c r="J28" i="2"/>
  <c r="J28" i="4" s="1"/>
  <c r="J29" i="2"/>
  <c r="J29" i="4" s="1"/>
  <c r="J30" i="2"/>
  <c r="J30" i="4" s="1"/>
  <c r="J31" i="2"/>
  <c r="J31" i="4" s="1"/>
  <c r="J32" i="2"/>
  <c r="J32" i="4" s="1"/>
  <c r="J33" i="2"/>
  <c r="J33" i="4" s="1"/>
  <c r="J34" i="2"/>
  <c r="J34" i="4" s="1"/>
  <c r="J35" i="2"/>
  <c r="J35" i="4" s="1"/>
  <c r="J36" i="2"/>
  <c r="J36" i="4" s="1"/>
  <c r="J37" i="2"/>
  <c r="J37" i="4" s="1"/>
  <c r="J38" i="2"/>
  <c r="J38" i="4" s="1"/>
  <c r="J39" i="2"/>
  <c r="J39" i="4" s="1"/>
  <c r="J40" i="2"/>
  <c r="J40" i="4" s="1"/>
  <c r="J41" i="2"/>
  <c r="J41" i="4" s="1"/>
  <c r="J42" i="2"/>
  <c r="J42" i="4" s="1"/>
  <c r="J43" i="2"/>
  <c r="J43" i="4" s="1"/>
  <c r="J44" i="2"/>
  <c r="J44" i="4" s="1"/>
  <c r="J45" i="2"/>
  <c r="J45" i="4" s="1"/>
  <c r="J46" i="2"/>
  <c r="J46" i="4" s="1"/>
  <c r="J47" i="2"/>
  <c r="J47" i="4" s="1"/>
  <c r="J48" i="2"/>
  <c r="J48" i="4" s="1"/>
  <c r="J49" i="2"/>
  <c r="J49" i="4" s="1"/>
  <c r="J50" i="2"/>
  <c r="J50" i="4" s="1"/>
  <c r="J51" i="2"/>
  <c r="J51" i="4" s="1"/>
  <c r="J52" i="2"/>
  <c r="J52" i="4" s="1"/>
  <c r="J53" i="2"/>
  <c r="J53" i="4" s="1"/>
  <c r="J54" i="2"/>
  <c r="J54" i="4" s="1"/>
  <c r="J55" i="2"/>
  <c r="J55" i="4" s="1"/>
  <c r="J56" i="2"/>
  <c r="J56" i="4" s="1"/>
  <c r="J57" i="2"/>
  <c r="J57" i="4" s="1"/>
  <c r="K5" i="2"/>
  <c r="K5" i="4" s="1"/>
  <c r="K6" i="2"/>
  <c r="K6" i="4" s="1"/>
  <c r="K7" i="2"/>
  <c r="K7" i="4" s="1"/>
  <c r="K8" i="2"/>
  <c r="K8" i="4" s="1"/>
  <c r="K9" i="2"/>
  <c r="K9" i="4" s="1"/>
  <c r="K10" i="2"/>
  <c r="K10" i="4" s="1"/>
  <c r="K11" i="2"/>
  <c r="K11" i="4" s="1"/>
  <c r="K12" i="2"/>
  <c r="K12" i="4" s="1"/>
  <c r="K13" i="2"/>
  <c r="K13" i="4" s="1"/>
  <c r="K14" i="2"/>
  <c r="K14" i="4" s="1"/>
  <c r="K15" i="2"/>
  <c r="K15" i="4" s="1"/>
  <c r="K16" i="2"/>
  <c r="K16" i="4" s="1"/>
  <c r="K17" i="2"/>
  <c r="K17" i="4" s="1"/>
  <c r="K18" i="2"/>
  <c r="K18" i="4" s="1"/>
  <c r="K19" i="2"/>
  <c r="K19" i="4" s="1"/>
  <c r="K20" i="2"/>
  <c r="K20" i="4" s="1"/>
  <c r="K21" i="2"/>
  <c r="K21" i="4" s="1"/>
  <c r="K22" i="2"/>
  <c r="K22" i="4" s="1"/>
  <c r="K23" i="2"/>
  <c r="K23" i="4" s="1"/>
  <c r="K24" i="2"/>
  <c r="K24" i="4" s="1"/>
  <c r="K25" i="2"/>
  <c r="K25" i="4" s="1"/>
  <c r="K26" i="2"/>
  <c r="K26" i="4" s="1"/>
  <c r="K27" i="2"/>
  <c r="K27" i="4" s="1"/>
  <c r="K28" i="2"/>
  <c r="K28" i="4" s="1"/>
  <c r="K29" i="2"/>
  <c r="K29" i="4" s="1"/>
  <c r="K30" i="2"/>
  <c r="K30" i="4" s="1"/>
  <c r="K31" i="2"/>
  <c r="K31" i="4" s="1"/>
  <c r="K32" i="2"/>
  <c r="K32" i="4" s="1"/>
  <c r="K33" i="2"/>
  <c r="K33" i="4" s="1"/>
  <c r="K34" i="2"/>
  <c r="K34" i="4" s="1"/>
  <c r="K35" i="2"/>
  <c r="K35" i="4" s="1"/>
  <c r="K36" i="2"/>
  <c r="K36" i="4" s="1"/>
  <c r="K37" i="2"/>
  <c r="K37" i="4" s="1"/>
  <c r="K38" i="2"/>
  <c r="K38" i="4" s="1"/>
  <c r="K39" i="2"/>
  <c r="K39" i="4" s="1"/>
  <c r="K40" i="2"/>
  <c r="K40" i="4" s="1"/>
  <c r="K41" i="2"/>
  <c r="K41" i="4" s="1"/>
  <c r="K42" i="2"/>
  <c r="K42" i="4" s="1"/>
  <c r="K43" i="2"/>
  <c r="K43" i="4" s="1"/>
  <c r="K44" i="2"/>
  <c r="K44" i="4" s="1"/>
  <c r="K45" i="2"/>
  <c r="K45" i="4" s="1"/>
  <c r="K46" i="2"/>
  <c r="K46" i="4" s="1"/>
  <c r="K47" i="2"/>
  <c r="K47" i="4" s="1"/>
  <c r="K48" i="2"/>
  <c r="K48" i="4" s="1"/>
  <c r="K49" i="2"/>
  <c r="K49" i="4" s="1"/>
  <c r="K50" i="2"/>
  <c r="K50" i="4" s="1"/>
  <c r="K51" i="2"/>
  <c r="K51" i="4" s="1"/>
  <c r="K52" i="2"/>
  <c r="K52" i="4" s="1"/>
  <c r="K53" i="2"/>
  <c r="K53" i="4" s="1"/>
  <c r="K54" i="2"/>
  <c r="K54" i="4" s="1"/>
  <c r="K55" i="2"/>
  <c r="K55" i="4" s="1"/>
  <c r="K56" i="2"/>
  <c r="K56" i="4" s="1"/>
  <c r="K57" i="2"/>
  <c r="K57" i="4" s="1"/>
  <c r="L5" i="2"/>
  <c r="L5" i="4" s="1"/>
  <c r="L6" i="2"/>
  <c r="L7"/>
  <c r="L8"/>
  <c r="L8" i="4" s="1"/>
  <c r="L9" i="2"/>
  <c r="L9" i="4" s="1"/>
  <c r="L10" i="2"/>
  <c r="L10" i="4" s="1"/>
  <c r="L11" i="2"/>
  <c r="L11" i="4" s="1"/>
  <c r="L12" i="2"/>
  <c r="L12" i="4" s="1"/>
  <c r="L13" i="2"/>
  <c r="L13" i="4" s="1"/>
  <c r="L14" i="2"/>
  <c r="L14" i="4" s="1"/>
  <c r="L15" i="2"/>
  <c r="L15" i="4" s="1"/>
  <c r="L16" i="2"/>
  <c r="L16" i="4" s="1"/>
  <c r="L17" i="2"/>
  <c r="L17" i="4" s="1"/>
  <c r="L18" i="2"/>
  <c r="L18" i="4" s="1"/>
  <c r="L19" i="2"/>
  <c r="L19" i="4" s="1"/>
  <c r="L20" i="2"/>
  <c r="L20" i="4" s="1"/>
  <c r="L21" i="2"/>
  <c r="L21" i="4" s="1"/>
  <c r="L22" i="2"/>
  <c r="L22" i="4" s="1"/>
  <c r="L23" i="2"/>
  <c r="L23" i="4" s="1"/>
  <c r="L24" i="2"/>
  <c r="L24" i="4" s="1"/>
  <c r="L25" i="2"/>
  <c r="L25" i="4" s="1"/>
  <c r="L26" i="2"/>
  <c r="L26" i="4" s="1"/>
  <c r="L27" i="2"/>
  <c r="L27" i="4" s="1"/>
  <c r="L28" i="2"/>
  <c r="L28" i="4" s="1"/>
  <c r="L29" i="2"/>
  <c r="L29" i="4" s="1"/>
  <c r="L30" i="2"/>
  <c r="L30" i="4" s="1"/>
  <c r="L31" i="2"/>
  <c r="L31" i="4" s="1"/>
  <c r="L32" i="2"/>
  <c r="L32" i="4" s="1"/>
  <c r="L33" i="2"/>
  <c r="L33" i="4" s="1"/>
  <c r="L34" i="2"/>
  <c r="L34" i="4" s="1"/>
  <c r="L35" i="2"/>
  <c r="L35" i="4" s="1"/>
  <c r="L36" i="2"/>
  <c r="L36" i="4" s="1"/>
  <c r="L37" i="2"/>
  <c r="L37" i="4" s="1"/>
  <c r="L38" i="2"/>
  <c r="L38" i="4" s="1"/>
  <c r="L39" i="2"/>
  <c r="L39" i="4" s="1"/>
  <c r="L40" i="2"/>
  <c r="L40" i="4" s="1"/>
  <c r="L41" i="2"/>
  <c r="L41" i="4" s="1"/>
  <c r="L42" i="2"/>
  <c r="L42" i="4" s="1"/>
  <c r="L43" i="2"/>
  <c r="L43" i="4" s="1"/>
  <c r="L44" i="2"/>
  <c r="L44" i="4" s="1"/>
  <c r="L45" i="2"/>
  <c r="L45" i="4" s="1"/>
  <c r="L46" i="2"/>
  <c r="L46" i="4" s="1"/>
  <c r="L47" i="2"/>
  <c r="L47" i="4" s="1"/>
  <c r="L48" i="2"/>
  <c r="L48" i="4" s="1"/>
  <c r="L49" i="2"/>
  <c r="L49" i="4" s="1"/>
  <c r="L50" i="2"/>
  <c r="L50" i="4" s="1"/>
  <c r="L51" i="2"/>
  <c r="L51" i="4" s="1"/>
  <c r="L52" i="2"/>
  <c r="L52" i="4" s="1"/>
  <c r="L53" i="2"/>
  <c r="L53" i="4" s="1"/>
  <c r="L54" i="2"/>
  <c r="L54" i="4" s="1"/>
  <c r="L55" i="2"/>
  <c r="L55" i="4" s="1"/>
  <c r="L56" i="2"/>
  <c r="L56" i="4" s="1"/>
  <c r="L57" i="2"/>
  <c r="L57" i="4" s="1"/>
  <c r="M5" i="2"/>
  <c r="M5" i="4" s="1"/>
  <c r="M6" i="2"/>
  <c r="M6" i="4" s="1"/>
  <c r="M7" i="2"/>
  <c r="M7" i="4" s="1"/>
  <c r="M8" i="2"/>
  <c r="M8" i="4" s="1"/>
  <c r="M9" i="2"/>
  <c r="M9" i="4" s="1"/>
  <c r="M10" i="2"/>
  <c r="M10" i="4" s="1"/>
  <c r="M11" i="2"/>
  <c r="M11" i="4" s="1"/>
  <c r="M12" i="2"/>
  <c r="M12" i="4" s="1"/>
  <c r="M13" i="2"/>
  <c r="M13" i="4" s="1"/>
  <c r="M14" i="2"/>
  <c r="M14" i="4" s="1"/>
  <c r="M15" i="2"/>
  <c r="M15" i="4" s="1"/>
  <c r="M16" i="2"/>
  <c r="M16" i="4" s="1"/>
  <c r="M17" i="2"/>
  <c r="M17" i="4" s="1"/>
  <c r="M18" i="2"/>
  <c r="M18" i="4" s="1"/>
  <c r="M19" i="2"/>
  <c r="M19" i="4" s="1"/>
  <c r="M20" i="2"/>
  <c r="M20" i="4" s="1"/>
  <c r="M21" i="2"/>
  <c r="M21" i="4" s="1"/>
  <c r="M22" i="2"/>
  <c r="M22" i="4" s="1"/>
  <c r="M23" i="2"/>
  <c r="M23" i="4" s="1"/>
  <c r="M24" i="2"/>
  <c r="M24" i="4" s="1"/>
  <c r="M25" i="2"/>
  <c r="M25" i="4" s="1"/>
  <c r="M26" i="2"/>
  <c r="M26" i="4" s="1"/>
  <c r="M27" i="2"/>
  <c r="M27" i="4" s="1"/>
  <c r="M28" i="2"/>
  <c r="M28" i="4" s="1"/>
  <c r="M29" i="2"/>
  <c r="M29" i="4" s="1"/>
  <c r="M30" i="2"/>
  <c r="M30" i="4" s="1"/>
  <c r="M31" i="2"/>
  <c r="M31" i="4" s="1"/>
  <c r="M32" i="2"/>
  <c r="M32" i="4" s="1"/>
  <c r="M33" i="2"/>
  <c r="M33" i="4" s="1"/>
  <c r="M34" i="2"/>
  <c r="M34" i="4" s="1"/>
  <c r="M35" i="2"/>
  <c r="M35" i="4" s="1"/>
  <c r="M36" i="2"/>
  <c r="M36" i="4" s="1"/>
  <c r="M37" i="2"/>
  <c r="M37" i="4" s="1"/>
  <c r="M38" i="2"/>
  <c r="M38" i="4" s="1"/>
  <c r="M39" i="2"/>
  <c r="M39" i="4" s="1"/>
  <c r="M40" i="2"/>
  <c r="M40" i="4" s="1"/>
  <c r="M41" i="2"/>
  <c r="M41" i="4" s="1"/>
  <c r="M42" i="2"/>
  <c r="M42" i="4" s="1"/>
  <c r="M43" i="2"/>
  <c r="M43" i="4" s="1"/>
  <c r="M44" i="2"/>
  <c r="M44" i="4" s="1"/>
  <c r="M45" i="2"/>
  <c r="M45" i="4" s="1"/>
  <c r="M46" i="2"/>
  <c r="M46" i="4" s="1"/>
  <c r="M47" i="2"/>
  <c r="M47" i="4" s="1"/>
  <c r="M48" i="2"/>
  <c r="M48" i="4" s="1"/>
  <c r="M49" i="2"/>
  <c r="M49" i="4" s="1"/>
  <c r="M50" i="2"/>
  <c r="M50" i="4" s="1"/>
  <c r="M51" i="2"/>
  <c r="M51" i="4" s="1"/>
  <c r="M52" i="2"/>
  <c r="M52" i="4" s="1"/>
  <c r="M53" i="2"/>
  <c r="M53" i="4" s="1"/>
  <c r="M54" i="2"/>
  <c r="M54" i="4" s="1"/>
  <c r="M55" i="2"/>
  <c r="M55" i="4" s="1"/>
  <c r="M56" i="2"/>
  <c r="M56" i="4" s="1"/>
  <c r="M57" i="2"/>
  <c r="M57" i="4" s="1"/>
  <c r="B5" i="2"/>
  <c r="B6"/>
  <c r="B6" i="4" s="1"/>
  <c r="B7" i="2"/>
  <c r="B7" i="4" s="1"/>
  <c r="B8" i="2"/>
  <c r="B8" i="4" s="1"/>
  <c r="B9" i="2"/>
  <c r="B9" i="4" s="1"/>
  <c r="B10" i="2"/>
  <c r="B10" i="4" s="1"/>
  <c r="B11" i="2"/>
  <c r="B11" i="4" s="1"/>
  <c r="B12" i="2"/>
  <c r="B12" i="4" s="1"/>
  <c r="B13" i="2"/>
  <c r="B13" i="4" s="1"/>
  <c r="B14" i="2"/>
  <c r="B14" i="4" s="1"/>
  <c r="B15" i="2"/>
  <c r="B15" i="4" s="1"/>
  <c r="B16" i="2"/>
  <c r="B16" i="4" s="1"/>
  <c r="B17" i="2"/>
  <c r="B17" i="4" s="1"/>
  <c r="B18" i="2"/>
  <c r="B18" i="4" s="1"/>
  <c r="B19" i="2"/>
  <c r="B19" i="4" s="1"/>
  <c r="B20" i="2"/>
  <c r="B20" i="4" s="1"/>
  <c r="B21" i="2"/>
  <c r="B21" i="4" s="1"/>
  <c r="B22" i="2"/>
  <c r="B22" i="4" s="1"/>
  <c r="B23" i="2"/>
  <c r="B23" i="4" s="1"/>
  <c r="B24" i="2"/>
  <c r="B24" i="4" s="1"/>
  <c r="B25" i="2"/>
  <c r="B25" i="4" s="1"/>
  <c r="B26" i="2"/>
  <c r="B26" i="4" s="1"/>
  <c r="B27" i="2"/>
  <c r="B27" i="4" s="1"/>
  <c r="B28" i="2"/>
  <c r="B28" i="4" s="1"/>
  <c r="B29" i="2"/>
  <c r="B29" i="4" s="1"/>
  <c r="B30" i="2"/>
  <c r="B30" i="4" s="1"/>
  <c r="B31" i="2"/>
  <c r="B31" i="4" s="1"/>
  <c r="B32" i="2"/>
  <c r="B32" i="4" s="1"/>
  <c r="B33" i="2"/>
  <c r="B33" i="4" s="1"/>
  <c r="B34" i="2"/>
  <c r="B34" i="4" s="1"/>
  <c r="B35" i="2"/>
  <c r="B35" i="4" s="1"/>
  <c r="B36" i="2"/>
  <c r="B36" i="4" s="1"/>
  <c r="B37" i="2"/>
  <c r="B37" i="4" s="1"/>
  <c r="B38" i="2"/>
  <c r="B38" i="4" s="1"/>
  <c r="B39" i="2"/>
  <c r="B39" i="4" s="1"/>
  <c r="B40" i="2"/>
  <c r="B40" i="4" s="1"/>
  <c r="B41" i="2"/>
  <c r="B41" i="4" s="1"/>
  <c r="B42" i="2"/>
  <c r="B42" i="4" s="1"/>
  <c r="B43" i="2"/>
  <c r="B43" i="4" s="1"/>
  <c r="B44" i="2"/>
  <c r="B44" i="4" s="1"/>
  <c r="B45" i="2"/>
  <c r="B45" i="4" s="1"/>
  <c r="B46" i="2"/>
  <c r="B46" i="4" s="1"/>
  <c r="B47" i="2"/>
  <c r="B47" i="4" s="1"/>
  <c r="B48" i="2"/>
  <c r="B48" i="4" s="1"/>
  <c r="B49" i="2"/>
  <c r="B49" i="4" s="1"/>
  <c r="B50" i="2"/>
  <c r="B50" i="4" s="1"/>
  <c r="B51" i="2"/>
  <c r="B51" i="4" s="1"/>
  <c r="B52" i="2"/>
  <c r="B52" i="4" s="1"/>
  <c r="B53" i="2"/>
  <c r="B53" i="4" s="1"/>
  <c r="B54" i="2"/>
  <c r="B54" i="4" s="1"/>
  <c r="B55" i="2"/>
  <c r="B55" i="4" s="1"/>
  <c r="B56" i="2"/>
  <c r="B56" i="4" s="1"/>
  <c r="B57" i="2"/>
  <c r="B57" i="4" s="1"/>
  <c r="B58" i="1"/>
  <c r="B58" i="3" s="1"/>
  <c r="C58" i="1"/>
  <c r="C58" i="3" s="1"/>
  <c r="D58" i="1"/>
  <c r="D58" i="3" s="1"/>
  <c r="E58" i="1"/>
  <c r="E58" i="3" s="1"/>
  <c r="F58" i="1"/>
  <c r="F58" i="3" s="1"/>
  <c r="G58" i="1"/>
  <c r="G58" i="3" s="1"/>
  <c r="H58" i="1"/>
  <c r="H58" i="3" s="1"/>
  <c r="I58" i="1"/>
  <c r="I58" i="3" s="1"/>
  <c r="J58" i="1"/>
  <c r="J58" i="3" s="1"/>
  <c r="K58" i="1"/>
  <c r="K58" i="3" s="1"/>
  <c r="L58" i="1"/>
  <c r="L58" i="3" s="1"/>
  <c r="M58" i="1"/>
  <c r="M58" i="3" s="1"/>
  <c r="B59" i="1"/>
  <c r="B59" i="3" s="1"/>
  <c r="C59" i="1"/>
  <c r="C59" i="3" s="1"/>
  <c r="D59" i="1"/>
  <c r="D59" i="3" s="1"/>
  <c r="E59" i="1"/>
  <c r="E59" i="3" s="1"/>
  <c r="F59" i="1"/>
  <c r="F59" i="3" s="1"/>
  <c r="G59" i="1"/>
  <c r="G59" i="3" s="1"/>
  <c r="H59" i="1"/>
  <c r="H59" i="3" s="1"/>
  <c r="I59" i="1"/>
  <c r="I59" i="3" s="1"/>
  <c r="J59" i="1"/>
  <c r="J59" i="3" s="1"/>
  <c r="K59" i="1"/>
  <c r="K59" i="3" s="1"/>
  <c r="L59" i="1"/>
  <c r="L59" i="3" s="1"/>
  <c r="M59" i="1"/>
  <c r="M59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I70" i="2"/>
  <c r="F71"/>
  <c r="C5" i="1"/>
  <c r="C5" i="3" s="1"/>
  <c r="C6" i="1"/>
  <c r="C7"/>
  <c r="C7" i="3" s="1"/>
  <c r="C8" i="1"/>
  <c r="C9"/>
  <c r="C9" i="3" s="1"/>
  <c r="C10" i="1"/>
  <c r="C10" i="3" s="1"/>
  <c r="C11" i="1"/>
  <c r="C11" i="3" s="1"/>
  <c r="C12" i="1"/>
  <c r="C13"/>
  <c r="C13" i="3" s="1"/>
  <c r="C14" i="1"/>
  <c r="C14" i="3" s="1"/>
  <c r="C15" i="1"/>
  <c r="C15" i="3" s="1"/>
  <c r="C16" i="1"/>
  <c r="C16" i="3" s="1"/>
  <c r="C17" i="1"/>
  <c r="C17" i="3" s="1"/>
  <c r="C18" i="1"/>
  <c r="C18" i="3" s="1"/>
  <c r="C19" i="1"/>
  <c r="C19" i="3" s="1"/>
  <c r="C20" i="1"/>
  <c r="C20" i="3" s="1"/>
  <c r="C21" i="1"/>
  <c r="C21" i="3" s="1"/>
  <c r="C22" i="1"/>
  <c r="C23"/>
  <c r="C23" i="3" s="1"/>
  <c r="C24" i="1"/>
  <c r="C24" i="3" s="1"/>
  <c r="C25" i="1"/>
  <c r="C25" i="3" s="1"/>
  <c r="C26" i="1"/>
  <c r="C27"/>
  <c r="C28"/>
  <c r="C29"/>
  <c r="C29" i="3" s="1"/>
  <c r="C30" i="1"/>
  <c r="C31"/>
  <c r="C32"/>
  <c r="C32" i="3" s="1"/>
  <c r="C33" i="1"/>
  <c r="C33" i="3" s="1"/>
  <c r="C34" i="1"/>
  <c r="C35"/>
  <c r="C35" i="3" s="1"/>
  <c r="C36" i="1"/>
  <c r="C36" i="3" s="1"/>
  <c r="C37" i="1"/>
  <c r="C37" i="3" s="1"/>
  <c r="C38" i="1"/>
  <c r="C38" i="3" s="1"/>
  <c r="C39" i="1"/>
  <c r="C39" i="3" s="1"/>
  <c r="C40" i="1"/>
  <c r="C41"/>
  <c r="C41" i="3" s="1"/>
  <c r="C42" i="1"/>
  <c r="C43"/>
  <c r="C43" i="3" s="1"/>
  <c r="C44" i="1"/>
  <c r="C44" i="3" s="1"/>
  <c r="C45" i="1"/>
  <c r="C45" i="3" s="1"/>
  <c r="C46" i="1"/>
  <c r="C47"/>
  <c r="C47" i="3" s="1"/>
  <c r="C48" i="1"/>
  <c r="C49"/>
  <c r="C49" i="3" s="1"/>
  <c r="C50" i="1"/>
  <c r="C51"/>
  <c r="C51" i="3" s="1"/>
  <c r="C52" i="1"/>
  <c r="C52" i="3" s="1"/>
  <c r="C53" i="1"/>
  <c r="C53" i="3" s="1"/>
  <c r="C54" i="1"/>
  <c r="C55"/>
  <c r="C55" i="3" s="1"/>
  <c r="C56" i="1"/>
  <c r="C56" i="3" s="1"/>
  <c r="C57" i="1"/>
  <c r="C57" i="3" s="1"/>
  <c r="D5" i="1"/>
  <c r="D5" i="3" s="1"/>
  <c r="D6" i="1"/>
  <c r="D6" i="3" s="1"/>
  <c r="D7" i="1"/>
  <c r="D7" i="3" s="1"/>
  <c r="D8" i="1"/>
  <c r="D8" i="3" s="1"/>
  <c r="D9" i="1"/>
  <c r="D9" i="3" s="1"/>
  <c r="D10" i="1"/>
  <c r="D10" i="3" s="1"/>
  <c r="D11" i="1"/>
  <c r="D11" i="3" s="1"/>
  <c r="D12" i="1"/>
  <c r="D12" i="3" s="1"/>
  <c r="D13" i="1"/>
  <c r="D13" i="3" s="1"/>
  <c r="D14" i="1"/>
  <c r="D14" i="3" s="1"/>
  <c r="D15" i="1"/>
  <c r="D16"/>
  <c r="D16" i="3" s="1"/>
  <c r="D17" i="1"/>
  <c r="D18"/>
  <c r="D18" i="3" s="1"/>
  <c r="D19" i="1"/>
  <c r="D20"/>
  <c r="D20" i="3" s="1"/>
  <c r="D21" i="1"/>
  <c r="D21" i="3" s="1"/>
  <c r="D22" i="1"/>
  <c r="D22" i="3" s="1"/>
  <c r="D23" i="1"/>
  <c r="D24"/>
  <c r="D24" i="3" s="1"/>
  <c r="D25" i="1"/>
  <c r="D26"/>
  <c r="D26" i="3" s="1"/>
  <c r="D27" i="1"/>
  <c r="D27" i="3" s="1"/>
  <c r="D28" i="1"/>
  <c r="D28" i="3" s="1"/>
  <c r="D29" i="1"/>
  <c r="D30"/>
  <c r="D30" i="3" s="1"/>
  <c r="D31" i="1"/>
  <c r="D31" i="3" s="1"/>
  <c r="D32" i="1"/>
  <c r="D32" i="3" s="1"/>
  <c r="D33" i="1"/>
  <c r="D33" i="3" s="1"/>
  <c r="D34" i="1"/>
  <c r="D34" i="3" s="1"/>
  <c r="D35" i="1"/>
  <c r="D36"/>
  <c r="D36" i="3" s="1"/>
  <c r="D37" i="1"/>
  <c r="D38"/>
  <c r="D38" i="3" s="1"/>
  <c r="D39" i="1"/>
  <c r="D40"/>
  <c r="D40" i="3" s="1"/>
  <c r="D41" i="1"/>
  <c r="D41" i="3" s="1"/>
  <c r="D42" i="1"/>
  <c r="D42" i="3" s="1"/>
  <c r="D43" i="1"/>
  <c r="D43" i="3" s="1"/>
  <c r="D44" i="1"/>
  <c r="D44" i="3" s="1"/>
  <c r="D45" i="1"/>
  <c r="D45" i="3" s="1"/>
  <c r="D46" i="1"/>
  <c r="D46" i="3" s="1"/>
  <c r="D47" i="1"/>
  <c r="D47" i="3" s="1"/>
  <c r="D48" i="1"/>
  <c r="D48" i="3" s="1"/>
  <c r="D49" i="1"/>
  <c r="D49" i="3" s="1"/>
  <c r="D50" i="1"/>
  <c r="D50" i="3" s="1"/>
  <c r="D51" i="1"/>
  <c r="D52"/>
  <c r="D52" i="3" s="1"/>
  <c r="D53" i="1"/>
  <c r="D54"/>
  <c r="D54" i="3" s="1"/>
  <c r="D55" i="1"/>
  <c r="D56"/>
  <c r="D56" i="3" s="1"/>
  <c r="D57" i="1"/>
  <c r="D57" i="3" s="1"/>
  <c r="E5" i="1"/>
  <c r="E5" i="3" s="1"/>
  <c r="E6" i="1"/>
  <c r="E6" i="3" s="1"/>
  <c r="E7" i="1"/>
  <c r="E7" i="3" s="1"/>
  <c r="E8" i="1"/>
  <c r="E9"/>
  <c r="E9" i="3" s="1"/>
  <c r="E10" i="1"/>
  <c r="E11"/>
  <c r="E11" i="3" s="1"/>
  <c r="E12" i="1"/>
  <c r="E13"/>
  <c r="E13" i="3" s="1"/>
  <c r="E14" i="1"/>
  <c r="E14" i="3" s="1"/>
  <c r="E15" i="1"/>
  <c r="E15" i="3" s="1"/>
  <c r="E16" i="1"/>
  <c r="E17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7"/>
  <c r="E37" i="3" s="1"/>
  <c r="E38" i="1"/>
  <c r="E39"/>
  <c r="E39" i="3" s="1"/>
  <c r="E40" i="1"/>
  <c r="E40" i="3" s="1"/>
  <c r="E41" i="1"/>
  <c r="E41" i="3" s="1"/>
  <c r="E42" i="1"/>
  <c r="E42" i="3" s="1"/>
  <c r="E43" i="1"/>
  <c r="E43" i="3" s="1"/>
  <c r="E44" i="1"/>
  <c r="E44" i="3" s="1"/>
  <c r="E45" i="1"/>
  <c r="E45" i="3" s="1"/>
  <c r="E46" i="1"/>
  <c r="E46" i="3" s="1"/>
  <c r="E47" i="1"/>
  <c r="E47" i="3" s="1"/>
  <c r="E48" i="1"/>
  <c r="E48" i="3" s="1"/>
  <c r="E49" i="1"/>
  <c r="E49" i="3" s="1"/>
  <c r="E50" i="1"/>
  <c r="E50" i="3" s="1"/>
  <c r="E51" i="1"/>
  <c r="E51" i="3" s="1"/>
  <c r="E52" i="1"/>
  <c r="E53"/>
  <c r="E53" i="3" s="1"/>
  <c r="E54" i="1"/>
  <c r="E54" i="3" s="1"/>
  <c r="E55" i="1"/>
  <c r="E55" i="3" s="1"/>
  <c r="E56" i="1"/>
  <c r="E56" i="3" s="1"/>
  <c r="E57" i="1"/>
  <c r="E57" i="3" s="1"/>
  <c r="F5" i="1"/>
  <c r="F5" i="3" s="1"/>
  <c r="F6" i="1"/>
  <c r="F7"/>
  <c r="F7" i="3" s="1"/>
  <c r="F8" i="1"/>
  <c r="F8" i="3" s="1"/>
  <c r="F9" i="1"/>
  <c r="F9" i="3" s="1"/>
  <c r="F10" i="1"/>
  <c r="F10" i="3" s="1"/>
  <c r="F11" i="1"/>
  <c r="F11" i="3" s="1"/>
  <c r="F12" i="1"/>
  <c r="F12" i="3" s="1"/>
  <c r="F13" i="1"/>
  <c r="F14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39" i="1"/>
  <c r="F39" i="3" s="1"/>
  <c r="F40" i="1"/>
  <c r="F40" i="3" s="1"/>
  <c r="F41" i="1"/>
  <c r="F41" i="3" s="1"/>
  <c r="F42" i="1"/>
  <c r="F42" i="3" s="1"/>
  <c r="F43" i="1"/>
  <c r="F44"/>
  <c r="F44" i="3" s="1"/>
  <c r="F45" i="1"/>
  <c r="F45" i="3" s="1"/>
  <c r="F46" i="1"/>
  <c r="F46" i="3" s="1"/>
  <c r="F47" i="1"/>
  <c r="F47" i="3" s="1"/>
  <c r="F48" i="1"/>
  <c r="F48" i="3" s="1"/>
  <c r="F49" i="1"/>
  <c r="F49" i="3" s="1"/>
  <c r="F50" i="1"/>
  <c r="F50" i="3" s="1"/>
  <c r="F51" i="1"/>
  <c r="F51" i="3" s="1"/>
  <c r="F52" i="1"/>
  <c r="F52" i="3" s="1"/>
  <c r="F53" i="1"/>
  <c r="F54"/>
  <c r="F54" i="3" s="1"/>
  <c r="F55" i="1"/>
  <c r="F55" i="3" s="1"/>
  <c r="F56" i="1"/>
  <c r="F56" i="3" s="1"/>
  <c r="F57" i="1"/>
  <c r="F57" i="3" s="1"/>
  <c r="G5" i="1"/>
  <c r="G5" i="3" s="1"/>
  <c r="G6" i="1"/>
  <c r="G7"/>
  <c r="G7" i="3" s="1"/>
  <c r="G8" i="1"/>
  <c r="G8" i="3" s="1"/>
  <c r="G9" i="1"/>
  <c r="G10"/>
  <c r="G11"/>
  <c r="G11" i="3" s="1"/>
  <c r="G12" i="1"/>
  <c r="G13"/>
  <c r="G13" i="3" s="1"/>
  <c r="G14" i="1"/>
  <c r="G15"/>
  <c r="G15" i="3" s="1"/>
  <c r="G16" i="1"/>
  <c r="G17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5"/>
  <c r="G25" i="3" s="1"/>
  <c r="G26" i="1"/>
  <c r="G27"/>
  <c r="G27" i="3" s="1"/>
  <c r="G28" i="1"/>
  <c r="G29"/>
  <c r="G29" i="3" s="1"/>
  <c r="G30" i="1"/>
  <c r="G3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9"/>
  <c r="G39" i="3" s="1"/>
  <c r="G40" i="1"/>
  <c r="G40" i="3" s="1"/>
  <c r="G41" i="1"/>
  <c r="G41" i="3" s="1"/>
  <c r="G42" i="1"/>
  <c r="G42" i="3" s="1"/>
  <c r="G43" i="1"/>
  <c r="G43" i="3" s="1"/>
  <c r="G44" i="1"/>
  <c r="G45"/>
  <c r="G45" i="3" s="1"/>
  <c r="G46" i="1"/>
  <c r="G46" i="3" s="1"/>
  <c r="G47" i="1"/>
  <c r="G47" i="3" s="1"/>
  <c r="G48" i="1"/>
  <c r="G48" i="3" s="1"/>
  <c r="G49" i="1"/>
  <c r="G49" i="3" s="1"/>
  <c r="G50" i="1"/>
  <c r="G51"/>
  <c r="G51" i="3" s="1"/>
  <c r="G52" i="1"/>
  <c r="G52" i="3" s="1"/>
  <c r="G53" i="1"/>
  <c r="G53" i="3" s="1"/>
  <c r="G54" i="1"/>
  <c r="G55"/>
  <c r="G55" i="3" s="1"/>
  <c r="G56" i="1"/>
  <c r="G56" i="3" s="1"/>
  <c r="G57" i="1"/>
  <c r="G57" i="3" s="1"/>
  <c r="H5" i="1"/>
  <c r="H6"/>
  <c r="H6" i="3" s="1"/>
  <c r="H7" i="1"/>
  <c r="H7" i="3" s="1"/>
  <c r="H8" i="1"/>
  <c r="H9"/>
  <c r="H9" i="3" s="1"/>
  <c r="H10" i="1"/>
  <c r="H10" i="3" s="1"/>
  <c r="H11" i="1"/>
  <c r="H11" i="3" s="1"/>
  <c r="H12" i="1"/>
  <c r="H12" i="3" s="1"/>
  <c r="H13" i="1"/>
  <c r="H13" i="3" s="1"/>
  <c r="H14" i="1"/>
  <c r="H14" i="3" s="1"/>
  <c r="H15" i="1"/>
  <c r="H16"/>
  <c r="H16" i="3" s="1"/>
  <c r="H17" i="1"/>
  <c r="H17" i="3" s="1"/>
  <c r="H18" i="1"/>
  <c r="H18" i="3" s="1"/>
  <c r="H19" i="1"/>
  <c r="H20"/>
  <c r="H20" i="3" s="1"/>
  <c r="H21" i="1"/>
  <c r="H21" i="3" s="1"/>
  <c r="H22" i="1"/>
  <c r="H22" i="3" s="1"/>
  <c r="H23" i="1"/>
  <c r="H23" i="3" s="1"/>
  <c r="H24" i="1"/>
  <c r="H24" i="3" s="1"/>
  <c r="H25" i="1"/>
  <c r="H26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6"/>
  <c r="H36" i="3" s="1"/>
  <c r="H37" i="1"/>
  <c r="H37" i="3" s="1"/>
  <c r="H38" i="1"/>
  <c r="H38" i="3" s="1"/>
  <c r="H39" i="1"/>
  <c r="H39" i="3" s="1"/>
  <c r="H40" i="1"/>
  <c r="H40" i="3" s="1"/>
  <c r="H41" i="1"/>
  <c r="H41" i="3" s="1"/>
  <c r="H42" i="1"/>
  <c r="H42" i="3" s="1"/>
  <c r="H43" i="1"/>
  <c r="H43" i="3" s="1"/>
  <c r="H44" i="1"/>
  <c r="H44" i="3" s="1"/>
  <c r="H45" i="1"/>
  <c r="H45" i="3" s="1"/>
  <c r="H46" i="1"/>
  <c r="H46" i="3" s="1"/>
  <c r="H47" i="1"/>
  <c r="H48"/>
  <c r="H48" i="3" s="1"/>
  <c r="H49" i="1"/>
  <c r="H49" i="3" s="1"/>
  <c r="H50" i="1"/>
  <c r="H50" i="3" s="1"/>
  <c r="H51" i="1"/>
  <c r="H51" i="3" s="1"/>
  <c r="H52" i="1"/>
  <c r="H52" i="3" s="1"/>
  <c r="H53" i="1"/>
  <c r="H54"/>
  <c r="H54" i="3" s="1"/>
  <c r="H55" i="1"/>
  <c r="H55" i="3" s="1"/>
  <c r="H56" i="1"/>
  <c r="H56" i="3" s="1"/>
  <c r="H57" i="1"/>
  <c r="H57" i="3" s="1"/>
  <c r="I5" i="1"/>
  <c r="I5" i="3" s="1"/>
  <c r="I6" i="1"/>
  <c r="I6" i="3" s="1"/>
  <c r="I7" i="1"/>
  <c r="I7" i="3" s="1"/>
  <c r="I8" i="1"/>
  <c r="I8" i="3" s="1"/>
  <c r="I9" i="1"/>
  <c r="I9" i="3" s="1"/>
  <c r="I10" i="1"/>
  <c r="I10" i="3" s="1"/>
  <c r="I11" i="1"/>
  <c r="I11" i="3" s="1"/>
  <c r="I12" i="1"/>
  <c r="I12" i="3" s="1"/>
  <c r="I13" i="1"/>
  <c r="I13" i="3" s="1"/>
  <c r="I14" i="1"/>
  <c r="I14" i="3" s="1"/>
  <c r="I15" i="1"/>
  <c r="I15" i="3" s="1"/>
  <c r="I16" i="1"/>
  <c r="I16" i="3" s="1"/>
  <c r="I17" i="1"/>
  <c r="I17" i="3" s="1"/>
  <c r="I18" i="1"/>
  <c r="I18" i="3" s="1"/>
  <c r="I19" i="1"/>
  <c r="I19" i="3" s="1"/>
  <c r="I20" i="1"/>
  <c r="I20" i="3" s="1"/>
  <c r="I21" i="1"/>
  <c r="I21" i="3" s="1"/>
  <c r="I22" i="1"/>
  <c r="I22" i="3" s="1"/>
  <c r="I23" i="1"/>
  <c r="I23" i="3" s="1"/>
  <c r="I24" i="1"/>
  <c r="I24" i="3" s="1"/>
  <c r="I25" i="1"/>
  <c r="I25" i="3" s="1"/>
  <c r="I26" i="1"/>
  <c r="I26" i="3" s="1"/>
  <c r="I27" i="1"/>
  <c r="I28"/>
  <c r="I28" i="3" s="1"/>
  <c r="I29" i="1"/>
  <c r="I29" i="3" s="1"/>
  <c r="I30" i="1"/>
  <c r="I30" i="3" s="1"/>
  <c r="I31" i="1"/>
  <c r="I32"/>
  <c r="I33"/>
  <c r="I33" i="3" s="1"/>
  <c r="I34" i="1"/>
  <c r="I34" i="3" s="1"/>
  <c r="I35" i="1"/>
  <c r="I35" i="3" s="1"/>
  <c r="I36" i="1"/>
  <c r="I36" i="3" s="1"/>
  <c r="I37" i="1"/>
  <c r="I37" i="3" s="1"/>
  <c r="I38" i="1"/>
  <c r="I38" i="3" s="1"/>
  <c r="I39" i="1"/>
  <c r="I39" i="3" s="1"/>
  <c r="I40" i="1"/>
  <c r="I40" i="3" s="1"/>
  <c r="I41" i="1"/>
  <c r="I41" i="3" s="1"/>
  <c r="I42" i="1"/>
  <c r="I42" i="3" s="1"/>
  <c r="I43" i="1"/>
  <c r="I43" i="3" s="1"/>
  <c r="I44" i="1"/>
  <c r="I44" i="3" s="1"/>
  <c r="I45" i="1"/>
  <c r="I45" i="3" s="1"/>
  <c r="I46" i="1"/>
  <c r="I46" i="3" s="1"/>
  <c r="I47" i="1"/>
  <c r="I47" i="3" s="1"/>
  <c r="I48" i="1"/>
  <c r="I49"/>
  <c r="I49" i="3" s="1"/>
  <c r="I50" i="1"/>
  <c r="I51"/>
  <c r="I51" i="3" s="1"/>
  <c r="I52" i="1"/>
  <c r="I52" i="3" s="1"/>
  <c r="I53" i="1"/>
  <c r="I53" i="3" s="1"/>
  <c r="I54" i="1"/>
  <c r="I54" i="3" s="1"/>
  <c r="I55" i="1"/>
  <c r="I55" i="3" s="1"/>
  <c r="I56" i="1"/>
  <c r="I56" i="3" s="1"/>
  <c r="I57" i="1"/>
  <c r="I57" i="3" s="1"/>
  <c r="J5" i="1"/>
  <c r="J6"/>
  <c r="J7"/>
  <c r="J7" i="3" s="1"/>
  <c r="J8" i="1"/>
  <c r="J8" i="3" s="1"/>
  <c r="J9" i="1"/>
  <c r="J9" i="3" s="1"/>
  <c r="J10" i="1"/>
  <c r="J10" i="3" s="1"/>
  <c r="J11" i="1"/>
  <c r="J11" i="3" s="1"/>
  <c r="J12" i="1"/>
  <c r="J12" i="3" s="1"/>
  <c r="J13" i="1"/>
  <c r="J13" i="3" s="1"/>
  <c r="J14" i="1"/>
  <c r="J14" i="3" s="1"/>
  <c r="J15" i="1"/>
  <c r="J15" i="3" s="1"/>
  <c r="J16" i="1"/>
  <c r="J16" i="3" s="1"/>
  <c r="J17" i="1"/>
  <c r="J17" i="3" s="1"/>
  <c r="J18" i="1"/>
  <c r="J18" i="3" s="1"/>
  <c r="J19" i="1"/>
  <c r="J19" i="3" s="1"/>
  <c r="J20" i="1"/>
  <c r="J20" i="3" s="1"/>
  <c r="J21" i="1"/>
  <c r="J21" i="3" s="1"/>
  <c r="J22" i="1"/>
  <c r="J22" i="3" s="1"/>
  <c r="J23" i="1"/>
  <c r="J23" i="3" s="1"/>
  <c r="J24" i="1"/>
  <c r="J24" i="3" s="1"/>
  <c r="J25" i="1"/>
  <c r="J25" i="3" s="1"/>
  <c r="J26" i="1"/>
  <c r="J26" i="3" s="1"/>
  <c r="J27" i="1"/>
  <c r="J27" i="3" s="1"/>
  <c r="J28" i="1"/>
  <c r="J28" i="3" s="1"/>
  <c r="J29" i="1"/>
  <c r="J29" i="3" s="1"/>
  <c r="J30" i="1"/>
  <c r="J30" i="3" s="1"/>
  <c r="J31" i="1"/>
  <c r="J32"/>
  <c r="J32" i="3" s="1"/>
  <c r="J33" i="1"/>
  <c r="J33" i="3" s="1"/>
  <c r="J34" i="1"/>
  <c r="J34" i="3" s="1"/>
  <c r="J35" i="1"/>
  <c r="J35" i="3" s="1"/>
  <c r="J36" i="1"/>
  <c r="J36" i="3" s="1"/>
  <c r="J37" i="1"/>
  <c r="J38"/>
  <c r="J38" i="3" s="1"/>
  <c r="J39" i="1"/>
  <c r="J40"/>
  <c r="J40" i="3" s="1"/>
  <c r="J41" i="1"/>
  <c r="J41" i="3" s="1"/>
  <c r="J42" i="1"/>
  <c r="J42" i="3" s="1"/>
  <c r="J43" i="1"/>
  <c r="J43" i="3" s="1"/>
  <c r="J44" i="1"/>
  <c r="J44" i="3" s="1"/>
  <c r="J45" i="1"/>
  <c r="J46"/>
  <c r="J46" i="3" s="1"/>
  <c r="J47" i="1"/>
  <c r="J47" i="3" s="1"/>
  <c r="J48" i="1"/>
  <c r="J48" i="3" s="1"/>
  <c r="J49" i="1"/>
  <c r="J49" i="3" s="1"/>
  <c r="J50" i="1"/>
  <c r="J50" i="3" s="1"/>
  <c r="J51" i="1"/>
  <c r="J51" i="3" s="1"/>
  <c r="J52" i="1"/>
  <c r="J52" i="3" s="1"/>
  <c r="J53" i="1"/>
  <c r="J54"/>
  <c r="J54" i="3" s="1"/>
  <c r="J55" i="1"/>
  <c r="J55" i="3" s="1"/>
  <c r="J56" i="1"/>
  <c r="J56" i="3" s="1"/>
  <c r="J57" i="1"/>
  <c r="K5"/>
  <c r="K5" i="3" s="1"/>
  <c r="K6" i="1"/>
  <c r="K7"/>
  <c r="K7" i="3" s="1"/>
  <c r="K8" i="1"/>
  <c r="K9"/>
  <c r="K9" i="3" s="1"/>
  <c r="K10" i="1"/>
  <c r="K10" i="3" s="1"/>
  <c r="K11" i="1"/>
  <c r="K11" i="3" s="1"/>
  <c r="K12" i="1"/>
  <c r="K13"/>
  <c r="K13" i="3" s="1"/>
  <c r="K14" i="1"/>
  <c r="K14" i="3" s="1"/>
  <c r="K15" i="1"/>
  <c r="K15" i="3" s="1"/>
  <c r="K16" i="1"/>
  <c r="K16" i="3" s="1"/>
  <c r="K17" i="1"/>
  <c r="K17" i="3" s="1"/>
  <c r="K18" i="1"/>
  <c r="K19"/>
  <c r="K19" i="3" s="1"/>
  <c r="K20" i="1"/>
  <c r="K20" i="3" s="1"/>
  <c r="K21" i="1"/>
  <c r="K21" i="3" s="1"/>
  <c r="K22" i="1"/>
  <c r="K22" i="3" s="1"/>
  <c r="K23" i="1"/>
  <c r="K23" i="3" s="1"/>
  <c r="K24" i="1"/>
  <c r="K24" i="3" s="1"/>
  <c r="K25" i="1"/>
  <c r="K25" i="3" s="1"/>
  <c r="K26" i="1"/>
  <c r="K26" i="3" s="1"/>
  <c r="K27" i="1"/>
  <c r="K27" i="3" s="1"/>
  <c r="K28" i="1"/>
  <c r="K29"/>
  <c r="K29" i="3" s="1"/>
  <c r="K30" i="1"/>
  <c r="K31"/>
  <c r="K32"/>
  <c r="K32" i="3" s="1"/>
  <c r="K33" i="1"/>
  <c r="K33" i="3" s="1"/>
  <c r="K34" i="1"/>
  <c r="K35"/>
  <c r="K35" i="3" s="1"/>
  <c r="K36" i="1"/>
  <c r="K36" i="3" s="1"/>
  <c r="K37" i="1"/>
  <c r="K37" i="3" s="1"/>
  <c r="K38" i="1"/>
  <c r="K38" i="3" s="1"/>
  <c r="K39" i="1"/>
  <c r="K39" i="3" s="1"/>
  <c r="K40" i="1"/>
  <c r="K41"/>
  <c r="K41" i="3" s="1"/>
  <c r="K42" i="1"/>
  <c r="K42" i="3" s="1"/>
  <c r="K43" i="1"/>
  <c r="K43" i="3" s="1"/>
  <c r="K44" i="1"/>
  <c r="K44" i="3" s="1"/>
  <c r="K45" i="1"/>
  <c r="K45" i="3" s="1"/>
  <c r="K46" i="1"/>
  <c r="K47"/>
  <c r="K47" i="3" s="1"/>
  <c r="K48" i="1"/>
  <c r="K49"/>
  <c r="K49" i="3" s="1"/>
  <c r="K50" i="1"/>
  <c r="K51"/>
  <c r="K51" i="3" s="1"/>
  <c r="K52" i="1"/>
  <c r="K52" i="3" s="1"/>
  <c r="K53" i="1"/>
  <c r="K53" i="3" s="1"/>
  <c r="K54" i="1"/>
  <c r="K54" i="3" s="1"/>
  <c r="K55" i="1"/>
  <c r="K55" i="3" s="1"/>
  <c r="K56" i="1"/>
  <c r="K57"/>
  <c r="K57" i="3" s="1"/>
  <c r="L5" i="1"/>
  <c r="L5" i="3" s="1"/>
  <c r="L6" i="1"/>
  <c r="L6" i="3" s="1"/>
  <c r="L7" i="1"/>
  <c r="L7" i="3" s="1"/>
  <c r="L8" i="1"/>
  <c r="L8" i="3" s="1"/>
  <c r="L9" i="1"/>
  <c r="L9" i="3" s="1"/>
  <c r="L10" i="1"/>
  <c r="L10" i="3" s="1"/>
  <c r="L11" i="1"/>
  <c r="L11" i="3" s="1"/>
  <c r="L12" i="1"/>
  <c r="L12" i="3" s="1"/>
  <c r="L13" i="1"/>
  <c r="L13" i="3" s="1"/>
  <c r="L14" i="1"/>
  <c r="L14" i="3" s="1"/>
  <c r="L15" i="1"/>
  <c r="L15" i="3" s="1"/>
  <c r="L16" i="1"/>
  <c r="L16" i="3" s="1"/>
  <c r="L17" i="1"/>
  <c r="L17" i="3" s="1"/>
  <c r="L18" i="1"/>
  <c r="L18" i="3" s="1"/>
  <c r="L19" i="1"/>
  <c r="L19" i="3" s="1"/>
  <c r="L20" i="1"/>
  <c r="L20" i="3" s="1"/>
  <c r="L21" i="1"/>
  <c r="L21" i="3" s="1"/>
  <c r="L22" i="1"/>
  <c r="L22" i="3" s="1"/>
  <c r="L23" i="1"/>
  <c r="L23" i="3" s="1"/>
  <c r="L24" i="1"/>
  <c r="L24" i="3" s="1"/>
  <c r="L25" i="1"/>
  <c r="L25" i="3" s="1"/>
  <c r="L26" i="1"/>
  <c r="L26" i="3" s="1"/>
  <c r="L27" i="1"/>
  <c r="L27" i="3" s="1"/>
  <c r="L28" i="1"/>
  <c r="L28" i="3" s="1"/>
  <c r="L29" i="1"/>
  <c r="L29" i="3" s="1"/>
  <c r="L30" i="1"/>
  <c r="L30" i="3" s="1"/>
  <c r="L31" i="1"/>
  <c r="L31" i="3" s="1"/>
  <c r="L32" i="1"/>
  <c r="L32" i="3" s="1"/>
  <c r="L33" i="1"/>
  <c r="L33" i="3" s="1"/>
  <c r="L34" i="1"/>
  <c r="L34" i="3" s="1"/>
  <c r="L35" i="1"/>
  <c r="L36"/>
  <c r="L36" i="3" s="1"/>
  <c r="L37" i="1"/>
  <c r="L37" i="3" s="1"/>
  <c r="L38" i="1"/>
  <c r="L38" i="3" s="1"/>
  <c r="L39" i="1"/>
  <c r="L40"/>
  <c r="L40" i="3" s="1"/>
  <c r="L41" i="1"/>
  <c r="L41" i="3" s="1"/>
  <c r="L42" i="1"/>
  <c r="L42" i="3" s="1"/>
  <c r="L43" i="1"/>
  <c r="L43" i="3" s="1"/>
  <c r="L44" i="1"/>
  <c r="L44" i="3" s="1"/>
  <c r="L45" i="1"/>
  <c r="L46"/>
  <c r="L46" i="3" s="1"/>
  <c r="L47" i="1"/>
  <c r="L48"/>
  <c r="L48" i="3" s="1"/>
  <c r="L49" i="1"/>
  <c r="L49" i="3" s="1"/>
  <c r="L50" i="1"/>
  <c r="L50" i="3" s="1"/>
  <c r="L51" i="1"/>
  <c r="L51" i="3" s="1"/>
  <c r="L52" i="1"/>
  <c r="L52" i="3" s="1"/>
  <c r="L53" i="1"/>
  <c r="L53" i="3" s="1"/>
  <c r="L54" i="1"/>
  <c r="L54" i="3" s="1"/>
  <c r="L55" i="1"/>
  <c r="L56"/>
  <c r="L56" i="3" s="1"/>
  <c r="L57" i="1"/>
  <c r="L57" i="3" s="1"/>
  <c r="M5" i="1"/>
  <c r="M5" i="3" s="1"/>
  <c r="M6" i="1"/>
  <c r="M6" i="3" s="1"/>
  <c r="M7" i="1"/>
  <c r="M7" i="3" s="1"/>
  <c r="M8" i="1"/>
  <c r="M8" i="3" s="1"/>
  <c r="M9" i="1"/>
  <c r="M9" i="3" s="1"/>
  <c r="M10" i="1"/>
  <c r="M10" i="3" s="1"/>
  <c r="M11" i="1"/>
  <c r="M11" i="3" s="1"/>
  <c r="M12" i="1"/>
  <c r="M12" i="3" s="1"/>
  <c r="M13" i="1"/>
  <c r="M13" i="3" s="1"/>
  <c r="M14" i="1"/>
  <c r="M14" i="3" s="1"/>
  <c r="M15" i="1"/>
  <c r="M15" i="3" s="1"/>
  <c r="M16" i="1"/>
  <c r="M16" i="3" s="1"/>
  <c r="M17" i="1"/>
  <c r="M17" i="3" s="1"/>
  <c r="M18" i="1"/>
  <c r="M18" i="3" s="1"/>
  <c r="M19" i="1"/>
  <c r="M19" i="3" s="1"/>
  <c r="M20" i="1"/>
  <c r="M20" i="3" s="1"/>
  <c r="M21" i="1"/>
  <c r="M21" i="3" s="1"/>
  <c r="M22" i="1"/>
  <c r="M22" i="3" s="1"/>
  <c r="M23" i="1"/>
  <c r="M23" i="3" s="1"/>
  <c r="M24" i="1"/>
  <c r="M24" i="3" s="1"/>
  <c r="M25" i="1"/>
  <c r="M25" i="3" s="1"/>
  <c r="M26" i="1"/>
  <c r="M26" i="3" s="1"/>
  <c r="M27" i="1"/>
  <c r="M27" i="3" s="1"/>
  <c r="M28" i="1"/>
  <c r="M28" i="3" s="1"/>
  <c r="M29" i="1"/>
  <c r="M29" i="3" s="1"/>
  <c r="M30" i="1"/>
  <c r="M30" i="3" s="1"/>
  <c r="M31" i="1"/>
  <c r="M31" i="3" s="1"/>
  <c r="M32" i="1"/>
  <c r="M32" i="3" s="1"/>
  <c r="M33" i="1"/>
  <c r="M33" i="3" s="1"/>
  <c r="M34" i="1"/>
  <c r="M34" i="3" s="1"/>
  <c r="M35" i="1"/>
  <c r="M35" i="3" s="1"/>
  <c r="M36" i="1"/>
  <c r="M36" i="3" s="1"/>
  <c r="M37" i="1"/>
  <c r="M37" i="3" s="1"/>
  <c r="M38" i="1"/>
  <c r="M38" i="3" s="1"/>
  <c r="M39" i="1"/>
  <c r="M39" i="3" s="1"/>
  <c r="M40" i="1"/>
  <c r="M40" i="3" s="1"/>
  <c r="M41" i="1"/>
  <c r="M41" i="3" s="1"/>
  <c r="M42" i="1"/>
  <c r="M42" i="3" s="1"/>
  <c r="M43" i="1"/>
  <c r="M43" i="3" s="1"/>
  <c r="M44" i="1"/>
  <c r="M44" i="3" s="1"/>
  <c r="M45" i="1"/>
  <c r="M45" i="3" s="1"/>
  <c r="M46" i="1"/>
  <c r="M46" i="3" s="1"/>
  <c r="M47" i="1"/>
  <c r="M47" i="3" s="1"/>
  <c r="M48" i="1"/>
  <c r="M48" i="3" s="1"/>
  <c r="M49" i="1"/>
  <c r="M49" i="3" s="1"/>
  <c r="M50" i="1"/>
  <c r="M50" i="3" s="1"/>
  <c r="M51" i="1"/>
  <c r="M51" i="3" s="1"/>
  <c r="M52" i="1"/>
  <c r="M52" i="3" s="1"/>
  <c r="M53" i="1"/>
  <c r="M53" i="3" s="1"/>
  <c r="M54" i="1"/>
  <c r="M54" i="3" s="1"/>
  <c r="M55" i="1"/>
  <c r="M55" i="3" s="1"/>
  <c r="M56" i="1"/>
  <c r="M56" i="3" s="1"/>
  <c r="M57" i="1"/>
  <c r="M57" i="3" s="1"/>
  <c r="B71" i="1"/>
  <c r="C6" i="3"/>
  <c r="G6"/>
  <c r="K6"/>
  <c r="C8"/>
  <c r="E8"/>
  <c r="H8"/>
  <c r="K8"/>
  <c r="G9"/>
  <c r="E10"/>
  <c r="G10"/>
  <c r="C12"/>
  <c r="E12"/>
  <c r="G12"/>
  <c r="K12"/>
  <c r="F13"/>
  <c r="G14"/>
  <c r="D15"/>
  <c r="H15"/>
  <c r="E16"/>
  <c r="G16"/>
  <c r="D17"/>
  <c r="K18"/>
  <c r="D19"/>
  <c r="H19"/>
  <c r="C22"/>
  <c r="D23"/>
  <c r="G24"/>
  <c r="D25"/>
  <c r="H25"/>
  <c r="C26"/>
  <c r="G26"/>
  <c r="C27"/>
  <c r="I27"/>
  <c r="C28"/>
  <c r="G28"/>
  <c r="K28"/>
  <c r="D29"/>
  <c r="C30"/>
  <c r="G30"/>
  <c r="K30"/>
  <c r="C31"/>
  <c r="I31"/>
  <c r="J31"/>
  <c r="K31"/>
  <c r="I32"/>
  <c r="C34"/>
  <c r="K34"/>
  <c r="D35"/>
  <c r="H35"/>
  <c r="L35"/>
  <c r="E36"/>
  <c r="D37"/>
  <c r="J37"/>
  <c r="E38"/>
  <c r="G38"/>
  <c r="D39"/>
  <c r="J39"/>
  <c r="L39"/>
  <c r="C40"/>
  <c r="K40"/>
  <c r="C42"/>
  <c r="F43"/>
  <c r="G44"/>
  <c r="J45"/>
  <c r="L45"/>
  <c r="C46"/>
  <c r="K46"/>
  <c r="H47"/>
  <c r="L47"/>
  <c r="C48"/>
  <c r="I48"/>
  <c r="K48"/>
  <c r="C50"/>
  <c r="G50"/>
  <c r="I50"/>
  <c r="K50"/>
  <c r="D51"/>
  <c r="E52"/>
  <c r="D53"/>
  <c r="F53"/>
  <c r="H53"/>
  <c r="J53"/>
  <c r="C54"/>
  <c r="G54"/>
  <c r="D55"/>
  <c r="L55"/>
  <c r="K56"/>
  <c r="J57"/>
  <c r="J5"/>
  <c r="D14" i="14"/>
  <c r="D13"/>
  <c r="D12"/>
  <c r="C9"/>
  <c r="I11"/>
  <c r="B9"/>
  <c r="H11"/>
  <c r="G11"/>
  <c r="D11"/>
  <c r="H10"/>
  <c r="F10"/>
  <c r="D10"/>
  <c r="D9"/>
  <c r="D8"/>
  <c r="I7"/>
  <c r="H7"/>
  <c r="G7"/>
  <c r="F7"/>
  <c r="B7"/>
  <c r="D6"/>
  <c r="F6" i="3"/>
  <c r="B5" i="4"/>
  <c r="L6"/>
  <c r="J5"/>
  <c r="J71" s="1"/>
  <c r="H5"/>
  <c r="H70" s="1"/>
  <c r="F5"/>
  <c r="F72" s="1"/>
  <c r="E6"/>
  <c r="E72" s="1"/>
  <c r="I5"/>
  <c r="I70" s="1"/>
  <c r="D72" i="1"/>
  <c r="D71"/>
  <c r="H72"/>
  <c r="F71" i="4"/>
  <c r="F71" i="1"/>
  <c r="C72"/>
  <c r="B70"/>
  <c r="K71" i="4"/>
  <c r="K70"/>
  <c r="B70" i="2"/>
  <c r="I71"/>
  <c r="F72"/>
  <c r="J72"/>
  <c r="B71"/>
  <c r="C72"/>
  <c r="H71"/>
  <c r="K70"/>
  <c r="C7" i="14"/>
  <c r="D7"/>
  <c r="G10"/>
  <c r="I10"/>
  <c r="F11"/>
  <c r="D72" i="4"/>
  <c r="C72"/>
  <c r="H72"/>
  <c r="I72" i="2"/>
  <c r="H5" i="3"/>
  <c r="G72" i="1"/>
  <c r="G70"/>
  <c r="D70" i="4"/>
  <c r="K72" i="2"/>
  <c r="E70" i="4"/>
  <c r="C71" i="1"/>
  <c r="G6" i="4"/>
  <c r="G70" i="2"/>
  <c r="M71"/>
  <c r="L7" i="4"/>
  <c r="L71" i="2"/>
  <c r="F70" i="4"/>
  <c r="J6" i="3"/>
  <c r="J70" i="4"/>
  <c r="M72" i="1"/>
  <c r="L70"/>
  <c r="F72"/>
  <c r="M70"/>
  <c r="M72" i="2"/>
  <c r="J72" i="4"/>
  <c r="F70" i="1"/>
  <c r="J72" l="1"/>
  <c r="L72" i="2"/>
  <c r="K72" i="4"/>
  <c r="E71"/>
  <c r="D71"/>
  <c r="C70"/>
  <c r="G70"/>
  <c r="G71"/>
  <c r="M71" i="1"/>
  <c r="E71"/>
  <c r="E70"/>
  <c r="H71"/>
  <c r="L72"/>
  <c r="K70"/>
  <c r="E72"/>
  <c r="M70" i="2"/>
  <c r="J70" i="3"/>
  <c r="C70" i="1"/>
  <c r="L72" i="4"/>
  <c r="G72" i="2"/>
  <c r="G72" i="4"/>
  <c r="J71" i="1"/>
  <c r="E70" i="2"/>
  <c r="C71" i="4"/>
  <c r="K71" i="1"/>
  <c r="I71" i="4"/>
  <c r="H70" i="1"/>
  <c r="J70"/>
  <c r="J71" i="2"/>
  <c r="D70"/>
  <c r="D71"/>
  <c r="K71"/>
  <c r="E72"/>
  <c r="L70"/>
  <c r="H70"/>
  <c r="E71"/>
  <c r="G71"/>
  <c r="I72" i="4"/>
  <c r="B72" i="1"/>
  <c r="I72"/>
  <c r="K72"/>
  <c r="B72" i="2"/>
  <c r="I70" i="1"/>
  <c r="L71"/>
  <c r="G71"/>
  <c r="F70" i="2"/>
  <c r="H72"/>
  <c r="J70"/>
  <c r="D70" i="1"/>
  <c r="I71"/>
  <c r="D72" i="2"/>
  <c r="C71"/>
  <c r="C70"/>
  <c r="L71" i="4"/>
  <c r="L70"/>
  <c r="H71"/>
  <c r="J71" i="3"/>
  <c r="J72"/>
  <c r="G72"/>
  <c r="G70"/>
  <c r="F71"/>
  <c r="F70"/>
  <c r="D70"/>
  <c r="D72"/>
  <c r="D71"/>
  <c r="C71"/>
  <c r="H72"/>
  <c r="H70"/>
  <c r="E70"/>
  <c r="E71"/>
  <c r="B72"/>
  <c r="B70"/>
  <c r="B71"/>
  <c r="K70"/>
  <c r="I72"/>
  <c r="H71"/>
  <c r="F72"/>
  <c r="I70"/>
  <c r="I71"/>
  <c r="C72"/>
  <c r="K72"/>
  <c r="E72"/>
  <c r="G71"/>
  <c r="C70"/>
  <c r="M71"/>
  <c r="M70"/>
  <c r="M72"/>
  <c r="L70"/>
  <c r="L71"/>
  <c r="L72"/>
  <c r="K71"/>
  <c r="B70" i="4"/>
  <c r="B71"/>
  <c r="B72"/>
</calcChain>
</file>

<file path=xl/sharedStrings.xml><?xml version="1.0" encoding="utf-8"?>
<sst xmlns="http://schemas.openxmlformats.org/spreadsheetml/2006/main" count="268" uniqueCount="100">
  <si>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</si>
  <si>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</si>
  <si>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</si>
  <si>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</si>
  <si>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</si>
  <si>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</si>
  <si>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</si>
  <si>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</si>
  <si>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</si>
  <si>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</si>
  <si>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</si>
  <si>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</si>
  <si>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</si>
  <si>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</si>
  <si>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 xml:space="preserve"> Monthly Evaporation (mm over lake) from GLERL Lake Evaporation Model</t>
  </si>
  <si>
    <t>Component Method using overlake precipitation depth  (precip + runoff - evaporation)</t>
  </si>
  <si>
    <t>Component Method using overland precipitation depth  (precip + runoff - evaporation)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</si>
  <si>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</si>
  <si>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</si>
  <si>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</si>
  <si>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</si>
  <si>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</si>
  <si>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</si>
  <si>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</si>
  <si>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</si>
  <si>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</si>
  <si>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</si>
  <si>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</si>
  <si>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</si>
  <si>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</si>
  <si>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</si>
  <si>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</si>
  <si>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</si>
  <si>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</si>
  <si>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</si>
  <si>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</si>
  <si>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</si>
  <si>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</si>
  <si>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</si>
  <si>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</si>
  <si>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Days in each month</t>
  </si>
  <si>
    <t>Used for converting volumes to rates</t>
  </si>
  <si>
    <t>Mean</t>
  </si>
  <si>
    <t>Max</t>
  </si>
  <si>
    <t>Min</t>
  </si>
  <si>
    <t>Lake Michigan Net Basin Supply (expressed as millimeters over lake surface)</t>
  </si>
  <si>
    <t>Lake Michigan Net Basin Supply (expressed as cubic meters per second)</t>
  </si>
  <si>
    <t xml:space="preserve"> Lake MICHIGAN</t>
  </si>
  <si>
    <t>Monthly runoff to Lake MICHIGAN from land surface expressed as millimeters over the lake surface</t>
  </si>
  <si>
    <t>Lake Michigan Overland Precipitation (millimeters)</t>
  </si>
  <si>
    <t>Lake Michigan Overlake Precipitation (millimeters)</t>
  </si>
  <si>
    <t/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</si>
  <si>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</si>
  <si>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</si>
  <si>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</si>
  <si>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</si>
  <si>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</si>
  <si>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</si>
  <si>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Component NBS values are computed simply as:</t>
  </si>
  <si>
    <t>NBS = Precipitation + Runoff - Evaporation</t>
  </si>
  <si>
    <t>Residual NBS values are computed simply as:</t>
  </si>
  <si>
    <t>NBS = ChangeInStorage - Inflow + Outflow</t>
  </si>
  <si>
    <t>Inflows and outflows are comprised of the appropriate channels and diversions.</t>
  </si>
  <si>
    <t>The precipitation data is computed from station data using a Thiessen-weighting technique, employing</t>
  </si>
  <si>
    <t>stations only within 50 km of the lake's watershed basin boundary.</t>
  </si>
  <si>
    <t>For more detailed reference on the methodology employed for computing the precipitation, see the report at:</t>
  </si>
  <si>
    <t>http://www.glerl.noaa.gov/data/arc/hydro/mnth-hydro.html</t>
  </si>
  <si>
    <t>The runoff is computed from streamflow site data using a simple interpolation method developed</t>
  </si>
  <si>
    <t>at GLERL.  For more information on that method, see the report at:</t>
  </si>
  <si>
    <t>The evaporation is computed using GLERL's Large Lake Thermodynamics Model.</t>
  </si>
  <si>
    <t>For more detailed information on this model, see:</t>
  </si>
  <si>
    <t>http://www.glerl.noaa.gov/pubs/fulltext/2005/20050015.pdf</t>
  </si>
  <si>
    <t>Change-in-Storage is computed from Beginning-of-month lake level estimates by GLERL.</t>
  </si>
  <si>
    <t>Again, the methodology is detailed in the report available at:</t>
  </si>
  <si>
    <t>Connecting Channel flows were obtained from the coordinating committee members.</t>
  </si>
  <si>
    <t>History of changes since Jan 1, 2008:</t>
  </si>
  <si>
    <t>February 2008</t>
  </si>
  <si>
    <t>An error was found in the program that produced the runoff estimates.  The program was</t>
  </si>
  <si>
    <t>fixed and the revised estimates were included here.</t>
  </si>
  <si>
    <t>Updated runoff estimates were generated and incorporated here.</t>
  </si>
  <si>
    <t>Updated evaporation estimates were generated and incorporated.</t>
  </si>
  <si>
    <t>4840 South State Road</t>
  </si>
  <si>
    <t>Ann Arbor, MI  48108</t>
  </si>
  <si>
    <t>Updated precipitation estimates were incorporated.</t>
  </si>
  <si>
    <t>2008 should still be considered provisional.</t>
  </si>
  <si>
    <t>Updated runoff estimates were incorporated.</t>
  </si>
  <si>
    <t>Typographical error in coordinated land area of Lake Huron was corrected.</t>
  </si>
  <si>
    <t>Precipitation sheets updated through 2009</t>
  </si>
  <si>
    <t>Ann</t>
  </si>
  <si>
    <t>Monthly evaporation updated due to annual update of meteorology data.</t>
  </si>
  <si>
    <t>Note that a number of new stations are added, which affected older data.</t>
  </si>
  <si>
    <t>Meteorology data for 2008 is considered to be pretty complete/final.</t>
  </si>
  <si>
    <t>Meteorology data for 2009 is decent, but not completely final.</t>
  </si>
  <si>
    <t xml:space="preserve">Updated the runoff through 2009.  </t>
  </si>
  <si>
    <t>Updated precipitation estimates through 2010.</t>
  </si>
  <si>
    <t>Updated all components through 2010 (runoff, evaporation, both precipitation estimates)</t>
  </si>
  <si>
    <t>Annual</t>
  </si>
  <si>
    <t>Total</t>
  </si>
  <si>
    <t>Added Annual column to NBS sheets</t>
  </si>
  <si>
    <t>Average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</si>
</sst>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E+00"/>
    <numFmt numFmtId="166" formatCode="0.0000E+00"/>
  </numFmts>
  <fonts count="6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/>
    <xf numFmtId="0" fontId="2" fillId="0" borderId="0" xfId="1" applyAlignment="1" applyProtection="1"/>
    <xf numFmtId="49" fontId="0" fillId="0" borderId="0" xfId="0" applyNumberFormat="1"/>
    <xf numFmtId="15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lerl.noaa.gov/pubs/fulltext/2005/20050015.pdf" TargetMode="External"/><Relationship Id="rId1" Type="http://schemas.openxmlformats.org/officeDocument/2006/relationships/hyperlink" Target="mailto:tim.hunter@noaa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0"/>
  <sheetViews>
    <sheetView tabSelected="1" topLeftCell="A52" workbookViewId="0">
      <selection activeCell="A88" sqref="A88"/>
    </sheetView>
  </sheetViews>
  <sheetFormatPr defaultRowHeight="12.75"/>
  <cols>
    <col min="1" max="1" width="9.28515625" bestFit="1" customWidth="1"/>
  </cols>
  <sheetData>
    <row r="1" spans="1:1">
      <c r="A1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81</v>
      </c>
    </row>
    <row r="8" spans="1:1">
      <c r="A8" t="s">
        <v>82</v>
      </c>
    </row>
    <row r="9" spans="1:1">
      <c r="A9" s="13" t="s">
        <v>57</v>
      </c>
    </row>
    <row r="10" spans="1:1">
      <c r="A10" s="13"/>
    </row>
    <row r="12" spans="1:1">
      <c r="A12" t="s">
        <v>58</v>
      </c>
    </row>
    <row r="13" spans="1:1">
      <c r="A13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21" spans="1:1">
      <c r="A21" t="s">
        <v>63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7" spans="1:1">
      <c r="A27" t="s">
        <v>67</v>
      </c>
    </row>
    <row r="28" spans="1:1">
      <c r="A28" t="s">
        <v>68</v>
      </c>
    </row>
    <row r="29" spans="1:1">
      <c r="A29" t="s">
        <v>66</v>
      </c>
    </row>
    <row r="32" spans="1:1">
      <c r="A32" t="s">
        <v>69</v>
      </c>
    </row>
    <row r="33" spans="1:1">
      <c r="A33" t="s">
        <v>70</v>
      </c>
    </row>
    <row r="34" spans="1:1">
      <c r="A34" s="13" t="s">
        <v>71</v>
      </c>
    </row>
    <row r="37" spans="1:1">
      <c r="A37" t="s">
        <v>72</v>
      </c>
    </row>
    <row r="38" spans="1:1">
      <c r="A38" t="s">
        <v>73</v>
      </c>
    </row>
    <row r="39" spans="1:1">
      <c r="A39" t="s">
        <v>66</v>
      </c>
    </row>
    <row r="42" spans="1:1">
      <c r="A42" t="s">
        <v>74</v>
      </c>
    </row>
    <row r="43" spans="1:1">
      <c r="A43" t="s">
        <v>66</v>
      </c>
    </row>
    <row r="46" spans="1:1">
      <c r="A46" t="s">
        <v>75</v>
      </c>
    </row>
    <row r="48" spans="1:1">
      <c r="A48" s="14" t="s">
        <v>76</v>
      </c>
    </row>
    <row r="49" spans="1:1">
      <c r="A49" t="s">
        <v>77</v>
      </c>
    </row>
    <row r="50" spans="1:1">
      <c r="A50" t="s">
        <v>78</v>
      </c>
    </row>
    <row r="52" spans="1:1">
      <c r="A52" s="15">
        <v>39745</v>
      </c>
    </row>
    <row r="53" spans="1:1">
      <c r="A53" t="s">
        <v>79</v>
      </c>
    </row>
    <row r="55" spans="1:1">
      <c r="A55" s="15">
        <v>39903</v>
      </c>
    </row>
    <row r="56" spans="1:1">
      <c r="A56" t="s">
        <v>80</v>
      </c>
    </row>
    <row r="57" spans="1:1">
      <c r="A57" t="s">
        <v>83</v>
      </c>
    </row>
    <row r="60" spans="1:1">
      <c r="A60" s="15">
        <v>40107</v>
      </c>
    </row>
    <row r="61" spans="1:1">
      <c r="A61" t="s">
        <v>83</v>
      </c>
    </row>
    <row r="62" spans="1:1">
      <c r="A62" t="s">
        <v>84</v>
      </c>
    </row>
    <row r="64" spans="1:1">
      <c r="A64" s="15">
        <v>40232</v>
      </c>
    </row>
    <row r="65" spans="1:1">
      <c r="A65" s="21" t="s">
        <v>85</v>
      </c>
    </row>
    <row r="67" spans="1:1">
      <c r="A67" s="15">
        <v>40284</v>
      </c>
    </row>
    <row r="68" spans="1:1">
      <c r="A68" t="s">
        <v>86</v>
      </c>
    </row>
    <row r="70" spans="1:1">
      <c r="A70" s="15">
        <v>40454</v>
      </c>
    </row>
    <row r="71" spans="1:1">
      <c r="A71" s="21" t="s">
        <v>87</v>
      </c>
    </row>
    <row r="73" spans="1:1">
      <c r="A73" s="15">
        <v>40479</v>
      </c>
    </row>
    <row r="74" spans="1:1">
      <c r="A74" t="s">
        <v>89</v>
      </c>
    </row>
    <row r="75" spans="1:1">
      <c r="A75" s="21" t="s">
        <v>90</v>
      </c>
    </row>
    <row r="76" spans="1:1">
      <c r="A76" t="s">
        <v>91</v>
      </c>
    </row>
    <row r="77" spans="1:1">
      <c r="A77" t="s">
        <v>92</v>
      </c>
    </row>
    <row r="80" spans="1:1">
      <c r="A80" s="15">
        <v>40745</v>
      </c>
    </row>
    <row r="81" spans="1:1">
      <c r="A81" t="s">
        <v>93</v>
      </c>
    </row>
    <row r="83" spans="1:1">
      <c r="A83" s="15">
        <v>40855</v>
      </c>
    </row>
    <row r="84" spans="1:1">
      <c r="A84" s="21" t="s">
        <v>94</v>
      </c>
    </row>
    <row r="86" spans="1:1">
      <c r="A86" s="15">
        <v>41226</v>
      </c>
    </row>
    <row r="87" spans="1:1">
      <c r="A87" s="19" t="s">
        <v>95</v>
      </c>
    </row>
    <row r="89" spans="1:1">
      <c r="A89" s="15">
        <v>41313</v>
      </c>
    </row>
    <row r="90" spans="1:1">
      <c r="A90" s="19" t="s">
        <v>98</v>
      </c>
    </row>
  </sheetData>
  <phoneticPr fontId="3" type="noConversion"/>
  <hyperlinks>
    <hyperlink ref="A9" r:id="rId1"/>
    <hyperlink ref="A34" r:id="rId2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F8" sqref="F8"/>
    </sheetView>
  </sheetViews>
  <sheetFormatPr defaultRowHeight="12.75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>
      <c r="A1" t="s">
        <v>17</v>
      </c>
    </row>
    <row r="2" spans="1:9">
      <c r="F2" s="27" t="s">
        <v>18</v>
      </c>
      <c r="G2" s="28"/>
      <c r="H2" s="27" t="s">
        <v>19</v>
      </c>
      <c r="I2" s="28"/>
    </row>
    <row r="3" spans="1:9">
      <c r="F3" s="29" t="s">
        <v>20</v>
      </c>
      <c r="G3" s="30"/>
      <c r="H3" s="29" t="s">
        <v>21</v>
      </c>
      <c r="I3" s="30"/>
    </row>
    <row r="4" spans="1:9">
      <c r="A4" t="s">
        <v>22</v>
      </c>
      <c r="B4" s="1" t="s">
        <v>23</v>
      </c>
      <c r="C4" s="1" t="s">
        <v>24</v>
      </c>
      <c r="D4" s="1" t="s">
        <v>25</v>
      </c>
      <c r="E4" s="1"/>
      <c r="F4" s="5" t="s">
        <v>26</v>
      </c>
      <c r="G4" s="6" t="s">
        <v>27</v>
      </c>
      <c r="H4" s="5" t="s">
        <v>26</v>
      </c>
      <c r="I4" s="6" t="s">
        <v>27</v>
      </c>
    </row>
    <row r="6" spans="1:9">
      <c r="A6" t="s">
        <v>28</v>
      </c>
      <c r="B6" s="7">
        <v>128084000000</v>
      </c>
      <c r="C6" s="7">
        <v>81925000000</v>
      </c>
      <c r="D6" s="7">
        <f>B6+C6</f>
        <v>210009000000</v>
      </c>
      <c r="E6" s="7"/>
      <c r="F6" s="4">
        <v>128000000000</v>
      </c>
      <c r="G6" s="4">
        <v>82100000000</v>
      </c>
      <c r="H6" s="4">
        <v>128000000000</v>
      </c>
      <c r="I6" s="4">
        <v>82100000000</v>
      </c>
    </row>
    <row r="7" spans="1:9">
      <c r="A7" t="s">
        <v>29</v>
      </c>
      <c r="B7" s="7">
        <f>B8+B9</f>
        <v>248012000000</v>
      </c>
      <c r="C7" s="7">
        <f>C8+C9</f>
        <v>116851000000</v>
      </c>
      <c r="D7" s="7">
        <f t="shared" ref="D7:D14" si="0">B7+C7</f>
        <v>364863000000</v>
      </c>
      <c r="E7" s="7"/>
      <c r="F7" s="4">
        <f>F8+F9</f>
        <v>249000000000</v>
      </c>
      <c r="G7" s="4">
        <f>G8+G9</f>
        <v>117400000000</v>
      </c>
      <c r="H7" s="4">
        <f>H8+H9</f>
        <v>252000000000</v>
      </c>
      <c r="I7" s="4">
        <f>I8+I9</f>
        <v>117600000000</v>
      </c>
    </row>
    <row r="8" spans="1:9">
      <c r="A8" t="s">
        <v>30</v>
      </c>
      <c r="B8" s="7">
        <v>115804000000</v>
      </c>
      <c r="C8" s="7">
        <v>57291000000</v>
      </c>
      <c r="D8" s="7">
        <f t="shared" si="0"/>
        <v>173095000000</v>
      </c>
      <c r="E8" s="7"/>
      <c r="F8" s="4">
        <v>118000000000</v>
      </c>
      <c r="G8" s="4">
        <v>57800000000</v>
      </c>
      <c r="H8" s="4">
        <v>118000000000</v>
      </c>
      <c r="I8" s="4">
        <v>57800000000</v>
      </c>
    </row>
    <row r="9" spans="1:9">
      <c r="A9" t="s">
        <v>31</v>
      </c>
      <c r="B9" s="7">
        <f>B10+B11</f>
        <v>132208000000</v>
      </c>
      <c r="C9" s="7">
        <f>C10+C11</f>
        <v>59560000000</v>
      </c>
      <c r="D9" s="7">
        <f t="shared" si="0"/>
        <v>191768000000</v>
      </c>
      <c r="E9" s="7"/>
      <c r="F9" s="4">
        <v>131000000000</v>
      </c>
      <c r="G9" s="4">
        <v>59600000000</v>
      </c>
      <c r="H9" s="4">
        <v>134000000000</v>
      </c>
      <c r="I9" s="4">
        <v>59800000000</v>
      </c>
    </row>
    <row r="10" spans="1:9">
      <c r="A10" t="s">
        <v>32</v>
      </c>
      <c r="B10" s="7">
        <v>50488000000</v>
      </c>
      <c r="C10" s="7">
        <v>40611000000</v>
      </c>
      <c r="D10" s="7">
        <f t="shared" si="0"/>
        <v>91099000000</v>
      </c>
      <c r="E10" s="7"/>
      <c r="F10" s="4">
        <f>F9*(B10/B9)</f>
        <v>50026685223.284515</v>
      </c>
      <c r="G10" s="4">
        <f>G9*(C10/C9)</f>
        <v>40638274009.402283</v>
      </c>
      <c r="H10" s="4">
        <f>H9*($B10/$B9)</f>
        <v>51172334503.207062</v>
      </c>
      <c r="I10" s="4">
        <f>I9*($C10/$C9)</f>
        <v>40774644056.413704</v>
      </c>
    </row>
    <row r="11" spans="1:9">
      <c r="A11" t="s">
        <v>33</v>
      </c>
      <c r="B11" s="7">
        <v>81720000000</v>
      </c>
      <c r="C11" s="7">
        <v>18949000000</v>
      </c>
      <c r="D11" s="7">
        <f t="shared" si="0"/>
        <v>100669000000</v>
      </c>
      <c r="E11" s="7"/>
      <c r="F11" s="4">
        <f>F9*(B11/B9)</f>
        <v>80973314776.715469</v>
      </c>
      <c r="G11" s="4">
        <f>G9*(C11/C9)</f>
        <v>18961725990.597717</v>
      </c>
      <c r="H11" s="4">
        <f>H9*($B11/$B9)</f>
        <v>82827665496.792923</v>
      </c>
      <c r="I11" s="4">
        <f>I9*($C11/$C9)</f>
        <v>19025355943.5863</v>
      </c>
    </row>
    <row r="12" spans="1:9">
      <c r="A12" t="s">
        <v>34</v>
      </c>
      <c r="B12" s="7">
        <v>15737000000</v>
      </c>
      <c r="C12" s="7">
        <v>1109000000</v>
      </c>
      <c r="D12" s="7">
        <f t="shared" si="0"/>
        <v>16846000000</v>
      </c>
      <c r="E12" s="7"/>
      <c r="F12" s="4">
        <v>12400000000</v>
      </c>
      <c r="G12" s="4">
        <v>1110000000</v>
      </c>
      <c r="H12" s="4">
        <v>15700000000</v>
      </c>
      <c r="I12" s="4">
        <v>1170000000</v>
      </c>
    </row>
    <row r="13" spans="1:9">
      <c r="A13" t="s">
        <v>35</v>
      </c>
      <c r="B13" s="7">
        <v>60602000000</v>
      </c>
      <c r="C13" s="7">
        <v>25404000000</v>
      </c>
      <c r="D13" s="7">
        <f t="shared" si="0"/>
        <v>86006000000</v>
      </c>
      <c r="E13" s="7"/>
      <c r="F13" s="4">
        <v>58800000000</v>
      </c>
      <c r="G13" s="4">
        <v>25700000000</v>
      </c>
      <c r="H13" s="4">
        <v>61000000000</v>
      </c>
      <c r="I13" s="4">
        <v>25800000000</v>
      </c>
    </row>
    <row r="14" spans="1:9">
      <c r="A14" t="s">
        <v>36</v>
      </c>
      <c r="B14" s="7">
        <v>65118000000</v>
      </c>
      <c r="C14" s="7">
        <v>19121000000</v>
      </c>
      <c r="D14" s="7">
        <f t="shared" si="0"/>
        <v>84239000000</v>
      </c>
      <c r="E14" s="7"/>
      <c r="F14" s="4">
        <v>60600000000</v>
      </c>
      <c r="G14" s="4">
        <v>19000000000</v>
      </c>
      <c r="H14" s="4">
        <v>64000000000</v>
      </c>
      <c r="I14" s="4">
        <v>19000000000</v>
      </c>
    </row>
    <row r="17" spans="1:8">
      <c r="A17" s="8"/>
      <c r="F17" t="s">
        <v>37</v>
      </c>
    </row>
    <row r="18" spans="1:8">
      <c r="A18" s="8"/>
      <c r="F18" t="s">
        <v>38</v>
      </c>
    </row>
    <row r="19" spans="1:8">
      <c r="F19" t="s">
        <v>39</v>
      </c>
      <c r="G19" s="4"/>
    </row>
    <row r="23" spans="1:8">
      <c r="H23" s="12"/>
    </row>
  </sheetData>
  <mergeCells count="4">
    <mergeCell ref="F2:G2"/>
    <mergeCell ref="H2:I2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7"/>
  <sheetViews>
    <sheetView workbookViewId="0"/>
  </sheetViews>
  <sheetFormatPr defaultRowHeight="12.75"/>
  <cols>
    <col min="2" max="13" width="5.7109375" customWidth="1"/>
  </cols>
  <sheetData>
    <row r="1" spans="1:13">
      <c r="A1" t="s">
        <v>40</v>
      </c>
    </row>
    <row r="2" spans="1:13">
      <c r="A2" t="s">
        <v>41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3">
      <c r="A5">
        <v>1948</v>
      </c>
      <c r="B5" s="9">
        <v>31</v>
      </c>
      <c r="C5" s="9">
        <v>29</v>
      </c>
      <c r="D5" s="9">
        <v>31</v>
      </c>
      <c r="E5" s="9">
        <v>30</v>
      </c>
      <c r="F5" s="9">
        <v>31</v>
      </c>
      <c r="G5" s="9">
        <v>30</v>
      </c>
      <c r="H5" s="9">
        <v>31</v>
      </c>
      <c r="I5" s="9">
        <v>31</v>
      </c>
      <c r="J5" s="9">
        <v>30</v>
      </c>
      <c r="K5" s="9">
        <v>31</v>
      </c>
      <c r="L5" s="9">
        <v>30</v>
      </c>
      <c r="M5" s="9">
        <v>31</v>
      </c>
    </row>
    <row r="6" spans="1:13">
      <c r="A6">
        <v>1949</v>
      </c>
      <c r="B6" s="9">
        <v>31</v>
      </c>
      <c r="C6" s="9">
        <v>28</v>
      </c>
      <c r="D6" s="9">
        <v>31</v>
      </c>
      <c r="E6" s="9">
        <v>30</v>
      </c>
      <c r="F6" s="9">
        <v>31</v>
      </c>
      <c r="G6" s="9">
        <v>30</v>
      </c>
      <c r="H6" s="9">
        <v>31</v>
      </c>
      <c r="I6" s="9">
        <v>31</v>
      </c>
      <c r="J6" s="9">
        <v>30</v>
      </c>
      <c r="K6" s="9">
        <v>31</v>
      </c>
      <c r="L6" s="9">
        <v>30</v>
      </c>
      <c r="M6" s="9">
        <v>31</v>
      </c>
    </row>
    <row r="7" spans="1:13">
      <c r="A7">
        <v>1950</v>
      </c>
      <c r="B7" s="9">
        <v>31</v>
      </c>
      <c r="C7" s="9">
        <v>28</v>
      </c>
      <c r="D7" s="9">
        <v>31</v>
      </c>
      <c r="E7" s="9">
        <v>30</v>
      </c>
      <c r="F7" s="9">
        <v>31</v>
      </c>
      <c r="G7" s="9">
        <v>30</v>
      </c>
      <c r="H7" s="9">
        <v>31</v>
      </c>
      <c r="I7" s="9">
        <v>31</v>
      </c>
      <c r="J7" s="9">
        <v>30</v>
      </c>
      <c r="K7" s="9">
        <v>31</v>
      </c>
      <c r="L7" s="9">
        <v>30</v>
      </c>
      <c r="M7" s="9">
        <v>31</v>
      </c>
    </row>
    <row r="8" spans="1:13">
      <c r="A8">
        <v>1951</v>
      </c>
      <c r="B8" s="9">
        <v>31</v>
      </c>
      <c r="C8" s="9">
        <v>28</v>
      </c>
      <c r="D8" s="9">
        <v>31</v>
      </c>
      <c r="E8" s="9">
        <v>30</v>
      </c>
      <c r="F8" s="9">
        <v>31</v>
      </c>
      <c r="G8" s="9">
        <v>30</v>
      </c>
      <c r="H8" s="9">
        <v>31</v>
      </c>
      <c r="I8" s="9">
        <v>31</v>
      </c>
      <c r="J8" s="9">
        <v>30</v>
      </c>
      <c r="K8" s="9">
        <v>31</v>
      </c>
      <c r="L8" s="9">
        <v>30</v>
      </c>
      <c r="M8" s="9">
        <v>31</v>
      </c>
    </row>
    <row r="9" spans="1:13">
      <c r="A9">
        <v>1952</v>
      </c>
      <c r="B9" s="9">
        <v>31</v>
      </c>
      <c r="C9" s="9">
        <v>29</v>
      </c>
      <c r="D9" s="9">
        <v>31</v>
      </c>
      <c r="E9" s="9">
        <v>30</v>
      </c>
      <c r="F9" s="9">
        <v>31</v>
      </c>
      <c r="G9" s="9">
        <v>30</v>
      </c>
      <c r="H9" s="9">
        <v>31</v>
      </c>
      <c r="I9" s="9">
        <v>31</v>
      </c>
      <c r="J9" s="9">
        <v>30</v>
      </c>
      <c r="K9" s="9">
        <v>31</v>
      </c>
      <c r="L9" s="9">
        <v>30</v>
      </c>
      <c r="M9" s="9">
        <v>31</v>
      </c>
    </row>
    <row r="10" spans="1:13">
      <c r="A10">
        <v>1953</v>
      </c>
      <c r="B10" s="9">
        <v>31</v>
      </c>
      <c r="C10" s="9">
        <v>28</v>
      </c>
      <c r="D10" s="9">
        <v>31</v>
      </c>
      <c r="E10" s="9">
        <v>30</v>
      </c>
      <c r="F10" s="9">
        <v>31</v>
      </c>
      <c r="G10" s="9">
        <v>30</v>
      </c>
      <c r="H10" s="9">
        <v>31</v>
      </c>
      <c r="I10" s="9">
        <v>31</v>
      </c>
      <c r="J10" s="9">
        <v>30</v>
      </c>
      <c r="K10" s="9">
        <v>31</v>
      </c>
      <c r="L10" s="9">
        <v>30</v>
      </c>
      <c r="M10" s="9">
        <v>31</v>
      </c>
    </row>
    <row r="11" spans="1:13">
      <c r="A11">
        <v>1954</v>
      </c>
      <c r="B11" s="9">
        <v>31</v>
      </c>
      <c r="C11" s="9">
        <v>28</v>
      </c>
      <c r="D11" s="9">
        <v>31</v>
      </c>
      <c r="E11" s="9">
        <v>30</v>
      </c>
      <c r="F11" s="9">
        <v>31</v>
      </c>
      <c r="G11" s="9">
        <v>30</v>
      </c>
      <c r="H11" s="9">
        <v>31</v>
      </c>
      <c r="I11" s="9">
        <v>31</v>
      </c>
      <c r="J11" s="9">
        <v>30</v>
      </c>
      <c r="K11" s="9">
        <v>31</v>
      </c>
      <c r="L11" s="9">
        <v>30</v>
      </c>
      <c r="M11" s="9">
        <v>31</v>
      </c>
    </row>
    <row r="12" spans="1:13">
      <c r="A12">
        <v>1955</v>
      </c>
      <c r="B12" s="9">
        <v>31</v>
      </c>
      <c r="C12" s="9">
        <v>28</v>
      </c>
      <c r="D12" s="9">
        <v>31</v>
      </c>
      <c r="E12" s="9">
        <v>30</v>
      </c>
      <c r="F12" s="9">
        <v>31</v>
      </c>
      <c r="G12" s="9">
        <v>30</v>
      </c>
      <c r="H12" s="9">
        <v>31</v>
      </c>
      <c r="I12" s="9">
        <v>31</v>
      </c>
      <c r="J12" s="9">
        <v>30</v>
      </c>
      <c r="K12" s="9">
        <v>31</v>
      </c>
      <c r="L12" s="9">
        <v>30</v>
      </c>
      <c r="M12" s="9">
        <v>31</v>
      </c>
    </row>
    <row r="13" spans="1:13">
      <c r="A13">
        <v>1956</v>
      </c>
      <c r="B13" s="9">
        <v>31</v>
      </c>
      <c r="C13" s="9">
        <v>29</v>
      </c>
      <c r="D13" s="9">
        <v>31</v>
      </c>
      <c r="E13" s="9">
        <v>30</v>
      </c>
      <c r="F13" s="9">
        <v>31</v>
      </c>
      <c r="G13" s="9">
        <v>30</v>
      </c>
      <c r="H13" s="9">
        <v>31</v>
      </c>
      <c r="I13" s="9">
        <v>31</v>
      </c>
      <c r="J13" s="9">
        <v>30</v>
      </c>
      <c r="K13" s="9">
        <v>31</v>
      </c>
      <c r="L13" s="9">
        <v>30</v>
      </c>
      <c r="M13" s="9">
        <v>31</v>
      </c>
    </row>
    <row r="14" spans="1:13">
      <c r="A14">
        <v>1957</v>
      </c>
      <c r="B14" s="9">
        <v>31</v>
      </c>
      <c r="C14" s="9">
        <v>28</v>
      </c>
      <c r="D14" s="9">
        <v>31</v>
      </c>
      <c r="E14" s="9">
        <v>30</v>
      </c>
      <c r="F14" s="9">
        <v>31</v>
      </c>
      <c r="G14" s="9">
        <v>30</v>
      </c>
      <c r="H14" s="9">
        <v>31</v>
      </c>
      <c r="I14" s="9">
        <v>31</v>
      </c>
      <c r="J14" s="9">
        <v>30</v>
      </c>
      <c r="K14" s="9">
        <v>31</v>
      </c>
      <c r="L14" s="9">
        <v>30</v>
      </c>
      <c r="M14" s="9">
        <v>31</v>
      </c>
    </row>
    <row r="15" spans="1:13">
      <c r="A15">
        <v>1958</v>
      </c>
      <c r="B15" s="9">
        <v>31</v>
      </c>
      <c r="C15" s="9">
        <v>28</v>
      </c>
      <c r="D15" s="9">
        <v>31</v>
      </c>
      <c r="E15" s="9">
        <v>30</v>
      </c>
      <c r="F15" s="9">
        <v>31</v>
      </c>
      <c r="G15" s="9">
        <v>30</v>
      </c>
      <c r="H15" s="9">
        <v>31</v>
      </c>
      <c r="I15" s="9">
        <v>31</v>
      </c>
      <c r="J15" s="9">
        <v>30</v>
      </c>
      <c r="K15" s="9">
        <v>31</v>
      </c>
      <c r="L15" s="9">
        <v>30</v>
      </c>
      <c r="M15" s="9">
        <v>31</v>
      </c>
    </row>
    <row r="16" spans="1:13">
      <c r="A16">
        <v>1959</v>
      </c>
      <c r="B16" s="9">
        <v>31</v>
      </c>
      <c r="C16" s="9">
        <v>28</v>
      </c>
      <c r="D16" s="9">
        <v>31</v>
      </c>
      <c r="E16" s="9">
        <v>30</v>
      </c>
      <c r="F16" s="9">
        <v>31</v>
      </c>
      <c r="G16" s="9">
        <v>30</v>
      </c>
      <c r="H16" s="9">
        <v>31</v>
      </c>
      <c r="I16" s="9">
        <v>31</v>
      </c>
      <c r="J16" s="9">
        <v>30</v>
      </c>
      <c r="K16" s="9">
        <v>31</v>
      </c>
      <c r="L16" s="9">
        <v>30</v>
      </c>
      <c r="M16" s="9">
        <v>31</v>
      </c>
    </row>
    <row r="17" spans="1:13">
      <c r="A17">
        <v>1960</v>
      </c>
      <c r="B17" s="9">
        <v>31</v>
      </c>
      <c r="C17" s="9">
        <v>29</v>
      </c>
      <c r="D17" s="9">
        <v>31</v>
      </c>
      <c r="E17" s="9">
        <v>30</v>
      </c>
      <c r="F17" s="9">
        <v>31</v>
      </c>
      <c r="G17" s="9">
        <v>30</v>
      </c>
      <c r="H17" s="9">
        <v>31</v>
      </c>
      <c r="I17" s="9">
        <v>31</v>
      </c>
      <c r="J17" s="9">
        <v>30</v>
      </c>
      <c r="K17" s="9">
        <v>31</v>
      </c>
      <c r="L17" s="9">
        <v>30</v>
      </c>
      <c r="M17" s="9">
        <v>31</v>
      </c>
    </row>
    <row r="18" spans="1:13">
      <c r="A18">
        <v>1961</v>
      </c>
      <c r="B18" s="9">
        <v>31</v>
      </c>
      <c r="C18" s="9">
        <v>28</v>
      </c>
      <c r="D18" s="9">
        <v>31</v>
      </c>
      <c r="E18" s="9">
        <v>30</v>
      </c>
      <c r="F18" s="9">
        <v>31</v>
      </c>
      <c r="G18" s="9">
        <v>30</v>
      </c>
      <c r="H18" s="9">
        <v>31</v>
      </c>
      <c r="I18" s="9">
        <v>31</v>
      </c>
      <c r="J18" s="9">
        <v>30</v>
      </c>
      <c r="K18" s="9">
        <v>31</v>
      </c>
      <c r="L18" s="9">
        <v>30</v>
      </c>
      <c r="M18" s="9">
        <v>31</v>
      </c>
    </row>
    <row r="19" spans="1:13">
      <c r="A19">
        <v>1962</v>
      </c>
      <c r="B19" s="9">
        <v>31</v>
      </c>
      <c r="C19" s="9">
        <v>28</v>
      </c>
      <c r="D19" s="9">
        <v>31</v>
      </c>
      <c r="E19" s="9">
        <v>30</v>
      </c>
      <c r="F19" s="9">
        <v>31</v>
      </c>
      <c r="G19" s="9">
        <v>30</v>
      </c>
      <c r="H19" s="9">
        <v>31</v>
      </c>
      <c r="I19" s="9">
        <v>31</v>
      </c>
      <c r="J19" s="9">
        <v>30</v>
      </c>
      <c r="K19" s="9">
        <v>31</v>
      </c>
      <c r="L19" s="9">
        <v>30</v>
      </c>
      <c r="M19" s="9">
        <v>31</v>
      </c>
    </row>
    <row r="20" spans="1:13">
      <c r="A20">
        <v>1963</v>
      </c>
      <c r="B20" s="9">
        <v>31</v>
      </c>
      <c r="C20" s="9">
        <v>28</v>
      </c>
      <c r="D20" s="9">
        <v>31</v>
      </c>
      <c r="E20" s="9">
        <v>30</v>
      </c>
      <c r="F20" s="9">
        <v>31</v>
      </c>
      <c r="G20" s="9">
        <v>30</v>
      </c>
      <c r="H20" s="9">
        <v>31</v>
      </c>
      <c r="I20" s="9">
        <v>31</v>
      </c>
      <c r="J20" s="9">
        <v>30</v>
      </c>
      <c r="K20" s="9">
        <v>31</v>
      </c>
      <c r="L20" s="9">
        <v>30</v>
      </c>
      <c r="M20" s="9">
        <v>31</v>
      </c>
    </row>
    <row r="21" spans="1:13">
      <c r="A21">
        <v>1964</v>
      </c>
      <c r="B21" s="9">
        <v>31</v>
      </c>
      <c r="C21" s="9">
        <v>29</v>
      </c>
      <c r="D21" s="9">
        <v>31</v>
      </c>
      <c r="E21" s="9">
        <v>30</v>
      </c>
      <c r="F21" s="9">
        <v>31</v>
      </c>
      <c r="G21" s="9">
        <v>30</v>
      </c>
      <c r="H21" s="9">
        <v>31</v>
      </c>
      <c r="I21" s="9">
        <v>31</v>
      </c>
      <c r="J21" s="9">
        <v>30</v>
      </c>
      <c r="K21" s="9">
        <v>31</v>
      </c>
      <c r="L21" s="9">
        <v>30</v>
      </c>
      <c r="M21" s="9">
        <v>31</v>
      </c>
    </row>
    <row r="22" spans="1:13">
      <c r="A22">
        <v>1965</v>
      </c>
      <c r="B22" s="9">
        <v>31</v>
      </c>
      <c r="C22" s="9">
        <v>28</v>
      </c>
      <c r="D22" s="9">
        <v>31</v>
      </c>
      <c r="E22" s="9">
        <v>30</v>
      </c>
      <c r="F22" s="9">
        <v>31</v>
      </c>
      <c r="G22" s="9">
        <v>30</v>
      </c>
      <c r="H22" s="9">
        <v>31</v>
      </c>
      <c r="I22" s="9">
        <v>31</v>
      </c>
      <c r="J22" s="9">
        <v>30</v>
      </c>
      <c r="K22" s="9">
        <v>31</v>
      </c>
      <c r="L22" s="9">
        <v>30</v>
      </c>
      <c r="M22" s="9">
        <v>31</v>
      </c>
    </row>
    <row r="23" spans="1:13">
      <c r="A23">
        <v>1966</v>
      </c>
      <c r="B23" s="9">
        <v>31</v>
      </c>
      <c r="C23" s="9">
        <v>28</v>
      </c>
      <c r="D23" s="9">
        <v>31</v>
      </c>
      <c r="E23" s="9">
        <v>30</v>
      </c>
      <c r="F23" s="9">
        <v>31</v>
      </c>
      <c r="G23" s="9">
        <v>30</v>
      </c>
      <c r="H23" s="9">
        <v>31</v>
      </c>
      <c r="I23" s="9">
        <v>31</v>
      </c>
      <c r="J23" s="9">
        <v>30</v>
      </c>
      <c r="K23" s="9">
        <v>31</v>
      </c>
      <c r="L23" s="9">
        <v>30</v>
      </c>
      <c r="M23" s="9">
        <v>31</v>
      </c>
    </row>
    <row r="24" spans="1:13">
      <c r="A24">
        <v>1967</v>
      </c>
      <c r="B24" s="9">
        <v>31</v>
      </c>
      <c r="C24" s="9">
        <v>28</v>
      </c>
      <c r="D24" s="9">
        <v>31</v>
      </c>
      <c r="E24" s="9">
        <v>30</v>
      </c>
      <c r="F24" s="9">
        <v>31</v>
      </c>
      <c r="G24" s="9">
        <v>30</v>
      </c>
      <c r="H24" s="9">
        <v>31</v>
      </c>
      <c r="I24" s="9">
        <v>31</v>
      </c>
      <c r="J24" s="9">
        <v>30</v>
      </c>
      <c r="K24" s="9">
        <v>31</v>
      </c>
      <c r="L24" s="9">
        <v>30</v>
      </c>
      <c r="M24" s="9">
        <v>31</v>
      </c>
    </row>
    <row r="25" spans="1:13">
      <c r="A25">
        <v>1968</v>
      </c>
      <c r="B25" s="9">
        <v>31</v>
      </c>
      <c r="C25" s="9">
        <v>29</v>
      </c>
      <c r="D25" s="9">
        <v>31</v>
      </c>
      <c r="E25" s="9">
        <v>30</v>
      </c>
      <c r="F25" s="9">
        <v>31</v>
      </c>
      <c r="G25" s="9">
        <v>30</v>
      </c>
      <c r="H25" s="9">
        <v>31</v>
      </c>
      <c r="I25" s="9">
        <v>31</v>
      </c>
      <c r="J25" s="9">
        <v>30</v>
      </c>
      <c r="K25" s="9">
        <v>31</v>
      </c>
      <c r="L25" s="9">
        <v>30</v>
      </c>
      <c r="M25" s="9">
        <v>31</v>
      </c>
    </row>
    <row r="26" spans="1:13">
      <c r="A26">
        <v>1969</v>
      </c>
      <c r="B26" s="9">
        <v>31</v>
      </c>
      <c r="C26" s="9">
        <v>28</v>
      </c>
      <c r="D26" s="9">
        <v>31</v>
      </c>
      <c r="E26" s="9">
        <v>30</v>
      </c>
      <c r="F26" s="9">
        <v>31</v>
      </c>
      <c r="G26" s="9">
        <v>30</v>
      </c>
      <c r="H26" s="9">
        <v>31</v>
      </c>
      <c r="I26" s="9">
        <v>31</v>
      </c>
      <c r="J26" s="9">
        <v>30</v>
      </c>
      <c r="K26" s="9">
        <v>31</v>
      </c>
      <c r="L26" s="9">
        <v>30</v>
      </c>
      <c r="M26" s="9">
        <v>31</v>
      </c>
    </row>
    <row r="27" spans="1:13">
      <c r="A27">
        <v>1970</v>
      </c>
      <c r="B27" s="9">
        <v>31</v>
      </c>
      <c r="C27" s="9">
        <v>28</v>
      </c>
      <c r="D27" s="9">
        <v>31</v>
      </c>
      <c r="E27" s="9">
        <v>30</v>
      </c>
      <c r="F27" s="9">
        <v>31</v>
      </c>
      <c r="G27" s="9">
        <v>30</v>
      </c>
      <c r="H27" s="9">
        <v>31</v>
      </c>
      <c r="I27" s="9">
        <v>31</v>
      </c>
      <c r="J27" s="9">
        <v>30</v>
      </c>
      <c r="K27" s="9">
        <v>31</v>
      </c>
      <c r="L27" s="9">
        <v>30</v>
      </c>
      <c r="M27" s="9">
        <v>31</v>
      </c>
    </row>
    <row r="28" spans="1:13">
      <c r="A28">
        <v>1971</v>
      </c>
      <c r="B28" s="9">
        <v>31</v>
      </c>
      <c r="C28" s="9">
        <v>28</v>
      </c>
      <c r="D28" s="9">
        <v>31</v>
      </c>
      <c r="E28" s="9">
        <v>30</v>
      </c>
      <c r="F28" s="9">
        <v>31</v>
      </c>
      <c r="G28" s="9">
        <v>30</v>
      </c>
      <c r="H28" s="9">
        <v>31</v>
      </c>
      <c r="I28" s="9">
        <v>31</v>
      </c>
      <c r="J28" s="9">
        <v>30</v>
      </c>
      <c r="K28" s="9">
        <v>31</v>
      </c>
      <c r="L28" s="9">
        <v>30</v>
      </c>
      <c r="M28" s="9">
        <v>31</v>
      </c>
    </row>
    <row r="29" spans="1:13">
      <c r="A29">
        <v>1972</v>
      </c>
      <c r="B29" s="9">
        <v>31</v>
      </c>
      <c r="C29" s="9">
        <v>29</v>
      </c>
      <c r="D29" s="9">
        <v>31</v>
      </c>
      <c r="E29" s="9">
        <v>30</v>
      </c>
      <c r="F29" s="9">
        <v>31</v>
      </c>
      <c r="G29" s="9">
        <v>30</v>
      </c>
      <c r="H29" s="9">
        <v>31</v>
      </c>
      <c r="I29" s="9">
        <v>31</v>
      </c>
      <c r="J29" s="9">
        <v>30</v>
      </c>
      <c r="K29" s="9">
        <v>31</v>
      </c>
      <c r="L29" s="9">
        <v>30</v>
      </c>
      <c r="M29" s="9">
        <v>31</v>
      </c>
    </row>
    <row r="30" spans="1:13">
      <c r="A30">
        <v>1973</v>
      </c>
      <c r="B30" s="9">
        <v>31</v>
      </c>
      <c r="C30" s="9">
        <v>28</v>
      </c>
      <c r="D30" s="9">
        <v>31</v>
      </c>
      <c r="E30" s="9">
        <v>30</v>
      </c>
      <c r="F30" s="9">
        <v>31</v>
      </c>
      <c r="G30" s="9">
        <v>30</v>
      </c>
      <c r="H30" s="9">
        <v>31</v>
      </c>
      <c r="I30" s="9">
        <v>31</v>
      </c>
      <c r="J30" s="9">
        <v>30</v>
      </c>
      <c r="K30" s="9">
        <v>31</v>
      </c>
      <c r="L30" s="9">
        <v>30</v>
      </c>
      <c r="M30" s="9">
        <v>31</v>
      </c>
    </row>
    <row r="31" spans="1:13">
      <c r="A31">
        <v>1974</v>
      </c>
      <c r="B31" s="9">
        <v>31</v>
      </c>
      <c r="C31" s="9">
        <v>28</v>
      </c>
      <c r="D31" s="9">
        <v>31</v>
      </c>
      <c r="E31" s="9">
        <v>30</v>
      </c>
      <c r="F31" s="9">
        <v>31</v>
      </c>
      <c r="G31" s="9">
        <v>30</v>
      </c>
      <c r="H31" s="9">
        <v>31</v>
      </c>
      <c r="I31" s="9">
        <v>31</v>
      </c>
      <c r="J31" s="9">
        <v>30</v>
      </c>
      <c r="K31" s="9">
        <v>31</v>
      </c>
      <c r="L31" s="9">
        <v>30</v>
      </c>
      <c r="M31" s="9">
        <v>31</v>
      </c>
    </row>
    <row r="32" spans="1:13">
      <c r="A32">
        <v>1975</v>
      </c>
      <c r="B32" s="9">
        <v>31</v>
      </c>
      <c r="C32" s="9">
        <v>28</v>
      </c>
      <c r="D32" s="9">
        <v>31</v>
      </c>
      <c r="E32" s="9">
        <v>30</v>
      </c>
      <c r="F32" s="9">
        <v>31</v>
      </c>
      <c r="G32" s="9">
        <v>30</v>
      </c>
      <c r="H32" s="9">
        <v>31</v>
      </c>
      <c r="I32" s="9">
        <v>31</v>
      </c>
      <c r="J32" s="9">
        <v>30</v>
      </c>
      <c r="K32" s="9">
        <v>31</v>
      </c>
      <c r="L32" s="9">
        <v>30</v>
      </c>
      <c r="M32" s="9">
        <v>31</v>
      </c>
    </row>
    <row r="33" spans="1:13">
      <c r="A33">
        <v>1976</v>
      </c>
      <c r="B33" s="9">
        <v>31</v>
      </c>
      <c r="C33" s="9">
        <v>29</v>
      </c>
      <c r="D33" s="9">
        <v>31</v>
      </c>
      <c r="E33" s="9">
        <v>30</v>
      </c>
      <c r="F33" s="9">
        <v>31</v>
      </c>
      <c r="G33" s="9">
        <v>30</v>
      </c>
      <c r="H33" s="9">
        <v>31</v>
      </c>
      <c r="I33" s="9">
        <v>31</v>
      </c>
      <c r="J33" s="9">
        <v>30</v>
      </c>
      <c r="K33" s="9">
        <v>31</v>
      </c>
      <c r="L33" s="9">
        <v>30</v>
      </c>
      <c r="M33" s="9">
        <v>31</v>
      </c>
    </row>
    <row r="34" spans="1:13">
      <c r="A34">
        <v>1977</v>
      </c>
      <c r="B34" s="9">
        <v>31</v>
      </c>
      <c r="C34" s="9">
        <v>28</v>
      </c>
      <c r="D34" s="9">
        <v>31</v>
      </c>
      <c r="E34" s="9">
        <v>30</v>
      </c>
      <c r="F34" s="9">
        <v>31</v>
      </c>
      <c r="G34" s="9">
        <v>30</v>
      </c>
      <c r="H34" s="9">
        <v>31</v>
      </c>
      <c r="I34" s="9">
        <v>31</v>
      </c>
      <c r="J34" s="9">
        <v>30</v>
      </c>
      <c r="K34" s="9">
        <v>31</v>
      </c>
      <c r="L34" s="9">
        <v>30</v>
      </c>
      <c r="M34" s="9">
        <v>31</v>
      </c>
    </row>
    <row r="35" spans="1:13">
      <c r="A35">
        <v>1978</v>
      </c>
      <c r="B35" s="9">
        <v>31</v>
      </c>
      <c r="C35" s="9">
        <v>28</v>
      </c>
      <c r="D35" s="9">
        <v>31</v>
      </c>
      <c r="E35" s="9">
        <v>30</v>
      </c>
      <c r="F35" s="9">
        <v>31</v>
      </c>
      <c r="G35" s="9">
        <v>30</v>
      </c>
      <c r="H35" s="9">
        <v>31</v>
      </c>
      <c r="I35" s="9">
        <v>31</v>
      </c>
      <c r="J35" s="9">
        <v>30</v>
      </c>
      <c r="K35" s="9">
        <v>31</v>
      </c>
      <c r="L35" s="9">
        <v>30</v>
      </c>
      <c r="M35" s="9">
        <v>31</v>
      </c>
    </row>
    <row r="36" spans="1:13">
      <c r="A36">
        <v>1979</v>
      </c>
      <c r="B36" s="9">
        <v>31</v>
      </c>
      <c r="C36" s="9">
        <v>28</v>
      </c>
      <c r="D36" s="9">
        <v>31</v>
      </c>
      <c r="E36" s="9">
        <v>30</v>
      </c>
      <c r="F36" s="9">
        <v>31</v>
      </c>
      <c r="G36" s="9">
        <v>30</v>
      </c>
      <c r="H36" s="9">
        <v>31</v>
      </c>
      <c r="I36" s="9">
        <v>31</v>
      </c>
      <c r="J36" s="9">
        <v>30</v>
      </c>
      <c r="K36" s="9">
        <v>31</v>
      </c>
      <c r="L36" s="9">
        <v>30</v>
      </c>
      <c r="M36" s="9">
        <v>31</v>
      </c>
    </row>
    <row r="37" spans="1:13">
      <c r="A37">
        <v>1980</v>
      </c>
      <c r="B37" s="9">
        <v>31</v>
      </c>
      <c r="C37" s="9">
        <v>29</v>
      </c>
      <c r="D37" s="9">
        <v>31</v>
      </c>
      <c r="E37" s="9">
        <v>30</v>
      </c>
      <c r="F37" s="9">
        <v>31</v>
      </c>
      <c r="G37" s="9">
        <v>30</v>
      </c>
      <c r="H37" s="9">
        <v>31</v>
      </c>
      <c r="I37" s="9">
        <v>31</v>
      </c>
      <c r="J37" s="9">
        <v>30</v>
      </c>
      <c r="K37" s="9">
        <v>31</v>
      </c>
      <c r="L37" s="9">
        <v>30</v>
      </c>
      <c r="M37" s="9">
        <v>31</v>
      </c>
    </row>
    <row r="38" spans="1:13">
      <c r="A38">
        <v>1981</v>
      </c>
      <c r="B38" s="9">
        <v>31</v>
      </c>
      <c r="C38" s="9">
        <v>28</v>
      </c>
      <c r="D38" s="9">
        <v>31</v>
      </c>
      <c r="E38" s="9">
        <v>30</v>
      </c>
      <c r="F38" s="9">
        <v>31</v>
      </c>
      <c r="G38" s="9">
        <v>30</v>
      </c>
      <c r="H38" s="9">
        <v>31</v>
      </c>
      <c r="I38" s="9">
        <v>31</v>
      </c>
      <c r="J38" s="9">
        <v>30</v>
      </c>
      <c r="K38" s="9">
        <v>31</v>
      </c>
      <c r="L38" s="9">
        <v>30</v>
      </c>
      <c r="M38" s="9">
        <v>31</v>
      </c>
    </row>
    <row r="39" spans="1:13">
      <c r="A39">
        <v>1982</v>
      </c>
      <c r="B39" s="9">
        <v>31</v>
      </c>
      <c r="C39" s="9">
        <v>28</v>
      </c>
      <c r="D39" s="9">
        <v>31</v>
      </c>
      <c r="E39" s="9">
        <v>30</v>
      </c>
      <c r="F39" s="9">
        <v>31</v>
      </c>
      <c r="G39" s="9">
        <v>30</v>
      </c>
      <c r="H39" s="9">
        <v>31</v>
      </c>
      <c r="I39" s="9">
        <v>31</v>
      </c>
      <c r="J39" s="9">
        <v>30</v>
      </c>
      <c r="K39" s="9">
        <v>31</v>
      </c>
      <c r="L39" s="9">
        <v>30</v>
      </c>
      <c r="M39" s="9">
        <v>31</v>
      </c>
    </row>
    <row r="40" spans="1:13">
      <c r="A40">
        <v>1983</v>
      </c>
      <c r="B40" s="9">
        <v>31</v>
      </c>
      <c r="C40" s="9">
        <v>28</v>
      </c>
      <c r="D40" s="9">
        <v>31</v>
      </c>
      <c r="E40" s="9">
        <v>30</v>
      </c>
      <c r="F40" s="9">
        <v>31</v>
      </c>
      <c r="G40" s="9">
        <v>30</v>
      </c>
      <c r="H40" s="9">
        <v>31</v>
      </c>
      <c r="I40" s="9">
        <v>31</v>
      </c>
      <c r="J40" s="9">
        <v>30</v>
      </c>
      <c r="K40" s="9">
        <v>31</v>
      </c>
      <c r="L40" s="9">
        <v>30</v>
      </c>
      <c r="M40" s="9">
        <v>31</v>
      </c>
    </row>
    <row r="41" spans="1:13">
      <c r="A41">
        <v>1984</v>
      </c>
      <c r="B41" s="9">
        <v>31</v>
      </c>
      <c r="C41" s="9">
        <v>29</v>
      </c>
      <c r="D41" s="9">
        <v>31</v>
      </c>
      <c r="E41" s="9">
        <v>30</v>
      </c>
      <c r="F41" s="9">
        <v>31</v>
      </c>
      <c r="G41" s="9">
        <v>30</v>
      </c>
      <c r="H41" s="9">
        <v>31</v>
      </c>
      <c r="I41" s="9">
        <v>31</v>
      </c>
      <c r="J41" s="9">
        <v>30</v>
      </c>
      <c r="K41" s="9">
        <v>31</v>
      </c>
      <c r="L41" s="9">
        <v>30</v>
      </c>
      <c r="M41" s="9">
        <v>31</v>
      </c>
    </row>
    <row r="42" spans="1:13">
      <c r="A42">
        <v>1985</v>
      </c>
      <c r="B42" s="9">
        <v>31</v>
      </c>
      <c r="C42" s="9">
        <v>28</v>
      </c>
      <c r="D42" s="9">
        <v>31</v>
      </c>
      <c r="E42" s="9">
        <v>30</v>
      </c>
      <c r="F42" s="9">
        <v>31</v>
      </c>
      <c r="G42" s="9">
        <v>30</v>
      </c>
      <c r="H42" s="9">
        <v>31</v>
      </c>
      <c r="I42" s="9">
        <v>31</v>
      </c>
      <c r="J42" s="9">
        <v>30</v>
      </c>
      <c r="K42" s="9">
        <v>31</v>
      </c>
      <c r="L42" s="9">
        <v>30</v>
      </c>
      <c r="M42" s="9">
        <v>31</v>
      </c>
    </row>
    <row r="43" spans="1:13">
      <c r="A43">
        <v>1986</v>
      </c>
      <c r="B43" s="9">
        <v>31</v>
      </c>
      <c r="C43" s="9">
        <v>28</v>
      </c>
      <c r="D43" s="9">
        <v>31</v>
      </c>
      <c r="E43" s="9">
        <v>30</v>
      </c>
      <c r="F43" s="9">
        <v>31</v>
      </c>
      <c r="G43" s="9">
        <v>30</v>
      </c>
      <c r="H43" s="9">
        <v>31</v>
      </c>
      <c r="I43" s="9">
        <v>31</v>
      </c>
      <c r="J43" s="9">
        <v>30</v>
      </c>
      <c r="K43" s="9">
        <v>31</v>
      </c>
      <c r="L43" s="9">
        <v>30</v>
      </c>
      <c r="M43" s="9">
        <v>31</v>
      </c>
    </row>
    <row r="44" spans="1:13">
      <c r="A44">
        <v>1987</v>
      </c>
      <c r="B44" s="9">
        <v>31</v>
      </c>
      <c r="C44" s="9">
        <v>28</v>
      </c>
      <c r="D44" s="9">
        <v>31</v>
      </c>
      <c r="E44" s="9">
        <v>30</v>
      </c>
      <c r="F44" s="9">
        <v>31</v>
      </c>
      <c r="G44" s="9">
        <v>30</v>
      </c>
      <c r="H44" s="9">
        <v>31</v>
      </c>
      <c r="I44" s="9">
        <v>31</v>
      </c>
      <c r="J44" s="9">
        <v>30</v>
      </c>
      <c r="K44" s="9">
        <v>31</v>
      </c>
      <c r="L44" s="9">
        <v>30</v>
      </c>
      <c r="M44" s="9">
        <v>31</v>
      </c>
    </row>
    <row r="45" spans="1:13">
      <c r="A45">
        <v>1988</v>
      </c>
      <c r="B45" s="9">
        <v>31</v>
      </c>
      <c r="C45" s="9">
        <v>29</v>
      </c>
      <c r="D45" s="9">
        <v>31</v>
      </c>
      <c r="E45" s="9">
        <v>30</v>
      </c>
      <c r="F45" s="9">
        <v>31</v>
      </c>
      <c r="G45" s="9">
        <v>30</v>
      </c>
      <c r="H45" s="9">
        <v>31</v>
      </c>
      <c r="I45" s="9">
        <v>31</v>
      </c>
      <c r="J45" s="9">
        <v>30</v>
      </c>
      <c r="K45" s="9">
        <v>31</v>
      </c>
      <c r="L45" s="9">
        <v>30</v>
      </c>
      <c r="M45" s="9">
        <v>31</v>
      </c>
    </row>
    <row r="46" spans="1:13">
      <c r="A46">
        <v>1989</v>
      </c>
      <c r="B46" s="9">
        <v>31</v>
      </c>
      <c r="C46" s="9">
        <v>28</v>
      </c>
      <c r="D46" s="9">
        <v>31</v>
      </c>
      <c r="E46" s="9">
        <v>30</v>
      </c>
      <c r="F46" s="9">
        <v>31</v>
      </c>
      <c r="G46" s="9">
        <v>30</v>
      </c>
      <c r="H46" s="9">
        <v>31</v>
      </c>
      <c r="I46" s="9">
        <v>31</v>
      </c>
      <c r="J46" s="9">
        <v>30</v>
      </c>
      <c r="K46" s="9">
        <v>31</v>
      </c>
      <c r="L46" s="9">
        <v>30</v>
      </c>
      <c r="M46" s="9">
        <v>31</v>
      </c>
    </row>
    <row r="47" spans="1:13">
      <c r="A47">
        <v>1990</v>
      </c>
      <c r="B47" s="9">
        <v>31</v>
      </c>
      <c r="C47" s="9">
        <v>28</v>
      </c>
      <c r="D47" s="9">
        <v>31</v>
      </c>
      <c r="E47" s="9">
        <v>30</v>
      </c>
      <c r="F47" s="9">
        <v>31</v>
      </c>
      <c r="G47" s="9">
        <v>30</v>
      </c>
      <c r="H47" s="9">
        <v>31</v>
      </c>
      <c r="I47" s="9">
        <v>31</v>
      </c>
      <c r="J47" s="9">
        <v>30</v>
      </c>
      <c r="K47" s="9">
        <v>31</v>
      </c>
      <c r="L47" s="9">
        <v>30</v>
      </c>
      <c r="M47" s="9">
        <v>31</v>
      </c>
    </row>
    <row r="48" spans="1:13">
      <c r="A48">
        <v>1991</v>
      </c>
      <c r="B48" s="9">
        <v>31</v>
      </c>
      <c r="C48" s="9">
        <v>28</v>
      </c>
      <c r="D48" s="9">
        <v>31</v>
      </c>
      <c r="E48" s="9">
        <v>30</v>
      </c>
      <c r="F48" s="9">
        <v>31</v>
      </c>
      <c r="G48" s="9">
        <v>30</v>
      </c>
      <c r="H48" s="9">
        <v>31</v>
      </c>
      <c r="I48" s="9">
        <v>31</v>
      </c>
      <c r="J48" s="9">
        <v>30</v>
      </c>
      <c r="K48" s="9">
        <v>31</v>
      </c>
      <c r="L48" s="9">
        <v>30</v>
      </c>
      <c r="M48" s="9">
        <v>31</v>
      </c>
    </row>
    <row r="49" spans="1:13">
      <c r="A49">
        <v>1992</v>
      </c>
      <c r="B49" s="9">
        <v>31</v>
      </c>
      <c r="C49" s="9">
        <v>29</v>
      </c>
      <c r="D49" s="9">
        <v>31</v>
      </c>
      <c r="E49" s="9">
        <v>30</v>
      </c>
      <c r="F49" s="9">
        <v>31</v>
      </c>
      <c r="G49" s="9">
        <v>30</v>
      </c>
      <c r="H49" s="9">
        <v>31</v>
      </c>
      <c r="I49" s="9">
        <v>31</v>
      </c>
      <c r="J49" s="9">
        <v>30</v>
      </c>
      <c r="K49" s="9">
        <v>31</v>
      </c>
      <c r="L49" s="9">
        <v>30</v>
      </c>
      <c r="M49" s="9">
        <v>31</v>
      </c>
    </row>
    <row r="50" spans="1:13">
      <c r="A50">
        <v>1993</v>
      </c>
      <c r="B50" s="9">
        <v>31</v>
      </c>
      <c r="C50" s="9">
        <v>28</v>
      </c>
      <c r="D50" s="9">
        <v>31</v>
      </c>
      <c r="E50" s="9">
        <v>30</v>
      </c>
      <c r="F50" s="9">
        <v>31</v>
      </c>
      <c r="G50" s="9">
        <v>30</v>
      </c>
      <c r="H50" s="9">
        <v>31</v>
      </c>
      <c r="I50" s="9">
        <v>31</v>
      </c>
      <c r="J50" s="9">
        <v>30</v>
      </c>
      <c r="K50" s="9">
        <v>31</v>
      </c>
      <c r="L50" s="9">
        <v>30</v>
      </c>
      <c r="M50" s="9">
        <v>31</v>
      </c>
    </row>
    <row r="51" spans="1:13">
      <c r="A51">
        <v>1994</v>
      </c>
      <c r="B51" s="9">
        <v>31</v>
      </c>
      <c r="C51" s="9">
        <v>28</v>
      </c>
      <c r="D51" s="9">
        <v>31</v>
      </c>
      <c r="E51" s="9">
        <v>30</v>
      </c>
      <c r="F51" s="9">
        <v>31</v>
      </c>
      <c r="G51" s="9">
        <v>30</v>
      </c>
      <c r="H51" s="9">
        <v>31</v>
      </c>
      <c r="I51" s="9">
        <v>31</v>
      </c>
      <c r="J51" s="9">
        <v>30</v>
      </c>
      <c r="K51" s="9">
        <v>31</v>
      </c>
      <c r="L51" s="9">
        <v>30</v>
      </c>
      <c r="M51" s="9">
        <v>31</v>
      </c>
    </row>
    <row r="52" spans="1:13">
      <c r="A52">
        <v>1995</v>
      </c>
      <c r="B52" s="9">
        <v>31</v>
      </c>
      <c r="C52" s="9">
        <v>28</v>
      </c>
      <c r="D52" s="9">
        <v>31</v>
      </c>
      <c r="E52" s="9">
        <v>30</v>
      </c>
      <c r="F52" s="9">
        <v>31</v>
      </c>
      <c r="G52" s="9">
        <v>30</v>
      </c>
      <c r="H52" s="9">
        <v>31</v>
      </c>
      <c r="I52" s="9">
        <v>31</v>
      </c>
      <c r="J52" s="9">
        <v>30</v>
      </c>
      <c r="K52" s="9">
        <v>31</v>
      </c>
      <c r="L52" s="9">
        <v>30</v>
      </c>
      <c r="M52" s="9">
        <v>31</v>
      </c>
    </row>
    <row r="53" spans="1:13">
      <c r="A53">
        <v>1996</v>
      </c>
      <c r="B53" s="9">
        <v>31</v>
      </c>
      <c r="C53" s="9">
        <v>29</v>
      </c>
      <c r="D53" s="9">
        <v>31</v>
      </c>
      <c r="E53" s="9">
        <v>30</v>
      </c>
      <c r="F53" s="9">
        <v>31</v>
      </c>
      <c r="G53" s="9">
        <v>30</v>
      </c>
      <c r="H53" s="9">
        <v>31</v>
      </c>
      <c r="I53" s="9">
        <v>31</v>
      </c>
      <c r="J53" s="9">
        <v>30</v>
      </c>
      <c r="K53" s="9">
        <v>31</v>
      </c>
      <c r="L53" s="9">
        <v>30</v>
      </c>
      <c r="M53" s="9">
        <v>31</v>
      </c>
    </row>
    <row r="54" spans="1:13">
      <c r="A54">
        <v>1997</v>
      </c>
      <c r="B54" s="9">
        <v>31</v>
      </c>
      <c r="C54" s="9">
        <v>28</v>
      </c>
      <c r="D54" s="9">
        <v>31</v>
      </c>
      <c r="E54" s="9">
        <v>30</v>
      </c>
      <c r="F54" s="9">
        <v>31</v>
      </c>
      <c r="G54" s="9">
        <v>30</v>
      </c>
      <c r="H54" s="9">
        <v>31</v>
      </c>
      <c r="I54" s="9">
        <v>31</v>
      </c>
      <c r="J54" s="9">
        <v>30</v>
      </c>
      <c r="K54" s="9">
        <v>31</v>
      </c>
      <c r="L54" s="9">
        <v>30</v>
      </c>
      <c r="M54" s="9">
        <v>31</v>
      </c>
    </row>
    <row r="55" spans="1:13">
      <c r="A55">
        <v>1998</v>
      </c>
      <c r="B55" s="9">
        <v>31</v>
      </c>
      <c r="C55" s="9">
        <v>28</v>
      </c>
      <c r="D55" s="9">
        <v>31</v>
      </c>
      <c r="E55" s="9">
        <v>30</v>
      </c>
      <c r="F55" s="9">
        <v>31</v>
      </c>
      <c r="G55" s="9">
        <v>30</v>
      </c>
      <c r="H55" s="9">
        <v>31</v>
      </c>
      <c r="I55" s="9">
        <v>31</v>
      </c>
      <c r="J55" s="9">
        <v>30</v>
      </c>
      <c r="K55" s="9">
        <v>31</v>
      </c>
      <c r="L55" s="9">
        <v>30</v>
      </c>
      <c r="M55" s="9">
        <v>31</v>
      </c>
    </row>
    <row r="56" spans="1:13">
      <c r="A56">
        <v>1999</v>
      </c>
      <c r="B56" s="9">
        <v>31</v>
      </c>
      <c r="C56" s="9">
        <v>28</v>
      </c>
      <c r="D56" s="9">
        <v>31</v>
      </c>
      <c r="E56" s="9">
        <v>30</v>
      </c>
      <c r="F56" s="9">
        <v>31</v>
      </c>
      <c r="G56" s="9">
        <v>30</v>
      </c>
      <c r="H56" s="9">
        <v>31</v>
      </c>
      <c r="I56" s="9">
        <v>31</v>
      </c>
      <c r="J56" s="9">
        <v>30</v>
      </c>
      <c r="K56" s="9">
        <v>31</v>
      </c>
      <c r="L56" s="9">
        <v>30</v>
      </c>
      <c r="M56" s="9">
        <v>31</v>
      </c>
    </row>
    <row r="57" spans="1:13">
      <c r="A57">
        <v>2000</v>
      </c>
      <c r="B57" s="9">
        <v>31</v>
      </c>
      <c r="C57" s="9">
        <v>29</v>
      </c>
      <c r="D57" s="9">
        <v>31</v>
      </c>
      <c r="E57" s="9">
        <v>30</v>
      </c>
      <c r="F57" s="9">
        <v>31</v>
      </c>
      <c r="G57" s="9">
        <v>30</v>
      </c>
      <c r="H57" s="9">
        <v>31</v>
      </c>
      <c r="I57" s="9">
        <v>31</v>
      </c>
      <c r="J57" s="9">
        <v>30</v>
      </c>
      <c r="K57" s="9">
        <v>31</v>
      </c>
      <c r="L57" s="9">
        <v>30</v>
      </c>
      <c r="M57" s="9">
        <v>31</v>
      </c>
    </row>
    <row r="58" spans="1:13">
      <c r="A58">
        <v>2001</v>
      </c>
      <c r="B58" s="9">
        <v>31</v>
      </c>
      <c r="C58" s="9">
        <v>28</v>
      </c>
      <c r="D58" s="9">
        <v>31</v>
      </c>
      <c r="E58" s="9">
        <v>30</v>
      </c>
      <c r="F58" s="9">
        <v>31</v>
      </c>
      <c r="G58" s="9">
        <v>30</v>
      </c>
      <c r="H58" s="9">
        <v>31</v>
      </c>
      <c r="I58" s="9">
        <v>31</v>
      </c>
      <c r="J58" s="9">
        <v>30</v>
      </c>
      <c r="K58" s="9">
        <v>31</v>
      </c>
      <c r="L58" s="9">
        <v>30</v>
      </c>
      <c r="M58" s="9">
        <v>31</v>
      </c>
    </row>
    <row r="59" spans="1:13">
      <c r="A59">
        <v>2002</v>
      </c>
      <c r="B59" s="9">
        <v>31</v>
      </c>
      <c r="C59" s="9">
        <v>28</v>
      </c>
      <c r="D59" s="9">
        <v>31</v>
      </c>
      <c r="E59" s="9">
        <v>30</v>
      </c>
      <c r="F59" s="9">
        <v>31</v>
      </c>
      <c r="G59" s="9">
        <v>30</v>
      </c>
      <c r="H59" s="9">
        <v>31</v>
      </c>
      <c r="I59" s="9">
        <v>31</v>
      </c>
      <c r="J59" s="9">
        <v>30</v>
      </c>
      <c r="K59" s="9">
        <v>31</v>
      </c>
      <c r="L59" s="9">
        <v>30</v>
      </c>
      <c r="M59" s="9">
        <v>31</v>
      </c>
    </row>
    <row r="60" spans="1:13">
      <c r="A60">
        <v>2003</v>
      </c>
      <c r="B60" s="9">
        <v>31</v>
      </c>
      <c r="C60" s="9">
        <v>28</v>
      </c>
      <c r="D60" s="9">
        <v>31</v>
      </c>
      <c r="E60" s="9">
        <v>30</v>
      </c>
      <c r="F60" s="9">
        <v>31</v>
      </c>
      <c r="G60" s="9">
        <v>30</v>
      </c>
      <c r="H60" s="9">
        <v>31</v>
      </c>
      <c r="I60" s="9">
        <v>31</v>
      </c>
      <c r="J60" s="9">
        <v>30</v>
      </c>
      <c r="K60" s="9">
        <v>31</v>
      </c>
      <c r="L60" s="9">
        <v>30</v>
      </c>
      <c r="M60" s="9">
        <v>31</v>
      </c>
    </row>
    <row r="61" spans="1:13">
      <c r="A61">
        <v>2004</v>
      </c>
      <c r="B61" s="9">
        <v>31</v>
      </c>
      <c r="C61" s="9">
        <v>29</v>
      </c>
      <c r="D61" s="9">
        <v>31</v>
      </c>
      <c r="E61" s="9">
        <v>30</v>
      </c>
      <c r="F61" s="9">
        <v>31</v>
      </c>
      <c r="G61" s="9">
        <v>30</v>
      </c>
      <c r="H61" s="9">
        <v>31</v>
      </c>
      <c r="I61" s="9">
        <v>31</v>
      </c>
      <c r="J61" s="9">
        <v>30</v>
      </c>
      <c r="K61" s="9">
        <v>31</v>
      </c>
      <c r="L61" s="9">
        <v>30</v>
      </c>
      <c r="M61" s="9">
        <v>31</v>
      </c>
    </row>
    <row r="62" spans="1:13">
      <c r="A62">
        <v>2005</v>
      </c>
      <c r="B62" s="9">
        <v>31</v>
      </c>
      <c r="C62" s="9">
        <v>28</v>
      </c>
      <c r="D62" s="9">
        <v>31</v>
      </c>
      <c r="E62" s="9">
        <v>30</v>
      </c>
      <c r="F62" s="9">
        <v>31</v>
      </c>
      <c r="G62" s="9">
        <v>30</v>
      </c>
      <c r="H62" s="9">
        <v>31</v>
      </c>
      <c r="I62" s="9">
        <v>31</v>
      </c>
      <c r="J62" s="9">
        <v>30</v>
      </c>
      <c r="K62" s="9">
        <v>31</v>
      </c>
      <c r="L62" s="9">
        <v>30</v>
      </c>
      <c r="M62" s="9">
        <v>31</v>
      </c>
    </row>
    <row r="63" spans="1:13">
      <c r="A63">
        <v>2006</v>
      </c>
      <c r="B63" s="9">
        <v>31</v>
      </c>
      <c r="C63" s="9">
        <v>28</v>
      </c>
      <c r="D63" s="9">
        <v>31</v>
      </c>
      <c r="E63" s="9">
        <v>30</v>
      </c>
      <c r="F63" s="9">
        <v>31</v>
      </c>
      <c r="G63" s="9">
        <v>30</v>
      </c>
      <c r="H63" s="9">
        <v>31</v>
      </c>
      <c r="I63" s="9">
        <v>31</v>
      </c>
      <c r="J63" s="9">
        <v>30</v>
      </c>
      <c r="K63" s="9">
        <v>31</v>
      </c>
      <c r="L63" s="9">
        <v>30</v>
      </c>
      <c r="M63" s="9">
        <v>31</v>
      </c>
    </row>
    <row r="64" spans="1:13">
      <c r="A64">
        <v>2007</v>
      </c>
      <c r="B64" s="9">
        <v>31</v>
      </c>
      <c r="C64" s="9">
        <v>28</v>
      </c>
      <c r="D64" s="9">
        <v>31</v>
      </c>
      <c r="E64" s="9">
        <v>30</v>
      </c>
      <c r="F64" s="9">
        <v>31</v>
      </c>
      <c r="G64" s="9">
        <v>30</v>
      </c>
      <c r="H64" s="9">
        <v>31</v>
      </c>
      <c r="I64" s="9">
        <v>31</v>
      </c>
      <c r="J64" s="9">
        <v>30</v>
      </c>
      <c r="K64" s="9">
        <v>31</v>
      </c>
      <c r="L64" s="9">
        <v>30</v>
      </c>
      <c r="M64" s="9">
        <v>31</v>
      </c>
    </row>
    <row r="65" spans="1:13">
      <c r="A65">
        <v>2008</v>
      </c>
      <c r="B65" s="9">
        <v>31</v>
      </c>
      <c r="C65" s="9">
        <v>29</v>
      </c>
      <c r="D65" s="9">
        <v>31</v>
      </c>
      <c r="E65" s="9">
        <v>30</v>
      </c>
      <c r="F65" s="9">
        <v>31</v>
      </c>
      <c r="G65" s="9">
        <v>30</v>
      </c>
      <c r="H65" s="9">
        <v>31</v>
      </c>
      <c r="I65" s="9">
        <v>31</v>
      </c>
      <c r="J65" s="9">
        <v>30</v>
      </c>
      <c r="K65" s="9">
        <v>31</v>
      </c>
      <c r="L65" s="9">
        <v>30</v>
      </c>
      <c r="M65" s="9">
        <v>31</v>
      </c>
    </row>
    <row r="66" spans="1:13">
      <c r="A66">
        <v>2009</v>
      </c>
      <c r="B66" s="9">
        <v>31</v>
      </c>
      <c r="C66" s="9">
        <v>28</v>
      </c>
      <c r="D66" s="9">
        <v>31</v>
      </c>
      <c r="E66" s="9">
        <v>30</v>
      </c>
      <c r="F66" s="9">
        <v>31</v>
      </c>
      <c r="G66" s="9">
        <v>30</v>
      </c>
      <c r="H66" s="9">
        <v>31</v>
      </c>
      <c r="I66" s="9">
        <v>31</v>
      </c>
      <c r="J66" s="9">
        <v>30</v>
      </c>
      <c r="K66" s="9">
        <v>31</v>
      </c>
      <c r="L66" s="9">
        <v>30</v>
      </c>
      <c r="M66" s="9">
        <v>31</v>
      </c>
    </row>
    <row r="67" spans="1:13">
      <c r="A67">
        <v>2010</v>
      </c>
      <c r="B67" s="9">
        <v>31</v>
      </c>
      <c r="C67" s="9">
        <v>28</v>
      </c>
      <c r="D67" s="9">
        <v>31</v>
      </c>
      <c r="E67" s="9">
        <v>30</v>
      </c>
      <c r="F67" s="9">
        <v>31</v>
      </c>
      <c r="G67" s="9">
        <v>30</v>
      </c>
      <c r="H67" s="9">
        <v>31</v>
      </c>
      <c r="I67" s="9">
        <v>31</v>
      </c>
      <c r="J67" s="9">
        <v>30</v>
      </c>
      <c r="K67" s="9">
        <v>31</v>
      </c>
      <c r="L67" s="9">
        <v>30</v>
      </c>
      <c r="M67" s="9">
        <v>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15</v>
      </c>
    </row>
    <row r="3" spans="1:14">
      <c r="N3" s="26" t="s">
        <v>96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97</v>
      </c>
    </row>
    <row r="5" spans="1:14">
      <c r="A5">
        <v>1948</v>
      </c>
      <c r="B5" s="3">
        <f>PrcLk!B53+Run!B55-Evp!B5</f>
        <v>-46.697416470588223</v>
      </c>
      <c r="C5" s="3">
        <f>PrcLk!C53+Run!C55-Evp!C5</f>
        <v>32.97510643598617</v>
      </c>
      <c r="D5" s="3">
        <f>PrcLk!D53+Run!D55-Evp!D5</f>
        <v>159.48709591695501</v>
      </c>
      <c r="E5" s="3">
        <f>PrcLk!E53+Run!E55-Evp!E5</f>
        <v>151.26695363321798</v>
      </c>
      <c r="F5" s="3">
        <f>PrcLk!F53+Run!F55-Evp!F5</f>
        <v>157.16725757785468</v>
      </c>
      <c r="G5" s="3">
        <f>PrcLk!G53+Run!G55-Evp!G5</f>
        <v>111.633692733564</v>
      </c>
      <c r="H5" s="3">
        <f>PrcLk!H53+Run!H55-Evp!H5</f>
        <v>79.922169965397927</v>
      </c>
      <c r="I5" s="3">
        <f>PrcLk!I53+Run!I55-Evp!I5</f>
        <v>21.82096719723183</v>
      </c>
      <c r="J5" s="3">
        <f>PrcLk!J53+Run!J55-Evp!J5</f>
        <v>-15.946124567474044</v>
      </c>
      <c r="K5" s="3">
        <f>PrcLk!K53+Run!K55-Evp!K5</f>
        <v>-60.761529134948105</v>
      </c>
      <c r="L5" s="3">
        <f>PrcLk!L53+Run!L55-Evp!L5</f>
        <v>50.108181314878905</v>
      </c>
      <c r="M5" s="3">
        <f>PrcLk!M53+Run!M55-Evp!M5</f>
        <v>-39.293130795847759</v>
      </c>
      <c r="N5" s="3">
        <f>SUM(B5:M5)</f>
        <v>601.68322380622851</v>
      </c>
    </row>
    <row r="6" spans="1:14">
      <c r="A6">
        <v>1949</v>
      </c>
      <c r="B6" s="3">
        <f>PrcLk!B54+Run!B56-Evp!B6</f>
        <v>24.48787487889274</v>
      </c>
      <c r="C6" s="3">
        <f>PrcLk!C54+Run!C56-Evp!C6</f>
        <v>40.110616747404833</v>
      </c>
      <c r="D6" s="3">
        <f>PrcLk!D54+Run!D56-Evp!D6</f>
        <v>63.421735086505201</v>
      </c>
      <c r="E6" s="3">
        <f>PrcLk!E54+Run!E56-Evp!E6</f>
        <v>92.301057439446367</v>
      </c>
      <c r="F6" s="3">
        <f>PrcLk!F54+Run!F56-Evp!F6</f>
        <v>99.539488719723181</v>
      </c>
      <c r="G6" s="3">
        <f>PrcLk!G54+Run!G56-Evp!G6</f>
        <v>129.62170795847749</v>
      </c>
      <c r="H6" s="3">
        <f>PrcLk!H54+Run!H56-Evp!H6</f>
        <v>117.98073190311419</v>
      </c>
      <c r="I6" s="3">
        <f>PrcLk!I54+Run!I56-Evp!I6</f>
        <v>3.8737162629757904E-2</v>
      </c>
      <c r="J6" s="3">
        <f>PrcLk!J54+Run!J56-Evp!J6</f>
        <v>-39.177476816609001</v>
      </c>
      <c r="K6" s="3">
        <f>PrcLk!K54+Run!K56-Evp!K6</f>
        <v>-4.6652733564002347E-2</v>
      </c>
      <c r="L6" s="3">
        <f>PrcLk!L54+Run!L56-Evp!L6</f>
        <v>-25.538260207612467</v>
      </c>
      <c r="M6" s="3">
        <f>PrcLk!M54+Run!M56-Evp!M6</f>
        <v>-1.0304899653979334</v>
      </c>
      <c r="N6" s="3">
        <f t="shared" ref="N6:N67" si="0">SUM(B6:M6)</f>
        <v>501.70907017301045</v>
      </c>
    </row>
    <row r="7" spans="1:14">
      <c r="A7">
        <v>1950</v>
      </c>
      <c r="B7" s="3">
        <f>PrcLk!B55+Run!B57-Evp!B7</f>
        <v>44.627385190311429</v>
      </c>
      <c r="C7" s="3">
        <f>PrcLk!C55+Run!C57-Evp!C7</f>
        <v>35.457412041522488</v>
      </c>
      <c r="D7" s="3">
        <f>PrcLk!D55+Run!D57-Evp!D7</f>
        <v>92.26729577854671</v>
      </c>
      <c r="E7" s="3">
        <f>PrcLk!E55+Run!E57-Evp!E7</f>
        <v>213.05131487889273</v>
      </c>
      <c r="F7" s="3">
        <f>PrcLk!F55+Run!F57-Evp!F7</f>
        <v>127.46392719723184</v>
      </c>
      <c r="G7" s="3">
        <f>PrcLk!G55+Run!G57-Evp!G7</f>
        <v>152.01859377162629</v>
      </c>
      <c r="H7" s="3">
        <f>PrcLk!H55+Run!H57-Evp!H7</f>
        <v>152.9345785467128</v>
      </c>
      <c r="I7" s="3">
        <f>PrcLk!I55+Run!I57-Evp!I7</f>
        <v>38.486499377162644</v>
      </c>
      <c r="J7" s="3">
        <f>PrcLk!J55+Run!J57-Evp!J7</f>
        <v>37.712087197231831</v>
      </c>
      <c r="K7" s="3">
        <f>PrcLk!K55+Run!K57-Evp!K7</f>
        <v>1.5655598615916944</v>
      </c>
      <c r="L7" s="3">
        <f>PrcLk!L55+Run!L57-Evp!L7</f>
        <v>-49.505604152249134</v>
      </c>
      <c r="M7" s="3">
        <f>PrcLk!M55+Run!M57-Evp!M7</f>
        <v>-11.636476401384073</v>
      </c>
      <c r="N7" s="3">
        <f t="shared" si="0"/>
        <v>834.44257328719732</v>
      </c>
    </row>
    <row r="8" spans="1:14">
      <c r="A8">
        <v>1951</v>
      </c>
      <c r="B8" s="3">
        <f>PrcLk!B56+Run!B58-Evp!B8</f>
        <v>16.519719307958496</v>
      </c>
      <c r="C8" s="3">
        <f>PrcLk!C56+Run!C58-Evp!C8</f>
        <v>55.437603321799315</v>
      </c>
      <c r="D8" s="3">
        <f>PrcLk!D56+Run!D58-Evp!D8</f>
        <v>108.54460235294115</v>
      </c>
      <c r="E8" s="3">
        <f>PrcLk!E56+Run!E58-Evp!E8</f>
        <v>227.24635155709342</v>
      </c>
      <c r="F8" s="3">
        <f>PrcLk!F56+Run!F58-Evp!F8</f>
        <v>140.02977134948094</v>
      </c>
      <c r="G8" s="3">
        <f>PrcLk!G56+Run!G58-Evp!G8</f>
        <v>125.18484567474047</v>
      </c>
      <c r="H8" s="3">
        <f>PrcLk!H56+Run!H58-Evp!H8</f>
        <v>169.23875266435988</v>
      </c>
      <c r="I8" s="3">
        <f>PrcLk!I56+Run!I58-Evp!I8</f>
        <v>90.394088581314861</v>
      </c>
      <c r="J8" s="3">
        <f>PrcLk!J56+Run!J58-Evp!J8</f>
        <v>28.560215916955016</v>
      </c>
      <c r="K8" s="3">
        <f>PrcLk!K56+Run!K58-Evp!K8</f>
        <v>112.87423224913495</v>
      </c>
      <c r="L8" s="3">
        <f>PrcLk!L56+Run!L58-Evp!L8</f>
        <v>22.798382006920434</v>
      </c>
      <c r="M8" s="3">
        <f>PrcLk!M56+Run!M58-Evp!M8</f>
        <v>21.775655916955003</v>
      </c>
      <c r="N8" s="3">
        <f t="shared" si="0"/>
        <v>1118.6042208996541</v>
      </c>
    </row>
    <row r="9" spans="1:14">
      <c r="A9">
        <v>1952</v>
      </c>
      <c r="B9" s="3">
        <f>PrcLk!B57+Run!B59-Evp!B9</f>
        <v>68.448430726643608</v>
      </c>
      <c r="C9" s="3">
        <f>PrcLk!C57+Run!C59-Evp!C9</f>
        <v>30.643662560553636</v>
      </c>
      <c r="D9" s="3">
        <f>PrcLk!D57+Run!D59-Evp!D9</f>
        <v>111.52524512110729</v>
      </c>
      <c r="E9" s="3">
        <f>PrcLk!E57+Run!E59-Evp!E9</f>
        <v>180.60351141868512</v>
      </c>
      <c r="F9" s="3">
        <f>PrcLk!F57+Run!F59-Evp!F9</f>
        <v>137.93523460207612</v>
      </c>
      <c r="G9" s="3">
        <f>PrcLk!G57+Run!G59-Evp!G9</f>
        <v>122.40191557093425</v>
      </c>
      <c r="H9" s="3">
        <f>PrcLk!H57+Run!H59-Evp!H9</f>
        <v>202.0851260899654</v>
      </c>
      <c r="I9" s="3">
        <f>PrcLk!I57+Run!I59-Evp!I9</f>
        <v>70.91536249134947</v>
      </c>
      <c r="J9" s="3">
        <f>PrcLk!J57+Run!J59-Evp!J9</f>
        <v>-36.010420761245683</v>
      </c>
      <c r="K9" s="3">
        <f>PrcLk!K57+Run!K59-Evp!K9</f>
        <v>-108.37976941176473</v>
      </c>
      <c r="L9" s="3">
        <f>PrcLk!L57+Run!L59-Evp!L9</f>
        <v>23.570700346020757</v>
      </c>
      <c r="M9" s="3">
        <f>PrcLk!M57+Run!M59-Evp!M9</f>
        <v>13.549435017301036</v>
      </c>
      <c r="N9" s="3">
        <f t="shared" si="0"/>
        <v>817.28843377162616</v>
      </c>
    </row>
    <row r="10" spans="1:14">
      <c r="A10">
        <v>1953</v>
      </c>
      <c r="B10" s="3">
        <f>PrcLk!B58+Run!B60-Evp!B10</f>
        <v>4.6308296193771668</v>
      </c>
      <c r="C10" s="3">
        <f>PrcLk!C58+Run!C60-Evp!C10</f>
        <v>48.653913633217989</v>
      </c>
      <c r="D10" s="3">
        <f>PrcLk!D58+Run!D60-Evp!D10</f>
        <v>87.940934809688585</v>
      </c>
      <c r="E10" s="3">
        <f>PrcLk!E58+Run!E60-Evp!E10</f>
        <v>151.67543529411765</v>
      </c>
      <c r="F10" s="3">
        <f>PrcLk!F58+Run!F60-Evp!F10</f>
        <v>133.88968608996541</v>
      </c>
      <c r="G10" s="3">
        <f>PrcLk!G58+Run!G60-Evp!G10</f>
        <v>140.65915986159169</v>
      </c>
      <c r="H10" s="3">
        <f>PrcLk!H58+Run!H60-Evp!H10</f>
        <v>88.957665328719713</v>
      </c>
      <c r="I10" s="3">
        <f>PrcLk!I58+Run!I60-Evp!I10</f>
        <v>44.312366505190319</v>
      </c>
      <c r="J10" s="3">
        <f>PrcLk!J58+Run!J60-Evp!J10</f>
        <v>-44.399615224913504</v>
      </c>
      <c r="K10" s="3">
        <f>PrcLk!K58+Run!K60-Evp!K10</f>
        <v>-24.336763183391007</v>
      </c>
      <c r="L10" s="3">
        <f>PrcLk!L58+Run!L60-Evp!L10</f>
        <v>-40.158611764705881</v>
      </c>
      <c r="M10" s="3">
        <f>PrcLk!M58+Run!M60-Evp!M10</f>
        <v>-34.646891626297574</v>
      </c>
      <c r="N10" s="3">
        <f t="shared" si="0"/>
        <v>557.17810934256056</v>
      </c>
    </row>
    <row r="11" spans="1:14">
      <c r="A11">
        <v>1954</v>
      </c>
      <c r="B11" s="3">
        <f>PrcLk!B59+Run!B61-Evp!B11</f>
        <v>-39.877884844290662</v>
      </c>
      <c r="C11" s="3">
        <f>PrcLk!C59+Run!C61-Evp!C11</f>
        <v>46.242350173010379</v>
      </c>
      <c r="D11" s="3">
        <f>PrcLk!D59+Run!D61-Evp!D11</f>
        <v>47.502054532871973</v>
      </c>
      <c r="E11" s="3">
        <f>PrcLk!E59+Run!E61-Evp!E11</f>
        <v>191.01815640138409</v>
      </c>
      <c r="F11" s="3">
        <f>PrcLk!F59+Run!F61-Evp!F11</f>
        <v>120.78257301038062</v>
      </c>
      <c r="G11" s="3">
        <f>PrcLk!G59+Run!G61-Evp!G11</f>
        <v>212.30071833910034</v>
      </c>
      <c r="H11" s="3">
        <f>PrcLk!H59+Run!H61-Evp!H11</f>
        <v>108.49097910034602</v>
      </c>
      <c r="I11" s="3">
        <f>PrcLk!I59+Run!I61-Evp!I11</f>
        <v>21.177389896193773</v>
      </c>
      <c r="J11" s="3">
        <f>PrcLk!J59+Run!J61-Evp!J11</f>
        <v>59.273886505190319</v>
      </c>
      <c r="K11" s="3">
        <f>PrcLk!K59+Run!K61-Evp!K11</f>
        <v>128.75317397923874</v>
      </c>
      <c r="L11" s="3">
        <f>PrcLk!L59+Run!L61-Evp!L11</f>
        <v>-4.318137024221457</v>
      </c>
      <c r="M11" s="3">
        <f>PrcLk!M59+Run!M61-Evp!M11</f>
        <v>-16.4763108650519</v>
      </c>
      <c r="N11" s="3">
        <f t="shared" si="0"/>
        <v>874.86894920415227</v>
      </c>
    </row>
    <row r="12" spans="1:14">
      <c r="A12">
        <v>1955</v>
      </c>
      <c r="B12" s="3">
        <f>PrcLk!B60+Run!B62-Evp!B12</f>
        <v>-22.520927889273352</v>
      </c>
      <c r="C12" s="3">
        <f>PrcLk!C60+Run!C62-Evp!C12</f>
        <v>11.516686505190307</v>
      </c>
      <c r="D12" s="3">
        <f>PrcLk!D60+Run!D62-Evp!D12</f>
        <v>56.204256608996545</v>
      </c>
      <c r="E12" s="3">
        <f>PrcLk!E60+Run!E62-Evp!E12</f>
        <v>162.09894809688581</v>
      </c>
      <c r="F12" s="3">
        <f>PrcLk!F60+Run!F62-Evp!F12</f>
        <v>121.27399861591697</v>
      </c>
      <c r="G12" s="3">
        <f>PrcLk!G60+Run!G62-Evp!G12</f>
        <v>112.42761522491351</v>
      </c>
      <c r="H12" s="3">
        <f>PrcLk!H60+Run!H62-Evp!H12</f>
        <v>69.119800415224915</v>
      </c>
      <c r="I12" s="3">
        <f>PrcLk!I60+Run!I62-Evp!I12</f>
        <v>5.1715111418685211</v>
      </c>
      <c r="J12" s="3">
        <f>PrcLk!J60+Run!J62-Evp!J12</f>
        <v>-56.801677508650521</v>
      </c>
      <c r="K12" s="3">
        <f>PrcLk!K60+Run!K62-Evp!K12</f>
        <v>34.990039031141862</v>
      </c>
      <c r="L12" s="3">
        <f>PrcLk!L60+Run!L62-Evp!L12</f>
        <v>-60.072386159169525</v>
      </c>
      <c r="M12" s="3">
        <f>PrcLk!M60+Run!M62-Evp!M12</f>
        <v>-61.414345743944637</v>
      </c>
      <c r="N12" s="3">
        <f t="shared" si="0"/>
        <v>371.99351833910043</v>
      </c>
    </row>
    <row r="13" spans="1:14">
      <c r="A13">
        <v>1956</v>
      </c>
      <c r="B13" s="3">
        <f>PrcLk!B61+Run!B63-Evp!B13</f>
        <v>-29.892555294117649</v>
      </c>
      <c r="C13" s="3">
        <f>PrcLk!C61+Run!C63-Evp!C13</f>
        <v>4.0259667820069183</v>
      </c>
      <c r="D13" s="3">
        <f>PrcLk!D61+Run!D63-Evp!D13</f>
        <v>63.647121384083043</v>
      </c>
      <c r="E13" s="3">
        <f>PrcLk!E61+Run!E63-Evp!E13</f>
        <v>140.74036262975781</v>
      </c>
      <c r="F13" s="3">
        <f>PrcLk!F61+Run!F63-Evp!F13</f>
        <v>197.7181411764706</v>
      </c>
      <c r="G13" s="3">
        <f>PrcLk!G61+Run!G63-Evp!G13</f>
        <v>103.20763044982699</v>
      </c>
      <c r="H13" s="3">
        <f>PrcLk!H61+Run!H63-Evp!H13</f>
        <v>134.23434519031142</v>
      </c>
      <c r="I13" s="3">
        <f>PrcLk!I61+Run!I63-Evp!I13</f>
        <v>82.681223252595146</v>
      </c>
      <c r="J13" s="3">
        <f>PrcLk!J61+Run!J63-Evp!J13</f>
        <v>-37.760174394463661</v>
      </c>
      <c r="K13" s="3">
        <f>PrcLk!K61+Run!K63-Evp!K13</f>
        <v>-25.538729688581313</v>
      </c>
      <c r="L13" s="3">
        <f>PrcLk!L61+Run!L63-Evp!L13</f>
        <v>-46.251595847750849</v>
      </c>
      <c r="M13" s="3">
        <f>PrcLk!M61+Run!M63-Evp!M13</f>
        <v>-33.614083321799313</v>
      </c>
      <c r="N13" s="3">
        <f t="shared" si="0"/>
        <v>553.19765231833912</v>
      </c>
    </row>
    <row r="14" spans="1:14">
      <c r="A14">
        <v>1957</v>
      </c>
      <c r="B14" s="3">
        <f>PrcLk!B62+Run!B64-Evp!B14</f>
        <v>-50.59083847750864</v>
      </c>
      <c r="C14" s="3">
        <f>PrcLk!C62+Run!C64-Evp!C14</f>
        <v>11.520527335640139</v>
      </c>
      <c r="D14" s="3">
        <f>PrcLk!D62+Run!D64-Evp!D14</f>
        <v>46.661517508650512</v>
      </c>
      <c r="E14" s="3">
        <f>PrcLk!E62+Run!E64-Evp!E14</f>
        <v>135.50128442906575</v>
      </c>
      <c r="F14" s="3">
        <f>PrcLk!F62+Run!F64-Evp!F14</f>
        <v>175.59897245674739</v>
      </c>
      <c r="G14" s="3">
        <f>PrcLk!G62+Run!G64-Evp!G14</f>
        <v>130.22973010380622</v>
      </c>
      <c r="H14" s="3">
        <f>PrcLk!H62+Run!H64-Evp!H14</f>
        <v>110.45238200692042</v>
      </c>
      <c r="I14" s="3">
        <f>PrcLk!I62+Run!I64-Evp!I14</f>
        <v>42.58267349480969</v>
      </c>
      <c r="J14" s="3">
        <f>PrcLk!J62+Run!J64-Evp!J14</f>
        <v>-19.43140207612457</v>
      </c>
      <c r="K14" s="3">
        <f>PrcLk!K62+Run!K64-Evp!K14</f>
        <v>-6.2780514878892859</v>
      </c>
      <c r="L14" s="3">
        <f>PrcLk!L62+Run!L64-Evp!L14</f>
        <v>23.545692733564024</v>
      </c>
      <c r="M14" s="3">
        <f>PrcLk!M62+Run!M64-Evp!M14</f>
        <v>-3.3697253979238724</v>
      </c>
      <c r="N14" s="3">
        <f t="shared" si="0"/>
        <v>596.42276262975781</v>
      </c>
    </row>
    <row r="15" spans="1:14">
      <c r="A15">
        <v>1958</v>
      </c>
      <c r="B15" s="3">
        <f>PrcLk!B63+Run!B65-Evp!B15</f>
        <v>-11.758062837370247</v>
      </c>
      <c r="C15" s="3">
        <f>PrcLk!C63+Run!C65-Evp!C15</f>
        <v>-19.71461647058824</v>
      </c>
      <c r="D15" s="3">
        <f>PrcLk!D63+Run!D65-Evp!D15</f>
        <v>43.25089577854672</v>
      </c>
      <c r="E15" s="3">
        <f>PrcLk!E63+Run!E65-Evp!E15</f>
        <v>97.954323875432536</v>
      </c>
      <c r="F15" s="3">
        <f>PrcLk!F63+Run!F65-Evp!F15</f>
        <v>74.490351557093419</v>
      </c>
      <c r="G15" s="3">
        <f>PrcLk!G63+Run!G65-Evp!G15</f>
        <v>100.19426574394463</v>
      </c>
      <c r="H15" s="3">
        <f>PrcLk!H63+Run!H65-Evp!H15</f>
        <v>98.587335640138406</v>
      </c>
      <c r="I15" s="3">
        <f>PrcLk!I63+Run!I65-Evp!I15</f>
        <v>40.495664498269903</v>
      </c>
      <c r="J15" s="3">
        <f>PrcLk!J63+Run!J65-Evp!J15</f>
        <v>40.912815224913501</v>
      </c>
      <c r="K15" s="3">
        <f>PrcLk!K63+Run!K65-Evp!K15</f>
        <v>0.89476013840830149</v>
      </c>
      <c r="L15" s="3">
        <f>PrcLk!L63+Run!L65-Evp!L15</f>
        <v>-17.580982698961947</v>
      </c>
      <c r="M15" s="3">
        <f>PrcLk!M63+Run!M65-Evp!M15</f>
        <v>-80.135935501730103</v>
      </c>
      <c r="N15" s="3">
        <f t="shared" si="0"/>
        <v>367.59081494809692</v>
      </c>
    </row>
    <row r="16" spans="1:14">
      <c r="A16">
        <v>1959</v>
      </c>
      <c r="B16" s="3">
        <f>PrcLk!B64+Run!B66-Evp!B16</f>
        <v>-28.786080553633226</v>
      </c>
      <c r="C16" s="3">
        <f>PrcLk!C64+Run!C66-Evp!C16</f>
        <v>34.82640221453287</v>
      </c>
      <c r="D16" s="3">
        <f>PrcLk!D64+Run!D66-Evp!D16</f>
        <v>108.15657993079583</v>
      </c>
      <c r="E16" s="3">
        <f>PrcLk!E64+Run!E66-Evp!E16</f>
        <v>187.30468927335639</v>
      </c>
      <c r="F16" s="3">
        <f>PrcLk!F64+Run!F66-Evp!F16</f>
        <v>144.97554906574393</v>
      </c>
      <c r="G16" s="3">
        <f>PrcLk!G64+Run!G66-Evp!G16</f>
        <v>70.313850519031135</v>
      </c>
      <c r="H16" s="3">
        <f>PrcLk!H64+Run!H66-Evp!H16</f>
        <v>112.92350532871971</v>
      </c>
      <c r="I16" s="3">
        <f>PrcLk!I64+Run!I66-Evp!I16</f>
        <v>141.62125923875431</v>
      </c>
      <c r="J16" s="3">
        <f>PrcLk!J64+Run!J66-Evp!J16</f>
        <v>33.653069896193799</v>
      </c>
      <c r="K16" s="3">
        <f>PrcLk!K64+Run!K66-Evp!K16</f>
        <v>84.571719861591689</v>
      </c>
      <c r="L16" s="3">
        <f>PrcLk!L64+Run!L66-Evp!L16</f>
        <v>-7.2266491349481043</v>
      </c>
      <c r="M16" s="3">
        <f>PrcLk!M64+Run!M66-Evp!M16</f>
        <v>52.075853010380627</v>
      </c>
      <c r="N16" s="3">
        <f t="shared" si="0"/>
        <v>934.40974865051885</v>
      </c>
    </row>
    <row r="17" spans="1:14">
      <c r="A17">
        <v>1960</v>
      </c>
      <c r="B17" s="3">
        <f>PrcLk!B65+Run!B67-Evp!B17</f>
        <v>52.739082906574396</v>
      </c>
      <c r="C17" s="3">
        <f>PrcLk!C65+Run!C67-Evp!C17</f>
        <v>43.845257854671289</v>
      </c>
      <c r="D17" s="3">
        <f>PrcLk!D65+Run!D67-Evp!D17</f>
        <v>27.755037231833903</v>
      </c>
      <c r="E17" s="3">
        <f>PrcLk!E65+Run!E67-Evp!E17</f>
        <v>219.52544359861596</v>
      </c>
      <c r="F17" s="3">
        <f>PrcLk!F65+Run!F67-Evp!F17</f>
        <v>287.15421480968854</v>
      </c>
      <c r="G17" s="3">
        <f>PrcLk!G65+Run!G67-Evp!G17</f>
        <v>168.75523460207611</v>
      </c>
      <c r="H17" s="3">
        <f>PrcLk!H65+Run!H67-Evp!H17</f>
        <v>138.06306989619378</v>
      </c>
      <c r="I17" s="3">
        <f>PrcLk!I65+Run!I67-Evp!I17</f>
        <v>109.51320138408303</v>
      </c>
      <c r="J17" s="3">
        <f>PrcLk!J65+Run!J67-Evp!J17</f>
        <v>47.343371626297568</v>
      </c>
      <c r="K17" s="3">
        <f>PrcLk!K65+Run!K67-Evp!K17</f>
        <v>2.402116816608995</v>
      </c>
      <c r="L17" s="3">
        <f>PrcLk!L65+Run!L67-Evp!L17</f>
        <v>13.914152249134943</v>
      </c>
      <c r="M17" s="3">
        <f>PrcLk!M65+Run!M67-Evp!M17</f>
        <v>-74.132534532871986</v>
      </c>
      <c r="N17" s="3">
        <f t="shared" si="0"/>
        <v>1036.8776484429065</v>
      </c>
    </row>
    <row r="18" spans="1:14">
      <c r="A18">
        <v>1961</v>
      </c>
      <c r="B18" s="3">
        <f>PrcLk!B66+Run!B68-Evp!B18</f>
        <v>-41.722872525951551</v>
      </c>
      <c r="C18" s="3">
        <f>PrcLk!C66+Run!C68-Evp!C18</f>
        <v>25.679424498269903</v>
      </c>
      <c r="D18" s="3">
        <f>PrcLk!D66+Run!D68-Evp!D18</f>
        <v>112.16599750865052</v>
      </c>
      <c r="E18" s="3">
        <f>PrcLk!E66+Run!E68-Evp!E18</f>
        <v>136.63523598615919</v>
      </c>
      <c r="F18" s="3">
        <f>PrcLk!F66+Run!F68-Evp!F18</f>
        <v>97.908443460207607</v>
      </c>
      <c r="G18" s="3">
        <f>PrcLk!G66+Run!G68-Evp!G18</f>
        <v>117.90447197231835</v>
      </c>
      <c r="H18" s="3">
        <f>PrcLk!H66+Run!H68-Evp!H18</f>
        <v>101.22181730103806</v>
      </c>
      <c r="I18" s="3">
        <f>PrcLk!I66+Run!I68-Evp!I18</f>
        <v>35.310585190311421</v>
      </c>
      <c r="J18" s="3">
        <f>PrcLk!J66+Run!J68-Evp!J18</f>
        <v>126.58915432525951</v>
      </c>
      <c r="K18" s="3">
        <f>PrcLk!K66+Run!K68-Evp!K18</f>
        <v>34.083577577854669</v>
      </c>
      <c r="L18" s="3">
        <f>PrcLk!L66+Run!L68-Evp!L18</f>
        <v>27.648340484429056</v>
      </c>
      <c r="M18" s="3">
        <f>PrcLk!M66+Run!M68-Evp!M18</f>
        <v>-30.995767750865042</v>
      </c>
      <c r="N18" s="3">
        <f t="shared" si="0"/>
        <v>742.42840802768148</v>
      </c>
    </row>
    <row r="19" spans="1:14">
      <c r="A19">
        <v>1962</v>
      </c>
      <c r="B19" s="3">
        <f>PrcLk!B67+Run!B69-Evp!B19</f>
        <v>-5.4576177162629733</v>
      </c>
      <c r="C19" s="3">
        <f>PrcLk!C67+Run!C69-Evp!C19</f>
        <v>32.648320830449833</v>
      </c>
      <c r="D19" s="3">
        <f>PrcLk!D67+Run!D69-Evp!D19</f>
        <v>93.421307681660892</v>
      </c>
      <c r="E19" s="3">
        <f>PrcLk!E67+Run!E69-Evp!E19</f>
        <v>132.75483875432525</v>
      </c>
      <c r="F19" s="3">
        <f>PrcLk!F67+Run!F69-Evp!F19</f>
        <v>134.75653342560554</v>
      </c>
      <c r="G19" s="3">
        <f>PrcLk!G67+Run!G69-Evp!G19</f>
        <v>105.10375778546714</v>
      </c>
      <c r="H19" s="3">
        <f>PrcLk!H67+Run!H69-Evp!H19</f>
        <v>93.53334837370241</v>
      </c>
      <c r="I19" s="3">
        <f>PrcLk!I67+Run!I69-Evp!I19</f>
        <v>76.185904221453285</v>
      </c>
      <c r="J19" s="3">
        <f>PrcLk!J67+Run!J69-Evp!J19</f>
        <v>-3.3010726643598645</v>
      </c>
      <c r="K19" s="3">
        <f>PrcLk!K67+Run!K69-Evp!K19</f>
        <v>14.184210380622829</v>
      </c>
      <c r="L19" s="3">
        <f>PrcLk!L67+Run!L69-Evp!L19</f>
        <v>-22.435641522491345</v>
      </c>
      <c r="M19" s="3">
        <f>PrcLk!M67+Run!M69-Evp!M19</f>
        <v>-42.583250934256043</v>
      </c>
      <c r="N19" s="3">
        <f t="shared" si="0"/>
        <v>608.81063861591701</v>
      </c>
    </row>
    <row r="20" spans="1:14">
      <c r="A20">
        <v>1963</v>
      </c>
      <c r="B20" s="3">
        <f>PrcLk!B68+Run!B70-Evp!B20</f>
        <v>-43.539195294117647</v>
      </c>
      <c r="C20" s="3">
        <f>PrcLk!C68+Run!C70-Evp!C20</f>
        <v>-2.9371720415224942</v>
      </c>
      <c r="D20" s="3">
        <f>PrcLk!D68+Run!D70-Evp!D20</f>
        <v>99.291639307958491</v>
      </c>
      <c r="E20" s="3">
        <f>PrcLk!E68+Run!E70-Evp!E20</f>
        <v>108.66985190311418</v>
      </c>
      <c r="F20" s="3">
        <f>PrcLk!F68+Run!F70-Evp!F20</f>
        <v>128.89690768166091</v>
      </c>
      <c r="G20" s="3">
        <f>PrcLk!G68+Run!G70-Evp!G20</f>
        <v>85.135602768166095</v>
      </c>
      <c r="H20" s="3">
        <f>PrcLk!H68+Run!H70-Evp!H20</f>
        <v>105.49396152249133</v>
      </c>
      <c r="I20" s="3">
        <f>PrcLk!I68+Run!I70-Evp!I20</f>
        <v>36.077219377162628</v>
      </c>
      <c r="J20" s="3">
        <f>PrcLk!J68+Run!J70-Evp!J20</f>
        <v>19.956498269896187</v>
      </c>
      <c r="K20" s="3">
        <f>PrcLk!K68+Run!K70-Evp!K20</f>
        <v>-6.211034463667815</v>
      </c>
      <c r="L20" s="3">
        <f>PrcLk!L68+Run!L70-Evp!L20</f>
        <v>-12.008732179930789</v>
      </c>
      <c r="M20" s="3">
        <f>PrcLk!M68+Run!M70-Evp!M20</f>
        <v>-62.98162823529411</v>
      </c>
      <c r="N20" s="3">
        <f t="shared" si="0"/>
        <v>455.84391861591689</v>
      </c>
    </row>
    <row r="21" spans="1:14">
      <c r="A21">
        <v>1964</v>
      </c>
      <c r="B21" s="3">
        <f>PrcLk!B69+Run!B71-Evp!B21</f>
        <v>-17.236406366782006</v>
      </c>
      <c r="C21" s="3">
        <f>PrcLk!C69+Run!C71-Evp!C21</f>
        <v>-23.847613010380627</v>
      </c>
      <c r="D21" s="3">
        <f>PrcLk!D69+Run!D71-Evp!D21</f>
        <v>39.871041937716264</v>
      </c>
      <c r="E21" s="3">
        <f>PrcLk!E69+Run!E71-Evp!E21</f>
        <v>135.61477231833911</v>
      </c>
      <c r="F21" s="3">
        <f>PrcLk!F69+Run!F71-Evp!F21</f>
        <v>141.52500761245676</v>
      </c>
      <c r="G21" s="3">
        <f>PrcLk!G69+Run!G71-Evp!G21</f>
        <v>71.832624221453273</v>
      </c>
      <c r="H21" s="3">
        <f>PrcLk!H69+Run!H71-Evp!H21</f>
        <v>115.50948346020762</v>
      </c>
      <c r="I21" s="3">
        <f>PrcLk!I69+Run!I71-Evp!I21</f>
        <v>41.796612871972329</v>
      </c>
      <c r="J21" s="3">
        <f>PrcLk!J69+Run!J71-Evp!J21</f>
        <v>51.39644982698961</v>
      </c>
      <c r="K21" s="3">
        <f>PrcLk!K69+Run!K71-Evp!K21</f>
        <v>-40.345766643598608</v>
      </c>
      <c r="L21" s="3">
        <f>PrcLk!L69+Run!L71-Evp!L21</f>
        <v>15.327815916955004</v>
      </c>
      <c r="M21" s="3">
        <f>PrcLk!M69+Run!M71-Evp!M21</f>
        <v>-40.941817854671271</v>
      </c>
      <c r="N21" s="3">
        <f t="shared" si="0"/>
        <v>490.50220429065746</v>
      </c>
    </row>
    <row r="22" spans="1:14">
      <c r="A22">
        <v>1965</v>
      </c>
      <c r="B22" s="3">
        <f>PrcLk!B70+Run!B72-Evp!B22</f>
        <v>1.8944996539792385</v>
      </c>
      <c r="C22" s="3">
        <f>PrcLk!C70+Run!C72-Evp!C22</f>
        <v>16.508377577854674</v>
      </c>
      <c r="D22" s="3">
        <f>PrcLk!D70+Run!D72-Evp!D22</f>
        <v>86.258915155709346</v>
      </c>
      <c r="E22" s="3">
        <f>PrcLk!E70+Run!E72-Evp!E22</f>
        <v>198.26907820069201</v>
      </c>
      <c r="F22" s="3">
        <f>PrcLk!F70+Run!F72-Evp!F22</f>
        <v>165.20237923875433</v>
      </c>
      <c r="G22" s="3">
        <f>PrcLk!G70+Run!G72-Evp!G22</f>
        <v>100.2514740484429</v>
      </c>
      <c r="H22" s="3">
        <f>PrcLk!H70+Run!H72-Evp!H22</f>
        <v>78.901869342560559</v>
      </c>
      <c r="I22" s="3">
        <f>PrcLk!I70+Run!I72-Evp!I22</f>
        <v>98.897564290657442</v>
      </c>
      <c r="J22" s="3">
        <f>PrcLk!J70+Run!J72-Evp!J22</f>
        <v>177.60320968858133</v>
      </c>
      <c r="K22" s="3">
        <f>PrcLk!K70+Run!K72-Evp!K22</f>
        <v>30.193263114186848</v>
      </c>
      <c r="L22" s="3">
        <f>PrcLk!L70+Run!L72-Evp!L22</f>
        <v>27.608584083044988</v>
      </c>
      <c r="M22" s="3">
        <f>PrcLk!M70+Run!M72-Evp!M22</f>
        <v>71.82978574394464</v>
      </c>
      <c r="N22" s="3">
        <f t="shared" si="0"/>
        <v>1053.4190001384084</v>
      </c>
    </row>
    <row r="23" spans="1:14">
      <c r="A23">
        <v>1966</v>
      </c>
      <c r="B23" s="3">
        <f>PrcLk!B71+Run!B73-Evp!B23</f>
        <v>-10.707224359861584</v>
      </c>
      <c r="C23" s="3">
        <f>PrcLk!C71+Run!C73-Evp!C23</f>
        <v>52.524123737024219</v>
      </c>
      <c r="D23" s="3">
        <f>PrcLk!D71+Run!D73-Evp!D23</f>
        <v>131.85921190311419</v>
      </c>
      <c r="E23" s="3">
        <f>PrcLk!E71+Run!E73-Evp!E23</f>
        <v>142.38491487889274</v>
      </c>
      <c r="F23" s="3">
        <f>PrcLk!F71+Run!F73-Evp!F23</f>
        <v>113.40224193771627</v>
      </c>
      <c r="G23" s="3">
        <f>PrcLk!G71+Run!G73-Evp!G23</f>
        <v>98.365570934256056</v>
      </c>
      <c r="H23" s="3">
        <f>PrcLk!H71+Run!H73-Evp!H23</f>
        <v>74.42918449826989</v>
      </c>
      <c r="I23" s="3">
        <f>PrcLk!I71+Run!I73-Evp!I23</f>
        <v>42.458081384083044</v>
      </c>
      <c r="J23" s="3">
        <f>PrcLk!J71+Run!J73-Evp!J23</f>
        <v>-40.810549480968866</v>
      </c>
      <c r="K23" s="3">
        <f>PrcLk!K71+Run!K73-Evp!K23</f>
        <v>-24.668354602076121</v>
      </c>
      <c r="L23" s="3">
        <f>PrcLk!L71+Run!L73-Evp!L23</f>
        <v>38.929853287197233</v>
      </c>
      <c r="M23" s="3">
        <f>PrcLk!M71+Run!M73-Evp!M23</f>
        <v>16.372335778546699</v>
      </c>
      <c r="N23" s="3">
        <f t="shared" si="0"/>
        <v>634.53938989619382</v>
      </c>
    </row>
    <row r="24" spans="1:14">
      <c r="A24">
        <v>1967</v>
      </c>
      <c r="B24" s="3">
        <f>PrcLk!B72+Run!B74-Evp!B24</f>
        <v>28.615828927335642</v>
      </c>
      <c r="C24" s="3">
        <f>PrcLk!C72+Run!C74-Evp!C24</f>
        <v>15.133350311418681</v>
      </c>
      <c r="D24" s="3">
        <f>PrcLk!D72+Run!D74-Evp!D24</f>
        <v>72.286302560553622</v>
      </c>
      <c r="E24" s="3">
        <f>PrcLk!E72+Run!E74-Evp!E24</f>
        <v>234.4440401384083</v>
      </c>
      <c r="F24" s="3">
        <f>PrcLk!F72+Run!F74-Evp!F24</f>
        <v>115.10238062283739</v>
      </c>
      <c r="G24" s="3">
        <f>PrcLk!G72+Run!G74-Evp!G24</f>
        <v>208.48452456747404</v>
      </c>
      <c r="H24" s="3">
        <f>PrcLk!H72+Run!H74-Evp!H24</f>
        <v>83.555563460207622</v>
      </c>
      <c r="I24" s="3">
        <f>PrcLk!I72+Run!I74-Evp!I24</f>
        <v>37.650708927335636</v>
      </c>
      <c r="J24" s="3">
        <f>PrcLk!J72+Run!J74-Evp!J24</f>
        <v>-7.9783958477508605</v>
      </c>
      <c r="K24" s="3">
        <f>PrcLk!K72+Run!K74-Evp!K24</f>
        <v>56.085397093425613</v>
      </c>
      <c r="L24" s="3">
        <f>PrcLk!L72+Run!L74-Evp!L24</f>
        <v>15.410037370242208</v>
      </c>
      <c r="M24" s="3">
        <f>PrcLk!M72+Run!M74-Evp!M24</f>
        <v>20.510269619377169</v>
      </c>
      <c r="N24" s="3">
        <f t="shared" si="0"/>
        <v>879.30000775086501</v>
      </c>
    </row>
    <row r="25" spans="1:14">
      <c r="A25">
        <v>1968</v>
      </c>
      <c r="B25" s="3">
        <f>PrcLk!B73+Run!B75-Evp!B25</f>
        <v>-3.461405674740476</v>
      </c>
      <c r="C25" s="3">
        <f>PrcLk!C73+Run!C75-Evp!C25</f>
        <v>18.332844290657448</v>
      </c>
      <c r="D25" s="3">
        <f>PrcLk!D73+Run!D75-Evp!D25</f>
        <v>48.397806505190317</v>
      </c>
      <c r="E25" s="3">
        <f>PrcLk!E73+Run!E75-Evp!E25</f>
        <v>150.41288166089964</v>
      </c>
      <c r="F25" s="3">
        <f>PrcLk!F73+Run!F75-Evp!F25</f>
        <v>137.64255833910033</v>
      </c>
      <c r="G25" s="3">
        <f>PrcLk!G73+Run!G75-Evp!G25</f>
        <v>199.43117923875431</v>
      </c>
      <c r="H25" s="3">
        <f>PrcLk!H73+Run!H75-Evp!H25</f>
        <v>124.18112913494811</v>
      </c>
      <c r="I25" s="3">
        <f>PrcLk!I73+Run!I75-Evp!I25</f>
        <v>60.675294948096884</v>
      </c>
      <c r="J25" s="3">
        <f>PrcLk!J73+Run!J75-Evp!J25</f>
        <v>84.771332871972334</v>
      </c>
      <c r="K25" s="3">
        <f>PrcLk!K73+Run!K75-Evp!K25</f>
        <v>-4.8887737024221565</v>
      </c>
      <c r="L25" s="3">
        <f>PrcLk!L73+Run!L75-Evp!L25</f>
        <v>14.477808996539807</v>
      </c>
      <c r="M25" s="3">
        <f>PrcLk!M73+Run!M75-Evp!M25</f>
        <v>16.922707266435978</v>
      </c>
      <c r="N25" s="3">
        <f t="shared" si="0"/>
        <v>846.89536387543239</v>
      </c>
    </row>
    <row r="26" spans="1:14">
      <c r="A26">
        <v>1969</v>
      </c>
      <c r="B26" s="3">
        <f>PrcLk!B74+Run!B76-Evp!B26</f>
        <v>42.321557370242218</v>
      </c>
      <c r="C26" s="3">
        <f>PrcLk!C74+Run!C76-Evp!C26</f>
        <v>13.532168027681656</v>
      </c>
      <c r="D26" s="3">
        <f>PrcLk!D74+Run!D76-Evp!D26</f>
        <v>41.263243183391005</v>
      </c>
      <c r="E26" s="3">
        <f>PrcLk!E74+Run!E76-Evp!E26</f>
        <v>192.0354975778547</v>
      </c>
      <c r="F26" s="3">
        <f>PrcLk!F74+Run!F76-Evp!F26</f>
        <v>150.5887941868512</v>
      </c>
      <c r="G26" s="3">
        <f>PrcLk!G74+Run!G76-Evp!G26</f>
        <v>249.72875155709343</v>
      </c>
      <c r="H26" s="3">
        <f>PrcLk!H74+Run!H76-Evp!H26</f>
        <v>160.81746242214533</v>
      </c>
      <c r="I26" s="3">
        <f>PrcLk!I74+Run!I76-Evp!I26</f>
        <v>20.792635294117652</v>
      </c>
      <c r="J26" s="3">
        <f>PrcLk!J74+Run!J76-Evp!J26</f>
        <v>-11.60198062283736</v>
      </c>
      <c r="K26" s="3">
        <f>PrcLk!K74+Run!K76-Evp!K26</f>
        <v>62.064140069204143</v>
      </c>
      <c r="L26" s="3">
        <f>PrcLk!L74+Run!L76-Evp!L26</f>
        <v>-6.2084581314878875</v>
      </c>
      <c r="M26" s="3">
        <f>PrcLk!M74+Run!M76-Evp!M26</f>
        <v>-33.699227128027687</v>
      </c>
      <c r="N26" s="3">
        <f t="shared" si="0"/>
        <v>881.63458380622842</v>
      </c>
    </row>
    <row r="27" spans="1:14">
      <c r="A27">
        <v>1970</v>
      </c>
      <c r="B27" s="3">
        <f>PrcLk!B75+Run!B77-Evp!B27</f>
        <v>-16.629661453287213</v>
      </c>
      <c r="C27" s="3">
        <f>PrcLk!C75+Run!C77-Evp!C27</f>
        <v>-5.7700780622837442</v>
      </c>
      <c r="D27" s="3">
        <f>PrcLk!D75+Run!D77-Evp!D27</f>
        <v>59.897075709342566</v>
      </c>
      <c r="E27" s="3">
        <f>PrcLk!E75+Run!E77-Evp!E27</f>
        <v>138.37806505190309</v>
      </c>
      <c r="F27" s="3">
        <f>PrcLk!F75+Run!F77-Evp!F27</f>
        <v>171.44377384083043</v>
      </c>
      <c r="G27" s="3">
        <f>PrcLk!G75+Run!G77-Evp!G27</f>
        <v>131.97340484429066</v>
      </c>
      <c r="H27" s="3">
        <f>PrcLk!H75+Run!H77-Evp!H27</f>
        <v>113.82707349480968</v>
      </c>
      <c r="I27" s="3">
        <f>PrcLk!I75+Run!I77-Evp!I27</f>
        <v>25.445633217993077</v>
      </c>
      <c r="J27" s="3">
        <f>PrcLk!J75+Run!J77-Evp!J27</f>
        <v>125.23490380622837</v>
      </c>
      <c r="K27" s="3">
        <f>PrcLk!K75+Run!K77-Evp!K27</f>
        <v>44.339650103806221</v>
      </c>
      <c r="L27" s="3">
        <f>PrcLk!L75+Run!L77-Evp!L27</f>
        <v>22.382687889273342</v>
      </c>
      <c r="M27" s="3">
        <f>PrcLk!M75+Run!M77-Evp!M27</f>
        <v>4.5894566089965423</v>
      </c>
      <c r="N27" s="3">
        <f t="shared" si="0"/>
        <v>815.11198505190305</v>
      </c>
    </row>
    <row r="28" spans="1:14">
      <c r="A28">
        <v>1971</v>
      </c>
      <c r="B28" s="3">
        <f>PrcLk!B76+Run!B78-Evp!B28</f>
        <v>-18.398975778546713</v>
      </c>
      <c r="C28" s="3">
        <f>PrcLk!C76+Run!C78-Evp!C28</f>
        <v>73.275855778546713</v>
      </c>
      <c r="D28" s="3">
        <f>PrcLk!D76+Run!D78-Evp!D28</f>
        <v>109.46858048442905</v>
      </c>
      <c r="E28" s="3">
        <f>PrcLk!E76+Run!E78-Evp!E28</f>
        <v>140.87111418685123</v>
      </c>
      <c r="F28" s="3">
        <f>PrcLk!F76+Run!F78-Evp!F28</f>
        <v>123.31521799307957</v>
      </c>
      <c r="G28" s="3">
        <f>PrcLk!G76+Run!G78-Evp!G28</f>
        <v>113.39387543252595</v>
      </c>
      <c r="H28" s="3">
        <f>PrcLk!H76+Run!H78-Evp!H28</f>
        <v>99.635974809688577</v>
      </c>
      <c r="I28" s="3">
        <f>PrcLk!I76+Run!I78-Evp!I28</f>
        <v>47.051333702422141</v>
      </c>
      <c r="J28" s="3">
        <f>PrcLk!J76+Run!J78-Evp!J28</f>
        <v>28.053685813148796</v>
      </c>
      <c r="K28" s="3">
        <f>PrcLk!K76+Run!K78-Evp!K28</f>
        <v>31.008702283737023</v>
      </c>
      <c r="L28" s="3">
        <f>PrcLk!L76+Run!L78-Evp!L28</f>
        <v>-17.315339792387547</v>
      </c>
      <c r="M28" s="3">
        <f>PrcLk!M76+Run!M78-Evp!M28</f>
        <v>73.464727197231824</v>
      </c>
      <c r="N28" s="3">
        <f t="shared" si="0"/>
        <v>803.82475211072665</v>
      </c>
    </row>
    <row r="29" spans="1:14">
      <c r="A29">
        <v>1972</v>
      </c>
      <c r="B29" s="3">
        <f>PrcLk!B77+Run!B79-Evp!B29</f>
        <v>-48.471792941176474</v>
      </c>
      <c r="C29" s="3">
        <f>PrcLk!C77+Run!C79-Evp!C29</f>
        <v>3.3623449134948089</v>
      </c>
      <c r="D29" s="3">
        <f>PrcLk!D77+Run!D79-Evp!D29</f>
        <v>84.688117370242225</v>
      </c>
      <c r="E29" s="3">
        <f>PrcLk!E77+Run!E79-Evp!E29</f>
        <v>154.46380761245675</v>
      </c>
      <c r="F29" s="3">
        <f>PrcLk!F77+Run!F79-Evp!F29</f>
        <v>140.47555294117646</v>
      </c>
      <c r="G29" s="3">
        <f>PrcLk!G77+Run!G79-Evp!G29</f>
        <v>121.28961384083044</v>
      </c>
      <c r="H29" s="3">
        <f>PrcLk!H77+Run!H79-Evp!H29</f>
        <v>126.34811211072663</v>
      </c>
      <c r="I29" s="3">
        <f>PrcLk!I77+Run!I79-Evp!I29</f>
        <v>165.78483017301039</v>
      </c>
      <c r="J29" s="3">
        <f>PrcLk!J77+Run!J79-Evp!J29</f>
        <v>104.32920968858133</v>
      </c>
      <c r="K29" s="3">
        <f>PrcLk!K77+Run!K79-Evp!K29</f>
        <v>19.796477231833919</v>
      </c>
      <c r="L29" s="3">
        <f>PrcLk!L77+Run!L79-Evp!L29</f>
        <v>29.899774394463662</v>
      </c>
      <c r="M29" s="3">
        <f>PrcLk!M77+Run!M79-Evp!M29</f>
        <v>29.025975640138398</v>
      </c>
      <c r="N29" s="3">
        <f t="shared" si="0"/>
        <v>930.99202297577858</v>
      </c>
    </row>
    <row r="30" spans="1:14">
      <c r="A30">
        <v>1973</v>
      </c>
      <c r="B30" s="3">
        <f>PrcLk!B78+Run!B80-Evp!B30</f>
        <v>50.972371764705883</v>
      </c>
      <c r="C30" s="3">
        <f>PrcLk!C78+Run!C80-Evp!C30</f>
        <v>27.198458961937718</v>
      </c>
      <c r="D30" s="3">
        <f>PrcLk!D78+Run!D80-Evp!D30</f>
        <v>165.63552166089968</v>
      </c>
      <c r="E30" s="3">
        <f>PrcLk!E78+Run!E80-Evp!E30</f>
        <v>204.98383114186854</v>
      </c>
      <c r="F30" s="3">
        <f>PrcLk!F78+Run!F80-Evp!F30</f>
        <v>245.19369633217991</v>
      </c>
      <c r="G30" s="3">
        <f>PrcLk!G78+Run!G80-Evp!G30</f>
        <v>164.02858961937716</v>
      </c>
      <c r="H30" s="3">
        <f>PrcLk!H78+Run!H80-Evp!H30</f>
        <v>92.877068788927318</v>
      </c>
      <c r="I30" s="3">
        <f>PrcLk!I78+Run!I80-Evp!I30</f>
        <v>74.094549757785472</v>
      </c>
      <c r="J30" s="3">
        <f>PrcLk!J78+Run!J80-Evp!J30</f>
        <v>13.584117647058804</v>
      </c>
      <c r="K30" s="3">
        <f>PrcLk!K78+Run!K80-Evp!K30</f>
        <v>54.993932733564023</v>
      </c>
      <c r="L30" s="3">
        <f>PrcLk!L78+Run!L80-Evp!L30</f>
        <v>-7.926600692041518</v>
      </c>
      <c r="M30" s="3">
        <f>PrcLk!M78+Run!M80-Evp!M30</f>
        <v>15.884233910034595</v>
      </c>
      <c r="N30" s="3">
        <f t="shared" si="0"/>
        <v>1101.5197716262974</v>
      </c>
    </row>
    <row r="31" spans="1:14">
      <c r="A31">
        <v>1974</v>
      </c>
      <c r="B31" s="3">
        <f>PrcLk!B79+Run!B81-Evp!B31</f>
        <v>50.51499764705882</v>
      </c>
      <c r="C31" s="3">
        <f>PrcLk!C79+Run!C81-Evp!C31</f>
        <v>30.822340484429091</v>
      </c>
      <c r="D31" s="3">
        <f>PrcLk!D79+Run!D81-Evp!D31</f>
        <v>120.74473937716265</v>
      </c>
      <c r="E31" s="3">
        <f>PrcLk!E79+Run!E81-Evp!E31</f>
        <v>190.04351418685121</v>
      </c>
      <c r="F31" s="3">
        <f>PrcLk!F79+Run!F81-Evp!F31</f>
        <v>176.37438339100345</v>
      </c>
      <c r="G31" s="3">
        <f>PrcLk!G79+Run!G81-Evp!G31</f>
        <v>193.49596816608997</v>
      </c>
      <c r="H31" s="3">
        <f>PrcLk!H79+Run!H81-Evp!H31</f>
        <v>99.272157508650508</v>
      </c>
      <c r="I31" s="3">
        <f>PrcLk!I79+Run!I81-Evp!I31</f>
        <v>79.555786297577853</v>
      </c>
      <c r="J31" s="3">
        <f>PrcLk!J79+Run!J81-Evp!J31</f>
        <v>-1.9004512110726637</v>
      </c>
      <c r="K31" s="3">
        <f>PrcLk!K79+Run!K81-Evp!K31</f>
        <v>13.307063806228371</v>
      </c>
      <c r="L31" s="3">
        <f>PrcLk!L79+Run!L81-Evp!L31</f>
        <v>21.305749480968871</v>
      </c>
      <c r="M31" s="3">
        <f>PrcLk!M79+Run!M81-Evp!M31</f>
        <v>3.0411100346020703</v>
      </c>
      <c r="N31" s="3">
        <f t="shared" si="0"/>
        <v>976.57735916955005</v>
      </c>
    </row>
    <row r="32" spans="1:14">
      <c r="A32">
        <v>1975</v>
      </c>
      <c r="B32" s="3">
        <f>PrcLk!B80+Run!B82-Evp!B32</f>
        <v>26.787936608996532</v>
      </c>
      <c r="C32" s="3">
        <f>PrcLk!C80+Run!C82-Evp!C32</f>
        <v>31.997196401384087</v>
      </c>
      <c r="D32" s="3">
        <f>PrcLk!D80+Run!D82-Evp!D32</f>
        <v>86.324911003460215</v>
      </c>
      <c r="E32" s="3">
        <f>PrcLk!E80+Run!E82-Evp!E32</f>
        <v>160.09490934256058</v>
      </c>
      <c r="F32" s="3">
        <f>PrcLk!F80+Run!F82-Evp!F32</f>
        <v>164.05102006920418</v>
      </c>
      <c r="G32" s="3">
        <f>PrcLk!G80+Run!G82-Evp!G32</f>
        <v>176.607539100346</v>
      </c>
      <c r="H32" s="3">
        <f>PrcLk!H80+Run!H82-Evp!H32</f>
        <v>96.879701038062279</v>
      </c>
      <c r="I32" s="3">
        <f>PrcLk!I80+Run!I82-Evp!I32</f>
        <v>135.68304581314879</v>
      </c>
      <c r="J32" s="3">
        <f>PrcLk!J80+Run!J82-Evp!J32</f>
        <v>26.01365397923874</v>
      </c>
      <c r="K32" s="3">
        <f>PrcLk!K80+Run!K82-Evp!K32</f>
        <v>-13.209453840830449</v>
      </c>
      <c r="L32" s="3">
        <f>PrcLk!L80+Run!L82-Evp!L32</f>
        <v>58.742559169550177</v>
      </c>
      <c r="M32" s="3">
        <f>PrcLk!M80+Run!M82-Evp!M32</f>
        <v>10.06440055363322</v>
      </c>
      <c r="N32" s="3">
        <f t="shared" si="0"/>
        <v>960.03741923875441</v>
      </c>
    </row>
    <row r="33" spans="1:14">
      <c r="A33">
        <v>1976</v>
      </c>
      <c r="B33" s="3">
        <f>PrcLk!B81+Run!B83-Evp!B33</f>
        <v>-23.835721522491355</v>
      </c>
      <c r="C33" s="3">
        <f>PrcLk!C81+Run!C83-Evp!C33</f>
        <v>69.962748512110721</v>
      </c>
      <c r="D33" s="3">
        <f>PrcLk!D81+Run!D83-Evp!D33</f>
        <v>221.40082408304494</v>
      </c>
      <c r="E33" s="3">
        <f>PrcLk!E81+Run!E83-Evp!E33</f>
        <v>198.85591141868514</v>
      </c>
      <c r="F33" s="3">
        <f>PrcLk!F81+Run!F83-Evp!F33</f>
        <v>181.37322629757787</v>
      </c>
      <c r="G33" s="3">
        <f>PrcLk!G81+Run!G83-Evp!G33</f>
        <v>81.248978546712792</v>
      </c>
      <c r="H33" s="3">
        <f>PrcLk!H81+Run!H83-Evp!H33</f>
        <v>52.34093647058824</v>
      </c>
      <c r="I33" s="3">
        <f>PrcLk!I81+Run!I83-Evp!I33</f>
        <v>-8.0572213148789018</v>
      </c>
      <c r="J33" s="3">
        <f>PrcLk!J81+Run!J83-Evp!J33</f>
        <v>-52.34452041522492</v>
      </c>
      <c r="K33" s="3">
        <f>PrcLk!K81+Run!K83-Evp!K33</f>
        <v>-35.963482906574399</v>
      </c>
      <c r="L33" s="3">
        <f>PrcLk!L81+Run!L83-Evp!L33</f>
        <v>-70.93760692041522</v>
      </c>
      <c r="M33" s="3">
        <f>PrcLk!M81+Run!M83-Evp!M33</f>
        <v>-76.20824166089966</v>
      </c>
      <c r="N33" s="3">
        <f t="shared" si="0"/>
        <v>537.83583058823524</v>
      </c>
    </row>
    <row r="34" spans="1:14">
      <c r="A34">
        <v>1977</v>
      </c>
      <c r="B34" s="3">
        <f>PrcLk!B82+Run!B84-Evp!B34</f>
        <v>-38.794095778546712</v>
      </c>
      <c r="C34" s="3">
        <f>PrcLk!C82+Run!C84-Evp!C34</f>
        <v>28.459398200692046</v>
      </c>
      <c r="D34" s="3">
        <f>PrcLk!D82+Run!D84-Evp!D34</f>
        <v>170.05592166089963</v>
      </c>
      <c r="E34" s="3">
        <f>PrcLk!E82+Run!E84-Evp!E34</f>
        <v>144.71085397923875</v>
      </c>
      <c r="F34" s="3">
        <f>PrcLk!F82+Run!F84-Evp!F34</f>
        <v>68.92041910034601</v>
      </c>
      <c r="G34" s="3">
        <f>PrcLk!G82+Run!G84-Evp!G34</f>
        <v>109.77530657439446</v>
      </c>
      <c r="H34" s="3">
        <f>PrcLk!H82+Run!H84-Evp!H34</f>
        <v>121.08024027681661</v>
      </c>
      <c r="I34" s="3">
        <f>PrcLk!I82+Run!I84-Evp!I34</f>
        <v>86.041290795847743</v>
      </c>
      <c r="J34" s="3">
        <f>PrcLk!J82+Run!J84-Evp!J34</f>
        <v>91.50382698961937</v>
      </c>
      <c r="K34" s="3">
        <f>PrcLk!K82+Run!K84-Evp!K34</f>
        <v>7.8194350173010321</v>
      </c>
      <c r="L34" s="3">
        <f>PrcLk!L82+Run!L84-Evp!L34</f>
        <v>23.830981314878898</v>
      </c>
      <c r="M34" s="3">
        <f>PrcLk!M82+Run!M84-Evp!M34</f>
        <v>4.7672182698961763</v>
      </c>
      <c r="N34" s="3">
        <f t="shared" si="0"/>
        <v>818.170796401384</v>
      </c>
    </row>
    <row r="35" spans="1:14">
      <c r="A35">
        <v>1978</v>
      </c>
      <c r="B35" s="3">
        <f>PrcLk!B83+Run!B85-Evp!B35</f>
        <v>-20.965327889273354</v>
      </c>
      <c r="C35" s="3">
        <f>PrcLk!C83+Run!C85-Evp!C35</f>
        <v>-0.1893934948096927</v>
      </c>
      <c r="D35" s="3">
        <f>PrcLk!D83+Run!D85-Evp!D35</f>
        <v>49.287111695501721</v>
      </c>
      <c r="E35" s="3">
        <f>PrcLk!E83+Run!E85-Evp!E35</f>
        <v>173.6999141868512</v>
      </c>
      <c r="F35" s="3">
        <f>PrcLk!F83+Run!F85-Evp!F35</f>
        <v>171.27553633217994</v>
      </c>
      <c r="G35" s="3">
        <f>PrcLk!G83+Run!G85-Evp!G35</f>
        <v>131.20481245674742</v>
      </c>
      <c r="H35" s="3">
        <f>PrcLk!H83+Run!H85-Evp!H35</f>
        <v>133.24236567474048</v>
      </c>
      <c r="I35" s="3">
        <f>PrcLk!I83+Run!I85-Evp!I35</f>
        <v>114.55823003460208</v>
      </c>
      <c r="J35" s="3">
        <f>PrcLk!J83+Run!J85-Evp!J35</f>
        <v>135.03124429065744</v>
      </c>
      <c r="K35" s="3">
        <f>PrcLk!K83+Run!K85-Evp!K35</f>
        <v>20.711658961937715</v>
      </c>
      <c r="L35" s="3">
        <f>PrcLk!L83+Run!L85-Evp!L35</f>
        <v>-9.1655584775086538</v>
      </c>
      <c r="M35" s="3">
        <f>PrcLk!M83+Run!M85-Evp!M35</f>
        <v>-32.353373287197229</v>
      </c>
      <c r="N35" s="3">
        <f t="shared" si="0"/>
        <v>866.33722048442917</v>
      </c>
    </row>
    <row r="36" spans="1:14">
      <c r="A36">
        <v>1979</v>
      </c>
      <c r="B36" s="3">
        <f>PrcLk!B84+Run!B86-Evp!B36</f>
        <v>15.750474740484435</v>
      </c>
      <c r="C36" s="3">
        <f>PrcLk!C84+Run!C86-Evp!C36</f>
        <v>11.701818408304497</v>
      </c>
      <c r="D36" s="3">
        <f>PrcLk!D84+Run!D86-Evp!D36</f>
        <v>201.84200941176471</v>
      </c>
      <c r="E36" s="3">
        <f>PrcLk!E84+Run!E86-Evp!E36</f>
        <v>227.61321107266434</v>
      </c>
      <c r="F36" s="3">
        <f>PrcLk!F84+Run!F86-Evp!F36</f>
        <v>165.6334156401384</v>
      </c>
      <c r="G36" s="3">
        <f>PrcLk!G84+Run!G86-Evp!G36</f>
        <v>147.31639169550175</v>
      </c>
      <c r="H36" s="3">
        <f>PrcLk!H84+Run!H86-Evp!H36</f>
        <v>94.492336055363324</v>
      </c>
      <c r="I36" s="3">
        <f>PrcLk!I84+Run!I86-Evp!I36</f>
        <v>131.40623003460206</v>
      </c>
      <c r="J36" s="3">
        <f>PrcLk!J84+Run!J86-Evp!J36</f>
        <v>-13.500557785467137</v>
      </c>
      <c r="K36" s="3">
        <f>PrcLk!K84+Run!K86-Evp!K36</f>
        <v>18.037277508650533</v>
      </c>
      <c r="L36" s="3">
        <f>PrcLk!L84+Run!L86-Evp!L36</f>
        <v>27.174689273356407</v>
      </c>
      <c r="M36" s="3">
        <f>PrcLk!M84+Run!M86-Evp!M36</f>
        <v>6.6504921799307937</v>
      </c>
      <c r="N36" s="3">
        <f t="shared" si="0"/>
        <v>1034.1177882352943</v>
      </c>
    </row>
    <row r="37" spans="1:14">
      <c r="A37">
        <v>1980</v>
      </c>
      <c r="B37" s="3">
        <f>PrcLk!B85+Run!B87-Evp!B37</f>
        <v>-5.426588512110726</v>
      </c>
      <c r="C37" s="3">
        <f>PrcLk!C85+Run!C87-Evp!C37</f>
        <v>-5.3416946712802726</v>
      </c>
      <c r="D37" s="3">
        <f>PrcLk!D85+Run!D87-Evp!D37</f>
        <v>37.250757923875433</v>
      </c>
      <c r="E37" s="3">
        <f>PrcLk!E85+Run!E87-Evp!E37</f>
        <v>172.43911003460207</v>
      </c>
      <c r="F37" s="3">
        <f>PrcLk!F85+Run!F87-Evp!F37</f>
        <v>97.582986851211089</v>
      </c>
      <c r="G37" s="3">
        <f>PrcLk!G85+Run!G87-Evp!G37</f>
        <v>172.87482491349482</v>
      </c>
      <c r="H37" s="3">
        <f>PrcLk!H85+Run!H87-Evp!H37</f>
        <v>119.54937965397924</v>
      </c>
      <c r="I37" s="3">
        <f>PrcLk!I85+Run!I87-Evp!I37</f>
        <v>148.80444401384082</v>
      </c>
      <c r="J37" s="3">
        <f>PrcLk!J85+Run!J87-Evp!J37</f>
        <v>78.891294117647064</v>
      </c>
      <c r="K37" s="3">
        <f>PrcLk!K85+Run!K87-Evp!K37</f>
        <v>-29.900297577854673</v>
      </c>
      <c r="L37" s="3">
        <f>PrcLk!L85+Run!L87-Evp!L37</f>
        <v>-22.159839446366774</v>
      </c>
      <c r="M37" s="3">
        <f>PrcLk!M85+Run!M87-Evp!M37</f>
        <v>-24.409479307958463</v>
      </c>
      <c r="N37" s="3">
        <f t="shared" si="0"/>
        <v>740.15489799307966</v>
      </c>
    </row>
    <row r="38" spans="1:14">
      <c r="A38">
        <v>1981</v>
      </c>
      <c r="B38" s="3">
        <f>PrcLk!B86+Run!B88-Evp!B38</f>
        <v>-33.054602906574395</v>
      </c>
      <c r="C38" s="3">
        <f>PrcLk!C86+Run!C88-Evp!C38</f>
        <v>63.876558339100349</v>
      </c>
      <c r="D38" s="3">
        <f>PrcLk!D86+Run!D88-Evp!D38</f>
        <v>52.209020899653972</v>
      </c>
      <c r="E38" s="3">
        <f>PrcLk!E86+Run!E88-Evp!E38</f>
        <v>201.89561384083044</v>
      </c>
      <c r="F38" s="3">
        <f>PrcLk!F86+Run!F88-Evp!F38</f>
        <v>127.02045121107267</v>
      </c>
      <c r="G38" s="3">
        <f>PrcLk!G86+Run!G88-Evp!G38</f>
        <v>153.28865190311419</v>
      </c>
      <c r="H38" s="3">
        <f>PrcLk!H86+Run!H88-Evp!H38</f>
        <v>77.907765536332192</v>
      </c>
      <c r="I38" s="3">
        <f>PrcLk!I86+Run!I88-Evp!I38</f>
        <v>97.005742283737021</v>
      </c>
      <c r="J38" s="3">
        <f>PrcLk!J86+Run!J88-Evp!J38</f>
        <v>35.609188927335651</v>
      </c>
      <c r="K38" s="3">
        <f>PrcLk!K86+Run!K88-Evp!K38</f>
        <v>52.543615778546723</v>
      </c>
      <c r="L38" s="3">
        <f>PrcLk!L86+Run!L88-Evp!L38</f>
        <v>4.9220401384083061</v>
      </c>
      <c r="M38" s="3">
        <f>PrcLk!M86+Run!M88-Evp!M38</f>
        <v>-27.85110588235294</v>
      </c>
      <c r="N38" s="3">
        <f t="shared" si="0"/>
        <v>805.37294006920422</v>
      </c>
    </row>
    <row r="39" spans="1:14">
      <c r="A39">
        <v>1982</v>
      </c>
      <c r="B39" s="3">
        <f>PrcLk!B87+Run!B89-Evp!B39</f>
        <v>-25.392734671280266</v>
      </c>
      <c r="C39" s="3">
        <f>PrcLk!C87+Run!C89-Evp!C39</f>
        <v>2.7739000692041529</v>
      </c>
      <c r="D39" s="3">
        <f>PrcLk!D87+Run!D89-Evp!D39</f>
        <v>134.44941757785466</v>
      </c>
      <c r="E39" s="3">
        <f>PrcLk!E87+Run!E89-Evp!E39</f>
        <v>171.7908678200692</v>
      </c>
      <c r="F39" s="3">
        <f>PrcLk!F87+Run!F89-Evp!F39</f>
        <v>136.37877757785469</v>
      </c>
      <c r="G39" s="3">
        <f>PrcLk!G87+Run!G89-Evp!G39</f>
        <v>111.83528166089965</v>
      </c>
      <c r="H39" s="3">
        <f>PrcLk!H87+Run!H89-Evp!H39</f>
        <v>170.19343916955017</v>
      </c>
      <c r="I39" s="3">
        <f>PrcLk!I87+Run!I89-Evp!I39</f>
        <v>71.459946020761265</v>
      </c>
      <c r="J39" s="3">
        <f>PrcLk!J87+Run!J89-Evp!J39</f>
        <v>41.56864775086504</v>
      </c>
      <c r="K39" s="3">
        <f>PrcLk!K87+Run!K89-Evp!K39</f>
        <v>39.363573148788916</v>
      </c>
      <c r="L39" s="3">
        <f>PrcLk!L87+Run!L89-Evp!L39</f>
        <v>80.533583391003461</v>
      </c>
      <c r="M39" s="3">
        <f>PrcLk!M87+Run!M89-Evp!M39</f>
        <v>102.88339266435986</v>
      </c>
      <c r="N39" s="3">
        <f t="shared" si="0"/>
        <v>1037.8380921799308</v>
      </c>
    </row>
    <row r="40" spans="1:14">
      <c r="A40">
        <v>1983</v>
      </c>
      <c r="B40" s="3">
        <f>PrcLk!B88+Run!B90-Evp!B40</f>
        <v>-9.2531548788927438</v>
      </c>
      <c r="C40" s="3">
        <f>PrcLk!C88+Run!C90-Evp!C40</f>
        <v>44.848180484429079</v>
      </c>
      <c r="D40" s="3">
        <f>PrcLk!D88+Run!D90-Evp!D40</f>
        <v>116.78512387543253</v>
      </c>
      <c r="E40" s="3">
        <f>PrcLk!E88+Run!E90-Evp!E40</f>
        <v>167.91808858131486</v>
      </c>
      <c r="F40" s="3">
        <f>PrcLk!F88+Run!F90-Evp!F40</f>
        <v>220.10601024221455</v>
      </c>
      <c r="G40" s="3">
        <f>PrcLk!G88+Run!G90-Evp!G40</f>
        <v>99.603248442906576</v>
      </c>
      <c r="H40" s="3">
        <f>PrcLk!H88+Run!H90-Evp!H40</f>
        <v>85.634510173010398</v>
      </c>
      <c r="I40" s="3">
        <f>PrcLk!I88+Run!I90-Evp!I40</f>
        <v>55.729402352941179</v>
      </c>
      <c r="J40" s="3">
        <f>PrcLk!J88+Run!J90-Evp!J40</f>
        <v>33.478528719723201</v>
      </c>
      <c r="K40" s="3">
        <f>PrcLk!K88+Run!K90-Evp!K40</f>
        <v>40.46904193771627</v>
      </c>
      <c r="L40" s="3">
        <f>PrcLk!L88+Run!L90-Evp!L40</f>
        <v>25.229386851211061</v>
      </c>
      <c r="M40" s="3">
        <f>PrcLk!M88+Run!M90-Evp!M40</f>
        <v>-37.131164844290652</v>
      </c>
      <c r="N40" s="3">
        <f t="shared" si="0"/>
        <v>843.4172019377163</v>
      </c>
    </row>
    <row r="41" spans="1:14">
      <c r="A41">
        <v>1984</v>
      </c>
      <c r="B41" s="3">
        <f>PrcLk!B89+Run!B91-Evp!B41</f>
        <v>-22.138296470588244</v>
      </c>
      <c r="C41" s="3">
        <f>PrcLk!C89+Run!C91-Evp!C41</f>
        <v>71.010751833910035</v>
      </c>
      <c r="D41" s="3">
        <f>PrcLk!D89+Run!D91-Evp!D41</f>
        <v>64.9617998615917</v>
      </c>
      <c r="E41" s="3">
        <f>PrcLk!E89+Run!E91-Evp!E41</f>
        <v>151.4010491349481</v>
      </c>
      <c r="F41" s="3">
        <f>PrcLk!F89+Run!F91-Evp!F41</f>
        <v>167.51490851211074</v>
      </c>
      <c r="G41" s="3">
        <f>PrcLk!G89+Run!G91-Evp!G41</f>
        <v>158.34278339100348</v>
      </c>
      <c r="H41" s="3">
        <f>PrcLk!H89+Run!H91-Evp!H41</f>
        <v>93.480438477508656</v>
      </c>
      <c r="I41" s="3">
        <f>PrcLk!I89+Run!I91-Evp!I41</f>
        <v>67.399573425605539</v>
      </c>
      <c r="J41" s="3">
        <f>PrcLk!J89+Run!J91-Evp!J41</f>
        <v>58.494997923875417</v>
      </c>
      <c r="K41" s="3">
        <f>PrcLk!K89+Run!K91-Evp!K41</f>
        <v>89.347723737024211</v>
      </c>
      <c r="L41" s="3">
        <f>PrcLk!L89+Run!L91-Evp!L41</f>
        <v>50.17874186851212</v>
      </c>
      <c r="M41" s="3">
        <f>PrcLk!M89+Run!M91-Evp!M41</f>
        <v>26.121380761245661</v>
      </c>
      <c r="N41" s="3">
        <f t="shared" si="0"/>
        <v>976.11585245674735</v>
      </c>
    </row>
    <row r="42" spans="1:14">
      <c r="A42">
        <v>1985</v>
      </c>
      <c r="B42" s="3">
        <f>PrcLk!B90+Run!B92-Evp!B42</f>
        <v>0.11325148788927208</v>
      </c>
      <c r="C42" s="3">
        <f>PrcLk!C90+Run!C92-Evp!C42</f>
        <v>74.129063252595145</v>
      </c>
      <c r="D42" s="3">
        <f>PrcLk!D90+Run!D92-Evp!D42</f>
        <v>181.27742311418686</v>
      </c>
      <c r="E42" s="3">
        <f>PrcLk!E90+Run!E92-Evp!E42</f>
        <v>199.68426989619377</v>
      </c>
      <c r="F42" s="3">
        <f>PrcLk!F90+Run!F92-Evp!F42</f>
        <v>130.77658574394465</v>
      </c>
      <c r="G42" s="3">
        <f>PrcLk!G90+Run!G92-Evp!G42</f>
        <v>94.343994463667826</v>
      </c>
      <c r="H42" s="3">
        <f>PrcLk!H90+Run!H92-Evp!H42</f>
        <v>92.549421730103816</v>
      </c>
      <c r="I42" s="3">
        <f>PrcLk!I90+Run!I92-Evp!I42</f>
        <v>109.7989010380623</v>
      </c>
      <c r="J42" s="3">
        <f>PrcLk!J90+Run!J92-Evp!J42</f>
        <v>69.372656055363336</v>
      </c>
      <c r="K42" s="3">
        <f>PrcLk!K90+Run!K92-Evp!K42</f>
        <v>83.916826020761263</v>
      </c>
      <c r="L42" s="3">
        <f>PrcLk!L90+Run!L92-Evp!L42</f>
        <v>151.74394878892733</v>
      </c>
      <c r="M42" s="3">
        <f>PrcLk!M90+Run!M92-Evp!M42</f>
        <v>-6.551816193771657</v>
      </c>
      <c r="N42" s="3">
        <f t="shared" si="0"/>
        <v>1181.1545253979241</v>
      </c>
    </row>
    <row r="43" spans="1:14">
      <c r="A43">
        <v>1986</v>
      </c>
      <c r="B43" s="3">
        <f>PrcLk!B91+Run!B93-Evp!B43</f>
        <v>9.1011670588235347</v>
      </c>
      <c r="C43" s="3">
        <f>PrcLk!C91+Run!C93-Evp!C43</f>
        <v>47.556272664359859</v>
      </c>
      <c r="D43" s="3">
        <f>PrcLk!D91+Run!D93-Evp!D43</f>
        <v>126.8133165397924</v>
      </c>
      <c r="E43" s="3">
        <f>PrcLk!E91+Run!E93-Evp!E43</f>
        <v>161.57501176470589</v>
      </c>
      <c r="F43" s="3">
        <f>PrcLk!F91+Run!F93-Evp!F43</f>
        <v>115.97786878892734</v>
      </c>
      <c r="G43" s="3">
        <f>PrcLk!G91+Run!G93-Evp!G43</f>
        <v>159.39791280276816</v>
      </c>
      <c r="H43" s="3">
        <f>PrcLk!H91+Run!H93-Evp!H43</f>
        <v>161.27940650519031</v>
      </c>
      <c r="I43" s="3">
        <f>PrcLk!I91+Run!I93-Evp!I43</f>
        <v>40.136720553633225</v>
      </c>
      <c r="J43" s="3">
        <f>PrcLk!J91+Run!J93-Evp!J43</f>
        <v>265.43083460207612</v>
      </c>
      <c r="K43" s="3">
        <f>PrcLk!K91+Run!K93-Evp!K43</f>
        <v>111.74313910034601</v>
      </c>
      <c r="L43" s="3">
        <f>PrcLk!L91+Run!L93-Evp!L43</f>
        <v>-43.85191141868512</v>
      </c>
      <c r="M43" s="3">
        <f>PrcLk!M91+Run!M93-Evp!M43</f>
        <v>-21.581545190311431</v>
      </c>
      <c r="N43" s="3">
        <f t="shared" si="0"/>
        <v>1133.5781937716265</v>
      </c>
    </row>
    <row r="44" spans="1:14">
      <c r="A44">
        <v>1987</v>
      </c>
      <c r="B44" s="3">
        <f>PrcLk!B92+Run!B94-Evp!B44</f>
        <v>-4.8338499653979312</v>
      </c>
      <c r="C44" s="3">
        <f>PrcLk!C92+Run!C94-Evp!C44</f>
        <v>3.7807036678200632</v>
      </c>
      <c r="D44" s="3">
        <f>PrcLk!D92+Run!D94-Evp!D44</f>
        <v>57.95539238754327</v>
      </c>
      <c r="E44" s="3">
        <f>PrcLk!E92+Run!E94-Evp!E44</f>
        <v>115.88872387543253</v>
      </c>
      <c r="F44" s="3">
        <f>PrcLk!F92+Run!F94-Evp!F44</f>
        <v>109.8302488581315</v>
      </c>
      <c r="G44" s="3">
        <f>PrcLk!G92+Run!G94-Evp!G44</f>
        <v>83.864777854671274</v>
      </c>
      <c r="H44" s="3">
        <f>PrcLk!H92+Run!H94-Evp!H44</f>
        <v>60.56964456747405</v>
      </c>
      <c r="I44" s="3">
        <f>PrcLk!I92+Run!I94-Evp!I44</f>
        <v>116.87275764705883</v>
      </c>
      <c r="J44" s="3">
        <f>PrcLk!J92+Run!J94-Evp!J44</f>
        <v>56.341291349480969</v>
      </c>
      <c r="K44" s="3">
        <f>PrcLk!K92+Run!K94-Evp!K44</f>
        <v>-17.705741453287189</v>
      </c>
      <c r="L44" s="3">
        <f>PrcLk!L92+Run!L94-Evp!L44</f>
        <v>31.206690657439452</v>
      </c>
      <c r="M44" s="3">
        <f>PrcLk!M92+Run!M94-Evp!M44</f>
        <v>54.621504775086521</v>
      </c>
      <c r="N44" s="3">
        <f t="shared" si="0"/>
        <v>668.39214422145324</v>
      </c>
    </row>
    <row r="45" spans="1:14">
      <c r="A45">
        <v>1988</v>
      </c>
      <c r="B45" s="3">
        <f>PrcLk!B93+Run!B95-Evp!B45</f>
        <v>-12.492492456747414</v>
      </c>
      <c r="C45" s="3">
        <f>PrcLk!C93+Run!C95-Evp!C45</f>
        <v>1.3765760553633157</v>
      </c>
      <c r="D45" s="3">
        <f>PrcLk!D93+Run!D95-Evp!D45</f>
        <v>81.319733425605534</v>
      </c>
      <c r="E45" s="3">
        <f>PrcLk!E93+Run!E95-Evp!E45</f>
        <v>165.99728304498271</v>
      </c>
      <c r="F45" s="3">
        <f>PrcLk!F93+Run!F95-Evp!F45</f>
        <v>62.397992249134951</v>
      </c>
      <c r="G45" s="3">
        <f>PrcLk!G93+Run!G95-Evp!G45</f>
        <v>36.389134948096881</v>
      </c>
      <c r="H45" s="3">
        <f>PrcLk!H93+Run!H95-Evp!H45</f>
        <v>59.976182975778542</v>
      </c>
      <c r="I45" s="3">
        <f>PrcLk!I93+Run!I95-Evp!I45</f>
        <v>31.776602076124561</v>
      </c>
      <c r="J45" s="3">
        <f>PrcLk!J93+Run!J95-Evp!J45</f>
        <v>38.063022837370241</v>
      </c>
      <c r="K45" s="3">
        <f>PrcLk!K93+Run!K95-Evp!K45</f>
        <v>10.36788899653979</v>
      </c>
      <c r="L45" s="3">
        <f>PrcLk!L93+Run!L95-Evp!L45</f>
        <v>144.58708373702424</v>
      </c>
      <c r="M45" s="3">
        <f>PrcLk!M93+Run!M95-Evp!M45</f>
        <v>-22.141443321799301</v>
      </c>
      <c r="N45" s="3">
        <f t="shared" si="0"/>
        <v>597.61756456747401</v>
      </c>
    </row>
    <row r="46" spans="1:14">
      <c r="A46">
        <v>1989</v>
      </c>
      <c r="B46" s="3">
        <f>PrcLk!B94+Run!B96-Evp!B46</f>
        <v>2.4118912110726711</v>
      </c>
      <c r="C46" s="3">
        <f>PrcLk!C94+Run!C96-Evp!C46</f>
        <v>-26.240876678200692</v>
      </c>
      <c r="D46" s="3">
        <f>PrcLk!D94+Run!D96-Evp!D46</f>
        <v>85.149252595155716</v>
      </c>
      <c r="E46" s="3">
        <f>PrcLk!E94+Run!E96-Evp!E46</f>
        <v>100.51311280276815</v>
      </c>
      <c r="F46" s="3">
        <f>PrcLk!F94+Run!F96-Evp!F46</f>
        <v>147.78430920415224</v>
      </c>
      <c r="G46" s="3">
        <f>PrcLk!G94+Run!G96-Evp!G46</f>
        <v>165.91535086505192</v>
      </c>
      <c r="H46" s="3">
        <f>PrcLk!H94+Run!H96-Evp!H46</f>
        <v>88.735385467128026</v>
      </c>
      <c r="I46" s="3">
        <f>PrcLk!I94+Run!I96-Evp!I46</f>
        <v>72.431210795847761</v>
      </c>
      <c r="J46" s="3">
        <f>PrcLk!J94+Run!J96-Evp!J46</f>
        <v>-19.644971626297576</v>
      </c>
      <c r="K46" s="3">
        <f>PrcLk!K94+Run!K96-Evp!K46</f>
        <v>-0.67601633217992685</v>
      </c>
      <c r="L46" s="3">
        <f>PrcLk!L94+Run!L96-Evp!L46</f>
        <v>-26.224062283737027</v>
      </c>
      <c r="M46" s="3">
        <f>PrcLk!M94+Run!M96-Evp!M46</f>
        <v>-60.500280692041528</v>
      </c>
      <c r="N46" s="3">
        <f t="shared" si="0"/>
        <v>529.65430532871972</v>
      </c>
    </row>
    <row r="47" spans="1:14">
      <c r="A47">
        <v>1990</v>
      </c>
      <c r="B47" s="3">
        <f>PrcLk!B95+Run!B97-Evp!B47</f>
        <v>59.009445259515566</v>
      </c>
      <c r="C47" s="3">
        <f>PrcLk!C95+Run!C97-Evp!C47</f>
        <v>29.020220899653971</v>
      </c>
      <c r="D47" s="3">
        <f>PrcLk!D95+Run!D97-Evp!D47</f>
        <v>132.87555543252594</v>
      </c>
      <c r="E47" s="3">
        <f>PrcLk!E95+Run!E97-Evp!E47</f>
        <v>94.338146712802796</v>
      </c>
      <c r="F47" s="3">
        <f>PrcLk!F95+Run!F97-Evp!F47</f>
        <v>210.48891294117647</v>
      </c>
      <c r="G47" s="3">
        <f>PrcLk!G95+Run!G97-Evp!G47</f>
        <v>222.43625467128024</v>
      </c>
      <c r="H47" s="3">
        <f>PrcLk!H95+Run!H97-Evp!H47</f>
        <v>90.956530934256051</v>
      </c>
      <c r="I47" s="3">
        <f>PrcLk!I95+Run!I97-Evp!I47</f>
        <v>97.633944083044994</v>
      </c>
      <c r="J47" s="3">
        <f>PrcLk!J95+Run!J97-Evp!J47</f>
        <v>54.63274878892733</v>
      </c>
      <c r="K47" s="3">
        <f>PrcLk!K95+Run!K97-Evp!K47</f>
        <v>60.346159723183391</v>
      </c>
      <c r="L47" s="3">
        <f>PrcLk!L95+Run!L97-Evp!L47</f>
        <v>74.938445674740464</v>
      </c>
      <c r="M47" s="3">
        <f>PrcLk!M95+Run!M97-Evp!M47</f>
        <v>5.4535529411764827</v>
      </c>
      <c r="N47" s="3">
        <f t="shared" si="0"/>
        <v>1132.1299180622837</v>
      </c>
    </row>
    <row r="48" spans="1:14">
      <c r="A48">
        <v>1991</v>
      </c>
      <c r="B48" s="3">
        <f>PrcLk!B96+Run!B98-Evp!B48</f>
        <v>-17.026905467128017</v>
      </c>
      <c r="C48" s="3">
        <f>PrcLk!C96+Run!C98-Evp!C48</f>
        <v>19.476495224913492</v>
      </c>
      <c r="D48" s="3">
        <f>PrcLk!D96+Run!D98-Evp!D48</f>
        <v>150.90871031141867</v>
      </c>
      <c r="E48" s="3">
        <f>PrcLk!E96+Run!E98-Evp!E48</f>
        <v>207.38926228373703</v>
      </c>
      <c r="F48" s="3">
        <f>PrcLk!F96+Run!F98-Evp!F48</f>
        <v>166.4540066435986</v>
      </c>
      <c r="G48" s="3">
        <f>PrcLk!G96+Run!G98-Evp!G48</f>
        <v>94.156059515570945</v>
      </c>
      <c r="H48" s="3">
        <f>PrcLk!H96+Run!H98-Evp!H48</f>
        <v>113.31572816608997</v>
      </c>
      <c r="I48" s="3">
        <f>PrcLk!I96+Run!I98-Evp!I48</f>
        <v>29.490119307958487</v>
      </c>
      <c r="J48" s="3">
        <f>PrcLk!J96+Run!J98-Evp!J48</f>
        <v>-6.539428373702421</v>
      </c>
      <c r="K48" s="3">
        <f>PrcLk!K96+Run!K98-Evp!K48</f>
        <v>123.89813979238755</v>
      </c>
      <c r="L48" s="3">
        <f>PrcLk!L96+Run!L98-Evp!L48</f>
        <v>36.172979930795847</v>
      </c>
      <c r="M48" s="3">
        <f>PrcLk!M96+Run!M98-Evp!M48</f>
        <v>36.30399723183389</v>
      </c>
      <c r="N48" s="3">
        <f t="shared" si="0"/>
        <v>953.99916456747405</v>
      </c>
    </row>
    <row r="49" spans="1:14">
      <c r="A49">
        <v>1992</v>
      </c>
      <c r="B49" s="3">
        <f>PrcLk!B97+Run!B99-Evp!B49</f>
        <v>14.505343944636678</v>
      </c>
      <c r="C49" s="3">
        <f>PrcLk!C97+Run!C99-Evp!C49</f>
        <v>40.295960692041525</v>
      </c>
      <c r="D49" s="3">
        <f>PrcLk!D97+Run!D99-Evp!D49</f>
        <v>92.270106574394475</v>
      </c>
      <c r="E49" s="3">
        <f>PrcLk!E97+Run!E99-Evp!E49</f>
        <v>156.74037370242215</v>
      </c>
      <c r="F49" s="3">
        <f>PrcLk!F97+Run!F99-Evp!F49</f>
        <v>86.705365259515574</v>
      </c>
      <c r="G49" s="3">
        <f>PrcLk!G97+Run!G99-Evp!G49</f>
        <v>74.211054671280266</v>
      </c>
      <c r="H49" s="3">
        <f>PrcLk!H97+Run!H99-Evp!H49</f>
        <v>114.89415474048442</v>
      </c>
      <c r="I49" s="3">
        <f>PrcLk!I97+Run!I99-Evp!I49</f>
        <v>36.391512525951569</v>
      </c>
      <c r="J49" s="3">
        <f>PrcLk!J97+Run!J99-Evp!J49</f>
        <v>95.026238062283753</v>
      </c>
      <c r="K49" s="3">
        <f>PrcLk!K97+Run!K99-Evp!K49</f>
        <v>7.8790635294117521</v>
      </c>
      <c r="L49" s="3">
        <f>PrcLk!L97+Run!L99-Evp!L49</f>
        <v>140.745137716263</v>
      </c>
      <c r="M49" s="3">
        <f>PrcLk!M97+Run!M99-Evp!M49</f>
        <v>31.090356262975789</v>
      </c>
      <c r="N49" s="3">
        <f t="shared" si="0"/>
        <v>890.75466768166086</v>
      </c>
    </row>
    <row r="50" spans="1:14">
      <c r="A50">
        <v>1993</v>
      </c>
      <c r="B50" s="3">
        <f>PrcLk!B98+Run!B100-Evp!B50</f>
        <v>59.379352525951575</v>
      </c>
      <c r="C50" s="3">
        <f>PrcLk!C98+Run!C100-Evp!C50</f>
        <v>-4.3025132179930807</v>
      </c>
      <c r="D50" s="3">
        <f>PrcLk!D98+Run!D100-Evp!D50</f>
        <v>75.578264913494806</v>
      </c>
      <c r="E50" s="3">
        <f>PrcLk!E98+Run!E100-Evp!E50</f>
        <v>255.13604982698965</v>
      </c>
      <c r="F50" s="3">
        <f>PrcLk!F98+Run!F100-Evp!F50</f>
        <v>168.03201743944635</v>
      </c>
      <c r="G50" s="3">
        <f>PrcLk!G98+Run!G100-Evp!G50</f>
        <v>259.34989480968858</v>
      </c>
      <c r="H50" s="3">
        <f>PrcLk!H98+Run!H100-Evp!H50</f>
        <v>167.88859404844291</v>
      </c>
      <c r="I50" s="3">
        <f>PrcLk!I98+Run!I100-Evp!I50</f>
        <v>110.9603850519031</v>
      </c>
      <c r="J50" s="3">
        <f>PrcLk!J98+Run!J100-Evp!J50</f>
        <v>50.682008304498254</v>
      </c>
      <c r="K50" s="3">
        <f>PrcLk!K98+Run!K100-Evp!K50</f>
        <v>15.118768166089978</v>
      </c>
      <c r="L50" s="3">
        <f>PrcLk!L98+Run!L100-Evp!L50</f>
        <v>17.538842906574388</v>
      </c>
      <c r="M50" s="3">
        <f>PrcLk!M98+Run!M100-Evp!M50</f>
        <v>-21.05190726643599</v>
      </c>
      <c r="N50" s="3">
        <f t="shared" si="0"/>
        <v>1154.3097575086506</v>
      </c>
    </row>
    <row r="51" spans="1:14">
      <c r="A51">
        <v>1994</v>
      </c>
      <c r="B51" s="3">
        <f>PrcLk!B99+Run!B101-Evp!B51</f>
        <v>-14.612916262975773</v>
      </c>
      <c r="C51" s="3">
        <f>PrcLk!C99+Run!C101-Evp!C51</f>
        <v>56.307288581314886</v>
      </c>
      <c r="D51" s="3">
        <f>PrcLk!D99+Run!D101-Evp!D51</f>
        <v>91.438935640138411</v>
      </c>
      <c r="E51" s="3">
        <f>PrcLk!E99+Run!E101-Evp!E51</f>
        <v>140.97351833910031</v>
      </c>
      <c r="F51" s="3">
        <f>PrcLk!F99+Run!F101-Evp!F51</f>
        <v>102.67630062283737</v>
      </c>
      <c r="G51" s="3">
        <f>PrcLk!G99+Run!G101-Evp!G51</f>
        <v>126.6863294117647</v>
      </c>
      <c r="H51" s="3">
        <f>PrcLk!H99+Run!H101-Evp!H51</f>
        <v>156.34648055363323</v>
      </c>
      <c r="I51" s="3">
        <f>PrcLk!I99+Run!I101-Evp!I51</f>
        <v>101.32319778546712</v>
      </c>
      <c r="J51" s="3">
        <f>PrcLk!J99+Run!J101-Evp!J51</f>
        <v>59.01607058823528</v>
      </c>
      <c r="K51" s="3">
        <f>PrcLk!K99+Run!K101-Evp!K51</f>
        <v>-3.1709198615916847</v>
      </c>
      <c r="L51" s="3">
        <f>PrcLk!L99+Run!L101-Evp!L51</f>
        <v>38.122282352941184</v>
      </c>
      <c r="M51" s="3">
        <f>PrcLk!M99+Run!M101-Evp!M51</f>
        <v>-4.4694206228373758</v>
      </c>
      <c r="N51" s="3">
        <f t="shared" si="0"/>
        <v>850.63714712802778</v>
      </c>
    </row>
    <row r="52" spans="1:14">
      <c r="A52">
        <v>1995</v>
      </c>
      <c r="B52" s="3">
        <f>PrcLk!B100+Run!B102-Evp!B52</f>
        <v>16.229448304498263</v>
      </c>
      <c r="C52" s="3">
        <f>PrcLk!C100+Run!C102-Evp!C52</f>
        <v>-22.728401107266436</v>
      </c>
      <c r="D52" s="3">
        <f>PrcLk!D100+Run!D102-Evp!D52</f>
        <v>86.277662560553637</v>
      </c>
      <c r="E52" s="3">
        <f>PrcLk!E100+Run!E102-Evp!E52</f>
        <v>142.49315155709343</v>
      </c>
      <c r="F52" s="3">
        <f>PrcLk!F100+Run!F102-Evp!F52</f>
        <v>140.86474574394461</v>
      </c>
      <c r="G52" s="3">
        <f>PrcLk!G100+Run!G102-Evp!G52</f>
        <v>79.758761245674734</v>
      </c>
      <c r="H52" s="3">
        <f>PrcLk!H100+Run!H102-Evp!H52</f>
        <v>87.490536470588239</v>
      </c>
      <c r="I52" s="3">
        <f>PrcLk!I100+Run!I102-Evp!I52</f>
        <v>111.45768442906575</v>
      </c>
      <c r="J52" s="3">
        <f>PrcLk!J100+Run!J102-Evp!J52</f>
        <v>-40.401821453287198</v>
      </c>
      <c r="K52" s="3">
        <f>PrcLk!K100+Run!K102-Evp!K52</f>
        <v>72.708321660899671</v>
      </c>
      <c r="L52" s="3">
        <f>PrcLk!L100+Run!L102-Evp!L52</f>
        <v>5.2451847750864999</v>
      </c>
      <c r="M52" s="3">
        <f>PrcLk!M100+Run!M102-Evp!M52</f>
        <v>-35.795565674740502</v>
      </c>
      <c r="N52" s="3">
        <f t="shared" si="0"/>
        <v>643.59970851211074</v>
      </c>
    </row>
    <row r="53" spans="1:14">
      <c r="A53">
        <v>1996</v>
      </c>
      <c r="B53" s="3">
        <f>PrcLk!B101+Run!B103-Evp!B53</f>
        <v>22.052756816609005</v>
      </c>
      <c r="C53" s="3">
        <f>PrcLk!C101+Run!C103-Evp!C53</f>
        <v>37.790325259515569</v>
      </c>
      <c r="D53" s="3">
        <f>PrcLk!D101+Run!D103-Evp!D53</f>
        <v>50.795090103806217</v>
      </c>
      <c r="E53" s="3">
        <f>PrcLk!E101+Run!E103-Evp!E53</f>
        <v>171.48544498269897</v>
      </c>
      <c r="F53" s="3">
        <f>PrcLk!F101+Run!F103-Evp!F53</f>
        <v>189.62555598615916</v>
      </c>
      <c r="G53" s="3">
        <f>PrcLk!G101+Run!G103-Evp!G53</f>
        <v>262.968891349481</v>
      </c>
      <c r="H53" s="3">
        <f>PrcLk!H101+Run!H103-Evp!H53</f>
        <v>144.67228982698964</v>
      </c>
      <c r="I53" s="3">
        <f>PrcLk!I101+Run!I103-Evp!I53</f>
        <v>62.701015640138401</v>
      </c>
      <c r="J53" s="3">
        <f>PrcLk!J101+Run!J103-Evp!J53</f>
        <v>16.706628373702415</v>
      </c>
      <c r="K53" s="3">
        <f>PrcLk!K101+Run!K103-Evp!K53</f>
        <v>37.891035017301036</v>
      </c>
      <c r="L53" s="3">
        <f>PrcLk!L101+Run!L103-Evp!L53</f>
        <v>-23.805133564013857</v>
      </c>
      <c r="M53" s="3">
        <f>PrcLk!M101+Run!M103-Evp!M53</f>
        <v>36.031323183391024</v>
      </c>
      <c r="N53" s="3">
        <f t="shared" si="0"/>
        <v>1008.9152229757786</v>
      </c>
    </row>
    <row r="54" spans="1:14">
      <c r="A54">
        <v>1997</v>
      </c>
      <c r="B54" s="3">
        <f>PrcLk!B102+Run!B104-Evp!B54</f>
        <v>45.260924844290656</v>
      </c>
      <c r="C54" s="3">
        <f>PrcLk!C102+Run!C104-Evp!C54</f>
        <v>98.143606643598631</v>
      </c>
      <c r="D54" s="3">
        <f>PrcLk!D102+Run!D104-Evp!D54</f>
        <v>98.148555570934263</v>
      </c>
      <c r="E54" s="3">
        <f>PrcLk!E102+Run!E104-Evp!E54</f>
        <v>111.17317093425608</v>
      </c>
      <c r="F54" s="3">
        <f>PrcLk!F102+Run!F104-Evp!F54</f>
        <v>160.62299820069205</v>
      </c>
      <c r="G54" s="3">
        <f>PrcLk!G102+Run!G104-Evp!G54</f>
        <v>165.65635155709339</v>
      </c>
      <c r="H54" s="3">
        <f>PrcLk!H102+Run!H104-Evp!H54</f>
        <v>88.3703629065744</v>
      </c>
      <c r="I54" s="3">
        <f>PrcLk!I102+Run!I104-Evp!I54</f>
        <v>70.860911557093445</v>
      </c>
      <c r="J54" s="3">
        <f>PrcLk!J102+Run!J104-Evp!J54</f>
        <v>21.902442906574393</v>
      </c>
      <c r="K54" s="3">
        <f>PrcLk!K102+Run!K104-Evp!K54</f>
        <v>-16.450864498269894</v>
      </c>
      <c r="L54" s="3">
        <f>PrcLk!L102+Run!L104-Evp!L54</f>
        <v>-13.494433217993091</v>
      </c>
      <c r="M54" s="3">
        <f>PrcLk!M102+Run!M104-Evp!M54</f>
        <v>-5.9948631141868702</v>
      </c>
      <c r="N54" s="3">
        <f t="shared" si="0"/>
        <v>824.19916429065745</v>
      </c>
    </row>
    <row r="55" spans="1:14">
      <c r="A55">
        <v>1998</v>
      </c>
      <c r="B55" s="3">
        <f>PrcLk!B103+Run!B105-Evp!B55</f>
        <v>54.474337993079587</v>
      </c>
      <c r="C55" s="3">
        <f>PrcLk!C103+Run!C105-Evp!C55</f>
        <v>62.160885813148795</v>
      </c>
      <c r="D55" s="3">
        <f>PrcLk!D103+Run!D105-Evp!D55</f>
        <v>141.03404567474047</v>
      </c>
      <c r="E55" s="3">
        <f>PrcLk!E103+Run!E105-Evp!E55</f>
        <v>169.67752941176471</v>
      </c>
      <c r="F55" s="3">
        <f>PrcLk!F103+Run!F105-Evp!F55</f>
        <v>94.905227681660904</v>
      </c>
      <c r="G55" s="3">
        <f>PrcLk!G103+Run!G105-Evp!G55</f>
        <v>93.793118339100346</v>
      </c>
      <c r="H55" s="3">
        <f>PrcLk!H103+Run!H105-Evp!H55</f>
        <v>-2.7371709342560564</v>
      </c>
      <c r="I55" s="3">
        <f>PrcLk!I103+Run!I105-Evp!I55</f>
        <v>66.286031003460209</v>
      </c>
      <c r="J55" s="3">
        <f>PrcLk!J103+Run!J105-Evp!J55</f>
        <v>-3.720741868512107</v>
      </c>
      <c r="K55" s="3">
        <f>PrcLk!K103+Run!K105-Evp!K55</f>
        <v>6.2992907958477531</v>
      </c>
      <c r="L55" s="3">
        <f>PrcLk!L103+Run!L105-Evp!L55</f>
        <v>-2.7873273356401285</v>
      </c>
      <c r="M55" s="3">
        <f>PrcLk!M103+Run!M105-Evp!M55</f>
        <v>-45.157660346020762</v>
      </c>
      <c r="N55" s="3">
        <f t="shared" si="0"/>
        <v>634.22756622837392</v>
      </c>
    </row>
    <row r="56" spans="1:14">
      <c r="A56">
        <v>1999</v>
      </c>
      <c r="B56" s="3">
        <f>PrcLk!B104+Run!B106-Evp!B56</f>
        <v>24.89002297577855</v>
      </c>
      <c r="C56" s="3">
        <f>PrcLk!C104+Run!C106-Evp!C56</f>
        <v>30.350192387543231</v>
      </c>
      <c r="D56" s="3">
        <f>PrcLk!D104+Run!D106-Evp!D56</f>
        <v>15.136098269896195</v>
      </c>
      <c r="E56" s="3">
        <f>PrcLk!E104+Run!E106-Evp!E56</f>
        <v>165.40741038062282</v>
      </c>
      <c r="F56" s="3">
        <f>PrcLk!F104+Run!F106-Evp!F56</f>
        <v>129.60971570934257</v>
      </c>
      <c r="G56" s="3">
        <f>PrcLk!G104+Run!G106-Evp!G56</f>
        <v>108.82426297577854</v>
      </c>
      <c r="H56" s="3">
        <f>PrcLk!H104+Run!H106-Evp!H56</f>
        <v>122.77614256055362</v>
      </c>
      <c r="I56" s="3">
        <f>PrcLk!I104+Run!I106-Evp!I56</f>
        <v>-17.886387266435975</v>
      </c>
      <c r="J56" s="3">
        <f>PrcLk!J104+Run!J106-Evp!J56</f>
        <v>-25.94621038062283</v>
      </c>
      <c r="K56" s="3">
        <f>PrcLk!K104+Run!K106-Evp!K56</f>
        <v>-46.724698961937719</v>
      </c>
      <c r="L56" s="3">
        <f>PrcLk!L104+Run!L106-Evp!L56</f>
        <v>-34.873907266435992</v>
      </c>
      <c r="M56" s="3">
        <f>PrcLk!M104+Run!M106-Evp!M56</f>
        <v>-18.059235432525952</v>
      </c>
      <c r="N56" s="3">
        <f t="shared" si="0"/>
        <v>453.50340595155711</v>
      </c>
    </row>
    <row r="57" spans="1:14">
      <c r="A57">
        <v>2000</v>
      </c>
      <c r="B57" s="3">
        <f>PrcLk!B105+Run!B107-Evp!B57</f>
        <v>-35.302446782006925</v>
      </c>
      <c r="C57" s="3">
        <f>PrcLk!C105+Run!C107-Evp!C57</f>
        <v>21.351528858131502</v>
      </c>
      <c r="D57" s="3">
        <f>PrcLk!D105+Run!D107-Evp!D57</f>
        <v>68.414670173010379</v>
      </c>
      <c r="E57" s="3">
        <f>PrcLk!E105+Run!E107-Evp!E57</f>
        <v>107.19763460207612</v>
      </c>
      <c r="F57" s="3">
        <f>PrcLk!F105+Run!F107-Evp!F57</f>
        <v>172.92717979238753</v>
      </c>
      <c r="G57" s="3">
        <f>PrcLk!G105+Run!G107-Evp!G57</f>
        <v>116.44741453287196</v>
      </c>
      <c r="H57" s="3">
        <f>PrcLk!H105+Run!H107-Evp!H57</f>
        <v>74.57353162629758</v>
      </c>
      <c r="I57" s="3">
        <f>PrcLk!I105+Run!I107-Evp!I57</f>
        <v>45.046456470588225</v>
      </c>
      <c r="J57" s="3">
        <f>PrcLk!J105+Run!J107-Evp!J57</f>
        <v>59.907617993079583</v>
      </c>
      <c r="K57" s="3">
        <f>PrcLk!K105+Run!K107-Evp!K57</f>
        <v>-4.9825276124567495</v>
      </c>
      <c r="L57" s="3">
        <f>PrcLk!L105+Run!L107-Evp!L57</f>
        <v>10.627140484429077</v>
      </c>
      <c r="M57" s="3">
        <f>PrcLk!M105+Run!M107-Evp!M57</f>
        <v>-46.554055640138415</v>
      </c>
      <c r="N57" s="3">
        <f t="shared" si="0"/>
        <v>589.65414449826972</v>
      </c>
    </row>
    <row r="58" spans="1:14">
      <c r="A58">
        <v>2001</v>
      </c>
      <c r="B58" s="3">
        <f>PrcLk!B106+Run!B108-Evp!B58</f>
        <v>-1.8663684429065768</v>
      </c>
      <c r="C58" s="3">
        <f>PrcLk!C106+Run!C108-Evp!C58</f>
        <v>59.105394048442903</v>
      </c>
      <c r="D58" s="3">
        <f>PrcLk!D106+Run!D108-Evp!D58</f>
        <v>40.691972041522497</v>
      </c>
      <c r="E58" s="3">
        <f>PrcLk!E106+Run!E108-Evp!E58</f>
        <v>171.41855778546716</v>
      </c>
      <c r="F58" s="3">
        <f>PrcLk!F106+Run!F108-Evp!F58</f>
        <v>203.98693536332178</v>
      </c>
      <c r="G58" s="3">
        <f>PrcLk!G106+Run!G108-Evp!G58</f>
        <v>143.26756401384083</v>
      </c>
      <c r="H58" s="3">
        <f>PrcLk!H106+Run!H108-Evp!H58</f>
        <v>9.2093605536332248</v>
      </c>
      <c r="I58" s="3">
        <f>PrcLk!I106+Run!I108-Evp!I58</f>
        <v>56.643681660899674</v>
      </c>
      <c r="J58" s="3">
        <f>PrcLk!J106+Run!J108-Evp!J58</f>
        <v>50.887961245674731</v>
      </c>
      <c r="K58" s="3">
        <f>PrcLk!K106+Run!K108-Evp!K58</f>
        <v>86.475566782006922</v>
      </c>
      <c r="L58" s="3">
        <f>PrcLk!L106+Run!L108-Evp!L58</f>
        <v>57.120132871972316</v>
      </c>
      <c r="M58" s="3">
        <f>PrcLk!M106+Run!M108-Evp!M58</f>
        <v>1.6655504498269806</v>
      </c>
      <c r="N58" s="3">
        <f t="shared" si="0"/>
        <v>878.6063083737024</v>
      </c>
    </row>
    <row r="59" spans="1:14">
      <c r="A59">
        <v>2002</v>
      </c>
      <c r="B59" s="3">
        <f>PrcLk!B107+Run!B109-Evp!B59</f>
        <v>-17.41832775086506</v>
      </c>
      <c r="C59" s="3">
        <f>PrcLk!C107+Run!C109-Evp!C59</f>
        <v>20.386130103806224</v>
      </c>
      <c r="D59" s="3">
        <f>PrcLk!D107+Run!D109-Evp!D59</f>
        <v>66.901702422145334</v>
      </c>
      <c r="E59" s="3">
        <f>PrcLk!E107+Run!E109-Evp!E59</f>
        <v>186.41351695501731</v>
      </c>
      <c r="F59" s="3">
        <f>PrcLk!F107+Run!F109-Evp!F59</f>
        <v>161.08179930795848</v>
      </c>
      <c r="G59" s="3">
        <f>PrcLk!G107+Run!G109-Evp!G59</f>
        <v>152.01797923875432</v>
      </c>
      <c r="H59" s="3">
        <f>PrcLk!H107+Run!H109-Evp!H59</f>
        <v>35.030520415224906</v>
      </c>
      <c r="I59" s="3">
        <f>PrcLk!I107+Run!I109-Evp!I59</f>
        <v>51.776529273356402</v>
      </c>
      <c r="J59" s="3">
        <f>PrcLk!J107+Run!J109-Evp!J59</f>
        <v>-16.411898961937709</v>
      </c>
      <c r="K59" s="3">
        <f>PrcLk!K107+Run!K109-Evp!K59</f>
        <v>-3.780545882352925</v>
      </c>
      <c r="L59" s="3">
        <f>PrcLk!L107+Run!L109-Evp!L59</f>
        <v>-41.601183391003474</v>
      </c>
      <c r="M59" s="3">
        <f>PrcLk!M107+Run!M109-Evp!M59</f>
        <v>-49.237504498269885</v>
      </c>
      <c r="N59" s="3">
        <f t="shared" si="0"/>
        <v>545.15871723183398</v>
      </c>
    </row>
    <row r="60" spans="1:14">
      <c r="A60">
        <v>2003</v>
      </c>
      <c r="B60" s="3">
        <f>PrcLk!B108+Run!B110-Evp!B60</f>
        <v>-74.793416470588227</v>
      </c>
      <c r="C60" s="3">
        <f>PrcLk!C108+Run!C110-Evp!C60</f>
        <v>-30.178574117647052</v>
      </c>
      <c r="D60" s="3">
        <f>PrcLk!D108+Run!D110-Evp!D60</f>
        <v>62.21419875432526</v>
      </c>
      <c r="E60" s="3">
        <f>PrcLk!E108+Run!E110-Evp!E60</f>
        <v>141.35593633217994</v>
      </c>
      <c r="F60" s="3">
        <f>PrcLk!F108+Run!F110-Evp!F60</f>
        <v>170.45804595155707</v>
      </c>
      <c r="G60" s="3">
        <f>PrcLk!G108+Run!G110-Evp!G60</f>
        <v>87.469378546712804</v>
      </c>
      <c r="H60" s="3">
        <f>PrcLk!H108+Run!H110-Evp!H60</f>
        <v>79.783765536332183</v>
      </c>
      <c r="I60" s="3">
        <f>PrcLk!I108+Run!I110-Evp!I60</f>
        <v>20.946168581314865</v>
      </c>
      <c r="J60" s="3">
        <f>PrcLk!J108+Run!J110-Evp!J60</f>
        <v>-27.614417993079584</v>
      </c>
      <c r="K60" s="3">
        <f>PrcLk!K108+Run!K110-Evp!K60</f>
        <v>-1.7133467128027746</v>
      </c>
      <c r="L60" s="3">
        <f>PrcLk!L108+Run!L110-Evp!L60</f>
        <v>88.848710034602092</v>
      </c>
      <c r="M60" s="3">
        <f>PrcLk!M108+Run!M110-Evp!M60</f>
        <v>-3.9408124567473948</v>
      </c>
      <c r="N60" s="3">
        <f t="shared" si="0"/>
        <v>512.8356359861591</v>
      </c>
    </row>
    <row r="61" spans="1:14">
      <c r="A61">
        <v>2004</v>
      </c>
      <c r="B61" s="3">
        <f>PrcLk!B109+Run!B111-Evp!B61</f>
        <v>-36.213525813148792</v>
      </c>
      <c r="C61" s="3">
        <f>PrcLk!C109+Run!C111-Evp!C61</f>
        <v>28.284818823529399</v>
      </c>
      <c r="D61" s="3">
        <f>PrcLk!D109+Run!D111-Evp!D61</f>
        <v>176.04833356401383</v>
      </c>
      <c r="E61" s="3">
        <f>PrcLk!E109+Run!E111-Evp!E61</f>
        <v>138.69587820069205</v>
      </c>
      <c r="F61" s="3">
        <f>PrcLk!F109+Run!F111-Evp!F61</f>
        <v>300.16477287197227</v>
      </c>
      <c r="G61" s="3">
        <f>PrcLk!G109+Run!G111-Evp!G61</f>
        <v>184.05766782006924</v>
      </c>
      <c r="H61" s="3">
        <f>PrcLk!H109+Run!H111-Evp!H61</f>
        <v>77.085542422145323</v>
      </c>
      <c r="I61" s="3">
        <f>PrcLk!I109+Run!I111-Evp!I61</f>
        <v>32.483182560553644</v>
      </c>
      <c r="J61" s="3">
        <f>PrcLk!J109+Run!J111-Evp!J61</f>
        <v>-18.935510034602075</v>
      </c>
      <c r="K61" s="3">
        <f>PrcLk!K109+Run!K111-Evp!K61</f>
        <v>37.512733010380629</v>
      </c>
      <c r="L61" s="3">
        <f>PrcLk!L109+Run!L111-Evp!L61</f>
        <v>36.885541868512107</v>
      </c>
      <c r="M61" s="3">
        <f>PrcLk!M109+Run!M111-Evp!M61</f>
        <v>5.6734314186851122</v>
      </c>
      <c r="N61" s="3">
        <f t="shared" si="0"/>
        <v>961.74286671280265</v>
      </c>
    </row>
    <row r="62" spans="1:14">
      <c r="A62">
        <v>2005</v>
      </c>
      <c r="B62" s="3">
        <f>PrcLk!B110+Run!B112-Evp!B62</f>
        <v>41.090996539792386</v>
      </c>
      <c r="C62" s="3">
        <f>PrcLk!C110+Run!C112-Evp!C62</f>
        <v>72.44478588235296</v>
      </c>
      <c r="D62" s="3">
        <f>PrcLk!D110+Run!D112-Evp!D62</f>
        <v>63.551290242214542</v>
      </c>
      <c r="E62" s="3">
        <f>PrcLk!E110+Run!E112-Evp!E62</f>
        <v>98.692296193771639</v>
      </c>
      <c r="F62" s="3">
        <f>PrcLk!F110+Run!F112-Evp!F62</f>
        <v>85.05037453287197</v>
      </c>
      <c r="G62" s="3">
        <f>PrcLk!G110+Run!G112-Evp!G62</f>
        <v>55.868177162629749</v>
      </c>
      <c r="H62" s="3">
        <f>PrcLk!H110+Run!H112-Evp!H62</f>
        <v>21.335263391003465</v>
      </c>
      <c r="I62" s="3">
        <f>PrcLk!I110+Run!I112-Evp!I62</f>
        <v>12.554443183390987</v>
      </c>
      <c r="J62" s="3">
        <f>PrcLk!J110+Run!J112-Evp!J62</f>
        <v>12.109660899653974</v>
      </c>
      <c r="K62" s="3">
        <f>PrcLk!K110+Run!K112-Evp!K62</f>
        <v>-35.972762906574395</v>
      </c>
      <c r="L62" s="3">
        <f>PrcLk!L110+Run!L112-Evp!L62</f>
        <v>39.36003737024221</v>
      </c>
      <c r="M62" s="3">
        <f>PrcLk!M110+Run!M112-Evp!M62</f>
        <v>-31.234703114186843</v>
      </c>
      <c r="N62" s="3">
        <f t="shared" si="0"/>
        <v>434.84985937716266</v>
      </c>
    </row>
    <row r="63" spans="1:14">
      <c r="A63">
        <v>2006</v>
      </c>
      <c r="B63" s="3">
        <f>PrcLk!B111+Run!B113-Evp!B63</f>
        <v>67.462131764705873</v>
      </c>
      <c r="C63" s="3">
        <f>PrcLk!C111+Run!C113-Evp!C63</f>
        <v>2.176371211072663</v>
      </c>
      <c r="D63" s="3">
        <f>PrcLk!D111+Run!D113-Evp!D63</f>
        <v>91.741840276816589</v>
      </c>
      <c r="E63" s="3">
        <f>PrcLk!E111+Run!E113-Evp!E63</f>
        <v>132.19542975778546</v>
      </c>
      <c r="F63" s="3">
        <f>PrcLk!F111+Run!F113-Evp!F63</f>
        <v>181.59931128027685</v>
      </c>
      <c r="G63" s="3">
        <f>PrcLk!G111+Run!G113-Evp!G63</f>
        <v>44.901595847750862</v>
      </c>
      <c r="H63" s="3">
        <f>PrcLk!H111+Run!H113-Evp!H63</f>
        <v>66.356647750865065</v>
      </c>
      <c r="I63" s="3">
        <f>PrcLk!I111+Run!I113-Evp!I63</f>
        <v>8.6292110726643614</v>
      </c>
      <c r="J63" s="3">
        <f>PrcLk!J111+Run!J113-Evp!J63</f>
        <v>20.219334256055362</v>
      </c>
      <c r="K63" s="3">
        <f>PrcLk!K111+Run!K113-Evp!K63</f>
        <v>39.41666076124568</v>
      </c>
      <c r="L63" s="3">
        <f>PrcLk!L111+Run!L113-Evp!L63</f>
        <v>33.303792387543254</v>
      </c>
      <c r="M63" s="3">
        <f>PrcLk!M111+Run!M113-Evp!M63</f>
        <v>61.493103667820094</v>
      </c>
      <c r="N63" s="3">
        <f t="shared" si="0"/>
        <v>749.49543003460212</v>
      </c>
    </row>
    <row r="64" spans="1:14">
      <c r="A64">
        <v>2007</v>
      </c>
      <c r="B64" s="3">
        <f>PrcLk!B112+Run!B114-Evp!B64</f>
        <v>3.2680337716262926</v>
      </c>
      <c r="C64" s="3">
        <f>PrcLk!C112+Run!C114-Evp!C64</f>
        <v>-38.177487612456744</v>
      </c>
      <c r="D64" s="3">
        <f>PrcLk!D112+Run!D114-Evp!D64</f>
        <v>139.12119280276815</v>
      </c>
      <c r="E64" s="3">
        <f>PrcLk!E112+Run!E114-Evp!E64</f>
        <v>133.57437508650517</v>
      </c>
      <c r="F64" s="3">
        <f>PrcLk!F112+Run!F114-Evp!F64</f>
        <v>101.4383537716263</v>
      </c>
      <c r="G64" s="3">
        <f>PrcLk!G112+Run!G114-Evp!G64</f>
        <v>82.02217716262976</v>
      </c>
      <c r="H64" s="3">
        <f>PrcLk!H112+Run!H114-Evp!H64</f>
        <v>32.012543391003454</v>
      </c>
      <c r="I64" s="3">
        <f>PrcLk!I112+Run!I114-Evp!I64</f>
        <v>79.483909204152226</v>
      </c>
      <c r="J64" s="3">
        <f>PrcLk!J112+Run!J114-Evp!J64</f>
        <v>-15.509450519031148</v>
      </c>
      <c r="K64" s="3">
        <f>PrcLk!K112+Run!K114-Evp!K64</f>
        <v>40.637046366782002</v>
      </c>
      <c r="L64" s="3">
        <f>PrcLk!L112+Run!L114-Evp!L64</f>
        <v>-86.196680968858132</v>
      </c>
      <c r="M64" s="3">
        <f>PrcLk!M112+Run!M114-Evp!M64</f>
        <v>-2.6525121107266472</v>
      </c>
      <c r="N64" s="3">
        <f t="shared" si="0"/>
        <v>469.02150034602073</v>
      </c>
    </row>
    <row r="65" spans="1:14">
      <c r="A65">
        <v>2008</v>
      </c>
      <c r="B65" s="3">
        <f>PrcLk!B113+Run!B115-Evp!B65</f>
        <v>56.571627404844307</v>
      </c>
      <c r="C65" s="3">
        <f>PrcLk!C113+Run!C115-Evp!C65</f>
        <v>78.644461176470571</v>
      </c>
      <c r="D65" s="3">
        <f>PrcLk!D113+Run!D115-Evp!D65</f>
        <v>75.67688249134946</v>
      </c>
      <c r="E65" s="3">
        <f>PrcLk!E113+Run!E115-Evp!E65</f>
        <v>239.22242214532872</v>
      </c>
      <c r="F65" s="3">
        <f>PrcLk!F113+Run!F115-Evp!F65</f>
        <v>124.17831224913495</v>
      </c>
      <c r="G65" s="3">
        <f>PrcLk!G113+Run!G115-Evp!G65</f>
        <v>213.31607335640138</v>
      </c>
      <c r="H65" s="3">
        <f>PrcLk!H113+Run!H115-Evp!H65</f>
        <v>93.579691626297574</v>
      </c>
      <c r="I65" s="3">
        <f>PrcLk!I113+Run!I115-Evp!I65</f>
        <v>-30.639436124567474</v>
      </c>
      <c r="J65" s="3">
        <f>PrcLk!J113+Run!J115-Evp!J65</f>
        <v>87.960591003460209</v>
      </c>
      <c r="K65" s="3">
        <f>PrcLk!K113+Run!K115-Evp!K65</f>
        <v>-27.145138269896194</v>
      </c>
      <c r="L65" s="3">
        <f>PrcLk!L113+Run!L115-Evp!L65</f>
        <v>-19.944747404844293</v>
      </c>
      <c r="M65" s="3">
        <f>PrcLk!M113+Run!M115-Evp!M65</f>
        <v>49.916762352941191</v>
      </c>
      <c r="N65" s="3">
        <f t="shared" si="0"/>
        <v>941.33750200692043</v>
      </c>
    </row>
    <row r="66" spans="1:14">
      <c r="A66">
        <v>2009</v>
      </c>
      <c r="B66" s="3">
        <f>PrcLk!B114+Run!B116-Evp!B66</f>
        <v>-20.801025882352945</v>
      </c>
      <c r="C66" s="3">
        <f>PrcLk!C114+Run!C116-Evp!C66</f>
        <v>76.413950173010363</v>
      </c>
      <c r="D66" s="3">
        <f>PrcLk!D114+Run!D116-Evp!D66</f>
        <v>133.86971626297577</v>
      </c>
      <c r="E66" s="3">
        <f>PrcLk!E114+Run!E116-Evp!E66</f>
        <v>173.24479031141868</v>
      </c>
      <c r="F66" s="3">
        <f>PrcLk!F114+Run!F116-Evp!F66</f>
        <v>165.1473165397924</v>
      </c>
      <c r="G66" s="3">
        <f>PrcLk!G114+Run!G116-Evp!G66</f>
        <v>141.27489273356403</v>
      </c>
      <c r="H66" s="3">
        <f>PrcLk!H114+Run!H116-Evp!H66</f>
        <v>27.266909065743938</v>
      </c>
      <c r="I66" s="3">
        <f>PrcLk!I114+Run!I116-Evp!I66</f>
        <v>79.26400608996542</v>
      </c>
      <c r="J66" s="3">
        <f>PrcLk!J114+Run!J116-Evp!J66</f>
        <v>-8.2036844290657456</v>
      </c>
      <c r="K66" s="3">
        <f>PrcLk!K114+Run!K116-Evp!K66</f>
        <v>103.77587820069203</v>
      </c>
      <c r="L66" s="3">
        <f>PrcLk!L114+Run!L116-Evp!L66</f>
        <v>20.772698961937706</v>
      </c>
      <c r="M66" s="3">
        <f>PrcLk!M114+Run!M116-Evp!M66</f>
        <v>-1.8050884429065945</v>
      </c>
      <c r="N66" s="3">
        <f t="shared" si="0"/>
        <v>890.22035958477488</v>
      </c>
    </row>
    <row r="67" spans="1:14">
      <c r="A67">
        <v>2010</v>
      </c>
      <c r="B67" s="3">
        <f>PrcLk!B115+Run!B117-Evp!B67</f>
        <v>-17.204291764705872</v>
      </c>
      <c r="C67" s="3">
        <f>PrcLk!C115+Run!C117-Evp!C67</f>
        <v>21.040327750865053</v>
      </c>
      <c r="D67" s="3">
        <f>PrcLk!D115+Run!D117-Evp!D67</f>
        <v>75.65496027681661</v>
      </c>
      <c r="E67" s="3">
        <f>PrcLk!E115+Run!E117-Evp!E67</f>
        <v>115.375323183391</v>
      </c>
      <c r="F67" s="3">
        <f>PrcLk!F115+Run!F117-Evp!F67</f>
        <v>128.8869752249135</v>
      </c>
      <c r="G67" s="3">
        <f>PrcLk!G115+Run!G117-Evp!G67</f>
        <v>188.49880968858133</v>
      </c>
      <c r="H67" s="3">
        <f>PrcLk!H115+Run!H117-Evp!H67</f>
        <v>134.49708235294119</v>
      </c>
      <c r="I67" s="3">
        <f>PrcLk!I115+Run!I117-Evp!I67</f>
        <v>16.689275847750864</v>
      </c>
      <c r="J67" s="3">
        <f>PrcLk!J115+Run!J117-Evp!J67</f>
        <v>55.976365397923871</v>
      </c>
      <c r="K67" s="3">
        <f>PrcLk!K115+Run!K117-Evp!K67</f>
        <v>-11.157743944636664</v>
      </c>
      <c r="L67" s="3">
        <f>PrcLk!L115+Run!L117-Evp!L67</f>
        <v>-17.656704498269889</v>
      </c>
      <c r="M67" s="3">
        <f>PrcLk!M115+Run!M117-Evp!M67</f>
        <v>-25.98686532871973</v>
      </c>
      <c r="N67" s="3">
        <f t="shared" si="0"/>
        <v>664.61351418685138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0.58661449332674376</v>
      </c>
      <c r="C70" s="3">
        <f t="shared" ref="C70:M70" si="1">AVERAGE(C5:C67)</f>
        <v>27.455723903992968</v>
      </c>
      <c r="D70" s="3">
        <f t="shared" si="1"/>
        <v>93.28643925083756</v>
      </c>
      <c r="E70" s="3">
        <f t="shared" si="1"/>
        <v>161.53218135881804</v>
      </c>
      <c r="F70" s="3">
        <f t="shared" si="1"/>
        <v>147.16468280990827</v>
      </c>
      <c r="G70" s="3">
        <f t="shared" si="1"/>
        <v>133.62476298127095</v>
      </c>
      <c r="H70" s="3">
        <f t="shared" si="1"/>
        <v>99.923973166364576</v>
      </c>
      <c r="I70" s="3">
        <f t="shared" si="1"/>
        <v>61.335403196572749</v>
      </c>
      <c r="J70" s="3">
        <f t="shared" si="1"/>
        <v>30.633465216674914</v>
      </c>
      <c r="K70" s="3">
        <f t="shared" si="1"/>
        <v>20.355204675124941</v>
      </c>
      <c r="L70" s="3">
        <f t="shared" si="1"/>
        <v>12.944639644092931</v>
      </c>
      <c r="M70" s="3">
        <f t="shared" si="1"/>
        <v>-6.2832102861536798</v>
      </c>
      <c r="N70" s="3">
        <f t="shared" ref="N70" si="2">AVERAGE(N5:N67)</f>
        <v>782.55988041083106</v>
      </c>
    </row>
    <row r="71" spans="1:14">
      <c r="A71" s="8" t="s">
        <v>43</v>
      </c>
      <c r="B71" s="3">
        <f>MAX(B5:B67)</f>
        <v>68.448430726643608</v>
      </c>
      <c r="C71" s="3">
        <f t="shared" ref="C71:M71" si="3">MAX(C5:C67)</f>
        <v>98.143606643598631</v>
      </c>
      <c r="D71" s="3">
        <f t="shared" si="3"/>
        <v>221.40082408304494</v>
      </c>
      <c r="E71" s="3">
        <f t="shared" si="3"/>
        <v>255.13604982698965</v>
      </c>
      <c r="F71" s="3">
        <f t="shared" si="3"/>
        <v>300.16477287197227</v>
      </c>
      <c r="G71" s="3">
        <f t="shared" si="3"/>
        <v>262.968891349481</v>
      </c>
      <c r="H71" s="3">
        <f t="shared" si="3"/>
        <v>202.0851260899654</v>
      </c>
      <c r="I71" s="3">
        <f t="shared" si="3"/>
        <v>165.78483017301039</v>
      </c>
      <c r="J71" s="3">
        <f t="shared" si="3"/>
        <v>265.43083460207612</v>
      </c>
      <c r="K71" s="3">
        <f t="shared" si="3"/>
        <v>128.75317397923874</v>
      </c>
      <c r="L71" s="3">
        <f t="shared" si="3"/>
        <v>151.74394878892733</v>
      </c>
      <c r="M71" s="3">
        <f t="shared" si="3"/>
        <v>102.88339266435986</v>
      </c>
      <c r="N71" s="3">
        <f t="shared" ref="N71" si="4">MAX(N5:N67)</f>
        <v>1181.1545253979241</v>
      </c>
    </row>
    <row r="72" spans="1:14">
      <c r="A72" s="8" t="s">
        <v>44</v>
      </c>
      <c r="B72" s="3">
        <f>MIN(B5:B67)</f>
        <v>-74.793416470588227</v>
      </c>
      <c r="C72" s="3">
        <f t="shared" ref="C72:M72" si="5">MIN(C5:C67)</f>
        <v>-38.177487612456744</v>
      </c>
      <c r="D72" s="3">
        <f t="shared" si="5"/>
        <v>15.136098269896195</v>
      </c>
      <c r="E72" s="3">
        <f t="shared" si="5"/>
        <v>92.301057439446367</v>
      </c>
      <c r="F72" s="3">
        <f t="shared" si="5"/>
        <v>62.397992249134951</v>
      </c>
      <c r="G72" s="3">
        <f t="shared" si="5"/>
        <v>36.389134948096881</v>
      </c>
      <c r="H72" s="3">
        <f t="shared" si="5"/>
        <v>-2.7371709342560564</v>
      </c>
      <c r="I72" s="3">
        <f t="shared" si="5"/>
        <v>-30.639436124567474</v>
      </c>
      <c r="J72" s="3">
        <f t="shared" si="5"/>
        <v>-56.801677508650521</v>
      </c>
      <c r="K72" s="3">
        <f t="shared" si="5"/>
        <v>-108.37976941176473</v>
      </c>
      <c r="L72" s="3">
        <f t="shared" si="5"/>
        <v>-86.196680968858132</v>
      </c>
      <c r="M72" s="3">
        <f t="shared" si="5"/>
        <v>-80.135935501730103</v>
      </c>
      <c r="N72" s="3">
        <f t="shared" ref="N72" si="6">MIN(N5:N67)</f>
        <v>367.59081494809692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45</v>
      </c>
    </row>
    <row r="2" spans="1:14">
      <c r="A2" t="s">
        <v>16</v>
      </c>
    </row>
    <row r="3" spans="1:14">
      <c r="N3" s="26" t="s">
        <v>96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25" t="s">
        <v>97</v>
      </c>
    </row>
    <row r="5" spans="1:14">
      <c r="A5">
        <v>1948</v>
      </c>
      <c r="B5" s="3">
        <f>PrcLd!B70+Run!B55-Evp!B5</f>
        <v>-56.467416470588233</v>
      </c>
      <c r="C5" s="3">
        <f>PrcLd!C70+Run!C55-Evp!C5</f>
        <v>28.105106435986166</v>
      </c>
      <c r="D5" s="3">
        <f>PrcLd!D70+Run!D55-Evp!D5</f>
        <v>145.817095916955</v>
      </c>
      <c r="E5" s="3">
        <f>PrcLd!E70+Run!E55-Evp!E5</f>
        <v>159.09695363321799</v>
      </c>
      <c r="F5" s="3">
        <f>PrcLd!F70+Run!F55-Evp!F5</f>
        <v>148.54725757785471</v>
      </c>
      <c r="G5" s="3">
        <f>PrcLd!G70+Run!G55-Evp!G5</f>
        <v>117.90369273356401</v>
      </c>
      <c r="H5" s="3">
        <f>PrcLd!H70+Run!H55-Evp!H5</f>
        <v>87.042169965397918</v>
      </c>
      <c r="I5" s="3">
        <f>PrcLd!I70+Run!I55-Evp!I5</f>
        <v>26.410967197231834</v>
      </c>
      <c r="J5" s="3">
        <f>PrcLd!J70+Run!J55-Evp!J5</f>
        <v>-19.59612456747405</v>
      </c>
      <c r="K5" s="3">
        <f>PrcLd!K70+Run!K55-Evp!K5</f>
        <v>-61.771529134948103</v>
      </c>
      <c r="L5" s="3">
        <f>PrcLd!L70+Run!L55-Evp!L5</f>
        <v>50.19818131487888</v>
      </c>
      <c r="M5" s="3">
        <f>PrcLd!M70+Run!M55-Evp!M5</f>
        <v>-43.083130795847765</v>
      </c>
      <c r="N5" s="3">
        <f>SUM(B5:M5)</f>
        <v>582.20322380622827</v>
      </c>
    </row>
    <row r="6" spans="1:14">
      <c r="A6">
        <v>1949</v>
      </c>
      <c r="B6" s="3">
        <f>PrcLd!B71+Run!B56-Evp!B6</f>
        <v>18.857874878892744</v>
      </c>
      <c r="C6" s="3">
        <f>PrcLd!C71+Run!C56-Evp!C6</f>
        <v>32.620616747404839</v>
      </c>
      <c r="D6" s="3">
        <f>PrcLd!D71+Run!D56-Evp!D6</f>
        <v>64.581735086505205</v>
      </c>
      <c r="E6" s="3">
        <f>PrcLd!E71+Run!E56-Evp!E6</f>
        <v>90.791057439446362</v>
      </c>
      <c r="F6" s="3">
        <f>PrcLd!F71+Run!F56-Evp!F6</f>
        <v>105.87948871972318</v>
      </c>
      <c r="G6" s="3">
        <f>PrcLd!G71+Run!G56-Evp!G6</f>
        <v>152.97170795847751</v>
      </c>
      <c r="H6" s="3">
        <f>PrcLd!H71+Run!H56-Evp!H6</f>
        <v>127.68073190311418</v>
      </c>
      <c r="I6" s="3">
        <f>PrcLd!I71+Run!I56-Evp!I6</f>
        <v>8.5487371626297488</v>
      </c>
      <c r="J6" s="3">
        <f>PrcLd!J71+Run!J56-Evp!J6</f>
        <v>-30.237476816609004</v>
      </c>
      <c r="K6" s="3">
        <f>PrcLd!K71+Run!K56-Evp!K6</f>
        <v>8.8533472664360033</v>
      </c>
      <c r="L6" s="3">
        <f>PrcLd!L71+Run!L56-Evp!L6</f>
        <v>-31.248260207612461</v>
      </c>
      <c r="M6" s="3">
        <f>PrcLd!M71+Run!M56-Evp!M6</f>
        <v>-1.0489965397923129E-2</v>
      </c>
      <c r="N6" s="3">
        <f t="shared" ref="N6:N67" si="0">SUM(B6:M6)</f>
        <v>549.28907017301037</v>
      </c>
    </row>
    <row r="7" spans="1:14">
      <c r="A7">
        <v>1950</v>
      </c>
      <c r="B7" s="3">
        <f>PrcLd!B72+Run!B57-Evp!B7</f>
        <v>53.997385190311434</v>
      </c>
      <c r="C7" s="3">
        <f>PrcLd!C72+Run!C57-Evp!C7</f>
        <v>33.387412041522481</v>
      </c>
      <c r="D7" s="3">
        <f>PrcLd!D72+Run!D57-Evp!D7</f>
        <v>97.107295778546714</v>
      </c>
      <c r="E7" s="3">
        <f>PrcLd!E72+Run!E57-Evp!E7</f>
        <v>215.01131487889273</v>
      </c>
      <c r="F7" s="3">
        <f>PrcLd!F72+Run!F57-Evp!F7</f>
        <v>140.02392719723184</v>
      </c>
      <c r="G7" s="3">
        <f>PrcLd!G72+Run!G57-Evp!G7</f>
        <v>154.00859377162629</v>
      </c>
      <c r="H7" s="3">
        <f>PrcLd!H72+Run!H57-Evp!H7</f>
        <v>156.2745785467128</v>
      </c>
      <c r="I7" s="3">
        <f>PrcLd!I72+Run!I57-Evp!I7</f>
        <v>43.73649937716263</v>
      </c>
      <c r="J7" s="3">
        <f>PrcLd!J72+Run!J57-Evp!J7</f>
        <v>43.632087197231833</v>
      </c>
      <c r="K7" s="3">
        <f>PrcLd!K72+Run!K57-Evp!K7</f>
        <v>-1.4644401384083068</v>
      </c>
      <c r="L7" s="3">
        <f>PrcLd!L72+Run!L57-Evp!L7</f>
        <v>-51.175604152249122</v>
      </c>
      <c r="M7" s="3">
        <f>PrcLd!M72+Run!M57-Evp!M7</f>
        <v>-17.136476401384073</v>
      </c>
      <c r="N7" s="3">
        <f t="shared" si="0"/>
        <v>867.40257328719713</v>
      </c>
    </row>
    <row r="8" spans="1:14">
      <c r="A8">
        <v>1951</v>
      </c>
      <c r="B8" s="3">
        <f>PrcLd!B73+Run!B58-Evp!B8</f>
        <v>14.559719307958488</v>
      </c>
      <c r="C8" s="3">
        <f>PrcLd!C73+Run!C58-Evp!C8</f>
        <v>55.897603321799309</v>
      </c>
      <c r="D8" s="3">
        <f>PrcLd!D73+Run!D58-Evp!D8</f>
        <v>102.55460235294117</v>
      </c>
      <c r="E8" s="3">
        <f>PrcLd!E73+Run!E58-Evp!E8</f>
        <v>231.93635155709342</v>
      </c>
      <c r="F8" s="3">
        <f>PrcLd!F73+Run!F58-Evp!F8</f>
        <v>144.49977134948097</v>
      </c>
      <c r="G8" s="3">
        <f>PrcLd!G73+Run!G58-Evp!G8</f>
        <v>147.15484567474047</v>
      </c>
      <c r="H8" s="3">
        <f>PrcLd!H73+Run!H58-Evp!H8</f>
        <v>167.48875266435988</v>
      </c>
      <c r="I8" s="3">
        <f>PrcLd!I73+Run!I58-Evp!I8</f>
        <v>104.73408858131486</v>
      </c>
      <c r="J8" s="3">
        <f>PrcLd!J73+Run!J58-Evp!J8</f>
        <v>33.65021591695502</v>
      </c>
      <c r="K8" s="3">
        <f>PrcLd!K73+Run!K58-Evp!K8</f>
        <v>102.03423224913494</v>
      </c>
      <c r="L8" s="3">
        <f>PrcLd!L73+Run!L58-Evp!L8</f>
        <v>13.608382006920436</v>
      </c>
      <c r="M8" s="3">
        <f>PrcLd!M73+Run!M58-Evp!M8</f>
        <v>19.215655916955015</v>
      </c>
      <c r="N8" s="3">
        <f t="shared" si="0"/>
        <v>1137.3342208996542</v>
      </c>
    </row>
    <row r="9" spans="1:14">
      <c r="A9">
        <v>1952</v>
      </c>
      <c r="B9" s="3">
        <f>PrcLd!B74+Run!B59-Evp!B9</f>
        <v>66.618430726643595</v>
      </c>
      <c r="C9" s="3">
        <f>PrcLd!C74+Run!C59-Evp!C9</f>
        <v>34.943662560553634</v>
      </c>
      <c r="D9" s="3">
        <f>PrcLd!D74+Run!D59-Evp!D9</f>
        <v>96.655245121107285</v>
      </c>
      <c r="E9" s="3">
        <f>PrcLd!E74+Run!E59-Evp!E9</f>
        <v>178.29351141868514</v>
      </c>
      <c r="F9" s="3">
        <f>PrcLd!F74+Run!F59-Evp!F9</f>
        <v>137.31523460207612</v>
      </c>
      <c r="G9" s="3">
        <f>PrcLd!G74+Run!G59-Evp!G9</f>
        <v>125.53191557093426</v>
      </c>
      <c r="H9" s="3">
        <f>PrcLd!H74+Run!H59-Evp!H9</f>
        <v>188.47512608996539</v>
      </c>
      <c r="I9" s="3">
        <f>PrcLd!I74+Run!I59-Evp!I9</f>
        <v>76.995362491349482</v>
      </c>
      <c r="J9" s="3">
        <f>PrcLd!J74+Run!J59-Evp!J9</f>
        <v>-32.550420761245675</v>
      </c>
      <c r="K9" s="3">
        <f>PrcLd!K74+Run!K59-Evp!K9</f>
        <v>-108.26976941176471</v>
      </c>
      <c r="L9" s="3">
        <f>PrcLd!L74+Run!L59-Evp!L9</f>
        <v>19.010700346020755</v>
      </c>
      <c r="M9" s="3">
        <f>PrcLd!M74+Run!M59-Evp!M9</f>
        <v>8.7494350173010247</v>
      </c>
      <c r="N9" s="3">
        <f t="shared" si="0"/>
        <v>791.76843377162629</v>
      </c>
    </row>
    <row r="10" spans="1:14">
      <c r="A10">
        <v>1953</v>
      </c>
      <c r="B10" s="3">
        <f>PrcLd!B75+Run!B60-Evp!B10</f>
        <v>0.13082961937716675</v>
      </c>
      <c r="C10" s="3">
        <f>PrcLd!C75+Run!C60-Evp!C10</f>
        <v>42.953913633218001</v>
      </c>
      <c r="D10" s="3">
        <f>PrcLd!D75+Run!D60-Evp!D10</f>
        <v>90.650934809688593</v>
      </c>
      <c r="E10" s="3">
        <f>PrcLd!E75+Run!E60-Evp!E10</f>
        <v>156.86543529411765</v>
      </c>
      <c r="F10" s="3">
        <f>PrcLd!F75+Run!F60-Evp!F10</f>
        <v>135.06968608996542</v>
      </c>
      <c r="G10" s="3">
        <f>PrcLd!G75+Run!G60-Evp!G10</f>
        <v>151.27915986159169</v>
      </c>
      <c r="H10" s="3">
        <f>PrcLd!H75+Run!H60-Evp!H10</f>
        <v>98.107665328719719</v>
      </c>
      <c r="I10" s="3">
        <f>PrcLd!I75+Run!I60-Evp!I10</f>
        <v>52.412366505190313</v>
      </c>
      <c r="J10" s="3">
        <f>PrcLd!J75+Run!J60-Evp!J10</f>
        <v>-46.009615224913489</v>
      </c>
      <c r="K10" s="3">
        <f>PrcLd!K75+Run!K60-Evp!K10</f>
        <v>-23.146763183391002</v>
      </c>
      <c r="L10" s="3">
        <f>PrcLd!L75+Run!L60-Evp!L10</f>
        <v>-41.118611764705875</v>
      </c>
      <c r="M10" s="3">
        <f>PrcLd!M75+Run!M60-Evp!M10</f>
        <v>-47.086891626297586</v>
      </c>
      <c r="N10" s="3">
        <f t="shared" si="0"/>
        <v>570.10810934256051</v>
      </c>
    </row>
    <row r="11" spans="1:14">
      <c r="A11">
        <v>1954</v>
      </c>
      <c r="B11" s="3">
        <f>PrcLd!B76+Run!B61-Evp!B11</f>
        <v>-44.257884844290658</v>
      </c>
      <c r="C11" s="3">
        <f>PrcLd!C76+Run!C61-Evp!C11</f>
        <v>53.072350173010378</v>
      </c>
      <c r="D11" s="3">
        <f>PrcLd!D76+Run!D61-Evp!D11</f>
        <v>49.312054532871976</v>
      </c>
      <c r="E11" s="3">
        <f>PrcLd!E76+Run!E61-Evp!E11</f>
        <v>188.42815640138409</v>
      </c>
      <c r="F11" s="3">
        <f>PrcLd!F76+Run!F61-Evp!F11</f>
        <v>120.79257301038061</v>
      </c>
      <c r="G11" s="3">
        <f>PrcLd!G76+Run!G61-Evp!G11</f>
        <v>202.27071833910034</v>
      </c>
      <c r="H11" s="3">
        <f>PrcLd!H76+Run!H61-Evp!H11</f>
        <v>93.780979100346016</v>
      </c>
      <c r="I11" s="3">
        <f>PrcLd!I76+Run!I61-Evp!I11</f>
        <v>16.557389896193769</v>
      </c>
      <c r="J11" s="3">
        <f>PrcLd!J76+Run!J61-Evp!J11</f>
        <v>66.813886505190311</v>
      </c>
      <c r="K11" s="3">
        <f>PrcLd!K76+Run!K61-Evp!K11</f>
        <v>135.36317397923875</v>
      </c>
      <c r="L11" s="3">
        <f>PrcLd!L76+Run!L61-Evp!L11</f>
        <v>-4.0581370242214518</v>
      </c>
      <c r="M11" s="3">
        <f>PrcLd!M76+Run!M61-Evp!M11</f>
        <v>-25.676310865051889</v>
      </c>
      <c r="N11" s="3">
        <f t="shared" si="0"/>
        <v>852.39894920415236</v>
      </c>
    </row>
    <row r="12" spans="1:14">
      <c r="A12">
        <v>1955</v>
      </c>
      <c r="B12" s="3">
        <f>PrcLd!B77+Run!B62-Evp!B12</f>
        <v>-26.970927889273355</v>
      </c>
      <c r="C12" s="3">
        <f>PrcLd!C77+Run!C62-Evp!C12</f>
        <v>11.996686505190311</v>
      </c>
      <c r="D12" s="3">
        <f>PrcLd!D77+Run!D62-Evp!D12</f>
        <v>63.964256608996536</v>
      </c>
      <c r="E12" s="3">
        <f>PrcLd!E77+Run!E62-Evp!E12</f>
        <v>156.90894809688581</v>
      </c>
      <c r="F12" s="3">
        <f>PrcLd!F77+Run!F62-Evp!F12</f>
        <v>123.46399861591696</v>
      </c>
      <c r="G12" s="3">
        <f>PrcLd!G77+Run!G62-Evp!G12</f>
        <v>113.70761522491348</v>
      </c>
      <c r="H12" s="3">
        <f>PrcLd!H77+Run!H62-Evp!H12</f>
        <v>88.759800415224916</v>
      </c>
      <c r="I12" s="3">
        <f>PrcLd!I77+Run!I62-Evp!I12</f>
        <v>23.611511141868519</v>
      </c>
      <c r="J12" s="3">
        <f>PrcLd!J77+Run!J62-Evp!J12</f>
        <v>-57.221677508650522</v>
      </c>
      <c r="K12" s="3">
        <f>PrcLd!K77+Run!K62-Evp!K12</f>
        <v>37.800039031141864</v>
      </c>
      <c r="L12" s="3">
        <f>PrcLd!L77+Run!L62-Evp!L12</f>
        <v>-56.592386159169536</v>
      </c>
      <c r="M12" s="3">
        <f>PrcLd!M77+Run!M62-Evp!M12</f>
        <v>-61.434345743944647</v>
      </c>
      <c r="N12" s="3">
        <f t="shared" si="0"/>
        <v>417.99351833910021</v>
      </c>
    </row>
    <row r="13" spans="1:14">
      <c r="A13">
        <v>1956</v>
      </c>
      <c r="B13" s="3">
        <f>PrcLd!B78+Run!B63-Evp!B13</f>
        <v>-29.272555294117652</v>
      </c>
      <c r="C13" s="3">
        <f>PrcLd!C78+Run!C63-Evp!C13</f>
        <v>6.0259667820069183</v>
      </c>
      <c r="D13" s="3">
        <f>PrcLd!D78+Run!D63-Evp!D13</f>
        <v>66.677121384083051</v>
      </c>
      <c r="E13" s="3">
        <f>PrcLd!E78+Run!E63-Evp!E13</f>
        <v>142.43036262975781</v>
      </c>
      <c r="F13" s="3">
        <f>PrcLd!F78+Run!F63-Evp!F13</f>
        <v>204.8081411764706</v>
      </c>
      <c r="G13" s="3">
        <f>PrcLd!G78+Run!G63-Evp!G13</f>
        <v>125.73763044982699</v>
      </c>
      <c r="H13" s="3">
        <f>PrcLd!H78+Run!H63-Evp!H13</f>
        <v>138.99434519031144</v>
      </c>
      <c r="I13" s="3">
        <f>PrcLd!I78+Run!I63-Evp!I13</f>
        <v>93.76122325259513</v>
      </c>
      <c r="J13" s="3">
        <f>PrcLd!J78+Run!J63-Evp!J13</f>
        <v>-34.160174394463667</v>
      </c>
      <c r="K13" s="3">
        <f>PrcLd!K78+Run!K63-Evp!K13</f>
        <v>-24.418729688581315</v>
      </c>
      <c r="L13" s="3">
        <f>PrcLd!L78+Run!L63-Evp!L13</f>
        <v>-44.241595847750858</v>
      </c>
      <c r="M13" s="3">
        <f>PrcLd!M78+Run!M63-Evp!M13</f>
        <v>-35.124083321799304</v>
      </c>
      <c r="N13" s="3">
        <f t="shared" si="0"/>
        <v>611.21765231833911</v>
      </c>
    </row>
    <row r="14" spans="1:14">
      <c r="A14">
        <v>1957</v>
      </c>
      <c r="B14" s="3">
        <f>PrcLd!B79+Run!B64-Evp!B14</f>
        <v>-54.490838477508646</v>
      </c>
      <c r="C14" s="3">
        <f>PrcLd!C79+Run!C64-Evp!C14</f>
        <v>14.890527335640144</v>
      </c>
      <c r="D14" s="3">
        <f>PrcLd!D79+Run!D64-Evp!D14</f>
        <v>39.941517508650513</v>
      </c>
      <c r="E14" s="3">
        <f>PrcLd!E79+Run!E64-Evp!E14</f>
        <v>140.96128442906573</v>
      </c>
      <c r="F14" s="3">
        <f>PrcLd!F79+Run!F64-Evp!F14</f>
        <v>162.15897245674739</v>
      </c>
      <c r="G14" s="3">
        <f>PrcLd!G79+Run!G64-Evp!G14</f>
        <v>134.06973010380622</v>
      </c>
      <c r="H14" s="3">
        <f>PrcLd!H79+Run!H64-Evp!H14</f>
        <v>121.9023820069204</v>
      </c>
      <c r="I14" s="3">
        <f>PrcLd!I79+Run!I64-Evp!I14</f>
        <v>38.522673494809688</v>
      </c>
      <c r="J14" s="3">
        <f>PrcLd!J79+Run!J64-Evp!J14</f>
        <v>-1.0814020761245757</v>
      </c>
      <c r="K14" s="3">
        <f>PrcLd!K79+Run!K64-Evp!K14</f>
        <v>-2.1580514878892814</v>
      </c>
      <c r="L14" s="3">
        <f>PrcLd!L79+Run!L64-Evp!L14</f>
        <v>20.285692733564034</v>
      </c>
      <c r="M14" s="3">
        <f>PrcLd!M79+Run!M64-Evp!M14</f>
        <v>-8.8497253979238621</v>
      </c>
      <c r="N14" s="3">
        <f t="shared" si="0"/>
        <v>606.15276262975783</v>
      </c>
    </row>
    <row r="15" spans="1:14">
      <c r="A15">
        <v>1958</v>
      </c>
      <c r="B15" s="3">
        <f>PrcLd!B80+Run!B65-Evp!B15</f>
        <v>-16.298062837370246</v>
      </c>
      <c r="C15" s="3">
        <f>PrcLd!C80+Run!C65-Evp!C15</f>
        <v>-25.574616470588239</v>
      </c>
      <c r="D15" s="3">
        <f>PrcLd!D80+Run!D65-Evp!D15</f>
        <v>43.730895778546724</v>
      </c>
      <c r="E15" s="3">
        <f>PrcLd!E80+Run!E65-Evp!E15</f>
        <v>95.93432387543254</v>
      </c>
      <c r="F15" s="3">
        <f>PrcLd!F80+Run!F65-Evp!F15</f>
        <v>74.780351557093411</v>
      </c>
      <c r="G15" s="3">
        <f>PrcLd!G80+Run!G65-Evp!G15</f>
        <v>108.44426574394463</v>
      </c>
      <c r="H15" s="3">
        <f>PrcLd!H80+Run!H65-Evp!H15</f>
        <v>117.89733564013839</v>
      </c>
      <c r="I15" s="3">
        <f>PrcLd!I80+Run!I65-Evp!I15</f>
        <v>51.145664498269909</v>
      </c>
      <c r="J15" s="3">
        <f>PrcLd!J80+Run!J65-Evp!J15</f>
        <v>37.702815224913508</v>
      </c>
      <c r="K15" s="3">
        <f>PrcLd!K80+Run!K65-Evp!K15</f>
        <v>2.4747601384082998</v>
      </c>
      <c r="L15" s="3">
        <f>PrcLd!L80+Run!L65-Evp!L15</f>
        <v>-15.310982698961936</v>
      </c>
      <c r="M15" s="3">
        <f>PrcLd!M80+Run!M65-Evp!M15</f>
        <v>-85.155935501730113</v>
      </c>
      <c r="N15" s="3">
        <f t="shared" si="0"/>
        <v>389.77081494809693</v>
      </c>
    </row>
    <row r="16" spans="1:14">
      <c r="A16">
        <v>1959</v>
      </c>
      <c r="B16" s="3">
        <f>PrcLd!B81+Run!B66-Evp!B16</f>
        <v>-33.526080553633221</v>
      </c>
      <c r="C16" s="3">
        <f>PrcLd!C81+Run!C66-Evp!C16</f>
        <v>31.446402214532874</v>
      </c>
      <c r="D16" s="3">
        <f>PrcLd!D81+Run!D66-Evp!D16</f>
        <v>98.756579930795837</v>
      </c>
      <c r="E16" s="3">
        <f>PrcLd!E81+Run!E66-Evp!E16</f>
        <v>186.93468927335638</v>
      </c>
      <c r="F16" s="3">
        <f>PrcLd!F81+Run!F66-Evp!F16</f>
        <v>154.58554906574392</v>
      </c>
      <c r="G16" s="3">
        <f>PrcLd!G81+Run!G66-Evp!G16</f>
        <v>82.263850519031152</v>
      </c>
      <c r="H16" s="3">
        <f>PrcLd!H81+Run!H66-Evp!H16</f>
        <v>119.65350532871972</v>
      </c>
      <c r="I16" s="3">
        <f>PrcLd!I81+Run!I66-Evp!I16</f>
        <v>145.2512592387543</v>
      </c>
      <c r="J16" s="3">
        <f>PrcLd!J81+Run!J66-Evp!J16</f>
        <v>43.373069896193769</v>
      </c>
      <c r="K16" s="3">
        <f>PrcLd!K81+Run!K66-Evp!K16</f>
        <v>77.211719861591703</v>
      </c>
      <c r="L16" s="3">
        <f>PrcLd!L81+Run!L66-Evp!L16</f>
        <v>-11.14664913494812</v>
      </c>
      <c r="M16" s="3">
        <f>PrcLd!M81+Run!M66-Evp!M16</f>
        <v>46.885853010380615</v>
      </c>
      <c r="N16" s="3">
        <f t="shared" si="0"/>
        <v>941.68974865051894</v>
      </c>
    </row>
    <row r="17" spans="1:14">
      <c r="A17">
        <v>1960</v>
      </c>
      <c r="B17" s="3">
        <f>PrcLd!B82+Run!B67-Evp!B17</f>
        <v>43.529082906574388</v>
      </c>
      <c r="C17" s="3">
        <f>PrcLd!C82+Run!C67-Evp!C17</f>
        <v>31.285257854671286</v>
      </c>
      <c r="D17" s="3">
        <f>PrcLd!D82+Run!D67-Evp!D17</f>
        <v>14.425037231833919</v>
      </c>
      <c r="E17" s="3">
        <f>PrcLd!E82+Run!E67-Evp!E17</f>
        <v>216.12544359861593</v>
      </c>
      <c r="F17" s="3">
        <f>PrcLd!F82+Run!F67-Evp!F17</f>
        <v>289.09421480968859</v>
      </c>
      <c r="G17" s="3">
        <f>PrcLd!G82+Run!G67-Evp!G17</f>
        <v>169.6752346020761</v>
      </c>
      <c r="H17" s="3">
        <f>PrcLd!H82+Run!H67-Evp!H17</f>
        <v>133.73306989619377</v>
      </c>
      <c r="I17" s="3">
        <f>PrcLd!I82+Run!I67-Evp!I17</f>
        <v>110.32320138408303</v>
      </c>
      <c r="J17" s="3">
        <f>PrcLd!J82+Run!J67-Evp!J17</f>
        <v>41.233371626297568</v>
      </c>
      <c r="K17" s="3">
        <f>PrcLd!K82+Run!K67-Evp!K17</f>
        <v>0.54211681660899558</v>
      </c>
      <c r="L17" s="3">
        <f>PrcLd!L82+Run!L67-Evp!L17</f>
        <v>12.564152249134949</v>
      </c>
      <c r="M17" s="3">
        <f>PrcLd!M82+Run!M67-Evp!M17</f>
        <v>-80.732534532871995</v>
      </c>
      <c r="N17" s="3">
        <f t="shared" si="0"/>
        <v>981.79764844290639</v>
      </c>
    </row>
    <row r="18" spans="1:14">
      <c r="A18">
        <v>1961</v>
      </c>
      <c r="B18" s="3">
        <f>PrcLd!B83+Run!B68-Evp!B18</f>
        <v>-46.782872525951554</v>
      </c>
      <c r="C18" s="3">
        <f>PrcLd!C83+Run!C68-Evp!C18</f>
        <v>30.819424498269903</v>
      </c>
      <c r="D18" s="3">
        <f>PrcLd!D83+Run!D68-Evp!D18</f>
        <v>107.06599750865053</v>
      </c>
      <c r="E18" s="3">
        <f>PrcLd!E83+Run!E68-Evp!E18</f>
        <v>142.0852359861592</v>
      </c>
      <c r="F18" s="3">
        <f>PrcLd!F83+Run!F68-Evp!F18</f>
        <v>105.40844346020761</v>
      </c>
      <c r="G18" s="3">
        <f>PrcLd!G83+Run!G68-Evp!G18</f>
        <v>120.36447197231833</v>
      </c>
      <c r="H18" s="3">
        <f>PrcLd!H83+Run!H68-Evp!H18</f>
        <v>108.25181730103806</v>
      </c>
      <c r="I18" s="3">
        <f>PrcLd!I83+Run!I68-Evp!I18</f>
        <v>52.370585190311424</v>
      </c>
      <c r="J18" s="3">
        <f>PrcLd!J83+Run!J68-Evp!J18</f>
        <v>98.299154325259494</v>
      </c>
      <c r="K18" s="3">
        <f>PrcLd!K83+Run!K68-Evp!K18</f>
        <v>27.103577577854679</v>
      </c>
      <c r="L18" s="3">
        <f>PrcLd!L83+Run!L68-Evp!L18</f>
        <v>23.638340484429065</v>
      </c>
      <c r="M18" s="3">
        <f>PrcLd!M83+Run!M68-Evp!M18</f>
        <v>-35.545767750865053</v>
      </c>
      <c r="N18" s="3">
        <f t="shared" si="0"/>
        <v>733.07840802768169</v>
      </c>
    </row>
    <row r="19" spans="1:14">
      <c r="A19">
        <v>1962</v>
      </c>
      <c r="B19" s="3">
        <f>PrcLd!B84+Run!B69-Evp!B19</f>
        <v>-24.477617716262955</v>
      </c>
      <c r="C19" s="3">
        <f>PrcLd!C84+Run!C69-Evp!C19</f>
        <v>31.128320830449837</v>
      </c>
      <c r="D19" s="3">
        <f>PrcLd!D84+Run!D69-Evp!D19</f>
        <v>92.011307681660895</v>
      </c>
      <c r="E19" s="3">
        <f>PrcLd!E84+Run!E69-Evp!E19</f>
        <v>132.70483875432527</v>
      </c>
      <c r="F19" s="3">
        <f>PrcLd!F84+Run!F69-Evp!F19</f>
        <v>150.55653342560552</v>
      </c>
      <c r="G19" s="3">
        <f>PrcLd!G84+Run!G69-Evp!G19</f>
        <v>123.78375778546712</v>
      </c>
      <c r="H19" s="3">
        <f>PrcLd!H84+Run!H69-Evp!H19</f>
        <v>93.94334837370242</v>
      </c>
      <c r="I19" s="3">
        <f>PrcLd!I84+Run!I69-Evp!I19</f>
        <v>73.315904221453295</v>
      </c>
      <c r="J19" s="3">
        <f>PrcLd!J84+Run!J69-Evp!J19</f>
        <v>3.308927335640135</v>
      </c>
      <c r="K19" s="3">
        <f>PrcLd!K84+Run!K69-Evp!K19</f>
        <v>17.044210380622829</v>
      </c>
      <c r="L19" s="3">
        <f>PrcLd!L84+Run!L69-Evp!L19</f>
        <v>-29.955641522491348</v>
      </c>
      <c r="M19" s="3">
        <f>PrcLd!M84+Run!M69-Evp!M19</f>
        <v>-50.88325093425604</v>
      </c>
      <c r="N19" s="3">
        <f t="shared" si="0"/>
        <v>612.48063861591709</v>
      </c>
    </row>
    <row r="20" spans="1:14">
      <c r="A20">
        <v>1963</v>
      </c>
      <c r="B20" s="3">
        <f>PrcLd!B85+Run!B70-Evp!B20</f>
        <v>-53.479195294117645</v>
      </c>
      <c r="C20" s="3">
        <f>PrcLd!C85+Run!C70-Evp!C20</f>
        <v>-7.9971720415224894</v>
      </c>
      <c r="D20" s="3">
        <f>PrcLd!D85+Run!D70-Evp!D20</f>
        <v>97.321639307958492</v>
      </c>
      <c r="E20" s="3">
        <f>PrcLd!E85+Run!E70-Evp!E20</f>
        <v>105.63985190311418</v>
      </c>
      <c r="F20" s="3">
        <f>PrcLd!F85+Run!F70-Evp!F20</f>
        <v>131.6569076816609</v>
      </c>
      <c r="G20" s="3">
        <f>PrcLd!G85+Run!G70-Evp!G20</f>
        <v>102.48560276816609</v>
      </c>
      <c r="H20" s="3">
        <f>PrcLd!H85+Run!H70-Evp!H20</f>
        <v>103.23396152249134</v>
      </c>
      <c r="I20" s="3">
        <f>PrcLd!I85+Run!I70-Evp!I20</f>
        <v>38.647219377162635</v>
      </c>
      <c r="J20" s="3">
        <f>PrcLd!J85+Run!J70-Evp!J20</f>
        <v>16.606498269896178</v>
      </c>
      <c r="K20" s="3">
        <f>PrcLd!K85+Run!K70-Evp!K20</f>
        <v>-7.201034463667817</v>
      </c>
      <c r="L20" s="3">
        <f>PrcLd!L85+Run!L70-Evp!L20</f>
        <v>-20.408732179930794</v>
      </c>
      <c r="M20" s="3">
        <f>PrcLd!M85+Run!M70-Evp!M20</f>
        <v>-79.171628235294108</v>
      </c>
      <c r="N20" s="3">
        <f t="shared" si="0"/>
        <v>427.33391861591696</v>
      </c>
    </row>
    <row r="21" spans="1:14">
      <c r="A21">
        <v>1964</v>
      </c>
      <c r="B21" s="3">
        <f>PrcLd!B86+Run!B71-Evp!B21</f>
        <v>-22.516406366782007</v>
      </c>
      <c r="C21" s="3">
        <f>PrcLd!C86+Run!C71-Evp!C21</f>
        <v>-26.057613010380621</v>
      </c>
      <c r="D21" s="3">
        <f>PrcLd!D86+Run!D71-Evp!D21</f>
        <v>33.041041937716265</v>
      </c>
      <c r="E21" s="3">
        <f>PrcLd!E86+Run!E71-Evp!E21</f>
        <v>126.95477231833911</v>
      </c>
      <c r="F21" s="3">
        <f>PrcLd!F86+Run!F71-Evp!F21</f>
        <v>153.45500761245677</v>
      </c>
      <c r="G21" s="3">
        <f>PrcLd!G86+Run!G71-Evp!G21</f>
        <v>82.332624221453273</v>
      </c>
      <c r="H21" s="3">
        <f>PrcLd!H86+Run!H71-Evp!H21</f>
        <v>111.94948346020762</v>
      </c>
      <c r="I21" s="3">
        <f>PrcLd!I86+Run!I71-Evp!I21</f>
        <v>52.916612871972333</v>
      </c>
      <c r="J21" s="3">
        <f>PrcLd!J86+Run!J71-Evp!J21</f>
        <v>48.546449826989615</v>
      </c>
      <c r="K21" s="3">
        <f>PrcLd!K86+Run!K71-Evp!K21</f>
        <v>-41.805766643598609</v>
      </c>
      <c r="L21" s="3">
        <f>PrcLd!L86+Run!L71-Evp!L21</f>
        <v>9.3678159169550099</v>
      </c>
      <c r="M21" s="3">
        <f>PrcLd!M86+Run!M71-Evp!M21</f>
        <v>-44.941817854671271</v>
      </c>
      <c r="N21" s="3">
        <f t="shared" si="0"/>
        <v>483.24220429065736</v>
      </c>
    </row>
    <row r="22" spans="1:14">
      <c r="A22">
        <v>1965</v>
      </c>
      <c r="B22" s="3">
        <f>PrcLd!B87+Run!B72-Evp!B22</f>
        <v>-12.135500346020763</v>
      </c>
      <c r="C22" s="3">
        <f>PrcLd!C87+Run!C72-Evp!C22</f>
        <v>15.828377577854667</v>
      </c>
      <c r="D22" s="3">
        <f>PrcLd!D87+Run!D72-Evp!D22</f>
        <v>84.078915155709339</v>
      </c>
      <c r="E22" s="3">
        <f>PrcLd!E87+Run!E72-Evp!E22</f>
        <v>190.119078200692</v>
      </c>
      <c r="F22" s="3">
        <f>PrcLd!F87+Run!F72-Evp!F22</f>
        <v>169.53237923875434</v>
      </c>
      <c r="G22" s="3">
        <f>PrcLd!G87+Run!G72-Evp!G22</f>
        <v>104.93147404844291</v>
      </c>
      <c r="H22" s="3">
        <f>PrcLd!H87+Run!H72-Evp!H22</f>
        <v>73.801869342560551</v>
      </c>
      <c r="I22" s="3">
        <f>PrcLd!I87+Run!I72-Evp!I22</f>
        <v>95.58756429065744</v>
      </c>
      <c r="J22" s="3">
        <f>PrcLd!J87+Run!J72-Evp!J22</f>
        <v>162.0132096885813</v>
      </c>
      <c r="K22" s="3">
        <f>PrcLd!K87+Run!K72-Evp!K22</f>
        <v>19.433263114186843</v>
      </c>
      <c r="L22" s="3">
        <f>PrcLd!L87+Run!L72-Evp!L22</f>
        <v>30.688584083044972</v>
      </c>
      <c r="M22" s="3">
        <f>PrcLd!M87+Run!M72-Evp!M22</f>
        <v>75.179785743944635</v>
      </c>
      <c r="N22" s="3">
        <f t="shared" si="0"/>
        <v>1009.0590001384082</v>
      </c>
    </row>
    <row r="23" spans="1:14">
      <c r="A23">
        <v>1966</v>
      </c>
      <c r="B23" s="3">
        <f>PrcLd!B88+Run!B73-Evp!B23</f>
        <v>-25.167224359861592</v>
      </c>
      <c r="C23" s="3">
        <f>PrcLd!C88+Run!C73-Evp!C23</f>
        <v>43.734123737024227</v>
      </c>
      <c r="D23" s="3">
        <f>PrcLd!D88+Run!D73-Evp!D23</f>
        <v>131.91921190311419</v>
      </c>
      <c r="E23" s="3">
        <f>PrcLd!E88+Run!E73-Evp!E23</f>
        <v>138.86491487889276</v>
      </c>
      <c r="F23" s="3">
        <f>PrcLd!F88+Run!F73-Evp!F23</f>
        <v>106.27224193771627</v>
      </c>
      <c r="G23" s="3">
        <f>PrcLd!G88+Run!G73-Evp!G23</f>
        <v>110.77557093425605</v>
      </c>
      <c r="H23" s="3">
        <f>PrcLd!H88+Run!H73-Evp!H23</f>
        <v>71.339184498269901</v>
      </c>
      <c r="I23" s="3">
        <f>PrcLd!I88+Run!I73-Evp!I23</f>
        <v>59.968081384083035</v>
      </c>
      <c r="J23" s="3">
        <f>PrcLd!J88+Run!J73-Evp!J23</f>
        <v>-35.270549480968867</v>
      </c>
      <c r="K23" s="3">
        <f>PrcLd!K88+Run!K73-Evp!K23</f>
        <v>-23.428354602076126</v>
      </c>
      <c r="L23" s="3">
        <f>PrcLd!L88+Run!L73-Evp!L23</f>
        <v>25.849853287197249</v>
      </c>
      <c r="M23" s="3">
        <f>PrcLd!M88+Run!M73-Evp!M23</f>
        <v>21.072335778546702</v>
      </c>
      <c r="N23" s="3">
        <f t="shared" si="0"/>
        <v>625.92938989619381</v>
      </c>
    </row>
    <row r="24" spans="1:14">
      <c r="A24">
        <v>1967</v>
      </c>
      <c r="B24" s="3">
        <f>PrcLd!B89+Run!B74-Evp!B24</f>
        <v>24.105828927335651</v>
      </c>
      <c r="C24" s="3">
        <f>PrcLd!C89+Run!C74-Evp!C24</f>
        <v>2.5333503114186868</v>
      </c>
      <c r="D24" s="3">
        <f>PrcLd!D89+Run!D74-Evp!D24</f>
        <v>68.236302560553639</v>
      </c>
      <c r="E24" s="3">
        <f>PrcLd!E89+Run!E74-Evp!E24</f>
        <v>239.8740401384083</v>
      </c>
      <c r="F24" s="3">
        <f>PrcLd!F89+Run!F74-Evp!F24</f>
        <v>115.39238062283738</v>
      </c>
      <c r="G24" s="3">
        <f>PrcLd!G89+Run!G74-Evp!G24</f>
        <v>211.63452456747405</v>
      </c>
      <c r="H24" s="3">
        <f>PrcLd!H89+Run!H74-Evp!H24</f>
        <v>85.22556346020761</v>
      </c>
      <c r="I24" s="3">
        <f>PrcLd!I89+Run!I74-Evp!I24</f>
        <v>44.190708927335642</v>
      </c>
      <c r="J24" s="3">
        <f>PrcLd!J89+Run!J74-Evp!J24</f>
        <v>-9.3883958477508571</v>
      </c>
      <c r="K24" s="3">
        <f>PrcLd!K89+Run!K74-Evp!K24</f>
        <v>64.735397093425618</v>
      </c>
      <c r="L24" s="3">
        <f>PrcLd!L89+Run!L74-Evp!L24</f>
        <v>8.540037370242203</v>
      </c>
      <c r="M24" s="3">
        <f>PrcLd!M89+Run!M74-Evp!M24</f>
        <v>22.660269619377175</v>
      </c>
      <c r="N24" s="3">
        <f t="shared" si="0"/>
        <v>877.74000775086506</v>
      </c>
    </row>
    <row r="25" spans="1:14">
      <c r="A25">
        <v>1968</v>
      </c>
      <c r="B25" s="3">
        <f>PrcLd!B90+Run!B75-Evp!B25</f>
        <v>-7.3114056747404845</v>
      </c>
      <c r="C25" s="3">
        <f>PrcLd!C90+Run!C75-Evp!C25</f>
        <v>15.952844290657438</v>
      </c>
      <c r="D25" s="3">
        <f>PrcLd!D90+Run!D75-Evp!D25</f>
        <v>52.82780650519031</v>
      </c>
      <c r="E25" s="3">
        <f>PrcLd!E90+Run!E75-Evp!E25</f>
        <v>152.03288166089965</v>
      </c>
      <c r="F25" s="3">
        <f>PrcLd!F90+Run!F75-Evp!F25</f>
        <v>149.91255833910034</v>
      </c>
      <c r="G25" s="3">
        <f>PrcLd!G90+Run!G75-Evp!G25</f>
        <v>227.14117923875435</v>
      </c>
      <c r="H25" s="3">
        <f>PrcLd!H90+Run!H75-Evp!H25</f>
        <v>132.47112913494809</v>
      </c>
      <c r="I25" s="3">
        <f>PrcLd!I90+Run!I75-Evp!I25</f>
        <v>50.345294948096885</v>
      </c>
      <c r="J25" s="3">
        <f>PrcLd!J90+Run!J75-Evp!J25</f>
        <v>99.071332871972345</v>
      </c>
      <c r="K25" s="3">
        <f>PrcLd!K90+Run!K75-Evp!K25</f>
        <v>3.6512262975778498</v>
      </c>
      <c r="L25" s="3">
        <f>PrcLd!L90+Run!L75-Evp!L25</f>
        <v>8.5878089965397919</v>
      </c>
      <c r="M25" s="3">
        <f>PrcLd!M90+Run!M75-Evp!M25</f>
        <v>9.642707266435977</v>
      </c>
      <c r="N25" s="3">
        <f t="shared" si="0"/>
        <v>894.32536387543269</v>
      </c>
    </row>
    <row r="26" spans="1:14">
      <c r="A26">
        <v>1969</v>
      </c>
      <c r="B26" s="3">
        <f>PrcLd!B91+Run!B76-Evp!B26</f>
        <v>41.271557370242206</v>
      </c>
      <c r="C26" s="3">
        <f>PrcLd!C91+Run!C76-Evp!C26</f>
        <v>12.712168027681649</v>
      </c>
      <c r="D26" s="3">
        <f>PrcLd!D91+Run!D76-Evp!D26</f>
        <v>39.153243183391005</v>
      </c>
      <c r="E26" s="3">
        <f>PrcLd!E91+Run!E76-Evp!E26</f>
        <v>193.82549757785466</v>
      </c>
      <c r="F26" s="3">
        <f>PrcLd!F91+Run!F76-Evp!F26</f>
        <v>154.71879418685123</v>
      </c>
      <c r="G26" s="3">
        <f>PrcLd!G91+Run!G76-Evp!G26</f>
        <v>233.14875155709345</v>
      </c>
      <c r="H26" s="3">
        <f>PrcLd!H91+Run!H76-Evp!H26</f>
        <v>161.97746242214535</v>
      </c>
      <c r="I26" s="3">
        <f>PrcLd!I91+Run!I76-Evp!I26</f>
        <v>19.69263529411765</v>
      </c>
      <c r="J26" s="3">
        <f>PrcLd!J91+Run!J76-Evp!J26</f>
        <v>-13.901980622837371</v>
      </c>
      <c r="K26" s="3">
        <f>PrcLd!K91+Run!K76-Evp!K26</f>
        <v>48.364140069204154</v>
      </c>
      <c r="L26" s="3">
        <f>PrcLd!L91+Run!L76-Evp!L26</f>
        <v>-3.3084581314878818</v>
      </c>
      <c r="M26" s="3">
        <f>PrcLd!M91+Run!M76-Evp!M26</f>
        <v>-39.119227128027674</v>
      </c>
      <c r="N26" s="3">
        <f t="shared" si="0"/>
        <v>848.53458380622828</v>
      </c>
    </row>
    <row r="27" spans="1:14">
      <c r="A27">
        <v>1970</v>
      </c>
      <c r="B27" s="3">
        <f>PrcLd!B92+Run!B77-Evp!B27</f>
        <v>-28.6596614532872</v>
      </c>
      <c r="C27" s="3">
        <f>PrcLd!C92+Run!C77-Evp!C27</f>
        <v>-8.8600780622837405</v>
      </c>
      <c r="D27" s="3">
        <f>PrcLd!D92+Run!D77-Evp!D27</f>
        <v>61.457075709342568</v>
      </c>
      <c r="E27" s="3">
        <f>PrcLd!E92+Run!E77-Evp!E27</f>
        <v>132.9280650519031</v>
      </c>
      <c r="F27" s="3">
        <f>PrcLd!F92+Run!F77-Evp!F27</f>
        <v>188.22377384083046</v>
      </c>
      <c r="G27" s="3">
        <f>PrcLd!G92+Run!G77-Evp!G27</f>
        <v>131.92340484429064</v>
      </c>
      <c r="H27" s="3">
        <f>PrcLd!H92+Run!H77-Evp!H27</f>
        <v>136.05707349480969</v>
      </c>
      <c r="I27" s="3">
        <f>PrcLd!I92+Run!I77-Evp!I27</f>
        <v>26.875633217993084</v>
      </c>
      <c r="J27" s="3">
        <f>PrcLd!J92+Run!J77-Evp!J27</f>
        <v>103.43490380622839</v>
      </c>
      <c r="K27" s="3">
        <f>PrcLd!K92+Run!K77-Evp!K27</f>
        <v>58.199650103806221</v>
      </c>
      <c r="L27" s="3">
        <f>PrcLd!L92+Run!L77-Evp!L27</f>
        <v>24.282687889273348</v>
      </c>
      <c r="M27" s="3">
        <f>PrcLd!M92+Run!M77-Evp!M27</f>
        <v>-2.3605433910034463</v>
      </c>
      <c r="N27" s="3">
        <f t="shared" si="0"/>
        <v>823.50198505190303</v>
      </c>
    </row>
    <row r="28" spans="1:14">
      <c r="A28">
        <v>1971</v>
      </c>
      <c r="B28" s="3">
        <f>PrcLd!B93+Run!B78-Evp!B28</f>
        <v>-25.428975778546715</v>
      </c>
      <c r="C28" s="3">
        <f>PrcLd!C93+Run!C78-Evp!C28</f>
        <v>78.745855778546712</v>
      </c>
      <c r="D28" s="3">
        <f>PrcLd!D93+Run!D78-Evp!D28</f>
        <v>108.11858048442906</v>
      </c>
      <c r="E28" s="3">
        <f>PrcLd!E93+Run!E78-Evp!E28</f>
        <v>140.58111418685121</v>
      </c>
      <c r="F28" s="3">
        <f>PrcLd!F93+Run!F78-Evp!F28</f>
        <v>125.39521799307958</v>
      </c>
      <c r="G28" s="3">
        <f>PrcLd!G93+Run!G78-Evp!G28</f>
        <v>117.53387543252593</v>
      </c>
      <c r="H28" s="3">
        <f>PrcLd!H93+Run!H78-Evp!H28</f>
        <v>105.46597480968859</v>
      </c>
      <c r="I28" s="3">
        <f>PrcLd!I93+Run!I78-Evp!I28</f>
        <v>44.38133370242214</v>
      </c>
      <c r="J28" s="3">
        <f>PrcLd!J93+Run!J78-Evp!J28</f>
        <v>46.023685813148795</v>
      </c>
      <c r="K28" s="3">
        <f>PrcLd!K93+Run!K78-Evp!K28</f>
        <v>36.238702283737027</v>
      </c>
      <c r="L28" s="3">
        <f>PrcLd!L93+Run!L78-Evp!L28</f>
        <v>-21.485339792387535</v>
      </c>
      <c r="M28" s="3">
        <f>PrcLd!M93+Run!M78-Evp!M28</f>
        <v>61.994727197231825</v>
      </c>
      <c r="N28" s="3">
        <f t="shared" si="0"/>
        <v>817.56475211072643</v>
      </c>
    </row>
    <row r="29" spans="1:14">
      <c r="A29">
        <v>1972</v>
      </c>
      <c r="B29" s="3">
        <f>PrcLd!B94+Run!B79-Evp!B29</f>
        <v>-47.441792941176473</v>
      </c>
      <c r="C29" s="3">
        <f>PrcLd!C94+Run!C79-Evp!C29</f>
        <v>1.0223449134948055</v>
      </c>
      <c r="D29" s="3">
        <f>PrcLd!D94+Run!D79-Evp!D29</f>
        <v>87.868117370242203</v>
      </c>
      <c r="E29" s="3">
        <f>PrcLd!E94+Run!E79-Evp!E29</f>
        <v>154.01380761245673</v>
      </c>
      <c r="F29" s="3">
        <f>PrcLd!F94+Run!F79-Evp!F29</f>
        <v>150.14555294117648</v>
      </c>
      <c r="G29" s="3">
        <f>PrcLd!G94+Run!G79-Evp!G29</f>
        <v>100.02961384083044</v>
      </c>
      <c r="H29" s="3">
        <f>PrcLd!H94+Run!H79-Evp!H29</f>
        <v>122.41811211072664</v>
      </c>
      <c r="I29" s="3">
        <f>PrcLd!I94+Run!I79-Evp!I29</f>
        <v>157.80483017301037</v>
      </c>
      <c r="J29" s="3">
        <f>PrcLd!J94+Run!J79-Evp!J29</f>
        <v>98.619209688581321</v>
      </c>
      <c r="K29" s="3">
        <f>PrcLd!K94+Run!K79-Evp!K29</f>
        <v>20.346477231833916</v>
      </c>
      <c r="L29" s="3">
        <f>PrcLd!L94+Run!L79-Evp!L29</f>
        <v>35.509774394463676</v>
      </c>
      <c r="M29" s="3">
        <f>PrcLd!M94+Run!M79-Evp!M29</f>
        <v>34.255975640138416</v>
      </c>
      <c r="N29" s="3">
        <f t="shared" si="0"/>
        <v>914.5920229757786</v>
      </c>
    </row>
    <row r="30" spans="1:14">
      <c r="A30">
        <v>1973</v>
      </c>
      <c r="B30" s="3">
        <f>PrcLd!B95+Run!B80-Evp!B30</f>
        <v>49.372371764705875</v>
      </c>
      <c r="C30" s="3">
        <f>PrcLd!C95+Run!C80-Evp!C30</f>
        <v>25.998458961937715</v>
      </c>
      <c r="D30" s="3">
        <f>PrcLd!D95+Run!D80-Evp!D30</f>
        <v>185.74552166089967</v>
      </c>
      <c r="E30" s="3">
        <f>PrcLd!E95+Run!E80-Evp!E30</f>
        <v>195.54383114186854</v>
      </c>
      <c r="F30" s="3">
        <f>PrcLd!F95+Run!F80-Evp!F30</f>
        <v>262.81369633217992</v>
      </c>
      <c r="G30" s="3">
        <f>PrcLd!G95+Run!G80-Evp!G30</f>
        <v>162.51858961937717</v>
      </c>
      <c r="H30" s="3">
        <f>PrcLd!H95+Run!H80-Evp!H30</f>
        <v>101.45706878892733</v>
      </c>
      <c r="I30" s="3">
        <f>PrcLd!I95+Run!I80-Evp!I30</f>
        <v>74.994549757785478</v>
      </c>
      <c r="J30" s="3">
        <f>PrcLd!J95+Run!J80-Evp!J30</f>
        <v>8.4341176470588266</v>
      </c>
      <c r="K30" s="3">
        <f>PrcLd!K95+Run!K80-Evp!K30</f>
        <v>44.693932733564012</v>
      </c>
      <c r="L30" s="3">
        <f>PrcLd!L95+Run!L80-Evp!L30</f>
        <v>-3.5166006920415214</v>
      </c>
      <c r="M30" s="3">
        <f>PrcLd!M95+Run!M80-Evp!M30</f>
        <v>3.9342339100345782</v>
      </c>
      <c r="N30" s="3">
        <f t="shared" si="0"/>
        <v>1111.9897716262979</v>
      </c>
    </row>
    <row r="31" spans="1:14">
      <c r="A31">
        <v>1974</v>
      </c>
      <c r="B31" s="3">
        <f>PrcLd!B96+Run!B81-Evp!B31</f>
        <v>36.844997647058833</v>
      </c>
      <c r="C31" s="3">
        <f>PrcLd!C96+Run!C81-Evp!C31</f>
        <v>29.862340484429083</v>
      </c>
      <c r="D31" s="3">
        <f>PrcLd!D96+Run!D81-Evp!D31</f>
        <v>121.86473937716265</v>
      </c>
      <c r="E31" s="3">
        <f>PrcLd!E96+Run!E81-Evp!E31</f>
        <v>185.50351418685119</v>
      </c>
      <c r="F31" s="3">
        <f>PrcLd!F96+Run!F81-Evp!F31</f>
        <v>183.23438339100346</v>
      </c>
      <c r="G31" s="3">
        <f>PrcLd!G96+Run!G81-Evp!G31</f>
        <v>178.79596816608995</v>
      </c>
      <c r="H31" s="3">
        <f>PrcLd!H96+Run!H81-Evp!H31</f>
        <v>95.592157508650516</v>
      </c>
      <c r="I31" s="3">
        <f>PrcLd!I96+Run!I81-Evp!I31</f>
        <v>92.375786297577847</v>
      </c>
      <c r="J31" s="3">
        <f>PrcLd!J96+Run!J81-Evp!J31</f>
        <v>7.9548788927340297E-2</v>
      </c>
      <c r="K31" s="3">
        <f>PrcLd!K96+Run!K81-Evp!K31</f>
        <v>7.5070638062283734</v>
      </c>
      <c r="L31" s="3">
        <f>PrcLd!L96+Run!L81-Evp!L31</f>
        <v>23.985749480968877</v>
      </c>
      <c r="M31" s="3">
        <f>PrcLd!M96+Run!M81-Evp!M31</f>
        <v>-1.9588899653979297</v>
      </c>
      <c r="N31" s="3">
        <f t="shared" si="0"/>
        <v>953.68735916955029</v>
      </c>
    </row>
    <row r="32" spans="1:14">
      <c r="A32">
        <v>1975</v>
      </c>
      <c r="B32" s="3">
        <f>PrcLd!B97+Run!B82-Evp!B32</f>
        <v>23.807936608996542</v>
      </c>
      <c r="C32" s="3">
        <f>PrcLd!C97+Run!C82-Evp!C32</f>
        <v>33.897196401384093</v>
      </c>
      <c r="D32" s="3">
        <f>PrcLd!D97+Run!D82-Evp!D32</f>
        <v>82.994911003460203</v>
      </c>
      <c r="E32" s="3">
        <f>PrcLd!E97+Run!E82-Evp!E32</f>
        <v>168.68490934256056</v>
      </c>
      <c r="F32" s="3">
        <f>PrcLd!F97+Run!F82-Evp!F32</f>
        <v>167.35102006920417</v>
      </c>
      <c r="G32" s="3">
        <f>PrcLd!G97+Run!G82-Evp!G32</f>
        <v>179.72753910034601</v>
      </c>
      <c r="H32" s="3">
        <f>PrcLd!H97+Run!H82-Evp!H32</f>
        <v>84.429701038062291</v>
      </c>
      <c r="I32" s="3">
        <f>PrcLd!I97+Run!I82-Evp!I32</f>
        <v>157.29304581314878</v>
      </c>
      <c r="J32" s="3">
        <f>PrcLd!J97+Run!J82-Evp!J32</f>
        <v>39.183653979238755</v>
      </c>
      <c r="K32" s="3">
        <f>PrcLd!K97+Run!K82-Evp!K32</f>
        <v>-13.059453840830457</v>
      </c>
      <c r="L32" s="3">
        <f>PrcLd!L97+Run!L82-Evp!L32</f>
        <v>50.06255916955017</v>
      </c>
      <c r="M32" s="3">
        <f>PrcLd!M97+Run!M82-Evp!M32</f>
        <v>18.844400553633207</v>
      </c>
      <c r="N32" s="3">
        <f t="shared" si="0"/>
        <v>993.21741923875436</v>
      </c>
    </row>
    <row r="33" spans="1:14">
      <c r="A33">
        <v>1976</v>
      </c>
      <c r="B33" s="3">
        <f>PrcLd!B98+Run!B83-Evp!B33</f>
        <v>-26.955721522491345</v>
      </c>
      <c r="C33" s="3">
        <f>PrcLd!C98+Run!C83-Evp!C33</f>
        <v>74.70274851211073</v>
      </c>
      <c r="D33" s="3">
        <f>PrcLd!D98+Run!D83-Evp!D33</f>
        <v>203.10082408304498</v>
      </c>
      <c r="E33" s="3">
        <f>PrcLd!E98+Run!E83-Evp!E33</f>
        <v>198.60591141868514</v>
      </c>
      <c r="F33" s="3">
        <f>PrcLd!F98+Run!F83-Evp!F33</f>
        <v>179.58322629757788</v>
      </c>
      <c r="G33" s="3">
        <f>PrcLd!G98+Run!G83-Evp!G33</f>
        <v>98.548978546712803</v>
      </c>
      <c r="H33" s="3">
        <f>PrcLd!H98+Run!H83-Evp!H33</f>
        <v>63.650936470588228</v>
      </c>
      <c r="I33" s="3">
        <f>PrcLd!I98+Run!I83-Evp!I33</f>
        <v>-10.267221314878896</v>
      </c>
      <c r="J33" s="3">
        <f>PrcLd!J98+Run!J83-Evp!J33</f>
        <v>-50.494520415224919</v>
      </c>
      <c r="K33" s="3">
        <f>PrcLd!K98+Run!K83-Evp!K33</f>
        <v>-42.933482906574397</v>
      </c>
      <c r="L33" s="3">
        <f>PrcLd!L98+Run!L83-Evp!L33</f>
        <v>-71.127606920415218</v>
      </c>
      <c r="M33" s="3">
        <f>PrcLd!M98+Run!M83-Evp!M33</f>
        <v>-76.198241660899654</v>
      </c>
      <c r="N33" s="3">
        <f t="shared" si="0"/>
        <v>540.21583058823535</v>
      </c>
    </row>
    <row r="34" spans="1:14">
      <c r="A34">
        <v>1977</v>
      </c>
      <c r="B34" s="3">
        <f>PrcLd!B99+Run!B84-Evp!B34</f>
        <v>-44.404095778546704</v>
      </c>
      <c r="C34" s="3">
        <f>PrcLd!C99+Run!C84-Evp!C34</f>
        <v>27.089398200692042</v>
      </c>
      <c r="D34" s="3">
        <f>PrcLd!D99+Run!D84-Evp!D34</f>
        <v>166.03592166089965</v>
      </c>
      <c r="E34" s="3">
        <f>PrcLd!E99+Run!E84-Evp!E34</f>
        <v>154.37085397923872</v>
      </c>
      <c r="F34" s="3">
        <f>PrcLd!F99+Run!F84-Evp!F34</f>
        <v>77.160419100346019</v>
      </c>
      <c r="G34" s="3">
        <f>PrcLd!G99+Run!G84-Evp!G34</f>
        <v>115.58530657439447</v>
      </c>
      <c r="H34" s="3">
        <f>PrcLd!H99+Run!H84-Evp!H34</f>
        <v>112.61024027681661</v>
      </c>
      <c r="I34" s="3">
        <f>PrcLd!I99+Run!I84-Evp!I34</f>
        <v>82.181290795847758</v>
      </c>
      <c r="J34" s="3">
        <f>PrcLd!J99+Run!J84-Evp!J34</f>
        <v>100.05382698961938</v>
      </c>
      <c r="K34" s="3">
        <f>PrcLd!K99+Run!K84-Evp!K34</f>
        <v>4.6994350173010275</v>
      </c>
      <c r="L34" s="3">
        <f>PrcLd!L99+Run!L84-Evp!L34</f>
        <v>26.850981314878922</v>
      </c>
      <c r="M34" s="3">
        <f>PrcLd!M99+Run!M84-Evp!M34</f>
        <v>0.99721826989619444</v>
      </c>
      <c r="N34" s="3">
        <f t="shared" si="0"/>
        <v>823.23079640138417</v>
      </c>
    </row>
    <row r="35" spans="1:14">
      <c r="A35">
        <v>1978</v>
      </c>
      <c r="B35" s="3">
        <f>PrcLd!B100+Run!B85-Evp!B35</f>
        <v>-20.035327889273361</v>
      </c>
      <c r="C35" s="3">
        <f>PrcLd!C100+Run!C85-Evp!C35</f>
        <v>-4.4393934948096927</v>
      </c>
      <c r="D35" s="3">
        <f>PrcLd!D100+Run!D85-Evp!D35</f>
        <v>54.847111695501724</v>
      </c>
      <c r="E35" s="3">
        <f>PrcLd!E100+Run!E85-Evp!E35</f>
        <v>169.5199141868512</v>
      </c>
      <c r="F35" s="3">
        <f>PrcLd!F100+Run!F85-Evp!F35</f>
        <v>170.13553633217992</v>
      </c>
      <c r="G35" s="3">
        <f>PrcLd!G100+Run!G85-Evp!G35</f>
        <v>137.17481245674742</v>
      </c>
      <c r="H35" s="3">
        <f>PrcLd!H100+Run!H85-Evp!H35</f>
        <v>138.10236567474047</v>
      </c>
      <c r="I35" s="3">
        <f>PrcLd!I100+Run!I85-Evp!I35</f>
        <v>123.32823003460209</v>
      </c>
      <c r="J35" s="3">
        <f>PrcLd!J100+Run!J85-Evp!J35</f>
        <v>120.31124429065747</v>
      </c>
      <c r="K35" s="3">
        <f>PrcLd!K100+Run!K85-Evp!K35</f>
        <v>12.091658961937711</v>
      </c>
      <c r="L35" s="3">
        <f>PrcLd!L100+Run!L85-Evp!L35</f>
        <v>-8.1055584775086515</v>
      </c>
      <c r="M35" s="3">
        <f>PrcLd!M100+Run!M85-Evp!M35</f>
        <v>-32.763373287197226</v>
      </c>
      <c r="N35" s="3">
        <f t="shared" si="0"/>
        <v>860.16722048442898</v>
      </c>
    </row>
    <row r="36" spans="1:14">
      <c r="A36">
        <v>1979</v>
      </c>
      <c r="B36" s="3">
        <f>PrcLd!B101+Run!B86-Evp!B36</f>
        <v>-1.6395252595155654</v>
      </c>
      <c r="C36" s="3">
        <f>PrcLd!C101+Run!C86-Evp!C36</f>
        <v>9.7418184083045034</v>
      </c>
      <c r="D36" s="3">
        <f>PrcLd!D101+Run!D86-Evp!D36</f>
        <v>191.27200941176469</v>
      </c>
      <c r="E36" s="3">
        <f>PrcLd!E101+Run!E86-Evp!E36</f>
        <v>213.75321107266436</v>
      </c>
      <c r="F36" s="3">
        <f>PrcLd!F101+Run!F86-Evp!F36</f>
        <v>173.8734156401384</v>
      </c>
      <c r="G36" s="3">
        <f>PrcLd!G101+Run!G86-Evp!G36</f>
        <v>168.04639169550174</v>
      </c>
      <c r="H36" s="3">
        <f>PrcLd!H101+Run!H86-Evp!H36</f>
        <v>112.41233605536333</v>
      </c>
      <c r="I36" s="3">
        <f>PrcLd!I101+Run!I86-Evp!I36</f>
        <v>134.78623003460208</v>
      </c>
      <c r="J36" s="3">
        <f>PrcLd!J101+Run!J86-Evp!J36</f>
        <v>-8.8505577854671387</v>
      </c>
      <c r="K36" s="3">
        <f>PrcLd!K101+Run!K86-Evp!K36</f>
        <v>25.657277508650537</v>
      </c>
      <c r="L36" s="3">
        <f>PrcLd!L101+Run!L86-Evp!L36</f>
        <v>31.854689273356399</v>
      </c>
      <c r="M36" s="3">
        <f>PrcLd!M101+Run!M86-Evp!M36</f>
        <v>2.3604921799307874</v>
      </c>
      <c r="N36" s="3">
        <f t="shared" si="0"/>
        <v>1053.2677882352941</v>
      </c>
    </row>
    <row r="37" spans="1:14">
      <c r="A37">
        <v>1980</v>
      </c>
      <c r="B37" s="3">
        <f>PrcLd!B102+Run!B87-Evp!B37</f>
        <v>-8.5465885121107306</v>
      </c>
      <c r="C37" s="3">
        <f>PrcLd!C102+Run!C87-Evp!C37</f>
        <v>-6.2916946712802684</v>
      </c>
      <c r="D37" s="3">
        <f>PrcLd!D102+Run!D87-Evp!D37</f>
        <v>43.290757923875425</v>
      </c>
      <c r="E37" s="3">
        <f>PrcLd!E102+Run!E87-Evp!E37</f>
        <v>161.05911003460207</v>
      </c>
      <c r="F37" s="3">
        <f>PrcLd!F102+Run!F87-Evp!F37</f>
        <v>107.63298685121107</v>
      </c>
      <c r="G37" s="3">
        <f>PrcLd!G102+Run!G87-Evp!G37</f>
        <v>172.3948249134948</v>
      </c>
      <c r="H37" s="3">
        <f>PrcLd!H102+Run!H87-Evp!H37</f>
        <v>123.37937965397924</v>
      </c>
      <c r="I37" s="3">
        <f>PrcLd!I102+Run!I87-Evp!I37</f>
        <v>153.08444401384085</v>
      </c>
      <c r="J37" s="3">
        <f>PrcLd!J102+Run!J87-Evp!J37</f>
        <v>89.80129411764706</v>
      </c>
      <c r="K37" s="3">
        <f>PrcLd!K102+Run!K87-Evp!K37</f>
        <v>-27.820297577854674</v>
      </c>
      <c r="L37" s="3">
        <f>PrcLd!L102+Run!L87-Evp!L37</f>
        <v>-23.009839446366783</v>
      </c>
      <c r="M37" s="3">
        <f>PrcLd!M102+Run!M87-Evp!M37</f>
        <v>-23.379479307958462</v>
      </c>
      <c r="N37" s="3">
        <f t="shared" si="0"/>
        <v>761.59489799307971</v>
      </c>
    </row>
    <row r="38" spans="1:14">
      <c r="A38">
        <v>1981</v>
      </c>
      <c r="B38" s="3">
        <f>PrcLd!B103+Run!B88-Evp!B38</f>
        <v>-32.104602906574399</v>
      </c>
      <c r="C38" s="3">
        <f>PrcLd!C103+Run!C88-Evp!C38</f>
        <v>64.85655833910036</v>
      </c>
      <c r="D38" s="3">
        <f>PrcLd!D103+Run!D88-Evp!D38</f>
        <v>51.389020899653964</v>
      </c>
      <c r="E38" s="3">
        <f>PrcLd!E103+Run!E88-Evp!E38</f>
        <v>206.03561384083045</v>
      </c>
      <c r="F38" s="3">
        <f>PrcLd!F103+Run!F88-Evp!F38</f>
        <v>139.42045121107267</v>
      </c>
      <c r="G38" s="3">
        <f>PrcLd!G103+Run!G88-Evp!G38</f>
        <v>178.35865190311418</v>
      </c>
      <c r="H38" s="3">
        <f>PrcLd!H103+Run!H88-Evp!H38</f>
        <v>79.387765536332182</v>
      </c>
      <c r="I38" s="3">
        <f>PrcLd!I103+Run!I88-Evp!I38</f>
        <v>97.805742283737004</v>
      </c>
      <c r="J38" s="3">
        <f>PrcLd!J103+Run!J88-Evp!J38</f>
        <v>29.469188927335637</v>
      </c>
      <c r="K38" s="3">
        <f>PrcLd!K103+Run!K88-Evp!K38</f>
        <v>61.033615778546732</v>
      </c>
      <c r="L38" s="3">
        <f>PrcLd!L103+Run!L88-Evp!L38</f>
        <v>-1.7879598615916876</v>
      </c>
      <c r="M38" s="3">
        <f>PrcLd!M103+Run!M88-Evp!M38</f>
        <v>-30.041105882352937</v>
      </c>
      <c r="N38" s="3">
        <f t="shared" si="0"/>
        <v>843.82294006920404</v>
      </c>
    </row>
    <row r="39" spans="1:14">
      <c r="A39">
        <v>1982</v>
      </c>
      <c r="B39" s="3">
        <f>PrcLd!B104+Run!B89-Evp!B39</f>
        <v>-33.582734671280264</v>
      </c>
      <c r="C39" s="3">
        <f>PrcLd!C104+Run!C89-Evp!C39</f>
        <v>9.0339000692041509</v>
      </c>
      <c r="D39" s="3">
        <f>PrcLd!D104+Run!D89-Evp!D39</f>
        <v>132.30941757785467</v>
      </c>
      <c r="E39" s="3">
        <f>PrcLd!E104+Run!E89-Evp!E39</f>
        <v>171.02086782006918</v>
      </c>
      <c r="F39" s="3">
        <f>PrcLd!F104+Run!F89-Evp!F39</f>
        <v>144.84877757785466</v>
      </c>
      <c r="G39" s="3">
        <f>PrcLd!G104+Run!G89-Evp!G39</f>
        <v>126.01528166089966</v>
      </c>
      <c r="H39" s="3">
        <f>PrcLd!H104+Run!H89-Evp!H39</f>
        <v>190.71343916955018</v>
      </c>
      <c r="I39" s="3">
        <f>PrcLd!I104+Run!I89-Evp!I39</f>
        <v>74.169946020761245</v>
      </c>
      <c r="J39" s="3">
        <f>PrcLd!J104+Run!J89-Evp!J39</f>
        <v>53.56864775086504</v>
      </c>
      <c r="K39" s="3">
        <f>PrcLd!K104+Run!K89-Evp!K39</f>
        <v>29.22357314878893</v>
      </c>
      <c r="L39" s="3">
        <f>PrcLd!L104+Run!L89-Evp!L39</f>
        <v>77.913583391003456</v>
      </c>
      <c r="M39" s="3">
        <f>PrcLd!M104+Run!M89-Evp!M39</f>
        <v>93.703392664359853</v>
      </c>
      <c r="N39" s="3">
        <f t="shared" si="0"/>
        <v>1068.9380921799307</v>
      </c>
    </row>
    <row r="40" spans="1:14">
      <c r="A40">
        <v>1983</v>
      </c>
      <c r="B40" s="3">
        <f>PrcLd!B105+Run!B90-Evp!B40</f>
        <v>-7.1031548788927381</v>
      </c>
      <c r="C40" s="3">
        <f>PrcLd!C105+Run!C90-Evp!C40</f>
        <v>34.728180484429075</v>
      </c>
      <c r="D40" s="3">
        <f>PrcLd!D105+Run!D90-Evp!D40</f>
        <v>117.39512387543252</v>
      </c>
      <c r="E40" s="3">
        <f>PrcLd!E105+Run!E90-Evp!E40</f>
        <v>162.23808858131488</v>
      </c>
      <c r="F40" s="3">
        <f>PrcLd!F105+Run!F90-Evp!F40</f>
        <v>228.01601024221455</v>
      </c>
      <c r="G40" s="3">
        <f>PrcLd!G105+Run!G90-Evp!G40</f>
        <v>116.03324844290658</v>
      </c>
      <c r="H40" s="3">
        <f>PrcLd!H105+Run!H90-Evp!H40</f>
        <v>95.524510173010384</v>
      </c>
      <c r="I40" s="3">
        <f>PrcLd!I105+Run!I90-Evp!I40</f>
        <v>65.729402352941179</v>
      </c>
      <c r="J40" s="3">
        <f>PrcLd!J105+Run!J90-Evp!J40</f>
        <v>42.828528719723167</v>
      </c>
      <c r="K40" s="3">
        <f>PrcLd!K105+Run!K90-Evp!K40</f>
        <v>44.859041937716256</v>
      </c>
      <c r="L40" s="3">
        <f>PrcLd!L105+Run!L90-Evp!L40</f>
        <v>21.139386851211057</v>
      </c>
      <c r="M40" s="3">
        <f>PrcLd!M105+Run!M90-Evp!M40</f>
        <v>-46.151164844290662</v>
      </c>
      <c r="N40" s="3">
        <f t="shared" si="0"/>
        <v>875.23720193771635</v>
      </c>
    </row>
    <row r="41" spans="1:14">
      <c r="A41">
        <v>1984</v>
      </c>
      <c r="B41" s="3">
        <f>PrcLd!B106+Run!B91-Evp!B41</f>
        <v>-26.308296470588246</v>
      </c>
      <c r="C41" s="3">
        <f>PrcLd!C106+Run!C91-Evp!C41</f>
        <v>74.430751833910037</v>
      </c>
      <c r="D41" s="3">
        <f>PrcLd!D106+Run!D91-Evp!D41</f>
        <v>64.751799861591692</v>
      </c>
      <c r="E41" s="3">
        <f>PrcLd!E106+Run!E91-Evp!E41</f>
        <v>145.8910491349481</v>
      </c>
      <c r="F41" s="3">
        <f>PrcLd!F106+Run!F91-Evp!F41</f>
        <v>159.45490851211073</v>
      </c>
      <c r="G41" s="3">
        <f>PrcLd!G106+Run!G91-Evp!G41</f>
        <v>157.63278339100347</v>
      </c>
      <c r="H41" s="3">
        <f>PrcLd!H106+Run!H91-Evp!H41</f>
        <v>98.110438477508652</v>
      </c>
      <c r="I41" s="3">
        <f>PrcLd!I106+Run!I91-Evp!I41</f>
        <v>62.759573425605524</v>
      </c>
      <c r="J41" s="3">
        <f>PrcLd!J106+Run!J91-Evp!J41</f>
        <v>64.774997923875446</v>
      </c>
      <c r="K41" s="3">
        <f>PrcLd!K106+Run!K91-Evp!K41</f>
        <v>88.677723737024223</v>
      </c>
      <c r="L41" s="3">
        <f>PrcLd!L106+Run!L91-Evp!L41</f>
        <v>41.138741868512099</v>
      </c>
      <c r="M41" s="3">
        <f>PrcLd!M106+Run!M91-Evp!M41</f>
        <v>29.881380761245651</v>
      </c>
      <c r="N41" s="3">
        <f t="shared" si="0"/>
        <v>961.19585245674739</v>
      </c>
    </row>
    <row r="42" spans="1:14">
      <c r="A42">
        <v>1985</v>
      </c>
      <c r="B42" s="3">
        <f>PrcLd!B107+Run!B92-Evp!B42</f>
        <v>-6.966748512110712</v>
      </c>
      <c r="C42" s="3">
        <f>PrcLd!C107+Run!C92-Evp!C42</f>
        <v>68.01906325259516</v>
      </c>
      <c r="D42" s="3">
        <f>PrcLd!D107+Run!D92-Evp!D42</f>
        <v>183.06742311418688</v>
      </c>
      <c r="E42" s="3">
        <f>PrcLd!E107+Run!E92-Evp!E42</f>
        <v>204.23426989619378</v>
      </c>
      <c r="F42" s="3">
        <f>PrcLd!F107+Run!F92-Evp!F42</f>
        <v>135.28658574394464</v>
      </c>
      <c r="G42" s="3">
        <f>PrcLd!G107+Run!G92-Evp!G42</f>
        <v>96.893994463667809</v>
      </c>
      <c r="H42" s="3">
        <f>PrcLd!H107+Run!H92-Evp!H42</f>
        <v>99.139421730103805</v>
      </c>
      <c r="I42" s="3">
        <f>PrcLd!I107+Run!I92-Evp!I42</f>
        <v>116.93890103806231</v>
      </c>
      <c r="J42" s="3">
        <f>PrcLd!J107+Run!J92-Evp!J42</f>
        <v>85.402656055363337</v>
      </c>
      <c r="K42" s="3">
        <f>PrcLd!K107+Run!K92-Evp!K42</f>
        <v>77.786826020761239</v>
      </c>
      <c r="L42" s="3">
        <f>PrcLd!L107+Run!L92-Evp!L42</f>
        <v>138.25394878892732</v>
      </c>
      <c r="M42" s="3">
        <f>PrcLd!M107+Run!M92-Evp!M42</f>
        <v>-21.341816193771649</v>
      </c>
      <c r="N42" s="3">
        <f t="shared" si="0"/>
        <v>1176.714525397924</v>
      </c>
    </row>
    <row r="43" spans="1:14">
      <c r="A43">
        <v>1986</v>
      </c>
      <c r="B43" s="3">
        <f>PrcLd!B108+Run!B93-Evp!B43</f>
        <v>5.0211670588235364</v>
      </c>
      <c r="C43" s="3">
        <f>PrcLd!C108+Run!C93-Evp!C43</f>
        <v>47.436272664359855</v>
      </c>
      <c r="D43" s="3">
        <f>PrcLd!D108+Run!D93-Evp!D43</f>
        <v>130.45331653979238</v>
      </c>
      <c r="E43" s="3">
        <f>PrcLd!E108+Run!E93-Evp!E43</f>
        <v>164.67501176470589</v>
      </c>
      <c r="F43" s="3">
        <f>PrcLd!F108+Run!F93-Evp!F43</f>
        <v>112.22786878892734</v>
      </c>
      <c r="G43" s="3">
        <f>PrcLd!G108+Run!G93-Evp!G43</f>
        <v>167.16791280276814</v>
      </c>
      <c r="H43" s="3">
        <f>PrcLd!H108+Run!H93-Evp!H43</f>
        <v>165.54940650519032</v>
      </c>
      <c r="I43" s="3">
        <f>PrcLd!I108+Run!I93-Evp!I43</f>
        <v>37.716720553633209</v>
      </c>
      <c r="J43" s="3">
        <f>PrcLd!J108+Run!J93-Evp!J43</f>
        <v>255.58083460207612</v>
      </c>
      <c r="K43" s="3">
        <f>PrcLd!K108+Run!K93-Evp!K43</f>
        <v>119.723139100346</v>
      </c>
      <c r="L43" s="3">
        <f>PrcLd!L108+Run!L93-Evp!L43</f>
        <v>-42.871911418685116</v>
      </c>
      <c r="M43" s="3">
        <f>PrcLd!M108+Run!M93-Evp!M43</f>
        <v>-21.121545190311423</v>
      </c>
      <c r="N43" s="3">
        <f t="shared" si="0"/>
        <v>1141.5581937716261</v>
      </c>
    </row>
    <row r="44" spans="1:14">
      <c r="A44">
        <v>1987</v>
      </c>
      <c r="B44" s="3">
        <f>PrcLd!B109+Run!B94-Evp!B44</f>
        <v>-7.1438499653979335</v>
      </c>
      <c r="C44" s="3">
        <f>PrcLd!C109+Run!C94-Evp!C44</f>
        <v>3.0907036678200654</v>
      </c>
      <c r="D44" s="3">
        <f>PrcLd!D109+Run!D94-Evp!D44</f>
        <v>57.775392387543263</v>
      </c>
      <c r="E44" s="3">
        <f>PrcLd!E109+Run!E94-Evp!E44</f>
        <v>106.78872387543252</v>
      </c>
      <c r="F44" s="3">
        <f>PrcLd!F109+Run!F94-Evp!F44</f>
        <v>110.34024885813149</v>
      </c>
      <c r="G44" s="3">
        <f>PrcLd!G109+Run!G94-Evp!G44</f>
        <v>82.654777854671295</v>
      </c>
      <c r="H44" s="3">
        <f>PrcLd!H109+Run!H94-Evp!H44</f>
        <v>72.839644567474039</v>
      </c>
      <c r="I44" s="3">
        <f>PrcLd!I109+Run!I94-Evp!I44</f>
        <v>93.182757647058835</v>
      </c>
      <c r="J44" s="3">
        <f>PrcLd!J109+Run!J94-Evp!J44</f>
        <v>56.541291349480957</v>
      </c>
      <c r="K44" s="3">
        <f>PrcLd!K109+Run!K94-Evp!K44</f>
        <v>-26.555741453287197</v>
      </c>
      <c r="L44" s="3">
        <f>PrcLd!L109+Run!L94-Evp!L44</f>
        <v>28.526690657439445</v>
      </c>
      <c r="M44" s="3">
        <f>PrcLd!M109+Run!M94-Evp!M44</f>
        <v>44.621504775086521</v>
      </c>
      <c r="N44" s="3">
        <f t="shared" si="0"/>
        <v>622.66214422145322</v>
      </c>
    </row>
    <row r="45" spans="1:14">
      <c r="A45">
        <v>1988</v>
      </c>
      <c r="B45" s="3">
        <f>PrcLd!B110+Run!B95-Evp!B45</f>
        <v>-20.952492456747407</v>
      </c>
      <c r="C45" s="3">
        <f>PrcLd!C110+Run!C95-Evp!C45</f>
        <v>-1.9334239446366865</v>
      </c>
      <c r="D45" s="3">
        <f>PrcLd!D110+Run!D95-Evp!D45</f>
        <v>79.949733425605558</v>
      </c>
      <c r="E45" s="3">
        <f>PrcLd!E110+Run!E95-Evp!E45</f>
        <v>150.79728304498272</v>
      </c>
      <c r="F45" s="3">
        <f>PrcLd!F110+Run!F95-Evp!F45</f>
        <v>67.697992249134956</v>
      </c>
      <c r="G45" s="3">
        <f>PrcLd!G110+Run!G95-Evp!G45</f>
        <v>35.119134948096885</v>
      </c>
      <c r="H45" s="3">
        <f>PrcLd!H110+Run!H95-Evp!H45</f>
        <v>74.196182975778555</v>
      </c>
      <c r="I45" s="3">
        <f>PrcLd!I110+Run!I95-Evp!I45</f>
        <v>56.456602076124568</v>
      </c>
      <c r="J45" s="3">
        <f>PrcLd!J110+Run!J95-Evp!J45</f>
        <v>59.963022837370261</v>
      </c>
      <c r="K45" s="3">
        <f>PrcLd!K110+Run!K95-Evp!K45</f>
        <v>10.727888996539804</v>
      </c>
      <c r="L45" s="3">
        <f>PrcLd!L110+Run!L95-Evp!L45</f>
        <v>132.81708373702421</v>
      </c>
      <c r="M45" s="3">
        <f>PrcLd!M110+Run!M95-Evp!M45</f>
        <v>-23.381443321799281</v>
      </c>
      <c r="N45" s="3">
        <f t="shared" si="0"/>
        <v>621.45756456747404</v>
      </c>
    </row>
    <row r="46" spans="1:14">
      <c r="A46">
        <v>1989</v>
      </c>
      <c r="B46" s="3">
        <f>PrcLd!B111+Run!B96-Evp!B46</f>
        <v>2.2118912110726683</v>
      </c>
      <c r="C46" s="3">
        <f>PrcLd!C111+Run!C96-Evp!C46</f>
        <v>-32.07087667820069</v>
      </c>
      <c r="D46" s="3">
        <f>PrcLd!D111+Run!D96-Evp!D46</f>
        <v>80.49925259515571</v>
      </c>
      <c r="E46" s="3">
        <f>PrcLd!E111+Run!E96-Evp!E46</f>
        <v>104.33311280276816</v>
      </c>
      <c r="F46" s="3">
        <f>PrcLd!F111+Run!F96-Evp!F46</f>
        <v>166.66430920415223</v>
      </c>
      <c r="G46" s="3">
        <f>PrcLd!G111+Run!G96-Evp!G46</f>
        <v>179.95535086505191</v>
      </c>
      <c r="H46" s="3">
        <f>PrcLd!H111+Run!H96-Evp!H46</f>
        <v>81.535385467128023</v>
      </c>
      <c r="I46" s="3">
        <f>PrcLd!I111+Run!I96-Evp!I46</f>
        <v>71.341210795847758</v>
      </c>
      <c r="J46" s="3">
        <f>PrcLd!J111+Run!J96-Evp!J46</f>
        <v>-19.064971626297577</v>
      </c>
      <c r="K46" s="3">
        <f>PrcLd!K111+Run!K96-Evp!K46</f>
        <v>-3.0060163321799251</v>
      </c>
      <c r="L46" s="3">
        <f>PrcLd!L111+Run!L96-Evp!L46</f>
        <v>-19.844062283737017</v>
      </c>
      <c r="M46" s="3">
        <f>PrcLd!M111+Run!M96-Evp!M46</f>
        <v>-69.290280692041534</v>
      </c>
      <c r="N46" s="3">
        <f t="shared" si="0"/>
        <v>543.26430532871962</v>
      </c>
    </row>
    <row r="47" spans="1:14">
      <c r="A47">
        <v>1990</v>
      </c>
      <c r="B47" s="3">
        <f>PrcLd!B112+Run!B97-Evp!B47</f>
        <v>46.429445259515582</v>
      </c>
      <c r="C47" s="3">
        <f>PrcLd!C112+Run!C97-Evp!C47</f>
        <v>34.38022089965397</v>
      </c>
      <c r="D47" s="3">
        <f>PrcLd!D112+Run!D97-Evp!D47</f>
        <v>124.81555543252594</v>
      </c>
      <c r="E47" s="3">
        <f>PrcLd!E112+Run!E97-Evp!E47</f>
        <v>97.338146712802796</v>
      </c>
      <c r="F47" s="3">
        <f>PrcLd!F112+Run!F97-Evp!F47</f>
        <v>206.5789129411765</v>
      </c>
      <c r="G47" s="3">
        <f>PrcLd!G112+Run!G97-Evp!G47</f>
        <v>208.78625467128026</v>
      </c>
      <c r="H47" s="3">
        <f>PrcLd!H112+Run!H97-Evp!H47</f>
        <v>100.52653093425606</v>
      </c>
      <c r="I47" s="3">
        <f>PrcLd!I112+Run!I97-Evp!I47</f>
        <v>98.913944083044967</v>
      </c>
      <c r="J47" s="3">
        <f>PrcLd!J112+Run!J97-Evp!J47</f>
        <v>58.642748788927321</v>
      </c>
      <c r="K47" s="3">
        <f>PrcLd!K112+Run!K97-Evp!K47</f>
        <v>64.516159723183378</v>
      </c>
      <c r="L47" s="3">
        <f>PrcLd!L112+Run!L97-Evp!L47</f>
        <v>64.078445674740479</v>
      </c>
      <c r="M47" s="3">
        <f>PrcLd!M112+Run!M97-Evp!M47</f>
        <v>11.103552941176488</v>
      </c>
      <c r="N47" s="3">
        <f t="shared" si="0"/>
        <v>1116.1099180622839</v>
      </c>
    </row>
    <row r="48" spans="1:14">
      <c r="A48">
        <v>1991</v>
      </c>
      <c r="B48" s="3">
        <f>PrcLd!B113+Run!B98-Evp!B48</f>
        <v>-18.666905467128032</v>
      </c>
      <c r="C48" s="3">
        <f>PrcLd!C113+Run!C98-Evp!C48</f>
        <v>21.556495224913505</v>
      </c>
      <c r="D48" s="3">
        <f>PrcLd!D113+Run!D98-Evp!D48</f>
        <v>146.01871031141866</v>
      </c>
      <c r="E48" s="3">
        <f>PrcLd!E113+Run!E98-Evp!E48</f>
        <v>212.349262283737</v>
      </c>
      <c r="F48" s="3">
        <f>PrcLd!F113+Run!F98-Evp!F48</f>
        <v>175.06400664359862</v>
      </c>
      <c r="G48" s="3">
        <f>PrcLd!G113+Run!G98-Evp!G48</f>
        <v>109.42605951557093</v>
      </c>
      <c r="H48" s="3">
        <f>PrcLd!H113+Run!H98-Evp!H48</f>
        <v>119.15572816608997</v>
      </c>
      <c r="I48" s="3">
        <f>PrcLd!I113+Run!I98-Evp!I48</f>
        <v>42.020119307958474</v>
      </c>
      <c r="J48" s="3">
        <f>PrcLd!J113+Run!J98-Evp!J48</f>
        <v>-9.8794283737024244</v>
      </c>
      <c r="K48" s="3">
        <f>PrcLd!K113+Run!K98-Evp!K48</f>
        <v>114.87813979238754</v>
      </c>
      <c r="L48" s="3">
        <f>PrcLd!L113+Run!L98-Evp!L48</f>
        <v>47.372979930795836</v>
      </c>
      <c r="M48" s="3">
        <f>PrcLd!M113+Run!M98-Evp!M48</f>
        <v>33.453997231833924</v>
      </c>
      <c r="N48" s="3">
        <f t="shared" si="0"/>
        <v>992.74916456747394</v>
      </c>
    </row>
    <row r="49" spans="1:14">
      <c r="A49">
        <v>1992</v>
      </c>
      <c r="B49" s="3">
        <f>PrcLd!B114+Run!B99-Evp!B49</f>
        <v>12.945343944636676</v>
      </c>
      <c r="C49" s="3">
        <f>PrcLd!C114+Run!C99-Evp!C49</f>
        <v>37.355960692041528</v>
      </c>
      <c r="D49" s="3">
        <f>PrcLd!D114+Run!D99-Evp!D49</f>
        <v>94.700106574394454</v>
      </c>
      <c r="E49" s="3">
        <f>PrcLd!E114+Run!E99-Evp!E49</f>
        <v>158.40037370242214</v>
      </c>
      <c r="F49" s="3">
        <f>PrcLd!F114+Run!F99-Evp!F49</f>
        <v>100.46536525951558</v>
      </c>
      <c r="G49" s="3">
        <f>PrcLd!G114+Run!G99-Evp!G49</f>
        <v>70.951054671280275</v>
      </c>
      <c r="H49" s="3">
        <f>PrcLd!H114+Run!H99-Evp!H49</f>
        <v>132.27415474048442</v>
      </c>
      <c r="I49" s="3">
        <f>PrcLd!I114+Run!I99-Evp!I49</f>
        <v>38.221512525951553</v>
      </c>
      <c r="J49" s="3">
        <f>PrcLd!J114+Run!J99-Evp!J49</f>
        <v>111.49623806228375</v>
      </c>
      <c r="K49" s="3">
        <f>PrcLd!K114+Run!K99-Evp!K49</f>
        <v>5.6790635294117493</v>
      </c>
      <c r="L49" s="3">
        <f>PrcLd!L114+Run!L99-Evp!L49</f>
        <v>126.22513771626298</v>
      </c>
      <c r="M49" s="3">
        <f>PrcLd!M114+Run!M99-Evp!M49</f>
        <v>30.680356262975792</v>
      </c>
      <c r="N49" s="3">
        <f t="shared" si="0"/>
        <v>919.39466768166096</v>
      </c>
    </row>
    <row r="50" spans="1:14">
      <c r="A50">
        <v>1993</v>
      </c>
      <c r="B50" s="3">
        <f>PrcLd!B115+Run!B100-Evp!B50</f>
        <v>57.369352525951555</v>
      </c>
      <c r="C50" s="3">
        <f>PrcLd!C115+Run!C100-Evp!C50</f>
        <v>-4.6625132179930802</v>
      </c>
      <c r="D50" s="3">
        <f>PrcLd!D115+Run!D100-Evp!D50</f>
        <v>71.1782649134948</v>
      </c>
      <c r="E50" s="3">
        <f>PrcLd!E115+Run!E100-Evp!E50</f>
        <v>236.80604982698964</v>
      </c>
      <c r="F50" s="3">
        <f>PrcLd!F115+Run!F100-Evp!F50</f>
        <v>180.77201743944636</v>
      </c>
      <c r="G50" s="3">
        <f>PrcLd!G115+Run!G100-Evp!G50</f>
        <v>264.13989480968854</v>
      </c>
      <c r="H50" s="3">
        <f>PrcLd!H115+Run!H100-Evp!H50</f>
        <v>169.24859404844292</v>
      </c>
      <c r="I50" s="3">
        <f>PrcLd!I115+Run!I100-Evp!I50</f>
        <v>109.14038505190311</v>
      </c>
      <c r="J50" s="3">
        <f>PrcLd!J115+Run!J100-Evp!J50</f>
        <v>53.062008304498278</v>
      </c>
      <c r="K50" s="3">
        <f>PrcLd!K115+Run!K100-Evp!K50</f>
        <v>27.208768166089982</v>
      </c>
      <c r="L50" s="3">
        <f>PrcLd!L115+Run!L100-Evp!L50</f>
        <v>8.8488429065743901</v>
      </c>
      <c r="M50" s="3">
        <f>PrcLd!M115+Run!M100-Evp!M50</f>
        <v>-25.421907266435994</v>
      </c>
      <c r="N50" s="3">
        <f t="shared" si="0"/>
        <v>1147.6897575086505</v>
      </c>
    </row>
    <row r="51" spans="1:14">
      <c r="A51">
        <v>1994</v>
      </c>
      <c r="B51" s="3">
        <f>PrcLd!B116+Run!B101-Evp!B51</f>
        <v>-27.152916262975779</v>
      </c>
      <c r="C51" s="3">
        <f>PrcLd!C116+Run!C101-Evp!C51</f>
        <v>35.807288581314886</v>
      </c>
      <c r="D51" s="3">
        <f>PrcLd!D116+Run!D101-Evp!D51</f>
        <v>93.608935640138412</v>
      </c>
      <c r="E51" s="3">
        <f>PrcLd!E116+Run!E101-Evp!E51</f>
        <v>147.68351833910032</v>
      </c>
      <c r="F51" s="3">
        <f>PrcLd!F116+Run!F101-Evp!F51</f>
        <v>107.88630062283737</v>
      </c>
      <c r="G51" s="3">
        <f>PrcLd!G116+Run!G101-Evp!G51</f>
        <v>138.71632941176469</v>
      </c>
      <c r="H51" s="3">
        <f>PrcLd!H116+Run!H101-Evp!H51</f>
        <v>178.24648055363323</v>
      </c>
      <c r="I51" s="3">
        <f>PrcLd!I116+Run!I101-Evp!I51</f>
        <v>111.66319778546712</v>
      </c>
      <c r="J51" s="3">
        <f>PrcLd!J116+Run!J101-Evp!J51</f>
        <v>59.526070588235299</v>
      </c>
      <c r="K51" s="3">
        <f>PrcLd!K116+Run!K101-Evp!K51</f>
        <v>3.2790801384083181</v>
      </c>
      <c r="L51" s="3">
        <f>PrcLd!L116+Run!L101-Evp!L51</f>
        <v>34.062282352941182</v>
      </c>
      <c r="M51" s="3">
        <f>PrcLd!M116+Run!M101-Evp!M51</f>
        <v>-2.6394206228373776</v>
      </c>
      <c r="N51" s="3">
        <f t="shared" si="0"/>
        <v>880.68714712802762</v>
      </c>
    </row>
    <row r="52" spans="1:14">
      <c r="A52">
        <v>1995</v>
      </c>
      <c r="B52" s="3">
        <f>PrcLd!B117+Run!B102-Evp!B52</f>
        <v>2.0494483044982701</v>
      </c>
      <c r="C52" s="3">
        <f>PrcLd!C117+Run!C102-Evp!C52</f>
        <v>-23.168401107266433</v>
      </c>
      <c r="D52" s="3">
        <f>PrcLd!D117+Run!D102-Evp!D52</f>
        <v>85.147662560553641</v>
      </c>
      <c r="E52" s="3">
        <f>PrcLd!E117+Run!E102-Evp!E52</f>
        <v>127.53315155709345</v>
      </c>
      <c r="F52" s="3">
        <f>PrcLd!F117+Run!F102-Evp!F52</f>
        <v>146.21474574394463</v>
      </c>
      <c r="G52" s="3">
        <f>PrcLd!G117+Run!G102-Evp!G52</f>
        <v>99.608761245674742</v>
      </c>
      <c r="H52" s="3">
        <f>PrcLd!H117+Run!H102-Evp!H52</f>
        <v>93.02053647058824</v>
      </c>
      <c r="I52" s="3">
        <f>PrcLd!I117+Run!I102-Evp!I52</f>
        <v>135.30768442906574</v>
      </c>
      <c r="J52" s="3">
        <f>PrcLd!J117+Run!J102-Evp!J52</f>
        <v>-40.9618214532872</v>
      </c>
      <c r="K52" s="3">
        <f>PrcLd!K117+Run!K102-Evp!K52</f>
        <v>67.648321660899668</v>
      </c>
      <c r="L52" s="3">
        <f>PrcLd!L117+Run!L102-Evp!L52</f>
        <v>4.7751847750865011</v>
      </c>
      <c r="M52" s="3">
        <f>PrcLd!M117+Run!M102-Evp!M52</f>
        <v>-39.945565674740507</v>
      </c>
      <c r="N52" s="3">
        <f t="shared" si="0"/>
        <v>657.22970851211062</v>
      </c>
    </row>
    <row r="53" spans="1:14">
      <c r="A53">
        <v>1996</v>
      </c>
      <c r="B53" s="3">
        <f>PrcLd!B118+Run!B103-Evp!B53</f>
        <v>24.852756816609016</v>
      </c>
      <c r="C53" s="3">
        <f>PrcLd!C118+Run!C103-Evp!C53</f>
        <v>38.43032525951557</v>
      </c>
      <c r="D53" s="3">
        <f>PrcLd!D118+Run!D103-Evp!D53</f>
        <v>51.855090103806219</v>
      </c>
      <c r="E53" s="3">
        <f>PrcLd!E118+Run!E103-Evp!E53</f>
        <v>175.41544498269897</v>
      </c>
      <c r="F53" s="3">
        <f>PrcLd!F118+Run!F103-Evp!F53</f>
        <v>176.30555598615916</v>
      </c>
      <c r="G53" s="3">
        <f>PrcLd!G118+Run!G103-Evp!G53</f>
        <v>256.42889134948098</v>
      </c>
      <c r="H53" s="3">
        <f>PrcLd!H118+Run!H103-Evp!H53</f>
        <v>145.53228982698963</v>
      </c>
      <c r="I53" s="3">
        <f>PrcLd!I118+Run!I103-Evp!I53</f>
        <v>74.201015640138394</v>
      </c>
      <c r="J53" s="3">
        <f>PrcLd!J118+Run!J103-Evp!J53</f>
        <v>8.8766283737024168</v>
      </c>
      <c r="K53" s="3">
        <f>PrcLd!K118+Run!K103-Evp!K53</f>
        <v>31.841035017301039</v>
      </c>
      <c r="L53" s="3">
        <f>PrcLd!L118+Run!L103-Evp!L53</f>
        <v>-14.455133564013849</v>
      </c>
      <c r="M53" s="3">
        <f>PrcLd!M118+Run!M103-Evp!M53</f>
        <v>38.491323183391017</v>
      </c>
      <c r="N53" s="3">
        <f t="shared" si="0"/>
        <v>1007.7752229757785</v>
      </c>
    </row>
    <row r="54" spans="1:14">
      <c r="A54">
        <v>1997</v>
      </c>
      <c r="B54" s="3">
        <f>PrcLd!B119+Run!B104-Evp!B54</f>
        <v>46.170924844290653</v>
      </c>
      <c r="C54" s="3">
        <f>PrcLd!C119+Run!C104-Evp!C54</f>
        <v>91.563606643598618</v>
      </c>
      <c r="D54" s="3">
        <f>PrcLd!D119+Run!D104-Evp!D54</f>
        <v>110.79855557093424</v>
      </c>
      <c r="E54" s="3">
        <f>PrcLd!E119+Run!E104-Evp!E54</f>
        <v>107.44317093425607</v>
      </c>
      <c r="F54" s="3">
        <f>PrcLd!F119+Run!F104-Evp!F54</f>
        <v>164.01299820069207</v>
      </c>
      <c r="G54" s="3">
        <f>PrcLd!G119+Run!G104-Evp!G54</f>
        <v>161.9263515570934</v>
      </c>
      <c r="H54" s="3">
        <f>PrcLd!H119+Run!H104-Evp!H54</f>
        <v>98.040362906574401</v>
      </c>
      <c r="I54" s="3">
        <f>PrcLd!I119+Run!I104-Evp!I54</f>
        <v>73.620911557093436</v>
      </c>
      <c r="J54" s="3">
        <f>PrcLd!J119+Run!J104-Evp!J54</f>
        <v>34.102442906574396</v>
      </c>
      <c r="K54" s="3">
        <f>PrcLd!K119+Run!K104-Evp!K54</f>
        <v>-11.330864498269889</v>
      </c>
      <c r="L54" s="3">
        <f>PrcLd!L119+Run!L104-Evp!L54</f>
        <v>-23.074433217993075</v>
      </c>
      <c r="M54" s="3">
        <f>PrcLd!M119+Run!M104-Evp!M54</f>
        <v>-12.324863114186854</v>
      </c>
      <c r="N54" s="3">
        <f t="shared" si="0"/>
        <v>840.94916429065756</v>
      </c>
    </row>
    <row r="55" spans="1:14">
      <c r="A55">
        <v>1998</v>
      </c>
      <c r="B55" s="3">
        <f>PrcLd!B120+Run!B105-Evp!B55</f>
        <v>54.704337993079591</v>
      </c>
      <c r="C55" s="3">
        <f>PrcLd!C120+Run!C105-Evp!C55</f>
        <v>66.65088581314879</v>
      </c>
      <c r="D55" s="3">
        <f>PrcLd!D120+Run!D105-Evp!D55</f>
        <v>132.76404567474049</v>
      </c>
      <c r="E55" s="3">
        <f>PrcLd!E120+Run!E105-Evp!E55</f>
        <v>158.70752941176471</v>
      </c>
      <c r="F55" s="3">
        <f>PrcLd!F120+Run!F105-Evp!F55</f>
        <v>89.125227681660903</v>
      </c>
      <c r="G55" s="3">
        <f>PrcLd!G120+Run!G105-Evp!G55</f>
        <v>94.743118339100363</v>
      </c>
      <c r="H55" s="3">
        <f>PrcLd!H120+Run!H105-Evp!H55</f>
        <v>-2.147170934256053</v>
      </c>
      <c r="I55" s="3">
        <f>PrcLd!I120+Run!I105-Evp!I55</f>
        <v>50.256031003460208</v>
      </c>
      <c r="J55" s="3">
        <f>PrcLd!J120+Run!J105-Evp!J55</f>
        <v>-8.0407418685121002</v>
      </c>
      <c r="K55" s="3">
        <f>PrcLd!K120+Run!K105-Evp!K55</f>
        <v>1.1092907958477554</v>
      </c>
      <c r="L55" s="3">
        <f>PrcLd!L120+Run!L105-Evp!L55</f>
        <v>-15.137327335640137</v>
      </c>
      <c r="M55" s="3">
        <f>PrcLd!M120+Run!M105-Evp!M55</f>
        <v>-50.827660346020764</v>
      </c>
      <c r="N55" s="3">
        <f t="shared" si="0"/>
        <v>571.90756622837375</v>
      </c>
    </row>
    <row r="56" spans="1:14">
      <c r="A56">
        <v>1999</v>
      </c>
      <c r="B56" s="3">
        <f>PrcLd!B121+Run!B106-Evp!B56</f>
        <v>14.540022975778555</v>
      </c>
      <c r="C56" s="3">
        <f>PrcLd!C121+Run!C106-Evp!C56</f>
        <v>34.790192387543243</v>
      </c>
      <c r="D56" s="3">
        <f>PrcLd!D121+Run!D106-Evp!D56</f>
        <v>21.736098269896203</v>
      </c>
      <c r="E56" s="3">
        <f>PrcLd!E121+Run!E106-Evp!E56</f>
        <v>168.14741038062283</v>
      </c>
      <c r="F56" s="3">
        <f>PrcLd!F121+Run!F106-Evp!F56</f>
        <v>132.12971570934255</v>
      </c>
      <c r="G56" s="3">
        <f>PrcLd!G121+Run!G106-Evp!G56</f>
        <v>113.67426297577853</v>
      </c>
      <c r="H56" s="3">
        <f>PrcLd!H121+Run!H106-Evp!H56</f>
        <v>149.85614256055362</v>
      </c>
      <c r="I56" s="3">
        <f>PrcLd!I121+Run!I106-Evp!I56</f>
        <v>-13.186387266435972</v>
      </c>
      <c r="J56" s="3">
        <f>PrcLd!J121+Run!J106-Evp!J56</f>
        <v>-33.866210380622832</v>
      </c>
      <c r="K56" s="3">
        <f>PrcLd!K121+Run!K106-Evp!K56</f>
        <v>-39.574698961937727</v>
      </c>
      <c r="L56" s="3">
        <f>PrcLd!L121+Run!L106-Evp!L56</f>
        <v>-29.893907266435988</v>
      </c>
      <c r="M56" s="3">
        <f>PrcLd!M121+Run!M106-Evp!M56</f>
        <v>-31.879235432525945</v>
      </c>
      <c r="N56" s="3">
        <f t="shared" si="0"/>
        <v>486.47340595155691</v>
      </c>
    </row>
    <row r="57" spans="1:14">
      <c r="A57">
        <v>2000</v>
      </c>
      <c r="B57" s="3">
        <f>PrcLd!B122+Run!B107-Evp!B57</f>
        <v>-38.802446782006925</v>
      </c>
      <c r="C57" s="3">
        <f>PrcLd!C122+Run!C107-Evp!C57</f>
        <v>19.191528858131491</v>
      </c>
      <c r="D57" s="3">
        <f>PrcLd!D122+Run!D107-Evp!D57</f>
        <v>72.164670173010379</v>
      </c>
      <c r="E57" s="3">
        <f>PrcLd!E122+Run!E107-Evp!E57</f>
        <v>99.717634602076117</v>
      </c>
      <c r="F57" s="3">
        <f>PrcLd!F122+Run!F107-Evp!F57</f>
        <v>171.35717979238754</v>
      </c>
      <c r="G57" s="3">
        <f>PrcLd!G122+Run!G107-Evp!G57</f>
        <v>138.56741453287196</v>
      </c>
      <c r="H57" s="3">
        <f>PrcLd!H122+Run!H107-Evp!H57</f>
        <v>71.05353162629757</v>
      </c>
      <c r="I57" s="3">
        <f>PrcLd!I122+Run!I107-Evp!I57</f>
        <v>45.716456470588241</v>
      </c>
      <c r="J57" s="3">
        <f>PrcLd!J122+Run!J107-Evp!J57</f>
        <v>48.367617993079591</v>
      </c>
      <c r="K57" s="3">
        <f>PrcLd!K122+Run!K107-Evp!K57</f>
        <v>-4.2725276124567557</v>
      </c>
      <c r="L57" s="3">
        <f>PrcLd!L122+Run!L107-Evp!L57</f>
        <v>2.3771404844290771</v>
      </c>
      <c r="M57" s="3">
        <f>PrcLd!M122+Run!M107-Evp!M57</f>
        <v>-42.144055640138419</v>
      </c>
      <c r="N57" s="3">
        <f t="shared" si="0"/>
        <v>583.29414449826982</v>
      </c>
    </row>
    <row r="58" spans="1:14">
      <c r="A58">
        <v>2001</v>
      </c>
      <c r="B58" s="3">
        <f>PrcLd!B123+Run!B108-Evp!B58</f>
        <v>-6.1463684429065779</v>
      </c>
      <c r="C58" s="3">
        <f>PrcLd!C123+Run!C108-Evp!C58</f>
        <v>57.855394048442903</v>
      </c>
      <c r="D58" s="3">
        <f>PrcLd!D123+Run!D108-Evp!D58</f>
        <v>40.781972041522486</v>
      </c>
      <c r="E58" s="3">
        <f>PrcLd!E123+Run!E108-Evp!E58</f>
        <v>180.60855778546716</v>
      </c>
      <c r="F58" s="3">
        <f>PrcLd!F123+Run!F108-Evp!F58</f>
        <v>207.18693536332179</v>
      </c>
      <c r="G58" s="3">
        <f>PrcLd!G123+Run!G108-Evp!G58</f>
        <v>149.13756401384083</v>
      </c>
      <c r="H58" s="3">
        <f>PrcLd!H123+Run!H108-Evp!H58</f>
        <v>24.909360553633213</v>
      </c>
      <c r="I58" s="3">
        <f>PrcLd!I123+Run!I108-Evp!I58</f>
        <v>47.103681660899653</v>
      </c>
      <c r="J58" s="3">
        <f>PrcLd!J123+Run!J108-Evp!J58</f>
        <v>26.037961245674737</v>
      </c>
      <c r="K58" s="3">
        <f>PrcLd!K123+Run!K108-Evp!K58</f>
        <v>74.345566782006927</v>
      </c>
      <c r="L58" s="3">
        <f>PrcLd!L123+Run!L108-Evp!L58</f>
        <v>54.520132871972308</v>
      </c>
      <c r="M58" s="3">
        <f>PrcLd!M123+Run!M108-Evp!M58</f>
        <v>9.3955504498269988</v>
      </c>
      <c r="N58" s="3">
        <f t="shared" si="0"/>
        <v>865.73630837370229</v>
      </c>
    </row>
    <row r="59" spans="1:14">
      <c r="A59">
        <v>2002</v>
      </c>
      <c r="B59" s="3">
        <f>PrcLd!B124+Run!B109-Evp!B59</f>
        <v>-12.328327750865057</v>
      </c>
      <c r="C59" s="3">
        <f>PrcLd!C124+Run!C109-Evp!C59</f>
        <v>25.186130103806221</v>
      </c>
      <c r="D59" s="3">
        <f>PrcLd!D124+Run!D109-Evp!D59</f>
        <v>77.731702422145347</v>
      </c>
      <c r="E59" s="3">
        <f>PrcLd!E124+Run!E109-Evp!E59</f>
        <v>185.29351695501731</v>
      </c>
      <c r="F59" s="3">
        <f>PrcLd!F124+Run!F109-Evp!F59</f>
        <v>158.32179930795849</v>
      </c>
      <c r="G59" s="3">
        <f>PrcLd!G124+Run!G109-Evp!G59</f>
        <v>150.27797923875431</v>
      </c>
      <c r="H59" s="3">
        <f>PrcLd!H124+Run!H109-Evp!H59</f>
        <v>53.850520415224914</v>
      </c>
      <c r="I59" s="3">
        <f>PrcLd!I124+Run!I109-Evp!I59</f>
        <v>41.856529273356387</v>
      </c>
      <c r="J59" s="3">
        <f>PrcLd!J124+Run!J109-Evp!J59</f>
        <v>-10.631898961937708</v>
      </c>
      <c r="K59" s="3">
        <f>PrcLd!K124+Run!K109-Evp!K59</f>
        <v>-1.8805458823529193</v>
      </c>
      <c r="L59" s="3">
        <f>PrcLd!L124+Run!L109-Evp!L59</f>
        <v>-40.441183391003477</v>
      </c>
      <c r="M59" s="3">
        <f>PrcLd!M124+Run!M109-Evp!M59</f>
        <v>-45.99750449826989</v>
      </c>
      <c r="N59" s="3">
        <f t="shared" si="0"/>
        <v>581.23871723183368</v>
      </c>
    </row>
    <row r="60" spans="1:14">
      <c r="A60">
        <v>2003</v>
      </c>
      <c r="B60" s="3">
        <f>PrcLd!B125+Run!B110-Evp!B60</f>
        <v>-68.63341647058823</v>
      </c>
      <c r="C60" s="3">
        <f>PrcLd!C125+Run!C110-Evp!C60</f>
        <v>-24.04857411764705</v>
      </c>
      <c r="D60" s="3">
        <f>PrcLd!D125+Run!D110-Evp!D60</f>
        <v>64.474198754325243</v>
      </c>
      <c r="E60" s="3">
        <f>PrcLd!E125+Run!E110-Evp!E60</f>
        <v>136.40593633217992</v>
      </c>
      <c r="F60" s="3">
        <f>PrcLd!F125+Run!F110-Evp!F60</f>
        <v>183.34804595155708</v>
      </c>
      <c r="G60" s="3">
        <f>PrcLd!G125+Run!G110-Evp!G60</f>
        <v>95.979378546712795</v>
      </c>
      <c r="H60" s="3">
        <f>PrcLd!H125+Run!H110-Evp!H60</f>
        <v>73.423765536332184</v>
      </c>
      <c r="I60" s="3">
        <f>PrcLd!I125+Run!I110-Evp!I60</f>
        <v>41.726168581314866</v>
      </c>
      <c r="J60" s="3">
        <f>PrcLd!J125+Run!J110-Evp!J60</f>
        <v>-4.6644179930795815</v>
      </c>
      <c r="K60" s="3">
        <f>PrcLd!K125+Run!K110-Evp!K60</f>
        <v>-6.5633467128027689</v>
      </c>
      <c r="L60" s="3">
        <f>PrcLd!L125+Run!L110-Evp!L60</f>
        <v>78.158710034602095</v>
      </c>
      <c r="M60" s="3">
        <f>PrcLd!M125+Run!M110-Evp!M60</f>
        <v>-4.3708124567474016</v>
      </c>
      <c r="N60" s="3">
        <f t="shared" si="0"/>
        <v>565.2356359861592</v>
      </c>
    </row>
    <row r="61" spans="1:14">
      <c r="A61">
        <v>2004</v>
      </c>
      <c r="B61" s="3">
        <f>PrcLd!B126+Run!B111-Evp!B61</f>
        <v>-36.523525813148794</v>
      </c>
      <c r="C61" s="3">
        <f>PrcLd!C126+Run!C111-Evp!C61</f>
        <v>25.124818823529402</v>
      </c>
      <c r="D61" s="3">
        <f>PrcLd!D126+Run!D111-Evp!D61</f>
        <v>167.89833356401385</v>
      </c>
      <c r="E61" s="3">
        <f>PrcLd!E126+Run!E111-Evp!E61</f>
        <v>133.46587820069206</v>
      </c>
      <c r="F61" s="3">
        <f>PrcLd!F126+Run!F111-Evp!F61</f>
        <v>293.42477287197227</v>
      </c>
      <c r="G61" s="3">
        <f>PrcLd!G126+Run!G111-Evp!G61</f>
        <v>187.49766782006924</v>
      </c>
      <c r="H61" s="3">
        <f>PrcLd!H126+Run!H111-Evp!H61</f>
        <v>85.775542422145321</v>
      </c>
      <c r="I61" s="3">
        <f>PrcLd!I126+Run!I111-Evp!I61</f>
        <v>27.933182560553632</v>
      </c>
      <c r="J61" s="3">
        <f>PrcLd!J126+Run!J111-Evp!J61</f>
        <v>-14.205510034602078</v>
      </c>
      <c r="K61" s="3">
        <f>PrcLd!K126+Run!K111-Evp!K61</f>
        <v>37.372733010380642</v>
      </c>
      <c r="L61" s="3">
        <f>PrcLd!L126+Run!L111-Evp!L61</f>
        <v>32.735541868512115</v>
      </c>
      <c r="M61" s="3">
        <f>PrcLd!M126+Run!M111-Evp!M61</f>
        <v>1.8034314186851077</v>
      </c>
      <c r="N61" s="3">
        <f t="shared" si="0"/>
        <v>942.30286671280282</v>
      </c>
    </row>
    <row r="62" spans="1:14">
      <c r="A62">
        <v>2005</v>
      </c>
      <c r="B62" s="3">
        <f>PrcLd!B127+Run!B112-Evp!B62</f>
        <v>44.150996539792388</v>
      </c>
      <c r="C62" s="3">
        <f>PrcLd!C127+Run!C112-Evp!C62</f>
        <v>70.034785882352949</v>
      </c>
      <c r="D62" s="3">
        <f>PrcLd!D127+Run!D112-Evp!D62</f>
        <v>63.221290242214529</v>
      </c>
      <c r="E62" s="3">
        <f>PrcLd!E127+Run!E112-Evp!E62</f>
        <v>100.86229619377164</v>
      </c>
      <c r="F62" s="3">
        <f>PrcLd!F127+Run!F112-Evp!F62</f>
        <v>87.250374532871987</v>
      </c>
      <c r="G62" s="3">
        <f>PrcLd!G127+Run!G112-Evp!G62</f>
        <v>86.708177162629752</v>
      </c>
      <c r="H62" s="3">
        <f>PrcLd!H127+Run!H112-Evp!H62</f>
        <v>43.855263391003476</v>
      </c>
      <c r="I62" s="3">
        <f>PrcLd!I127+Run!I112-Evp!I62</f>
        <v>7.4344431833909965</v>
      </c>
      <c r="J62" s="3">
        <f>PrcLd!J127+Run!J112-Evp!J62</f>
        <v>15.559660899653991</v>
      </c>
      <c r="K62" s="3">
        <f>PrcLd!K127+Run!K112-Evp!K62</f>
        <v>-23.072762906574397</v>
      </c>
      <c r="L62" s="3">
        <f>PrcLd!L127+Run!L112-Evp!L62</f>
        <v>21.290037370242217</v>
      </c>
      <c r="M62" s="3">
        <f>PrcLd!M127+Run!M112-Evp!M62</f>
        <v>-28.984703114186843</v>
      </c>
      <c r="N62" s="3">
        <f t="shared" si="0"/>
        <v>488.30985937716281</v>
      </c>
    </row>
    <row r="63" spans="1:14">
      <c r="A63">
        <v>2006</v>
      </c>
      <c r="B63" s="3">
        <f>PrcLd!B128+Run!B113-Evp!B63</f>
        <v>64.87213176470587</v>
      </c>
      <c r="C63" s="3">
        <f>PrcLd!C128+Run!C113-Evp!C63</f>
        <v>5.0463712110726675</v>
      </c>
      <c r="D63" s="3">
        <f>PrcLd!D128+Run!D113-Evp!D63</f>
        <v>91.581840276816592</v>
      </c>
      <c r="E63" s="3">
        <f>PrcLd!E128+Run!E113-Evp!E63</f>
        <v>116.31542975778547</v>
      </c>
      <c r="F63" s="3">
        <f>PrcLd!F128+Run!F113-Evp!F63</f>
        <v>192.0893112802768</v>
      </c>
      <c r="G63" s="3">
        <f>PrcLd!G128+Run!G113-Evp!G63</f>
        <v>57.681595847750863</v>
      </c>
      <c r="H63" s="3">
        <f>PrcLd!H128+Run!H113-Evp!H63</f>
        <v>83.646647750865043</v>
      </c>
      <c r="I63" s="3">
        <f>PrcLd!I128+Run!I113-Evp!I63</f>
        <v>9.5092110726643568</v>
      </c>
      <c r="J63" s="3">
        <f>PrcLd!J128+Run!J113-Evp!J63</f>
        <v>8.1393342560553634</v>
      </c>
      <c r="K63" s="3">
        <f>PrcLd!K128+Run!K113-Evp!K63</f>
        <v>28.516660761245674</v>
      </c>
      <c r="L63" s="3">
        <f>PrcLd!L128+Run!L113-Evp!L63</f>
        <v>29.333792387543255</v>
      </c>
      <c r="M63" s="3">
        <f>PrcLd!M128+Run!M113-Evp!M63</f>
        <v>57.673103667820072</v>
      </c>
      <c r="N63" s="3">
        <f t="shared" si="0"/>
        <v>744.40543003460209</v>
      </c>
    </row>
    <row r="64" spans="1:14">
      <c r="A64">
        <v>2007</v>
      </c>
      <c r="B64" s="3">
        <f>PrcLd!B129+Run!B114-Evp!B64</f>
        <v>6.6880337716263085</v>
      </c>
      <c r="C64" s="3">
        <f>PrcLd!C129+Run!C114-Evp!C64</f>
        <v>-39.507487612456742</v>
      </c>
      <c r="D64" s="3">
        <f>PrcLd!D129+Run!D114-Evp!D64</f>
        <v>133.84119280276815</v>
      </c>
      <c r="E64" s="3">
        <f>PrcLd!E129+Run!E114-Evp!E64</f>
        <v>135.23437508650517</v>
      </c>
      <c r="F64" s="3">
        <f>PrcLd!F129+Run!F114-Evp!F64</f>
        <v>104.88835377162631</v>
      </c>
      <c r="G64" s="3">
        <f>PrcLd!G129+Run!G114-Evp!G64</f>
        <v>82.412177162629774</v>
      </c>
      <c r="H64" s="3">
        <f>PrcLd!H129+Run!H114-Evp!H64</f>
        <v>27.14254339100345</v>
      </c>
      <c r="I64" s="3">
        <f>PrcLd!I129+Run!I114-Evp!I64</f>
        <v>77.193909204152263</v>
      </c>
      <c r="J64" s="3">
        <f>PrcLd!J129+Run!J114-Evp!J64</f>
        <v>-8.009450519031148</v>
      </c>
      <c r="K64" s="3">
        <f>PrcLd!K129+Run!K114-Evp!K64</f>
        <v>50.917046366781989</v>
      </c>
      <c r="L64" s="3">
        <f>PrcLd!L129+Run!L114-Evp!L64</f>
        <v>-79.896680968858135</v>
      </c>
      <c r="M64" s="3">
        <f>PrcLd!M129+Run!M114-Evp!M64</f>
        <v>-1.7725121107266517</v>
      </c>
      <c r="N64" s="3">
        <f t="shared" si="0"/>
        <v>489.13150034602074</v>
      </c>
    </row>
    <row r="65" spans="1:14">
      <c r="A65">
        <v>2008</v>
      </c>
      <c r="B65" s="3">
        <f>PrcLd!B130+Run!B115-Evp!B65</f>
        <v>52.211627404844293</v>
      </c>
      <c r="C65" s="3">
        <f>PrcLd!C130+Run!C115-Evp!C65</f>
        <v>63.064461176470587</v>
      </c>
      <c r="D65" s="3">
        <f>PrcLd!D130+Run!D115-Evp!D65</f>
        <v>72.226882491349471</v>
      </c>
      <c r="E65" s="3">
        <f>PrcLd!E130+Run!E115-Evp!E65</f>
        <v>226.63242214532872</v>
      </c>
      <c r="F65" s="3">
        <f>PrcLd!F130+Run!F115-Evp!F65</f>
        <v>120.35831224913495</v>
      </c>
      <c r="G65" s="3">
        <f>PrcLd!G130+Run!G115-Evp!G65</f>
        <v>209.53607335640137</v>
      </c>
      <c r="H65" s="3">
        <f>PrcLd!H130+Run!H115-Evp!H65</f>
        <v>96.469691626297589</v>
      </c>
      <c r="I65" s="3">
        <f>PrcLd!I130+Run!I115-Evp!I65</f>
        <v>-26.349436124567475</v>
      </c>
      <c r="J65" s="3">
        <f>PrcLd!J130+Run!J115-Evp!J65</f>
        <v>88.270591003460211</v>
      </c>
      <c r="K65" s="3">
        <f>PrcLd!K130+Run!K115-Evp!K65</f>
        <v>-30.585138269896191</v>
      </c>
      <c r="L65" s="3">
        <f>PrcLd!L130+Run!L115-Evp!L65</f>
        <v>-28.364747404844294</v>
      </c>
      <c r="M65" s="3">
        <f>PrcLd!M130+Run!M115-Evp!M65</f>
        <v>35.546762352941187</v>
      </c>
      <c r="N65" s="3">
        <f t="shared" si="0"/>
        <v>879.01750200692061</v>
      </c>
    </row>
    <row r="66" spans="1:14">
      <c r="A66">
        <v>2009</v>
      </c>
      <c r="B66" s="3">
        <f>PrcLd!B131+Run!B116-Evp!B66</f>
        <v>-22.771025882352944</v>
      </c>
      <c r="C66" s="3">
        <f>PrcLd!C131+Run!C116-Evp!C66</f>
        <v>69.603950173010361</v>
      </c>
      <c r="D66" s="3">
        <f>PrcLd!D131+Run!D116-Evp!D66</f>
        <v>129.07971626297578</v>
      </c>
      <c r="E66" s="3">
        <f>PrcLd!E131+Run!E116-Evp!E66</f>
        <v>176.77479031141871</v>
      </c>
      <c r="F66" s="3">
        <f>PrcLd!F131+Run!F116-Evp!F66</f>
        <v>166.9873165397924</v>
      </c>
      <c r="G66" s="3">
        <f>PrcLd!G131+Run!G116-Evp!G66</f>
        <v>134.30489273356403</v>
      </c>
      <c r="H66" s="3">
        <f>PrcLd!H131+Run!H116-Evp!H66</f>
        <v>33.846909065743951</v>
      </c>
      <c r="I66" s="3">
        <f>PrcLd!I131+Run!I116-Evp!I66</f>
        <v>71.834006089965413</v>
      </c>
      <c r="J66" s="3">
        <f>PrcLd!J131+Run!J116-Evp!J66</f>
        <v>-12.003684429065743</v>
      </c>
      <c r="K66" s="3">
        <f>PrcLd!K131+Run!K116-Evp!K66</f>
        <v>78.395878200692039</v>
      </c>
      <c r="L66" s="3">
        <f>PrcLd!L131+Run!L116-Evp!L66</f>
        <v>12.942698961937708</v>
      </c>
      <c r="M66" s="3">
        <f>PrcLd!M131+Run!M116-Evp!M66</f>
        <v>-20.375088442906588</v>
      </c>
      <c r="N66" s="3">
        <f t="shared" si="0"/>
        <v>818.62035958477509</v>
      </c>
    </row>
    <row r="67" spans="1:14">
      <c r="A67">
        <v>2010</v>
      </c>
      <c r="B67" s="3">
        <f>PrcLd!B132+Run!B117-Evp!B67</f>
        <v>-19.694291764705881</v>
      </c>
      <c r="C67" s="3">
        <f>PrcLd!C132+Run!C117-Evp!C67</f>
        <v>15.110327750865054</v>
      </c>
      <c r="D67" s="3">
        <f>PrcLd!D132+Run!D117-Evp!D67</f>
        <v>77.134960276816614</v>
      </c>
      <c r="E67" s="3">
        <f>PrcLd!E132+Run!E117-Evp!E67</f>
        <v>107.835323183391</v>
      </c>
      <c r="F67" s="3">
        <f>PrcLd!F132+Run!F117-Evp!F67</f>
        <v>127.73697522491349</v>
      </c>
      <c r="G67" s="3">
        <f>PrcLd!G132+Run!G117-Evp!G67</f>
        <v>188.59880968858133</v>
      </c>
      <c r="H67" s="3">
        <f>PrcLd!H132+Run!H117-Evp!H67</f>
        <v>146.81708235294121</v>
      </c>
      <c r="I67" s="3">
        <f>PrcLd!I132+Run!I117-Evp!I67</f>
        <v>14.919275847750868</v>
      </c>
      <c r="J67" s="3">
        <f>PrcLd!J132+Run!J117-Evp!J67</f>
        <v>56.806365397923855</v>
      </c>
      <c r="K67" s="3">
        <f>PrcLd!K132+Run!K117-Evp!K67</f>
        <v>-5.6377439446366822</v>
      </c>
      <c r="L67" s="3">
        <f>PrcLd!L132+Run!L117-Evp!L67</f>
        <v>-11.68670449826989</v>
      </c>
      <c r="M67" s="3">
        <f>PrcLd!M132+Run!M117-Evp!M67</f>
        <v>-38.326865328719734</v>
      </c>
      <c r="N67" s="3">
        <f t="shared" si="0"/>
        <v>659.61351418685126</v>
      </c>
    </row>
    <row r="68" spans="1:14">
      <c r="N68" s="3"/>
    </row>
    <row r="69" spans="1:14">
      <c r="N69" s="3"/>
    </row>
    <row r="70" spans="1:14">
      <c r="A70" s="8" t="s">
        <v>42</v>
      </c>
      <c r="B70" s="3">
        <f>AVERAGE(B5:B67)</f>
        <v>-3.7116394749272228</v>
      </c>
      <c r="C70" s="3">
        <f t="shared" ref="C70:M70" si="1">AVERAGE(C5:C67)</f>
        <v>25.684612792881858</v>
      </c>
      <c r="D70" s="3">
        <f t="shared" si="1"/>
        <v>92.171042425440788</v>
      </c>
      <c r="E70" s="3">
        <f t="shared" si="1"/>
        <v>159.70424485088157</v>
      </c>
      <c r="F70" s="3">
        <f t="shared" si="1"/>
        <v>151.09420661943219</v>
      </c>
      <c r="G70" s="3">
        <f t="shared" si="1"/>
        <v>139.72746139396935</v>
      </c>
      <c r="H70" s="3">
        <f t="shared" si="1"/>
        <v>105.70000491239634</v>
      </c>
      <c r="I70" s="3">
        <f t="shared" si="1"/>
        <v>64.61937145054101</v>
      </c>
      <c r="J70" s="3">
        <f t="shared" si="1"/>
        <v>32.017750930960631</v>
      </c>
      <c r="K70" s="3">
        <f t="shared" si="1"/>
        <v>19.711553881474163</v>
      </c>
      <c r="L70" s="3">
        <f t="shared" si="1"/>
        <v>9.9703539298072172</v>
      </c>
      <c r="M70" s="3">
        <f t="shared" si="1"/>
        <v>-10.076226159169554</v>
      </c>
      <c r="N70" s="3">
        <f t="shared" ref="N70" si="2">AVERAGE(N5:N67)</f>
        <v>786.61273755368813</v>
      </c>
    </row>
    <row r="71" spans="1:14">
      <c r="A71" s="8" t="s">
        <v>43</v>
      </c>
      <c r="B71" s="3">
        <f>MAX(B5:B67)</f>
        <v>66.618430726643595</v>
      </c>
      <c r="C71" s="3">
        <f t="shared" ref="C71:M71" si="3">MAX(C5:C67)</f>
        <v>91.563606643598618</v>
      </c>
      <c r="D71" s="3">
        <f t="shared" si="3"/>
        <v>203.10082408304498</v>
      </c>
      <c r="E71" s="3">
        <f t="shared" si="3"/>
        <v>239.8740401384083</v>
      </c>
      <c r="F71" s="3">
        <f t="shared" si="3"/>
        <v>293.42477287197227</v>
      </c>
      <c r="G71" s="3">
        <f t="shared" si="3"/>
        <v>264.13989480968854</v>
      </c>
      <c r="H71" s="3">
        <f t="shared" si="3"/>
        <v>190.71343916955018</v>
      </c>
      <c r="I71" s="3">
        <f t="shared" si="3"/>
        <v>157.80483017301037</v>
      </c>
      <c r="J71" s="3">
        <f t="shared" si="3"/>
        <v>255.58083460207612</v>
      </c>
      <c r="K71" s="3">
        <f t="shared" si="3"/>
        <v>135.36317397923875</v>
      </c>
      <c r="L71" s="3">
        <f t="shared" si="3"/>
        <v>138.25394878892732</v>
      </c>
      <c r="M71" s="3">
        <f t="shared" si="3"/>
        <v>93.703392664359853</v>
      </c>
      <c r="N71" s="3">
        <f t="shared" ref="N71" si="4">MAX(N5:N67)</f>
        <v>1176.714525397924</v>
      </c>
    </row>
    <row r="72" spans="1:14">
      <c r="A72" s="8" t="s">
        <v>44</v>
      </c>
      <c r="B72" s="3">
        <f>MIN(B5:B67)</f>
        <v>-68.63341647058823</v>
      </c>
      <c r="C72" s="3">
        <f t="shared" ref="C72:M72" si="5">MIN(C5:C67)</f>
        <v>-39.507487612456742</v>
      </c>
      <c r="D72" s="3">
        <f t="shared" si="5"/>
        <v>14.425037231833919</v>
      </c>
      <c r="E72" s="3">
        <f t="shared" si="5"/>
        <v>90.791057439446362</v>
      </c>
      <c r="F72" s="3">
        <f t="shared" si="5"/>
        <v>67.697992249134956</v>
      </c>
      <c r="G72" s="3">
        <f t="shared" si="5"/>
        <v>35.119134948096885</v>
      </c>
      <c r="H72" s="3">
        <f t="shared" si="5"/>
        <v>-2.147170934256053</v>
      </c>
      <c r="I72" s="3">
        <f t="shared" si="5"/>
        <v>-26.349436124567475</v>
      </c>
      <c r="J72" s="3">
        <f t="shared" si="5"/>
        <v>-57.221677508650522</v>
      </c>
      <c r="K72" s="3">
        <f t="shared" si="5"/>
        <v>-108.26976941176471</v>
      </c>
      <c r="L72" s="3">
        <f t="shared" si="5"/>
        <v>-79.896680968858135</v>
      </c>
      <c r="M72" s="3">
        <f t="shared" si="5"/>
        <v>-85.155935501730113</v>
      </c>
      <c r="N72" s="3">
        <f t="shared" ref="N72" si="6">MIN(N5:N67)</f>
        <v>389.77081494809693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cols>
    <col min="2" max="2" width="9.5703125" bestFit="1" customWidth="1"/>
  </cols>
  <sheetData>
    <row r="1" spans="1:14">
      <c r="A1" t="s">
        <v>46</v>
      </c>
    </row>
    <row r="2" spans="1:14">
      <c r="A2" t="s">
        <v>15</v>
      </c>
    </row>
    <row r="3" spans="1:14">
      <c r="N3" s="26" t="s">
        <v>96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99</v>
      </c>
    </row>
    <row r="5" spans="1:14">
      <c r="A5">
        <v>1948</v>
      </c>
      <c r="B5" s="10">
        <f>('NBS_comp_mm _LakePrc'!B5 / 1000) * Area!$G$8 / (Days!B5*86400)</f>
        <v>-1007.7324790919948</v>
      </c>
      <c r="C5" s="10">
        <f>('NBS_comp_mm _LakePrc'!C5 / 1000) * Area!$G$8 / (Days!C5*86400)</f>
        <v>760.68053639846767</v>
      </c>
      <c r="D5" s="10">
        <f>('NBS_comp_mm _LakePrc'!D5 / 1000) * Area!$G$8 / (Days!D5*86400)</f>
        <v>3441.7391517323776</v>
      </c>
      <c r="E5" s="10">
        <f>('NBS_comp_mm _LakePrc'!E5 / 1000) * Area!$G$8 / (Days!E5*86400)</f>
        <v>3373.1596913580247</v>
      </c>
      <c r="F5" s="10">
        <f>('NBS_comp_mm _LakePrc'!F5 / 1000) * Area!$G$8 / (Days!F5*86400)</f>
        <v>3391.6769295101553</v>
      </c>
      <c r="G5" s="10">
        <f>('NBS_comp_mm _LakePrc'!G5 / 1000) * Area!$G$8 / (Days!G5*86400)</f>
        <v>2489.3624382716048</v>
      </c>
      <c r="H5" s="10">
        <f>('NBS_comp_mm _LakePrc'!H5 / 1000) * Area!$G$8 / (Days!H5*86400)</f>
        <v>1724.7242473118279</v>
      </c>
      <c r="I5" s="10">
        <f>('NBS_comp_mm _LakePrc'!I5 / 1000) * Area!$G$8 / (Days!I5*86400)</f>
        <v>470.89751493428906</v>
      </c>
      <c r="J5" s="10">
        <f>('NBS_comp_mm _LakePrc'!J5 / 1000) * Area!$G$8 / (Days!J5*86400)</f>
        <v>-355.5887345679011</v>
      </c>
      <c r="K5" s="10">
        <f>('NBS_comp_mm _LakePrc'!K5 / 1000) * Area!$G$8 / (Days!K5*86400)</f>
        <v>-1311.2367025089607</v>
      </c>
      <c r="L5" s="10">
        <f>('NBS_comp_mm _LakePrc'!L5 / 1000) * Area!$G$8 / (Days!L5*86400)</f>
        <v>1117.3815123456791</v>
      </c>
      <c r="M5" s="10">
        <f>('NBS_comp_mm _LakePrc'!M5 / 1000) * Area!$G$8 / (Days!M5*86400)</f>
        <v>-847.94764038231801</v>
      </c>
      <c r="N5" s="10">
        <f>AVERAGE(B5:M5)</f>
        <v>1103.9263721092709</v>
      </c>
    </row>
    <row r="6" spans="1:14">
      <c r="A6">
        <v>1949</v>
      </c>
      <c r="B6" s="10">
        <f>('NBS_comp_mm _LakePrc'!B6 / 1000) * Area!$G$8 / (Days!B6*86400)</f>
        <v>528.44951015531672</v>
      </c>
      <c r="C6" s="10">
        <f>('NBS_comp_mm _LakePrc'!C6 / 1000) * Area!$G$8 / (Days!C6*86400)</f>
        <v>958.3307076719575</v>
      </c>
      <c r="D6" s="10">
        <f>('NBS_comp_mm _LakePrc'!D6 / 1000) * Area!$G$8 / (Days!D6*86400)</f>
        <v>1368.6440740740743</v>
      </c>
      <c r="E6" s="10">
        <f>('NBS_comp_mm _LakePrc'!E6 / 1000) * Area!$G$8 / (Days!E6*86400)</f>
        <v>2058.2566049382717</v>
      </c>
      <c r="F6" s="10">
        <f>('NBS_comp_mm _LakePrc'!F6 / 1000) * Area!$G$8 / (Days!F6*86400)</f>
        <v>2148.0669235364398</v>
      </c>
      <c r="G6" s="10">
        <f>('NBS_comp_mm _LakePrc'!G6 / 1000) * Area!$G$8 / (Days!G6*86400)</f>
        <v>2890.4840740740738</v>
      </c>
      <c r="H6" s="10">
        <f>('NBS_comp_mm _LakePrc'!H6 / 1000) * Area!$G$8 / (Days!H6*86400)</f>
        <v>2546.0298327359619</v>
      </c>
      <c r="I6" s="10">
        <f>('NBS_comp_mm _LakePrc'!I6 / 1000) * Area!$G$8 / (Days!I6*86400)</f>
        <v>0.83594982078853308</v>
      </c>
      <c r="J6" s="10">
        <f>('NBS_comp_mm _LakePrc'!J6 / 1000) * Area!$G$8 / (Days!J6*86400)</f>
        <v>-873.63354938271607</v>
      </c>
      <c r="K6" s="10">
        <f>('NBS_comp_mm _LakePrc'!K6 / 1000) * Area!$G$8 / (Days!K6*86400)</f>
        <v>-1.0067682198324879</v>
      </c>
      <c r="L6" s="10">
        <f>('NBS_comp_mm _LakePrc'!L6 / 1000) * Area!$G$8 / (Days!L6*86400)</f>
        <v>-569.48743827160513</v>
      </c>
      <c r="M6" s="10">
        <f>('NBS_comp_mm _LakePrc'!M6 / 1000) * Area!$G$8 / (Days!M6*86400)</f>
        <v>-22.238022700119679</v>
      </c>
      <c r="N6" s="10">
        <f t="shared" ref="N6:N67" si="0">AVERAGE(B6:M6)</f>
        <v>919.39432486938438</v>
      </c>
    </row>
    <row r="7" spans="1:14">
      <c r="A7">
        <v>1950</v>
      </c>
      <c r="B7" s="10">
        <f>('NBS_comp_mm _LakePrc'!B7 / 1000) * Area!$G$8 / (Days!B7*86400)</f>
        <v>963.06110513739577</v>
      </c>
      <c r="C7" s="10">
        <f>('NBS_comp_mm _LakePrc'!C7 / 1000) * Area!$G$8 / (Days!C7*86400)</f>
        <v>847.15542989417975</v>
      </c>
      <c r="D7" s="10">
        <f>('NBS_comp_mm _LakePrc'!D7 / 1000) * Area!$G$8 / (Days!D7*86400)</f>
        <v>1991.1326523297491</v>
      </c>
      <c r="E7" s="10">
        <f>('NBS_comp_mm _LakePrc'!E7 / 1000) * Area!$G$8 / (Days!E7*86400)</f>
        <v>4750.9128086419751</v>
      </c>
      <c r="F7" s="10">
        <f>('NBS_comp_mm _LakePrc'!F7 / 1000) * Area!$G$8 / (Days!F7*86400)</f>
        <v>2750.6776403823183</v>
      </c>
      <c r="G7" s="10">
        <f>('NBS_comp_mm _LakePrc'!G7 / 1000) * Area!$G$8 / (Days!G7*86400)</f>
        <v>3389.9208024691357</v>
      </c>
      <c r="H7" s="10">
        <f>('NBS_comp_mm _LakePrc'!H7 / 1000) * Area!$G$8 / (Days!H7*86400)</f>
        <v>3300.3355137395461</v>
      </c>
      <c r="I7" s="10">
        <f>('NBS_comp_mm _LakePrc'!I7 / 1000) * Area!$G$8 / (Days!I7*86400)</f>
        <v>830.54049581839922</v>
      </c>
      <c r="J7" s="10">
        <f>('NBS_comp_mm _LakePrc'!J7 / 1000) * Area!$G$8 / (Days!J7*86400)</f>
        <v>840.9562654320988</v>
      </c>
      <c r="K7" s="10">
        <f>('NBS_comp_mm _LakePrc'!K7 / 1000) * Area!$G$8 / (Days!K7*86400)</f>
        <v>33.784856630824343</v>
      </c>
      <c r="L7" s="10">
        <f>('NBS_comp_mm _LakePrc'!L7 / 1000) * Area!$G$8 / (Days!L7*86400)</f>
        <v>-1103.9444135802469</v>
      </c>
      <c r="M7" s="10">
        <f>('NBS_comp_mm _LakePrc'!M7 / 1000) * Area!$G$8 / (Days!M7*86400)</f>
        <v>-251.11571684587793</v>
      </c>
      <c r="N7" s="10">
        <f t="shared" si="0"/>
        <v>1528.6181200041249</v>
      </c>
    </row>
    <row r="8" spans="1:14">
      <c r="A8">
        <v>1951</v>
      </c>
      <c r="B8" s="10">
        <f>('NBS_comp_mm _LakePrc'!B8 / 1000) * Area!$G$8 / (Days!B8*86400)</f>
        <v>356.49633213859067</v>
      </c>
      <c r="C8" s="10">
        <f>('NBS_comp_mm _LakePrc'!C8 / 1000) * Area!$G$8 / (Days!C8*86400)</f>
        <v>1324.5260714285716</v>
      </c>
      <c r="D8" s="10">
        <f>('NBS_comp_mm _LakePrc'!D8 / 1000) * Area!$G$8 / (Days!D8*86400)</f>
        <v>2342.3977060931898</v>
      </c>
      <c r="E8" s="10">
        <f>('NBS_comp_mm _LakePrc'!E8 / 1000) * Area!$G$8 / (Days!E8*86400)</f>
        <v>5067.4533641975313</v>
      </c>
      <c r="F8" s="10">
        <f>('NBS_comp_mm _LakePrc'!F8 / 1000) * Area!$G$8 / (Days!F8*86400)</f>
        <v>3021.8491577060927</v>
      </c>
      <c r="G8" s="10">
        <f>('NBS_comp_mm _LakePrc'!G8 / 1000) * Area!$G$8 / (Days!G8*86400)</f>
        <v>2791.5447839506169</v>
      </c>
      <c r="H8" s="10">
        <f>('NBS_comp_mm _LakePrc'!H8 / 1000) * Area!$G$8 / (Days!H8*86400)</f>
        <v>3652.1803703703713</v>
      </c>
      <c r="I8" s="10">
        <f>('NBS_comp_mm _LakePrc'!I8 / 1000) * Area!$G$8 / (Days!I8*86400)</f>
        <v>1950.7087514934285</v>
      </c>
      <c r="J8" s="10">
        <f>('NBS_comp_mm _LakePrc'!J8 / 1000) * Area!$G$8 / (Days!J8*86400)</f>
        <v>636.87518518518516</v>
      </c>
      <c r="K8" s="10">
        <f>('NBS_comp_mm _LakePrc'!K8 / 1000) * Area!$G$8 / (Days!K8*86400)</f>
        <v>2435.8313261648746</v>
      </c>
      <c r="L8" s="10">
        <f>('NBS_comp_mm _LakePrc'!L8 / 1000) * Area!$G$8 / (Days!L8*86400)</f>
        <v>508.38984567901281</v>
      </c>
      <c r="M8" s="10">
        <f>('NBS_comp_mm _LakePrc'!M8 / 1000) * Area!$G$8 / (Days!M8*86400)</f>
        <v>469.91969534050151</v>
      </c>
      <c r="N8" s="10">
        <f t="shared" si="0"/>
        <v>2046.5143824789966</v>
      </c>
    </row>
    <row r="9" spans="1:14">
      <c r="A9">
        <v>1952</v>
      </c>
      <c r="B9" s="10">
        <f>('NBS_comp_mm _LakePrc'!B9 / 1000) * Area!$G$8 / (Days!B9*86400)</f>
        <v>1477.1204062126644</v>
      </c>
      <c r="C9" s="10">
        <f>('NBS_comp_mm _LakePrc'!C9 / 1000) * Area!$G$8 / (Days!C9*86400)</f>
        <v>706.89802681992342</v>
      </c>
      <c r="D9" s="10">
        <f>('NBS_comp_mm _LakePrc'!D9 / 1000) * Area!$G$8 / (Days!D9*86400)</f>
        <v>2406.7201194743134</v>
      </c>
      <c r="E9" s="10">
        <f>('NBS_comp_mm _LakePrc'!E9 / 1000) * Area!$G$8 / (Days!E9*86400)</f>
        <v>4027.3468209876542</v>
      </c>
      <c r="F9" s="10">
        <f>('NBS_comp_mm _LakePrc'!F9 / 1000) * Area!$G$8 / (Days!F9*86400)</f>
        <v>2976.6489545997611</v>
      </c>
      <c r="G9" s="10">
        <f>('NBS_comp_mm _LakePrc'!G9 / 1000) * Area!$G$8 / (Days!G9*86400)</f>
        <v>2729.4871604938267</v>
      </c>
      <c r="H9" s="10">
        <f>('NBS_comp_mm _LakePrc'!H9 / 1000) * Area!$G$8 / (Days!H9*86400)</f>
        <v>4361.0066786140978</v>
      </c>
      <c r="I9" s="10">
        <f>('NBS_comp_mm _LakePrc'!I9 / 1000) * Area!$G$8 / (Days!I9*86400)</f>
        <v>1530.3569115890082</v>
      </c>
      <c r="J9" s="10">
        <f>('NBS_comp_mm _LakePrc'!J9 / 1000) * Area!$G$8 / (Days!J9*86400)</f>
        <v>-803.01015432098791</v>
      </c>
      <c r="K9" s="10">
        <f>('NBS_comp_mm _LakePrc'!K9 / 1000) * Area!$G$8 / (Days!K9*86400)</f>
        <v>-2338.8406033452811</v>
      </c>
      <c r="L9" s="10">
        <f>('NBS_comp_mm _LakePrc'!L9 / 1000) * Area!$G$8 / (Days!L9*86400)</f>
        <v>525.61206790123447</v>
      </c>
      <c r="M9" s="10">
        <f>('NBS_comp_mm _LakePrc'!M9 / 1000) * Area!$G$8 / (Days!M9*86400)</f>
        <v>292.39745519713256</v>
      </c>
      <c r="N9" s="10">
        <f t="shared" si="0"/>
        <v>1490.9786536852791</v>
      </c>
    </row>
    <row r="10" spans="1:14">
      <c r="A10">
        <v>1953</v>
      </c>
      <c r="B10" s="10">
        <f>('NBS_comp_mm _LakePrc'!B10 / 1000) * Area!$G$8 / (Days!B10*86400)</f>
        <v>99.93352449223427</v>
      </c>
      <c r="C10" s="10">
        <f>('NBS_comp_mm _LakePrc'!C10 / 1000) * Area!$G$8 / (Days!C10*86400)</f>
        <v>1162.4488293650793</v>
      </c>
      <c r="D10" s="10">
        <f>('NBS_comp_mm _LakePrc'!D10 / 1000) * Area!$G$8 / (Days!D10*86400)</f>
        <v>1897.7695758661887</v>
      </c>
      <c r="E10" s="10">
        <f>('NBS_comp_mm _LakePrc'!E10 / 1000) * Area!$G$8 / (Days!E10*86400)</f>
        <v>3382.2685802469136</v>
      </c>
      <c r="F10" s="10">
        <f>('NBS_comp_mm _LakePrc'!F10 / 1000) * Area!$G$8 / (Days!F10*86400)</f>
        <v>2889.34582437276</v>
      </c>
      <c r="G10" s="10">
        <f>('NBS_comp_mm _LakePrc'!G10 / 1000) * Area!$G$8 / (Days!G10*86400)</f>
        <v>3136.6124382716048</v>
      </c>
      <c r="H10" s="10">
        <f>('NBS_comp_mm _LakePrc'!H10 / 1000) * Area!$G$8 / (Days!H10*86400)</f>
        <v>1919.7106690561525</v>
      </c>
      <c r="I10" s="10">
        <f>('NBS_comp_mm _LakePrc'!I10 / 1000) * Area!$G$8 / (Days!I10*86400)</f>
        <v>956.26298685782569</v>
      </c>
      <c r="J10" s="10">
        <f>('NBS_comp_mm _LakePrc'!J10 / 1000) * Area!$G$8 / (Days!J10*86400)</f>
        <v>-990.08401234567918</v>
      </c>
      <c r="K10" s="10">
        <f>('NBS_comp_mm _LakePrc'!K10 / 1000) * Area!$G$8 / (Days!K10*86400)</f>
        <v>-525.18851254480296</v>
      </c>
      <c r="L10" s="10">
        <f>('NBS_comp_mm _LakePrc'!L10 / 1000) * Area!$G$8 / (Days!L10*86400)</f>
        <v>-895.51225308641972</v>
      </c>
      <c r="M10" s="10">
        <f>('NBS_comp_mm _LakePrc'!M10 / 1000) * Area!$G$8 / (Days!M10*86400)</f>
        <v>-747.68157706093177</v>
      </c>
      <c r="N10" s="10">
        <f t="shared" si="0"/>
        <v>1023.8238394575773</v>
      </c>
    </row>
    <row r="11" spans="1:14">
      <c r="A11">
        <v>1954</v>
      </c>
      <c r="B11" s="10">
        <f>('NBS_comp_mm _LakePrc'!B11 / 1000) * Area!$G$8 / (Days!B11*86400)</f>
        <v>-860.56666069295102</v>
      </c>
      <c r="C11" s="10">
        <f>('NBS_comp_mm _LakePrc'!C11 / 1000) * Area!$G$8 / (Days!C11*86400)</f>
        <v>1104.831283068783</v>
      </c>
      <c r="D11" s="10">
        <f>('NBS_comp_mm _LakePrc'!D11 / 1000) * Area!$G$8 / (Days!D11*86400)</f>
        <v>1025.0966069295102</v>
      </c>
      <c r="E11" s="10">
        <f>('NBS_comp_mm _LakePrc'!E11 / 1000) * Area!$G$8 / (Days!E11*86400)</f>
        <v>4259.5869753086417</v>
      </c>
      <c r="F11" s="10">
        <f>('NBS_comp_mm _LakePrc'!F11 / 1000) * Area!$G$8 / (Days!F11*86400)</f>
        <v>2606.4936977299881</v>
      </c>
      <c r="G11" s="10">
        <f>('NBS_comp_mm _LakePrc'!G11 / 1000) * Area!$G$8 / (Days!G11*86400)</f>
        <v>4734.1749691358027</v>
      </c>
      <c r="H11" s="10">
        <f>('NBS_comp_mm _LakePrc'!H11 / 1000) * Area!$G$8 / (Days!H11*86400)</f>
        <v>2341.2405137395458</v>
      </c>
      <c r="I11" s="10">
        <f>('NBS_comp_mm _LakePrc'!I11 / 1000) * Area!$G$8 / (Days!I11*86400)</f>
        <v>457.00908602150537</v>
      </c>
      <c r="J11" s="10">
        <f>('NBS_comp_mm _LakePrc'!J11 / 1000) * Area!$G$8 / (Days!J11*86400)</f>
        <v>1321.7710802469137</v>
      </c>
      <c r="K11" s="10">
        <f>('NBS_comp_mm _LakePrc'!K11 / 1000) * Area!$G$8 / (Days!K11*86400)</f>
        <v>2778.4996475507764</v>
      </c>
      <c r="L11" s="10">
        <f>('NBS_comp_mm _LakePrc'!L11 / 1000) * Area!$G$8 / (Days!L11*86400)</f>
        <v>-96.291790123456877</v>
      </c>
      <c r="M11" s="10">
        <f>('NBS_comp_mm _LakePrc'!M11 / 1000) * Area!$G$8 / (Days!M11*86400)</f>
        <v>-355.55957586618865</v>
      </c>
      <c r="N11" s="10">
        <f t="shared" si="0"/>
        <v>1609.6904860874058</v>
      </c>
    </row>
    <row r="12" spans="1:14">
      <c r="A12">
        <v>1955</v>
      </c>
      <c r="B12" s="10">
        <f>('NBS_comp_mm _LakePrc'!B12 / 1000) * Area!$G$8 / (Days!B12*86400)</f>
        <v>-486.00270011947424</v>
      </c>
      <c r="C12" s="10">
        <f>('NBS_comp_mm _LakePrc'!C12 / 1000) * Area!$G$8 / (Days!C12*86400)</f>
        <v>275.15892857142848</v>
      </c>
      <c r="D12" s="10">
        <f>('NBS_comp_mm _LakePrc'!D12 / 1000) * Area!$G$8 / (Days!D12*86400)</f>
        <v>1212.8905436081243</v>
      </c>
      <c r="E12" s="10">
        <f>('NBS_comp_mm _LakePrc'!E12 / 1000) * Area!$G$8 / (Days!E12*86400)</f>
        <v>3614.7064814814817</v>
      </c>
      <c r="F12" s="10">
        <f>('NBS_comp_mm _LakePrc'!F12 / 1000) * Area!$G$8 / (Days!F12*86400)</f>
        <v>2617.0986857825569</v>
      </c>
      <c r="G12" s="10">
        <f>('NBS_comp_mm _LakePrc'!G12 / 1000) * Area!$G$8 / (Days!G12*86400)</f>
        <v>2507.0664197530868</v>
      </c>
      <c r="H12" s="10">
        <f>('NBS_comp_mm _LakePrc'!H12 / 1000) * Area!$G$8 / (Days!H12*86400)</f>
        <v>1491.6085961768222</v>
      </c>
      <c r="I12" s="10">
        <f>('NBS_comp_mm _LakePrc'!I12 / 1000) * Area!$G$8 / (Days!I12*86400)</f>
        <v>111.60145758661908</v>
      </c>
      <c r="J12" s="10">
        <f>('NBS_comp_mm _LakePrc'!J12 / 1000) * Area!$G$8 / (Days!J12*86400)</f>
        <v>-1266.6423456790124</v>
      </c>
      <c r="K12" s="10">
        <f>('NBS_comp_mm _LakePrc'!K12 / 1000) * Area!$G$8 / (Days!K12*86400)</f>
        <v>755.08671445639175</v>
      </c>
      <c r="L12" s="10">
        <f>('NBS_comp_mm _LakePrc'!L12 / 1000) * Area!$G$8 / (Days!L12*86400)</f>
        <v>-1339.5771296296291</v>
      </c>
      <c r="M12" s="10">
        <f>('NBS_comp_mm _LakePrc'!M12 / 1000) * Area!$G$8 / (Days!M12*86400)</f>
        <v>-1325.3245161290322</v>
      </c>
      <c r="N12" s="10">
        <f t="shared" si="0"/>
        <v>680.63926132161362</v>
      </c>
    </row>
    <row r="13" spans="1:14">
      <c r="A13">
        <v>1956</v>
      </c>
      <c r="B13" s="10">
        <f>('NBS_comp_mm _LakePrc'!B13 / 1000) * Area!$G$8 / (Days!B13*86400)</f>
        <v>-645.08277180406208</v>
      </c>
      <c r="C13" s="10">
        <f>('NBS_comp_mm _LakePrc'!C13 / 1000) * Area!$G$8 / (Days!C13*86400)</f>
        <v>92.872318007662784</v>
      </c>
      <c r="D13" s="10">
        <f>('NBS_comp_mm _LakePrc'!D13 / 1000) * Area!$G$8 / (Days!D13*86400)</f>
        <v>1373.5079211469533</v>
      </c>
      <c r="E13" s="10">
        <f>('NBS_comp_mm _LakePrc'!E13 / 1000) * Area!$G$8 / (Days!E13*86400)</f>
        <v>3138.4232098765438</v>
      </c>
      <c r="F13" s="10">
        <f>('NBS_comp_mm _LakePrc'!F13 / 1000) * Area!$G$8 / (Days!F13*86400)</f>
        <v>4266.7669354838708</v>
      </c>
      <c r="G13" s="10">
        <f>('NBS_comp_mm _LakePrc'!G13 / 1000) * Area!$G$8 / (Days!G13*86400)</f>
        <v>2301.466450617284</v>
      </c>
      <c r="H13" s="10">
        <f>('NBS_comp_mm _LakePrc'!H13 / 1000) * Area!$G$8 / (Days!H13*86400)</f>
        <v>2896.7835842293907</v>
      </c>
      <c r="I13" s="10">
        <f>('NBS_comp_mm _LakePrc'!I13 / 1000) * Area!$G$8 / (Days!I13*86400)</f>
        <v>1784.2647491039427</v>
      </c>
      <c r="J13" s="10">
        <f>('NBS_comp_mm _LakePrc'!J13 / 1000) * Area!$G$8 / (Days!J13*86400)</f>
        <v>-842.02858024691341</v>
      </c>
      <c r="K13" s="10">
        <f>('NBS_comp_mm _LakePrc'!K13 / 1000) * Area!$G$8 / (Days!K13*86400)</f>
        <v>-551.12700716845882</v>
      </c>
      <c r="L13" s="10">
        <f>('NBS_comp_mm _LakePrc'!L13 / 1000) * Area!$G$8 / (Days!L13*86400)</f>
        <v>-1031.3820370370368</v>
      </c>
      <c r="M13" s="10">
        <f>('NBS_comp_mm _LakePrc'!M13 / 1000) * Area!$G$8 / (Days!M13*86400)</f>
        <v>-725.39352449223429</v>
      </c>
      <c r="N13" s="10">
        <f t="shared" si="0"/>
        <v>1004.9226039764118</v>
      </c>
    </row>
    <row r="14" spans="1:14">
      <c r="A14">
        <v>1957</v>
      </c>
      <c r="B14" s="10">
        <f>('NBS_comp_mm _LakePrc'!B14 / 1000) * Area!$G$8 / (Days!B14*86400)</f>
        <v>-1091.7527120669054</v>
      </c>
      <c r="C14" s="10">
        <f>('NBS_comp_mm _LakePrc'!C14 / 1000) * Area!$G$8 / (Days!C14*86400)</f>
        <v>275.25069444444449</v>
      </c>
      <c r="D14" s="10">
        <f>('NBS_comp_mm _LakePrc'!D14 / 1000) * Area!$G$8 / (Days!D14*86400)</f>
        <v>1006.9577777777776</v>
      </c>
      <c r="E14" s="10">
        <f>('NBS_comp_mm _LakePrc'!E14 / 1000) * Area!$G$8 / (Days!E14*86400)</f>
        <v>3021.5950000000003</v>
      </c>
      <c r="F14" s="10">
        <f>('NBS_comp_mm _LakePrc'!F14 / 1000) * Area!$G$8 / (Days!F14*86400)</f>
        <v>3789.4342174432491</v>
      </c>
      <c r="G14" s="10">
        <f>('NBS_comp_mm _LakePrc'!G14 / 1000) * Area!$G$8 / (Days!G14*86400)</f>
        <v>2904.0425925925924</v>
      </c>
      <c r="H14" s="10">
        <f>('NBS_comp_mm _LakePrc'!H14 / 1000) * Area!$G$8 / (Days!H14*86400)</f>
        <v>2383.5676821983275</v>
      </c>
      <c r="I14" s="10">
        <f>('NBS_comp_mm _LakePrc'!I14 / 1000) * Area!$G$8 / (Days!I14*86400)</f>
        <v>918.93612903225801</v>
      </c>
      <c r="J14" s="10">
        <f>('NBS_comp_mm _LakePrc'!J14 / 1000) * Area!$G$8 / (Days!J14*86400)</f>
        <v>-433.30827160493828</v>
      </c>
      <c r="K14" s="10">
        <f>('NBS_comp_mm _LakePrc'!K14 / 1000) * Area!$G$8 / (Days!K14*86400)</f>
        <v>-135.48065113500624</v>
      </c>
      <c r="L14" s="10">
        <f>('NBS_comp_mm _LakePrc'!L14 / 1000) * Area!$G$8 / (Days!L14*86400)</f>
        <v>525.05441358024723</v>
      </c>
      <c r="M14" s="10">
        <f>('NBS_comp_mm _LakePrc'!M14 / 1000) * Area!$G$8 / (Days!M14*86400)</f>
        <v>-72.718835125447967</v>
      </c>
      <c r="N14" s="10">
        <f t="shared" si="0"/>
        <v>1090.9648364280497</v>
      </c>
    </row>
    <row r="15" spans="1:14">
      <c r="A15">
        <v>1958</v>
      </c>
      <c r="B15" s="10">
        <f>('NBS_comp_mm _LakePrc'!B15 / 1000) * Area!$G$8 / (Days!B15*86400)</f>
        <v>-253.73955794504195</v>
      </c>
      <c r="C15" s="10">
        <f>('NBS_comp_mm _LakePrc'!C15 / 1000) * Area!$G$8 / (Days!C15*86400)</f>
        <v>-471.0254761904763</v>
      </c>
      <c r="D15" s="10">
        <f>('NBS_comp_mm _LakePrc'!D15 / 1000) * Area!$G$8 / (Days!D15*86400)</f>
        <v>933.3563978494625</v>
      </c>
      <c r="E15" s="10">
        <f>('NBS_comp_mm _LakePrc'!E15 / 1000) * Area!$G$8 / (Days!E15*86400)</f>
        <v>2184.320956790124</v>
      </c>
      <c r="F15" s="10">
        <f>('NBS_comp_mm _LakePrc'!F15 / 1000) * Area!$G$8 / (Days!F15*86400)</f>
        <v>1607.5053464755078</v>
      </c>
      <c r="G15" s="10">
        <f>('NBS_comp_mm _LakePrc'!G15 / 1000) * Area!$G$8 / (Days!G15*86400)</f>
        <v>2234.2702777777777</v>
      </c>
      <c r="H15" s="10">
        <f>('NBS_comp_mm _LakePrc'!H15 / 1000) * Area!$G$8 / (Days!H15*86400)</f>
        <v>2127.519414575866</v>
      </c>
      <c r="I15" s="10">
        <f>('NBS_comp_mm _LakePrc'!I15 / 1000) * Area!$G$8 / (Days!I15*86400)</f>
        <v>873.89837514934311</v>
      </c>
      <c r="J15" s="10">
        <f>('NBS_comp_mm _LakePrc'!J15 / 1000) * Area!$G$8 / (Days!J15*86400)</f>
        <v>912.33052469135816</v>
      </c>
      <c r="K15" s="10">
        <f>('NBS_comp_mm _LakePrc'!K15 / 1000) * Area!$G$8 / (Days!K15*86400)</f>
        <v>19.308966547192291</v>
      </c>
      <c r="L15" s="10">
        <f>('NBS_comp_mm _LakePrc'!L15 / 1000) * Area!$G$8 / (Days!L15*86400)</f>
        <v>-392.04506172839524</v>
      </c>
      <c r="M15" s="10">
        <f>('NBS_comp_mm _LakePrc'!M15 / 1000) * Area!$G$8 / (Days!M15*86400)</f>
        <v>-1729.3373178016727</v>
      </c>
      <c r="N15" s="10">
        <f t="shared" si="0"/>
        <v>670.53023718258726</v>
      </c>
    </row>
    <row r="16" spans="1:14">
      <c r="A16">
        <v>1959</v>
      </c>
      <c r="B16" s="10">
        <f>('NBS_comp_mm _LakePrc'!B16 / 1000) * Area!$G$8 / (Days!B16*86400)</f>
        <v>-621.20499402628457</v>
      </c>
      <c r="C16" s="10">
        <f>('NBS_comp_mm _LakePrc'!C16 / 1000) * Area!$G$8 / (Days!C16*86400)</f>
        <v>832.07921957671954</v>
      </c>
      <c r="D16" s="10">
        <f>('NBS_comp_mm _LakePrc'!D16 / 1000) * Area!$G$8 / (Days!D16*86400)</f>
        <v>2334.0241636798087</v>
      </c>
      <c r="E16" s="10">
        <f>('NBS_comp_mm _LakePrc'!E16 / 1000) * Area!$G$8 / (Days!E16*86400)</f>
        <v>4176.778950617284</v>
      </c>
      <c r="F16" s="10">
        <f>('NBS_comp_mm _LakePrc'!F16 / 1000) * Area!$G$8 / (Days!F16*86400)</f>
        <v>3128.5792771804063</v>
      </c>
      <c r="G16" s="10">
        <f>('NBS_comp_mm _LakePrc'!G16 / 1000) * Area!$G$8 / (Days!G16*86400)</f>
        <v>1567.9554629629629</v>
      </c>
      <c r="H16" s="10">
        <f>('NBS_comp_mm _LakePrc'!H16 / 1000) * Area!$G$8 / (Days!H16*86400)</f>
        <v>2436.8946415770606</v>
      </c>
      <c r="I16" s="10">
        <f>('NBS_comp_mm _LakePrc'!I16 / 1000) * Area!$G$8 / (Days!I16*86400)</f>
        <v>3056.1935424133803</v>
      </c>
      <c r="J16" s="10">
        <f>('NBS_comp_mm _LakePrc'!J16 / 1000) * Area!$G$8 / (Days!J16*86400)</f>
        <v>750.44268518518584</v>
      </c>
      <c r="K16" s="10">
        <f>('NBS_comp_mm _LakePrc'!K16 / 1000) * Area!$G$8 / (Days!K16*86400)</f>
        <v>1825.0617562724015</v>
      </c>
      <c r="L16" s="10">
        <f>('NBS_comp_mm _LakePrc'!L16 / 1000) * Area!$G$8 / (Days!L16*86400)</f>
        <v>-161.14981481481499</v>
      </c>
      <c r="M16" s="10">
        <f>('NBS_comp_mm _LakePrc'!M16 / 1000) * Area!$G$8 / (Days!M16*86400)</f>
        <v>1123.7993966547192</v>
      </c>
      <c r="N16" s="10">
        <f t="shared" si="0"/>
        <v>1704.1211906065685</v>
      </c>
    </row>
    <row r="17" spans="1:14">
      <c r="A17">
        <v>1960</v>
      </c>
      <c r="B17" s="10">
        <f>('NBS_comp_mm _LakePrc'!B17 / 1000) * Area!$G$8 / (Days!B17*86400)</f>
        <v>1138.1119295101553</v>
      </c>
      <c r="C17" s="10">
        <f>('NBS_comp_mm _LakePrc'!C17 / 1000) * Area!$G$8 / (Days!C17*86400)</f>
        <v>1011.4367432950194</v>
      </c>
      <c r="D17" s="10">
        <f>('NBS_comp_mm _LakePrc'!D17 / 1000) * Area!$G$8 / (Days!D17*86400)</f>
        <v>598.95502986857809</v>
      </c>
      <c r="E17" s="10">
        <f>('NBS_comp_mm _LakePrc'!E17 / 1000) * Area!$G$8 / (Days!E17*86400)</f>
        <v>4895.2818827160509</v>
      </c>
      <c r="F17" s="10">
        <f>('NBS_comp_mm _LakePrc'!F17 / 1000) * Area!$G$8 / (Days!F17*86400)</f>
        <v>6196.801678614097</v>
      </c>
      <c r="G17" s="10">
        <f>('NBS_comp_mm _LakePrc'!G17 / 1000) * Area!$G$8 / (Days!G17*86400)</f>
        <v>3763.1375617283952</v>
      </c>
      <c r="H17" s="10">
        <f>('NBS_comp_mm _LakePrc'!H17 / 1000) * Area!$G$8 / (Days!H17*86400)</f>
        <v>2979.4076463560336</v>
      </c>
      <c r="I17" s="10">
        <f>('NBS_comp_mm _LakePrc'!I17 / 1000) * Area!$G$8 / (Days!I17*86400)</f>
        <v>2363.3001194743129</v>
      </c>
      <c r="J17" s="10">
        <f>('NBS_comp_mm _LakePrc'!J17 / 1000) * Area!$G$8 / (Days!J17*86400)</f>
        <v>1055.7279629629627</v>
      </c>
      <c r="K17" s="10">
        <f>('NBS_comp_mm _LakePrc'!K17 / 1000) * Area!$G$8 / (Days!K17*86400)</f>
        <v>51.837795698924701</v>
      </c>
      <c r="L17" s="10">
        <f>('NBS_comp_mm _LakePrc'!L17 / 1000) * Area!$G$8 / (Days!L17*86400)</f>
        <v>310.27700617283938</v>
      </c>
      <c r="M17" s="10">
        <f>('NBS_comp_mm _LakePrc'!M17 / 1000) * Area!$G$8 / (Days!M17*86400)</f>
        <v>-1599.7836379928317</v>
      </c>
      <c r="N17" s="10">
        <f t="shared" si="0"/>
        <v>1897.0409765337117</v>
      </c>
    </row>
    <row r="18" spans="1:14">
      <c r="A18">
        <v>1961</v>
      </c>
      <c r="B18" s="10">
        <f>('NBS_comp_mm _LakePrc'!B18 / 1000) * Area!$G$8 / (Days!B18*86400)</f>
        <v>-900.38158303464752</v>
      </c>
      <c r="C18" s="10">
        <f>('NBS_comp_mm _LakePrc'!C18 / 1000) * Area!$G$8 / (Days!C18*86400)</f>
        <v>613.5378373015875</v>
      </c>
      <c r="D18" s="10">
        <f>('NBS_comp_mm _LakePrc'!D18 / 1000) * Area!$G$8 / (Days!D18*86400)</f>
        <v>2420.5475866188767</v>
      </c>
      <c r="E18" s="10">
        <f>('NBS_comp_mm _LakePrc'!E18 / 1000) * Area!$G$8 / (Days!E18*86400)</f>
        <v>3046.8814197530864</v>
      </c>
      <c r="F18" s="10">
        <f>('NBS_comp_mm _LakePrc'!F18 / 1000) * Area!$G$8 / (Days!F18*86400)</f>
        <v>2112.8688888888887</v>
      </c>
      <c r="G18" s="10">
        <f>('NBS_comp_mm _LakePrc'!G18 / 1000) * Area!$G$8 / (Days!G18*86400)</f>
        <v>2629.1969444444449</v>
      </c>
      <c r="H18" s="10">
        <f>('NBS_comp_mm _LakePrc'!H18 / 1000) * Area!$G$8 / (Days!H18*86400)</f>
        <v>2184.3716547192353</v>
      </c>
      <c r="I18" s="10">
        <f>('NBS_comp_mm _LakePrc'!I18 / 1000) * Area!$G$8 / (Days!I18*86400)</f>
        <v>762.00411589008377</v>
      </c>
      <c r="J18" s="10">
        <f>('NBS_comp_mm _LakePrc'!J18 / 1000) * Area!$G$8 / (Days!J18*86400)</f>
        <v>2822.86</v>
      </c>
      <c r="K18" s="10">
        <f>('NBS_comp_mm _LakePrc'!K18 / 1000) * Area!$G$8 / (Days!K18*86400)</f>
        <v>735.52523297491041</v>
      </c>
      <c r="L18" s="10">
        <f>('NBS_comp_mm _LakePrc'!L18 / 1000) * Area!$G$8 / (Days!L18*86400)</f>
        <v>616.54092592592576</v>
      </c>
      <c r="M18" s="10">
        <f>('NBS_comp_mm _LakePrc'!M18 / 1000) * Area!$G$8 / (Days!M18*86400)</f>
        <v>-668.89014934289105</v>
      </c>
      <c r="N18" s="10">
        <f t="shared" si="0"/>
        <v>1364.5885728449582</v>
      </c>
    </row>
    <row r="19" spans="1:14">
      <c r="A19">
        <v>1962</v>
      </c>
      <c r="B19" s="10">
        <f>('NBS_comp_mm _LakePrc'!B19 / 1000) * Area!$G$8 / (Days!B19*86400)</f>
        <v>-117.7756511350059</v>
      </c>
      <c r="C19" s="10">
        <f>('NBS_comp_mm _LakePrc'!C19 / 1000) * Area!$G$8 / (Days!C19*86400)</f>
        <v>780.0400727513229</v>
      </c>
      <c r="D19" s="10">
        <f>('NBS_comp_mm _LakePrc'!D19 / 1000) * Area!$G$8 / (Days!D19*86400)</f>
        <v>2016.0362843488647</v>
      </c>
      <c r="E19" s="10">
        <f>('NBS_comp_mm _LakePrc'!E19 / 1000) * Area!$G$8 / (Days!E19*86400)</f>
        <v>2960.3509567901233</v>
      </c>
      <c r="F19" s="10">
        <f>('NBS_comp_mm _LakePrc'!F19 / 1000) * Area!$G$8 / (Days!F19*86400)</f>
        <v>2908.0524313022702</v>
      </c>
      <c r="G19" s="10">
        <f>('NBS_comp_mm _LakePrc'!G19 / 1000) * Area!$G$8 / (Days!G19*86400)</f>
        <v>2343.7489197530867</v>
      </c>
      <c r="H19" s="10">
        <f>('NBS_comp_mm _LakePrc'!H19 / 1000) * Area!$G$8 / (Days!H19*86400)</f>
        <v>2018.4541278375145</v>
      </c>
      <c r="I19" s="10">
        <f>('NBS_comp_mm _LakePrc'!I19 / 1000) * Area!$G$8 / (Days!I19*86400)</f>
        <v>1644.0954540023895</v>
      </c>
      <c r="J19" s="10">
        <f>('NBS_comp_mm _LakePrc'!J19 / 1000) * Area!$G$8 / (Days!J19*86400)</f>
        <v>-73.611882716049436</v>
      </c>
      <c r="K19" s="10">
        <f>('NBS_comp_mm _LakePrc'!K19 / 1000) * Area!$G$8 / (Days!K19*86400)</f>
        <v>306.09593787335706</v>
      </c>
      <c r="L19" s="10">
        <f>('NBS_comp_mm _LakePrc'!L19 / 1000) * Area!$G$8 / (Days!L19*86400)</f>
        <v>-500.30095679012334</v>
      </c>
      <c r="M19" s="10">
        <f>('NBS_comp_mm _LakePrc'!M19 / 1000) * Area!$G$8 / (Days!M19*86400)</f>
        <v>-918.94859020310616</v>
      </c>
      <c r="N19" s="10">
        <f t="shared" si="0"/>
        <v>1113.8530919845537</v>
      </c>
    </row>
    <row r="20" spans="1:14">
      <c r="A20">
        <v>1963</v>
      </c>
      <c r="B20" s="10">
        <f>('NBS_comp_mm _LakePrc'!B20 / 1000) * Area!$G$8 / (Days!B20*86400)</f>
        <v>-939.57791517323778</v>
      </c>
      <c r="C20" s="10">
        <f>('NBS_comp_mm _LakePrc'!C20 / 1000) * Area!$G$8 / (Days!C20*86400)</f>
        <v>-70.175489417989496</v>
      </c>
      <c r="D20" s="10">
        <f>('NBS_comp_mm _LakePrc'!D20 / 1000) * Area!$G$8 / (Days!D20*86400)</f>
        <v>2142.7183213859025</v>
      </c>
      <c r="E20" s="10">
        <f>('NBS_comp_mm _LakePrc'!E20 / 1000) * Area!$G$8 / (Days!E20*86400)</f>
        <v>2423.2706172839503</v>
      </c>
      <c r="F20" s="10">
        <f>('NBS_comp_mm _LakePrc'!F20 / 1000) * Area!$G$8 / (Days!F20*86400)</f>
        <v>2781.6014277180407</v>
      </c>
      <c r="G20" s="10">
        <f>('NBS_comp_mm _LakePrc'!G20 / 1000) * Area!$G$8 / (Days!G20*86400)</f>
        <v>1898.4713888888889</v>
      </c>
      <c r="H20" s="10">
        <f>('NBS_comp_mm _LakePrc'!H20 / 1000) * Area!$G$8 / (Days!H20*86400)</f>
        <v>2276.5647311827952</v>
      </c>
      <c r="I20" s="10">
        <f>('NBS_comp_mm _LakePrc'!I20 / 1000) * Area!$G$8 / (Days!I20*86400)</f>
        <v>778.54811827956985</v>
      </c>
      <c r="J20" s="10">
        <f>('NBS_comp_mm _LakePrc'!J20 / 1000) * Area!$G$8 / (Days!J20*86400)</f>
        <v>445.01759259259251</v>
      </c>
      <c r="K20" s="10">
        <f>('NBS_comp_mm _LakePrc'!K20 / 1000) * Area!$G$8 / (Days!K20*86400)</f>
        <v>-134.03442054958174</v>
      </c>
      <c r="L20" s="10">
        <f>('NBS_comp_mm _LakePrc'!L20 / 1000) * Area!$G$8 / (Days!L20*86400)</f>
        <v>-267.78731481481464</v>
      </c>
      <c r="M20" s="10">
        <f>('NBS_comp_mm _LakePrc'!M20 / 1000) * Area!$G$8 / (Days!M20*86400)</f>
        <v>-1359.1465471923536</v>
      </c>
      <c r="N20" s="10">
        <f t="shared" si="0"/>
        <v>831.28920918198025</v>
      </c>
    </row>
    <row r="21" spans="1:14">
      <c r="A21">
        <v>1964</v>
      </c>
      <c r="B21" s="10">
        <f>('NBS_comp_mm _LakePrc'!B21 / 1000) * Area!$G$8 / (Days!B21*86400)</f>
        <v>-371.96247311827955</v>
      </c>
      <c r="C21" s="10">
        <f>('NBS_comp_mm _LakePrc'!C21 / 1000) * Area!$G$8 / (Days!C21*86400)</f>
        <v>-550.12453384418916</v>
      </c>
      <c r="D21" s="10">
        <f>('NBS_comp_mm _LakePrc'!D21 / 1000) * Area!$G$8 / (Days!D21*86400)</f>
        <v>860.41899044205491</v>
      </c>
      <c r="E21" s="10">
        <f>('NBS_comp_mm _LakePrc'!E21 / 1000) * Area!$G$8 / (Days!E21*86400)</f>
        <v>3024.1257098765432</v>
      </c>
      <c r="F21" s="10">
        <f>('NBS_comp_mm _LakePrc'!F21 / 1000) * Area!$G$8 / (Days!F21*86400)</f>
        <v>3054.116427718041</v>
      </c>
      <c r="G21" s="10">
        <f>('NBS_comp_mm _LakePrc'!G21 / 1000) * Area!$G$8 / (Days!G21*86400)</f>
        <v>1601.8231790123452</v>
      </c>
      <c r="H21" s="10">
        <f>('NBS_comp_mm _LakePrc'!H21 / 1000) * Area!$G$8 / (Days!H21*86400)</f>
        <v>2492.7001732377539</v>
      </c>
      <c r="I21" s="10">
        <f>('NBS_comp_mm _LakePrc'!I21 / 1000) * Area!$G$8 / (Days!I21*86400)</f>
        <v>901.97290322580682</v>
      </c>
      <c r="J21" s="10">
        <f>('NBS_comp_mm _LakePrc'!J21 / 1000) * Area!$G$8 / (Days!J21*86400)</f>
        <v>1146.1091049382715</v>
      </c>
      <c r="K21" s="10">
        <f>('NBS_comp_mm _LakePrc'!K21 / 1000) * Area!$G$8 / (Days!K21*86400)</f>
        <v>-870.6635722819592</v>
      </c>
      <c r="L21" s="10">
        <f>('NBS_comp_mm _LakePrc'!L21 / 1000) * Area!$G$8 / (Days!L21*86400)</f>
        <v>341.800833333333</v>
      </c>
      <c r="M21" s="10">
        <f>('NBS_comp_mm _LakePrc'!M21 / 1000) * Area!$G$8 / (Days!M21*86400)</f>
        <v>-883.52638590203094</v>
      </c>
      <c r="N21" s="10">
        <f t="shared" si="0"/>
        <v>895.56586305314102</v>
      </c>
    </row>
    <row r="22" spans="1:14">
      <c r="A22">
        <v>1965</v>
      </c>
      <c r="B22" s="10">
        <f>('NBS_comp_mm _LakePrc'!B22 / 1000) * Area!$G$8 / (Days!B22*86400)</f>
        <v>40.883393070489838</v>
      </c>
      <c r="C22" s="10">
        <f>('NBS_comp_mm _LakePrc'!C22 / 1000) * Area!$G$8 / (Days!C22*86400)</f>
        <v>394.421388888889</v>
      </c>
      <c r="D22" s="10">
        <f>('NBS_comp_mm _LakePrc'!D22 / 1000) * Area!$G$8 / (Days!D22*86400)</f>
        <v>1861.4715113500597</v>
      </c>
      <c r="E22" s="10">
        <f>('NBS_comp_mm _LakePrc'!E22 / 1000) * Area!$G$8 / (Days!E22*86400)</f>
        <v>4421.2780555555546</v>
      </c>
      <c r="F22" s="10">
        <f>('NBS_comp_mm _LakePrc'!F22 / 1000) * Area!$G$8 / (Days!F22*86400)</f>
        <v>3565.0752389486261</v>
      </c>
      <c r="G22" s="10">
        <f>('NBS_comp_mm _LakePrc'!G22 / 1000) * Area!$G$8 / (Days!G22*86400)</f>
        <v>2235.5459876543205</v>
      </c>
      <c r="H22" s="10">
        <f>('NBS_comp_mm _LakePrc'!H22 / 1000) * Area!$G$8 / (Days!H22*86400)</f>
        <v>1702.7061111111116</v>
      </c>
      <c r="I22" s="10">
        <f>('NBS_comp_mm _LakePrc'!I22 / 1000) * Area!$G$8 / (Days!I22*86400)</f>
        <v>2134.2141636798087</v>
      </c>
      <c r="J22" s="10">
        <f>('NBS_comp_mm _LakePrc'!J22 / 1000) * Area!$G$8 / (Days!J22*86400)</f>
        <v>3960.4419444444452</v>
      </c>
      <c r="K22" s="10">
        <f>('NBS_comp_mm _LakePrc'!K22 / 1000) * Area!$G$8 / (Days!K22*86400)</f>
        <v>651.5720609318995</v>
      </c>
      <c r="L22" s="10">
        <f>('NBS_comp_mm _LakePrc'!L22 / 1000) * Area!$G$8 / (Days!L22*86400)</f>
        <v>615.65438271604955</v>
      </c>
      <c r="M22" s="10">
        <f>('NBS_comp_mm _LakePrc'!M22 / 1000) * Area!$G$8 / (Days!M22*86400)</f>
        <v>1550.0902090800478</v>
      </c>
      <c r="N22" s="10">
        <f t="shared" si="0"/>
        <v>1927.7795372859418</v>
      </c>
    </row>
    <row r="23" spans="1:14">
      <c r="A23">
        <v>1966</v>
      </c>
      <c r="B23" s="10">
        <f>('NBS_comp_mm _LakePrc'!B23 / 1000) * Area!$G$8 / (Days!B23*86400)</f>
        <v>-231.06241338112292</v>
      </c>
      <c r="C23" s="10">
        <f>('NBS_comp_mm _LakePrc'!C23 / 1000) * Area!$G$8 / (Days!C23*86400)</f>
        <v>1254.9166468253968</v>
      </c>
      <c r="D23" s="10">
        <f>('NBS_comp_mm _LakePrc'!D23 / 1000) * Area!$G$8 / (Days!D23*86400)</f>
        <v>2845.5280943847079</v>
      </c>
      <c r="E23" s="10">
        <f>('NBS_comp_mm _LakePrc'!E23 / 1000) * Area!$G$8 / (Days!E23*86400)</f>
        <v>3175.0957098765434</v>
      </c>
      <c r="F23" s="10">
        <f>('NBS_comp_mm _LakePrc'!F23 / 1000) * Area!$G$8 / (Days!F23*86400)</f>
        <v>2447.2258004778973</v>
      </c>
      <c r="G23" s="10">
        <f>('NBS_comp_mm _LakePrc'!G23 / 1000) * Area!$G$8 / (Days!G23*86400)</f>
        <v>2193.491512345679</v>
      </c>
      <c r="H23" s="10">
        <f>('NBS_comp_mm _LakePrc'!H23 / 1000) * Area!$G$8 / (Days!H23*86400)</f>
        <v>1606.1853584229391</v>
      </c>
      <c r="I23" s="10">
        <f>('NBS_comp_mm _LakePrc'!I23 / 1000) * Area!$G$8 / (Days!I23*86400)</f>
        <v>916.24742532855441</v>
      </c>
      <c r="J23" s="10">
        <f>('NBS_comp_mm _LakePrc'!J23 / 1000) * Area!$G$8 / (Days!J23*86400)</f>
        <v>-910.05006172839524</v>
      </c>
      <c r="K23" s="10">
        <f>('NBS_comp_mm _LakePrc'!K23 / 1000) * Area!$G$8 / (Days!K23*86400)</f>
        <v>-532.34427120669045</v>
      </c>
      <c r="L23" s="10">
        <f>('NBS_comp_mm _LakePrc'!L23 / 1000) * Area!$G$8 / (Days!L23*86400)</f>
        <v>868.11169753086415</v>
      </c>
      <c r="M23" s="10">
        <f>('NBS_comp_mm _LakePrc'!M23 / 1000) * Area!$G$8 / (Days!M23*86400)</f>
        <v>353.31578853046562</v>
      </c>
      <c r="N23" s="10">
        <f t="shared" si="0"/>
        <v>1165.5551072839032</v>
      </c>
    </row>
    <row r="24" spans="1:14">
      <c r="A24">
        <v>1967</v>
      </c>
      <c r="B24" s="10">
        <f>('NBS_comp_mm _LakePrc'!B24 / 1000) * Area!$G$8 / (Days!B24*86400)</f>
        <v>617.53095579450417</v>
      </c>
      <c r="C24" s="10">
        <f>('NBS_comp_mm _LakePrc'!C24 / 1000) * Area!$G$8 / (Days!C24*86400)</f>
        <v>361.56896825396814</v>
      </c>
      <c r="D24" s="10">
        <f>('NBS_comp_mm _LakePrc'!D24 / 1000) * Area!$G$8 / (Days!D24*86400)</f>
        <v>1559.9418637992831</v>
      </c>
      <c r="E24" s="10">
        <f>('NBS_comp_mm _LakePrc'!E24 / 1000) * Area!$G$8 / (Days!E24*86400)</f>
        <v>5227.9573765432096</v>
      </c>
      <c r="F24" s="10">
        <f>('NBS_comp_mm _LakePrc'!F24 / 1000) * Area!$G$8 / (Days!F24*86400)</f>
        <v>2483.9148745519715</v>
      </c>
      <c r="G24" s="10">
        <f>('NBS_comp_mm _LakePrc'!G24 / 1000) * Area!$G$8 / (Days!G24*86400)</f>
        <v>4649.0762037037039</v>
      </c>
      <c r="H24" s="10">
        <f>('NBS_comp_mm _LakePrc'!H24 / 1000) * Area!$G$8 / (Days!H24*86400)</f>
        <v>1803.1330525686981</v>
      </c>
      <c r="I24" s="10">
        <f>('NBS_comp_mm _LakePrc'!I24 / 1000) * Area!$G$8 / (Days!I24*86400)</f>
        <v>812.50409796893666</v>
      </c>
      <c r="J24" s="10">
        <f>('NBS_comp_mm _LakePrc'!J24 / 1000) * Area!$G$8 / (Days!J24*86400)</f>
        <v>-177.91330246913569</v>
      </c>
      <c r="K24" s="10">
        <f>('NBS_comp_mm _LakePrc'!K24 / 1000) * Area!$G$8 / (Days!K24*86400)</f>
        <v>1210.3255495818398</v>
      </c>
      <c r="L24" s="10">
        <f>('NBS_comp_mm _LakePrc'!L24 / 1000) * Area!$G$8 / (Days!L24*86400)</f>
        <v>343.63432098765418</v>
      </c>
      <c r="M24" s="10">
        <f>('NBS_comp_mm _LakePrc'!M24 / 1000) * Area!$G$8 / (Days!M24*86400)</f>
        <v>442.61259856630835</v>
      </c>
      <c r="N24" s="10">
        <f t="shared" si="0"/>
        <v>1611.1905466542455</v>
      </c>
    </row>
    <row r="25" spans="1:14">
      <c r="A25">
        <v>1968</v>
      </c>
      <c r="B25" s="10">
        <f>('NBS_comp_mm _LakePrc'!B25 / 1000) * Area!$G$8 / (Days!B25*86400)</f>
        <v>-74.697299880525506</v>
      </c>
      <c r="C25" s="10">
        <f>('NBS_comp_mm _LakePrc'!C25 / 1000) * Area!$G$8 / (Days!C25*86400)</f>
        <v>422.90804597701168</v>
      </c>
      <c r="D25" s="10">
        <f>('NBS_comp_mm _LakePrc'!D25 / 1000) * Area!$G$8 / (Days!D25*86400)</f>
        <v>1044.4269772998805</v>
      </c>
      <c r="E25" s="10">
        <f>('NBS_comp_mm _LakePrc'!E25 / 1000) * Area!$G$8 / (Days!E25*86400)</f>
        <v>3354.1144135802469</v>
      </c>
      <c r="F25" s="10">
        <f>('NBS_comp_mm _LakePrc'!F25 / 1000) * Area!$G$8 / (Days!F25*86400)</f>
        <v>2970.3329868578253</v>
      </c>
      <c r="G25" s="10">
        <f>('NBS_comp_mm _LakePrc'!G25 / 1000) * Area!$G$8 / (Days!G25*86400)</f>
        <v>4447.1921913580236</v>
      </c>
      <c r="H25" s="10">
        <f>('NBS_comp_mm _LakePrc'!H25 / 1000) * Area!$G$8 / (Days!H25*86400)</f>
        <v>2679.8347013142179</v>
      </c>
      <c r="I25" s="10">
        <f>('NBS_comp_mm _LakePrc'!I25 / 1000) * Area!$G$8 / (Days!I25*86400)</f>
        <v>1309.3757646356034</v>
      </c>
      <c r="J25" s="10">
        <f>('NBS_comp_mm _LakePrc'!J25 / 1000) * Area!$G$8 / (Days!J25*86400)</f>
        <v>1890.3483950617288</v>
      </c>
      <c r="K25" s="10">
        <f>('NBS_comp_mm _LakePrc'!K25 / 1000) * Area!$G$8 / (Days!K25*86400)</f>
        <v>-105.49997013142199</v>
      </c>
      <c r="L25" s="10">
        <f>('NBS_comp_mm _LakePrc'!L25 / 1000) * Area!$G$8 / (Days!L25*86400)</f>
        <v>322.84620370370402</v>
      </c>
      <c r="M25" s="10">
        <f>('NBS_comp_mm _LakePrc'!M25 / 1000) * Area!$G$8 / (Days!M25*86400)</f>
        <v>365.19283154121848</v>
      </c>
      <c r="N25" s="10">
        <f t="shared" si="0"/>
        <v>1552.1979367764595</v>
      </c>
    </row>
    <row r="26" spans="1:14">
      <c r="A26">
        <v>1969</v>
      </c>
      <c r="B26" s="10">
        <f>('NBS_comp_mm _LakePrc'!B26 / 1000) * Area!$G$8 / (Days!B26*86400)</f>
        <v>913.30123058542415</v>
      </c>
      <c r="C26" s="10">
        <f>('NBS_comp_mm _LakePrc'!C26 / 1000) * Area!$G$8 / (Days!C26*86400)</f>
        <v>323.31320767195757</v>
      </c>
      <c r="D26" s="10">
        <f>('NBS_comp_mm _LakePrc'!D26 / 1000) * Area!$G$8 / (Days!D26*86400)</f>
        <v>890.46275985663078</v>
      </c>
      <c r="E26" s="10">
        <f>('NBS_comp_mm _LakePrc'!E26 / 1000) * Area!$G$8 / (Days!E26*86400)</f>
        <v>4282.2730555555563</v>
      </c>
      <c r="F26" s="10">
        <f>('NBS_comp_mm _LakePrc'!F26 / 1000) * Area!$G$8 / (Days!F26*86400)</f>
        <v>3249.7133751493429</v>
      </c>
      <c r="G26" s="10">
        <f>('NBS_comp_mm _LakePrc'!G26 / 1000) * Area!$G$8 / (Days!G26*86400)</f>
        <v>5568.7970061728392</v>
      </c>
      <c r="H26" s="10">
        <f>('NBS_comp_mm _LakePrc'!H26 / 1000) * Area!$G$8 / (Days!H26*86400)</f>
        <v>3470.4485244922344</v>
      </c>
      <c r="I26" s="10">
        <f>('NBS_comp_mm _LakePrc'!I26 / 1000) * Area!$G$8 / (Days!I26*86400)</f>
        <v>448.70606332138601</v>
      </c>
      <c r="J26" s="10">
        <f>('NBS_comp_mm _LakePrc'!J26 / 1000) * Area!$G$8 / (Days!J26*86400)</f>
        <v>-258.71700617283926</v>
      </c>
      <c r="K26" s="10">
        <f>('NBS_comp_mm _LakePrc'!K26 / 1000) * Area!$G$8 / (Days!K26*86400)</f>
        <v>1339.3471087216246</v>
      </c>
      <c r="L26" s="10">
        <f>('NBS_comp_mm _LakePrc'!L26 / 1000) * Area!$G$8 / (Days!L26*86400)</f>
        <v>-138.44478395061725</v>
      </c>
      <c r="M26" s="10">
        <f>('NBS_comp_mm _LakePrc'!M26 / 1000) * Area!$G$8 / (Days!M26*86400)</f>
        <v>-727.23093189964163</v>
      </c>
      <c r="N26" s="10">
        <f t="shared" si="0"/>
        <v>1613.4974674586583</v>
      </c>
    </row>
    <row r="27" spans="1:14">
      <c r="A27">
        <v>1970</v>
      </c>
      <c r="B27" s="10">
        <f>('NBS_comp_mm _LakePrc'!B27 / 1000) * Area!$G$8 / (Days!B27*86400)</f>
        <v>-358.86888888888922</v>
      </c>
      <c r="C27" s="10">
        <f>('NBS_comp_mm _LakePrc'!C27 / 1000) * Area!$G$8 / (Days!C27*86400)</f>
        <v>-137.85983465608484</v>
      </c>
      <c r="D27" s="10">
        <f>('NBS_comp_mm _LakePrc'!D27 / 1000) * Area!$G$8 / (Days!D27*86400)</f>
        <v>1292.5817562724017</v>
      </c>
      <c r="E27" s="10">
        <f>('NBS_comp_mm _LakePrc'!E27 / 1000) * Area!$G$8 / (Days!E27*86400)</f>
        <v>3085.7454320987649</v>
      </c>
      <c r="F27" s="10">
        <f>('NBS_comp_mm _LakePrc'!F27 / 1000) * Area!$G$8 / (Days!F27*86400)</f>
        <v>3699.7648327359611</v>
      </c>
      <c r="G27" s="10">
        <f>('NBS_comp_mm _LakePrc'!G27 / 1000) * Area!$G$8 / (Days!G27*86400)</f>
        <v>2942.9254629629631</v>
      </c>
      <c r="H27" s="10">
        <f>('NBS_comp_mm _LakePrc'!H27 / 1000) * Area!$G$8 / (Days!H27*86400)</f>
        <v>2456.3936857825565</v>
      </c>
      <c r="I27" s="10">
        <f>('NBS_comp_mm _LakePrc'!I27 / 1000) * Area!$G$8 / (Days!I27*86400)</f>
        <v>549.11798088410978</v>
      </c>
      <c r="J27" s="10">
        <f>('NBS_comp_mm _LakePrc'!J27 / 1000) * Area!$G$8 / (Days!J27*86400)</f>
        <v>2792.6610493827161</v>
      </c>
      <c r="K27" s="10">
        <f>('NBS_comp_mm _LakePrc'!K27 / 1000) * Area!$G$8 / (Days!K27*86400)</f>
        <v>956.85176821983259</v>
      </c>
      <c r="L27" s="10">
        <f>('NBS_comp_mm _LakePrc'!L27 / 1000) * Area!$G$8 / (Days!L27*86400)</f>
        <v>499.12012345678977</v>
      </c>
      <c r="M27" s="10">
        <f>('NBS_comp_mm _LakePrc'!M27 / 1000) * Area!$G$8 / (Days!M27*86400)</f>
        <v>99.040692951015572</v>
      </c>
      <c r="N27" s="10">
        <f t="shared" si="0"/>
        <v>1489.7895051001781</v>
      </c>
    </row>
    <row r="28" spans="1:14">
      <c r="A28">
        <v>1971</v>
      </c>
      <c r="B28" s="10">
        <f>('NBS_comp_mm _LakePrc'!B28 / 1000) * Area!$G$8 / (Days!B28*86400)</f>
        <v>-397.05077658303469</v>
      </c>
      <c r="C28" s="10">
        <f>('NBS_comp_mm _LakePrc'!C28 / 1000) * Area!$G$8 / (Days!C28*86400)</f>
        <v>1750.7210912698413</v>
      </c>
      <c r="D28" s="10">
        <f>('NBS_comp_mm _LakePrc'!D28 / 1000) * Area!$G$8 / (Days!D28*86400)</f>
        <v>2362.3371983273591</v>
      </c>
      <c r="E28" s="10">
        <f>('NBS_comp_mm _LakePrc'!E28 / 1000) * Area!$G$8 / (Days!E28*86400)</f>
        <v>3141.3388888888894</v>
      </c>
      <c r="F28" s="10">
        <f>('NBS_comp_mm _LakePrc'!F28 / 1000) * Area!$G$8 / (Days!F28*86400)</f>
        <v>2661.1482974910391</v>
      </c>
      <c r="G28" s="10">
        <f>('NBS_comp_mm _LakePrc'!G28 / 1000) * Area!$G$8 / (Days!G28*86400)</f>
        <v>2528.6134259259261</v>
      </c>
      <c r="H28" s="10">
        <f>('NBS_comp_mm _LakePrc'!H28 / 1000) * Area!$G$8 / (Days!H28*86400)</f>
        <v>2150.1490979689365</v>
      </c>
      <c r="I28" s="10">
        <f>('NBS_comp_mm _LakePrc'!I28 / 1000) * Area!$G$8 / (Days!I28*86400)</f>
        <v>1015.3700298685783</v>
      </c>
      <c r="J28" s="10">
        <f>('NBS_comp_mm _LakePrc'!J28 / 1000) * Area!$G$8 / (Days!J28*86400)</f>
        <v>625.57987654321005</v>
      </c>
      <c r="K28" s="10">
        <f>('NBS_comp_mm _LakePrc'!K28 / 1000) * Area!$G$8 / (Days!K28*86400)</f>
        <v>669.1692771804062</v>
      </c>
      <c r="L28" s="10">
        <f>('NBS_comp_mm _LakePrc'!L28 / 1000) * Area!$G$8 / (Days!L28*86400)</f>
        <v>-386.12138888888899</v>
      </c>
      <c r="M28" s="10">
        <f>('NBS_comp_mm _LakePrc'!M28 / 1000) * Area!$G$8 / (Days!M28*86400)</f>
        <v>1585.3723237753882</v>
      </c>
      <c r="N28" s="10">
        <f t="shared" si="0"/>
        <v>1475.5522784806374</v>
      </c>
    </row>
    <row r="29" spans="1:14">
      <c r="A29">
        <v>1972</v>
      </c>
      <c r="B29" s="10">
        <f>('NBS_comp_mm _LakePrc'!B29 / 1000) * Area!$G$8 / (Days!B29*86400)</f>
        <v>-1046.0236081242535</v>
      </c>
      <c r="C29" s="10">
        <f>('NBS_comp_mm _LakePrc'!C29 / 1000) * Area!$G$8 / (Days!C29*86400)</f>
        <v>77.563671775223483</v>
      </c>
      <c r="D29" s="10">
        <f>('NBS_comp_mm _LakePrc'!D29 / 1000) * Area!$G$8 / (Days!D29*86400)</f>
        <v>1827.5736200716847</v>
      </c>
      <c r="E29" s="10">
        <f>('NBS_comp_mm _LakePrc'!E29 / 1000) * Area!$G$8 / (Days!E29*86400)</f>
        <v>3444.4475617283952</v>
      </c>
      <c r="F29" s="10">
        <f>('NBS_comp_mm _LakePrc'!F29 / 1000) * Area!$G$8 / (Days!F29*86400)</f>
        <v>3031.4691457586619</v>
      </c>
      <c r="G29" s="10">
        <f>('NBS_comp_mm _LakePrc'!G29 / 1000) * Area!$G$8 / (Days!G29*86400)</f>
        <v>2704.6835185185182</v>
      </c>
      <c r="H29" s="10">
        <f>('NBS_comp_mm _LakePrc'!H29 / 1000) * Area!$G$8 / (Days!H29*86400)</f>
        <v>2726.5982974910389</v>
      </c>
      <c r="I29" s="10">
        <f>('NBS_comp_mm _LakePrc'!I29 / 1000) * Area!$G$8 / (Days!I29*86400)</f>
        <v>3577.6445579450419</v>
      </c>
      <c r="J29" s="10">
        <f>('NBS_comp_mm _LakePrc'!J29 / 1000) * Area!$G$8 / (Days!J29*86400)</f>
        <v>2326.4769753086421</v>
      </c>
      <c r="K29" s="10">
        <f>('NBS_comp_mm _LakePrc'!K29 / 1000) * Area!$G$8 / (Days!K29*86400)</f>
        <v>427.20892473118295</v>
      </c>
      <c r="L29" s="10">
        <f>('NBS_comp_mm _LakePrc'!L29 / 1000) * Area!$G$8 / (Days!L29*86400)</f>
        <v>666.74651234567887</v>
      </c>
      <c r="M29" s="10">
        <f>('NBS_comp_mm _LakePrc'!M29 / 1000) * Area!$G$8 / (Days!M29*86400)</f>
        <v>626.38194145758644</v>
      </c>
      <c r="N29" s="10">
        <f t="shared" si="0"/>
        <v>1699.2309265839497</v>
      </c>
    </row>
    <row r="30" spans="1:14">
      <c r="A30">
        <v>1973</v>
      </c>
      <c r="B30" s="10">
        <f>('NBS_comp_mm _LakePrc'!B30 / 1000) * Area!$G$8 / (Days!B30*86400)</f>
        <v>1099.9862186379928</v>
      </c>
      <c r="C30" s="10">
        <f>('NBS_comp_mm _LakePrc'!C30 / 1000) * Area!$G$8 / (Days!C30*86400)</f>
        <v>649.83090608465614</v>
      </c>
      <c r="D30" s="10">
        <f>('NBS_comp_mm _LakePrc'!D30 / 1000) * Area!$G$8 / (Days!D30*86400)</f>
        <v>3574.4224731182803</v>
      </c>
      <c r="E30" s="10">
        <f>('NBS_comp_mm _LakePrc'!E30 / 1000) * Area!$G$8 / (Days!E30*86400)</f>
        <v>4571.0129012345678</v>
      </c>
      <c r="F30" s="10">
        <f>('NBS_comp_mm _LakePrc'!F30 / 1000) * Area!$G$8 / (Days!F30*86400)</f>
        <v>5291.2916845878126</v>
      </c>
      <c r="G30" s="10">
        <f>('NBS_comp_mm _LakePrc'!G30 / 1000) * Area!$G$8 / (Days!G30*86400)</f>
        <v>3657.7362962962961</v>
      </c>
      <c r="H30" s="10">
        <f>('NBS_comp_mm _LakePrc'!H30 / 1000) * Area!$G$8 / (Days!H30*86400)</f>
        <v>2004.2915830346471</v>
      </c>
      <c r="I30" s="10">
        <f>('NBS_comp_mm _LakePrc'!I30 / 1000) * Area!$G$8 / (Days!I30*86400)</f>
        <v>1598.9639247311827</v>
      </c>
      <c r="J30" s="10">
        <f>('NBS_comp_mm _LakePrc'!J30 / 1000) * Area!$G$8 / (Days!J30*86400)</f>
        <v>302.91743827160445</v>
      </c>
      <c r="K30" s="10">
        <f>('NBS_comp_mm _LakePrc'!K30 / 1000) * Area!$G$8 / (Days!K30*86400)</f>
        <v>1186.7716965352452</v>
      </c>
      <c r="L30" s="10">
        <f>('NBS_comp_mm _LakePrc'!L30 / 1000) * Area!$G$8 / (Days!L30*86400)</f>
        <v>-176.75830246913571</v>
      </c>
      <c r="M30" s="10">
        <f>('NBS_comp_mm _LakePrc'!M30 / 1000) * Area!$G$8 / (Days!M30*86400)</f>
        <v>342.78252688172023</v>
      </c>
      <c r="N30" s="10">
        <f t="shared" si="0"/>
        <v>2008.604112245406</v>
      </c>
    </row>
    <row r="31" spans="1:14">
      <c r="A31">
        <v>1974</v>
      </c>
      <c r="B31" s="10">
        <f>('NBS_comp_mm _LakePrc'!B31 / 1000) * Area!$G$8 / (Days!B31*86400)</f>
        <v>1090.1160633213858</v>
      </c>
      <c r="C31" s="10">
        <f>('NBS_comp_mm _LakePrc'!C31 / 1000) * Area!$G$8 / (Days!C31*86400)</f>
        <v>736.41339285714344</v>
      </c>
      <c r="D31" s="10">
        <f>('NBS_comp_mm _LakePrc'!D31 / 1000) * Area!$G$8 / (Days!D31*86400)</f>
        <v>2605.6772461170854</v>
      </c>
      <c r="E31" s="10">
        <f>('NBS_comp_mm _LakePrc'!E31 / 1000) * Area!$G$8 / (Days!E31*86400)</f>
        <v>4237.8530555555553</v>
      </c>
      <c r="F31" s="10">
        <f>('NBS_comp_mm _LakePrc'!F31 / 1000) * Area!$G$8 / (Days!F31*86400)</f>
        <v>3806.167622461171</v>
      </c>
      <c r="G31" s="10">
        <f>('NBS_comp_mm _LakePrc'!G31 / 1000) * Area!$G$8 / (Days!G31*86400)</f>
        <v>4314.8406481481479</v>
      </c>
      <c r="H31" s="10">
        <f>('NBS_comp_mm _LakePrc'!H31 / 1000) * Area!$G$8 / (Days!H31*86400)</f>
        <v>2142.2979032258063</v>
      </c>
      <c r="I31" s="10">
        <f>('NBS_comp_mm _LakePrc'!I31 / 1000) * Area!$G$8 / (Days!I31*86400)</f>
        <v>1716.8176702508961</v>
      </c>
      <c r="J31" s="10">
        <f>('NBS_comp_mm _LakePrc'!J31 / 1000) * Area!$G$8 / (Days!J31*86400)</f>
        <v>-42.378888888888881</v>
      </c>
      <c r="K31" s="10">
        <f>('NBS_comp_mm _LakePrc'!K31 / 1000) * Area!$G$8 / (Days!K31*86400)</f>
        <v>287.16707287933087</v>
      </c>
      <c r="L31" s="10">
        <f>('NBS_comp_mm _LakePrc'!L31 / 1000) * Area!$G$8 / (Days!L31*86400)</f>
        <v>475.10506172839536</v>
      </c>
      <c r="M31" s="10">
        <f>('NBS_comp_mm _LakePrc'!M31 / 1000) * Area!$G$8 / (Days!M31*86400)</f>
        <v>65.62729988052557</v>
      </c>
      <c r="N31" s="10">
        <f t="shared" si="0"/>
        <v>1786.3086789613799</v>
      </c>
    </row>
    <row r="32" spans="1:14">
      <c r="A32">
        <v>1975</v>
      </c>
      <c r="B32" s="10">
        <f>('NBS_comp_mm _LakePrc'!B32 / 1000) * Area!$G$8 / (Days!B32*86400)</f>
        <v>578.08495221027465</v>
      </c>
      <c r="C32" s="10">
        <f>('NBS_comp_mm _LakePrc'!C32 / 1000) * Area!$G$8 / (Days!C32*86400)</f>
        <v>764.48328042328046</v>
      </c>
      <c r="D32" s="10">
        <f>('NBS_comp_mm _LakePrc'!D32 / 1000) * Area!$G$8 / (Days!D32*86400)</f>
        <v>1862.8957048984469</v>
      </c>
      <c r="E32" s="10">
        <f>('NBS_comp_mm _LakePrc'!E32 / 1000) * Area!$G$8 / (Days!E32*86400)</f>
        <v>3570.0176543209882</v>
      </c>
      <c r="F32" s="10">
        <f>('NBS_comp_mm _LakePrc'!F32 / 1000) * Area!$G$8 / (Days!F32*86400)</f>
        <v>3540.2288530465958</v>
      </c>
      <c r="G32" s="10">
        <f>('NBS_comp_mm _LakePrc'!G32 / 1000) * Area!$G$8 / (Days!G32*86400)</f>
        <v>3938.2391049382709</v>
      </c>
      <c r="H32" s="10">
        <f>('NBS_comp_mm _LakePrc'!H32 / 1000) * Area!$G$8 / (Days!H32*86400)</f>
        <v>2090.6685782556747</v>
      </c>
      <c r="I32" s="10">
        <f>('NBS_comp_mm _LakePrc'!I32 / 1000) * Area!$G$8 / (Days!I32*86400)</f>
        <v>2928.0466129032261</v>
      </c>
      <c r="J32" s="10">
        <f>('NBS_comp_mm _LakePrc'!J32 / 1000) * Area!$G$8 / (Days!J32*86400)</f>
        <v>580.08842592592555</v>
      </c>
      <c r="K32" s="10">
        <f>('NBS_comp_mm _LakePrc'!K32 / 1000) * Area!$G$8 / (Days!K32*86400)</f>
        <v>-285.06064516129027</v>
      </c>
      <c r="L32" s="10">
        <f>('NBS_comp_mm _LakePrc'!L32 / 1000) * Area!$G$8 / (Days!L32*86400)</f>
        <v>1309.9228086419755</v>
      </c>
      <c r="M32" s="10">
        <f>('NBS_comp_mm _LakePrc'!M32 / 1000) * Area!$G$8 / (Days!M32*86400)</f>
        <v>217.19024492234175</v>
      </c>
      <c r="N32" s="10">
        <f t="shared" si="0"/>
        <v>1757.9004646104756</v>
      </c>
    </row>
    <row r="33" spans="1:14">
      <c r="A33">
        <v>1976</v>
      </c>
      <c r="B33" s="10">
        <f>('NBS_comp_mm _LakePrc'!B33 / 1000) * Area!$G$8 / (Days!B33*86400)</f>
        <v>-514.37600955794517</v>
      </c>
      <c r="C33" s="10">
        <f>('NBS_comp_mm _LakePrc'!C33 / 1000) * Area!$G$8 / (Days!C33*86400)</f>
        <v>1613.9235568326947</v>
      </c>
      <c r="D33" s="10">
        <f>('NBS_comp_mm _LakePrc'!D33 / 1000) * Area!$G$8 / (Days!D33*86400)</f>
        <v>4777.8403643966531</v>
      </c>
      <c r="E33" s="10">
        <f>('NBS_comp_mm _LakePrc'!E33 / 1000) * Area!$G$8 / (Days!E33*86400)</f>
        <v>4434.3640740740748</v>
      </c>
      <c r="F33" s="10">
        <f>('NBS_comp_mm _LakePrc'!F33 / 1000) * Area!$G$8 / (Days!F33*86400)</f>
        <v>3914.0428912783759</v>
      </c>
      <c r="G33" s="10">
        <f>('NBS_comp_mm _LakePrc'!G33 / 1000) * Area!$G$8 / (Days!G33*86400)</f>
        <v>1811.8020679012343</v>
      </c>
      <c r="H33" s="10">
        <f>('NBS_comp_mm _LakePrc'!H33 / 1000) * Area!$G$8 / (Days!H33*86400)</f>
        <v>1129.5199103942655</v>
      </c>
      <c r="I33" s="10">
        <f>('NBS_comp_mm _LakePrc'!I33 / 1000) * Area!$G$8 / (Days!I33*86400)</f>
        <v>-173.87522102747928</v>
      </c>
      <c r="J33" s="10">
        <f>('NBS_comp_mm _LakePrc'!J33 / 1000) * Area!$G$8 / (Days!J33*86400)</f>
        <v>-1167.2504938271607</v>
      </c>
      <c r="K33" s="10">
        <f>('NBS_comp_mm _LakePrc'!K33 / 1000) * Area!$G$8 / (Days!K33*86400)</f>
        <v>-776.09367980884122</v>
      </c>
      <c r="L33" s="10">
        <f>('NBS_comp_mm _LakePrc'!L33 / 1000) * Area!$G$8 / (Days!L33*86400)</f>
        <v>-1581.8648456790122</v>
      </c>
      <c r="M33" s="10">
        <f>('NBS_comp_mm _LakePrc'!M33 / 1000) * Area!$G$8 / (Days!M33*86400)</f>
        <v>-1644.5774970131424</v>
      </c>
      <c r="N33" s="10">
        <f t="shared" si="0"/>
        <v>985.28792649697641</v>
      </c>
    </row>
    <row r="34" spans="1:14">
      <c r="A34">
        <v>1977</v>
      </c>
      <c r="B34" s="10">
        <f>('NBS_comp_mm _LakePrc'!B34 / 1000) * Area!$G$8 / (Days!B34*86400)</f>
        <v>-837.17844086021501</v>
      </c>
      <c r="C34" s="10">
        <f>('NBS_comp_mm _LakePrc'!C34 / 1000) * Area!$G$8 / (Days!C34*86400)</f>
        <v>679.95751322751335</v>
      </c>
      <c r="D34" s="10">
        <f>('NBS_comp_mm _LakePrc'!D34 / 1000) * Area!$G$8 / (Days!D34*86400)</f>
        <v>3669.8149163679809</v>
      </c>
      <c r="E34" s="10">
        <f>('NBS_comp_mm _LakePrc'!E34 / 1000) * Area!$G$8 / (Days!E34*86400)</f>
        <v>3226.9627160493824</v>
      </c>
      <c r="F34" s="10">
        <f>('NBS_comp_mm _LakePrc'!F34 / 1000) * Area!$G$8 / (Days!F34*86400)</f>
        <v>1487.3059378733569</v>
      </c>
      <c r="G34" s="10">
        <f>('NBS_comp_mm _LakePrc'!G34 / 1000) * Area!$G$8 / (Days!G34*86400)</f>
        <v>2447.9215740740742</v>
      </c>
      <c r="H34" s="10">
        <f>('NBS_comp_mm _LakePrc'!H34 / 1000) * Area!$G$8 / (Days!H34*86400)</f>
        <v>2612.9173715651136</v>
      </c>
      <c r="I34" s="10">
        <f>('NBS_comp_mm _LakePrc'!I34 / 1000) * Area!$G$8 / (Days!I34*86400)</f>
        <v>1856.7751672640379</v>
      </c>
      <c r="J34" s="10">
        <f>('NBS_comp_mm _LakePrc'!J34 / 1000) * Area!$G$8 / (Days!J34*86400)</f>
        <v>2040.4788580246914</v>
      </c>
      <c r="K34" s="10">
        <f>('NBS_comp_mm _LakePrc'!K34 / 1000) * Area!$G$8 / (Days!K34*86400)</f>
        <v>168.74378136200704</v>
      </c>
      <c r="L34" s="10">
        <f>('NBS_comp_mm _LakePrc'!L34 / 1000) * Area!$G$8 / (Days!L34*86400)</f>
        <v>531.41617283950632</v>
      </c>
      <c r="M34" s="10">
        <f>('NBS_comp_mm _LakePrc'!M34 / 1000) * Area!$G$8 / (Days!M34*86400)</f>
        <v>102.87679808841061</v>
      </c>
      <c r="N34" s="10">
        <f t="shared" si="0"/>
        <v>1498.9993638229882</v>
      </c>
    </row>
    <row r="35" spans="1:14">
      <c r="A35">
        <v>1978</v>
      </c>
      <c r="B35" s="10">
        <f>('NBS_comp_mm _LakePrc'!B35 / 1000) * Area!$G$8 / (Days!B35*86400)</f>
        <v>-452.4327777777778</v>
      </c>
      <c r="C35" s="10">
        <f>('NBS_comp_mm _LakePrc'!C35 / 1000) * Area!$G$8 / (Days!C35*86400)</f>
        <v>-4.5250264550265538</v>
      </c>
      <c r="D35" s="10">
        <f>('NBS_comp_mm _LakePrc'!D35 / 1000) * Area!$G$8 / (Days!D35*86400)</f>
        <v>1063.6182258064514</v>
      </c>
      <c r="E35" s="10">
        <f>('NBS_comp_mm _LakePrc'!E35 / 1000) * Area!$G$8 / (Days!E35*86400)</f>
        <v>3873.4008641975311</v>
      </c>
      <c r="F35" s="10">
        <f>('NBS_comp_mm _LakePrc'!F35 / 1000) * Area!$G$8 / (Days!F35*86400)</f>
        <v>3696.1342592592591</v>
      </c>
      <c r="G35" s="10">
        <f>('NBS_comp_mm _LakePrc'!G35 / 1000) * Area!$G$8 / (Days!G35*86400)</f>
        <v>2925.7863271604942</v>
      </c>
      <c r="H35" s="10">
        <f>('NBS_comp_mm _LakePrc'!H35 / 1000) * Area!$G$8 / (Days!H35*86400)</f>
        <v>2875.3766188769414</v>
      </c>
      <c r="I35" s="10">
        <f>('NBS_comp_mm _LakePrc'!I35 / 1000) * Area!$G$8 / (Days!I35*86400)</f>
        <v>2472.1720788530465</v>
      </c>
      <c r="J35" s="10">
        <f>('NBS_comp_mm _LakePrc'!J35 / 1000) * Area!$G$8 / (Days!J35*86400)</f>
        <v>3011.1133950617282</v>
      </c>
      <c r="K35" s="10">
        <f>('NBS_comp_mm _LakePrc'!K35 / 1000) * Area!$G$8 / (Days!K35*86400)</f>
        <v>446.95859020310633</v>
      </c>
      <c r="L35" s="10">
        <f>('NBS_comp_mm _LakePrc'!L35 / 1000) * Area!$G$8 / (Days!L35*86400)</f>
        <v>-204.38629629629636</v>
      </c>
      <c r="M35" s="10">
        <f>('NBS_comp_mm _LakePrc'!M35 / 1000) * Area!$G$8 / (Days!M35*86400)</f>
        <v>-698.1873416965351</v>
      </c>
      <c r="N35" s="10">
        <f t="shared" si="0"/>
        <v>1583.7524097660771</v>
      </c>
    </row>
    <row r="36" spans="1:14">
      <c r="A36">
        <v>1979</v>
      </c>
      <c r="B36" s="10">
        <f>('NBS_comp_mm _LakePrc'!B36 / 1000) * Area!$G$8 / (Days!B36*86400)</f>
        <v>339.89599761051386</v>
      </c>
      <c r="C36" s="10">
        <f>('NBS_comp_mm _LakePrc'!C36 / 1000) * Area!$G$8 / (Days!C36*86400)</f>
        <v>279.58213624338617</v>
      </c>
      <c r="D36" s="10">
        <f>('NBS_comp_mm _LakePrc'!D36 / 1000) * Area!$G$8 / (Days!D36*86400)</f>
        <v>4355.7602090800474</v>
      </c>
      <c r="E36" s="10">
        <f>('NBS_comp_mm _LakePrc'!E36 / 1000) * Area!$G$8 / (Days!E36*86400)</f>
        <v>5075.6341049382709</v>
      </c>
      <c r="F36" s="10">
        <f>('NBS_comp_mm _LakePrc'!F36 / 1000) * Area!$G$8 / (Days!F36*86400)</f>
        <v>3574.3770250896059</v>
      </c>
      <c r="G36" s="10">
        <f>('NBS_comp_mm _LakePrc'!G36 / 1000) * Area!$G$8 / (Days!G36*86400)</f>
        <v>3285.0645987654329</v>
      </c>
      <c r="H36" s="10">
        <f>('NBS_comp_mm _LakePrc'!H36 / 1000) * Area!$G$8 / (Days!H36*86400)</f>
        <v>2039.1491278375149</v>
      </c>
      <c r="I36" s="10">
        <f>('NBS_comp_mm _LakePrc'!I36 / 1000) * Area!$G$8 / (Days!I36*86400)</f>
        <v>2835.7527240143368</v>
      </c>
      <c r="J36" s="10">
        <f>('NBS_comp_mm _LakePrc'!J36 / 1000) * Area!$G$8 / (Days!J36*86400)</f>
        <v>-301.05410493827185</v>
      </c>
      <c r="K36" s="10">
        <f>('NBS_comp_mm _LakePrc'!K36 / 1000) * Area!$G$8 / (Days!K36*86400)</f>
        <v>389.2453106332141</v>
      </c>
      <c r="L36" s="10">
        <f>('NBS_comp_mm _LakePrc'!L36 / 1000) * Area!$G$8 / (Days!L36*86400)</f>
        <v>605.97879629629642</v>
      </c>
      <c r="M36" s="10">
        <f>('NBS_comp_mm _LakePrc'!M36 / 1000) * Area!$G$8 / (Days!M36*86400)</f>
        <v>143.5179390681003</v>
      </c>
      <c r="N36" s="10">
        <f t="shared" si="0"/>
        <v>1885.2419887198703</v>
      </c>
    </row>
    <row r="37" spans="1:14">
      <c r="A37">
        <v>1980</v>
      </c>
      <c r="B37" s="10">
        <f>('NBS_comp_mm _LakePrc'!B37 / 1000) * Area!$G$8 / (Days!B37*86400)</f>
        <v>-117.10603942652328</v>
      </c>
      <c r="C37" s="10">
        <f>('NBS_comp_mm _LakePrc'!C37 / 1000) * Area!$G$8 / (Days!C37*86400)</f>
        <v>-123.22395913154524</v>
      </c>
      <c r="D37" s="10">
        <f>('NBS_comp_mm _LakePrc'!D37 / 1000) * Area!$G$8 / (Days!D37*86400)</f>
        <v>803.87313620071689</v>
      </c>
      <c r="E37" s="10">
        <f>('NBS_comp_mm _LakePrc'!E37 / 1000) * Area!$G$8 / (Days!E37*86400)</f>
        <v>3845.285709876543</v>
      </c>
      <c r="F37" s="10">
        <f>('NBS_comp_mm _LakePrc'!F37 / 1000) * Area!$G$8 / (Days!F37*86400)</f>
        <v>2105.8455197132621</v>
      </c>
      <c r="G37" s="10">
        <f>('NBS_comp_mm _LakePrc'!G37 / 1000) * Area!$G$8 / (Days!G37*86400)</f>
        <v>3855.0018827160493</v>
      </c>
      <c r="H37" s="10">
        <f>('NBS_comp_mm _LakePrc'!H37 / 1000) * Area!$G$8 / (Days!H37*86400)</f>
        <v>2579.8813261648747</v>
      </c>
      <c r="I37" s="10">
        <f>('NBS_comp_mm _LakePrc'!I37 / 1000) * Area!$G$8 / (Days!I37*86400)</f>
        <v>3211.2070131421742</v>
      </c>
      <c r="J37" s="10">
        <f>('NBS_comp_mm _LakePrc'!J37 / 1000) * Area!$G$8 / (Days!J37*86400)</f>
        <v>1759.2271604938271</v>
      </c>
      <c r="K37" s="10">
        <f>('NBS_comp_mm _LakePrc'!K37 / 1000) * Area!$G$8 / (Days!K37*86400)</f>
        <v>-645.24985065710871</v>
      </c>
      <c r="L37" s="10">
        <f>('NBS_comp_mm _LakePrc'!L37 / 1000) * Area!$G$8 / (Days!L37*86400)</f>
        <v>-494.15074074074056</v>
      </c>
      <c r="M37" s="10">
        <f>('NBS_comp_mm _LakePrc'!M37 / 1000) * Area!$G$8 / (Days!M37*86400)</f>
        <v>-526.75772998805223</v>
      </c>
      <c r="N37" s="10">
        <f t="shared" si="0"/>
        <v>1354.4861190302897</v>
      </c>
    </row>
    <row r="38" spans="1:14">
      <c r="A38">
        <v>1981</v>
      </c>
      <c r="B38" s="10">
        <f>('NBS_comp_mm _LakePrc'!B38 / 1000) * Area!$G$8 / (Days!B38*86400)</f>
        <v>-713.31991039426521</v>
      </c>
      <c r="C38" s="10">
        <f>('NBS_comp_mm _LakePrc'!C38 / 1000) * Area!$G$8 / (Days!C38*86400)</f>
        <v>1526.1512367724868</v>
      </c>
      <c r="D38" s="10">
        <f>('NBS_comp_mm _LakePrc'!D38 / 1000) * Area!$G$8 / (Days!D38*86400)</f>
        <v>1126.6731660692949</v>
      </c>
      <c r="E38" s="10">
        <f>('NBS_comp_mm _LakePrc'!E38 / 1000) * Area!$G$8 / (Days!E38*86400)</f>
        <v>4502.147561728395</v>
      </c>
      <c r="F38" s="10">
        <f>('NBS_comp_mm _LakePrc'!F38 / 1000) * Area!$G$8 / (Days!F38*86400)</f>
        <v>2741.1074074074072</v>
      </c>
      <c r="G38" s="10">
        <f>('NBS_comp_mm _LakePrc'!G38 / 1000) * Area!$G$8 / (Days!G38*86400)</f>
        <v>3418.242314814815</v>
      </c>
      <c r="H38" s="10">
        <f>('NBS_comp_mm _LakePrc'!H38 / 1000) * Area!$G$8 / (Days!H38*86400)</f>
        <v>1681.2533034647554</v>
      </c>
      <c r="I38" s="10">
        <f>('NBS_comp_mm _LakePrc'!I38 / 1000) * Area!$G$8 / (Days!I38*86400)</f>
        <v>2093.3885543608126</v>
      </c>
      <c r="J38" s="10">
        <f>('NBS_comp_mm _LakePrc'!J38 / 1000) * Area!$G$8 / (Days!J38*86400)</f>
        <v>794.06293209876571</v>
      </c>
      <c r="K38" s="10">
        <f>('NBS_comp_mm _LakePrc'!K38 / 1000) * Area!$G$8 / (Days!K38*86400)</f>
        <v>1133.8937395459977</v>
      </c>
      <c r="L38" s="10">
        <f>('NBS_comp_mm _LakePrc'!L38 / 1000) * Area!$G$8 / (Days!L38*86400)</f>
        <v>109.7584567901235</v>
      </c>
      <c r="M38" s="10">
        <f>('NBS_comp_mm _LakePrc'!M38 / 1000) * Area!$G$8 / (Days!M38*86400)</f>
        <v>-601.02819593787331</v>
      </c>
      <c r="N38" s="10">
        <f t="shared" si="0"/>
        <v>1484.3608805600597</v>
      </c>
    </row>
    <row r="39" spans="1:14">
      <c r="A39">
        <v>1982</v>
      </c>
      <c r="B39" s="10">
        <f>('NBS_comp_mm _LakePrc'!B39 / 1000) * Area!$G$8 / (Days!B39*86400)</f>
        <v>-547.97642771804044</v>
      </c>
      <c r="C39" s="10">
        <f>('NBS_comp_mm _LakePrc'!C39 / 1000) * Area!$G$8 / (Days!C39*86400)</f>
        <v>66.274563492063507</v>
      </c>
      <c r="D39" s="10">
        <f>('NBS_comp_mm _LakePrc'!D39 / 1000) * Area!$G$8 / (Days!D39*86400)</f>
        <v>2901.4248566308243</v>
      </c>
      <c r="E39" s="10">
        <f>('NBS_comp_mm _LakePrc'!E39 / 1000) * Area!$G$8 / (Days!E39*86400)</f>
        <v>3830.8303086419755</v>
      </c>
      <c r="F39" s="10">
        <f>('NBS_comp_mm _LakePrc'!F39 / 1000) * Area!$G$8 / (Days!F39*86400)</f>
        <v>2943.0605376344088</v>
      </c>
      <c r="G39" s="10">
        <f>('NBS_comp_mm _LakePrc'!G39 / 1000) * Area!$G$8 / (Days!G39*86400)</f>
        <v>2493.8577469135803</v>
      </c>
      <c r="H39" s="10">
        <f>('NBS_comp_mm _LakePrc'!H39 / 1000) * Area!$G$8 / (Days!H39*86400)</f>
        <v>3672.7825507765829</v>
      </c>
      <c r="I39" s="10">
        <f>('NBS_comp_mm _LakePrc'!I39 / 1000) * Area!$G$8 / (Days!I39*86400)</f>
        <v>1542.1090501792119</v>
      </c>
      <c r="J39" s="10">
        <f>('NBS_comp_mm _LakePrc'!J39 / 1000) * Area!$G$8 / (Days!J39*86400)</f>
        <v>926.95518518518486</v>
      </c>
      <c r="K39" s="10">
        <f>('NBS_comp_mm _LakePrc'!K39 / 1000) * Area!$G$8 / (Days!K39*86400)</f>
        <v>849.46778972520895</v>
      </c>
      <c r="L39" s="10">
        <f>('NBS_comp_mm _LakePrc'!L39 / 1000) * Area!$G$8 / (Days!L39*86400)</f>
        <v>1795.8491975308641</v>
      </c>
      <c r="M39" s="10">
        <f>('NBS_comp_mm _LakePrc'!M39 / 1000) * Area!$G$8 / (Days!M39*86400)</f>
        <v>2220.2285304659499</v>
      </c>
      <c r="N39" s="10">
        <f t="shared" si="0"/>
        <v>1891.2386574548179</v>
      </c>
    </row>
    <row r="40" spans="1:14">
      <c r="A40">
        <v>1983</v>
      </c>
      <c r="B40" s="10">
        <f>('NBS_comp_mm _LakePrc'!B40 / 1000) * Area!$G$8 / (Days!B40*86400)</f>
        <v>-199.68352449223443</v>
      </c>
      <c r="C40" s="10">
        <f>('NBS_comp_mm _LakePrc'!C40 / 1000) * Area!$G$8 / (Days!C40*86400)</f>
        <v>1071.5215079365084</v>
      </c>
      <c r="D40" s="10">
        <f>('NBS_comp_mm _LakePrc'!D40 / 1000) * Area!$G$8 / (Days!D40*86400)</f>
        <v>2520.2285543608127</v>
      </c>
      <c r="E40" s="10">
        <f>('NBS_comp_mm _LakePrc'!E40 / 1000) * Area!$G$8 / (Days!E40*86400)</f>
        <v>3744.4697222222217</v>
      </c>
      <c r="F40" s="10">
        <f>('NBS_comp_mm _LakePrc'!F40 / 1000) * Area!$G$8 / (Days!F40*86400)</f>
        <v>4749.8982198327358</v>
      </c>
      <c r="G40" s="10">
        <f>('NBS_comp_mm _LakePrc'!G40 / 1000) * Area!$G$8 / (Days!G40*86400)</f>
        <v>2221.0909567901235</v>
      </c>
      <c r="H40" s="10">
        <f>('NBS_comp_mm _LakePrc'!H40 / 1000) * Area!$G$8 / (Days!H40*86400)</f>
        <v>1847.996821983274</v>
      </c>
      <c r="I40" s="10">
        <f>('NBS_comp_mm _LakePrc'!I40 / 1000) * Area!$G$8 / (Days!I40*86400)</f>
        <v>1202.6431660692951</v>
      </c>
      <c r="J40" s="10">
        <f>('NBS_comp_mm _LakePrc'!J40 / 1000) * Area!$G$8 / (Days!J40*86400)</f>
        <v>746.55052469135842</v>
      </c>
      <c r="K40" s="10">
        <f>('NBS_comp_mm _LakePrc'!K40 / 1000) * Area!$G$8 / (Days!K40*86400)</f>
        <v>873.32385902031081</v>
      </c>
      <c r="L40" s="10">
        <f>('NBS_comp_mm _LakePrc'!L40 / 1000) * Area!$G$8 / (Days!L40*86400)</f>
        <v>562.59975308641947</v>
      </c>
      <c r="M40" s="10">
        <f>('NBS_comp_mm _LakePrc'!M40 / 1000) * Area!$G$8 / (Days!M40*86400)</f>
        <v>-801.29231182795695</v>
      </c>
      <c r="N40" s="10">
        <f t="shared" si="0"/>
        <v>1544.9456041394058</v>
      </c>
    </row>
    <row r="41" spans="1:14">
      <c r="A41">
        <v>1984</v>
      </c>
      <c r="B41" s="10">
        <f>('NBS_comp_mm _LakePrc'!B41 / 1000) * Area!$G$8 / (Days!B41*86400)</f>
        <v>-477.74549581839921</v>
      </c>
      <c r="C41" s="10">
        <f>('NBS_comp_mm _LakePrc'!C41 / 1000) * Area!$G$8 / (Days!C41*86400)</f>
        <v>1638.0992401021711</v>
      </c>
      <c r="D41" s="10">
        <f>('NBS_comp_mm _LakePrc'!D41 / 1000) * Area!$G$8 / (Days!D41*86400)</f>
        <v>1401.8787455197134</v>
      </c>
      <c r="E41" s="10">
        <f>('NBS_comp_mm _LakePrc'!E41 / 1000) * Area!$G$8 / (Days!E41*86400)</f>
        <v>3376.1499382716052</v>
      </c>
      <c r="F41" s="10">
        <f>('NBS_comp_mm _LakePrc'!F41 / 1000) * Area!$G$8 / (Days!F41*86400)</f>
        <v>3614.9797311827956</v>
      </c>
      <c r="G41" s="10">
        <f>('NBS_comp_mm _LakePrc'!G41 / 1000) * Area!$G$8 / (Days!G41*86400)</f>
        <v>3530.9463271604936</v>
      </c>
      <c r="H41" s="10">
        <f>('NBS_comp_mm _LakePrc'!H41 / 1000) * Area!$G$8 / (Days!H41*86400)</f>
        <v>2017.312329749104</v>
      </c>
      <c r="I41" s="10">
        <f>('NBS_comp_mm _LakePrc'!I41 / 1000) * Area!$G$8 / (Days!I41*86400)</f>
        <v>1454.4860155316608</v>
      </c>
      <c r="J41" s="10">
        <f>('NBS_comp_mm _LakePrc'!J41 / 1000) * Area!$G$8 / (Days!J41*86400)</f>
        <v>1304.4023456790119</v>
      </c>
      <c r="K41" s="10">
        <f>('NBS_comp_mm _LakePrc'!K41 / 1000) * Area!$G$8 / (Days!K41*86400)</f>
        <v>1928.1281481481478</v>
      </c>
      <c r="L41" s="10">
        <f>('NBS_comp_mm _LakePrc'!L41 / 1000) * Area!$G$8 / (Days!L41*86400)</f>
        <v>1118.9549691358027</v>
      </c>
      <c r="M41" s="10">
        <f>('NBS_comp_mm _LakePrc'!M41 / 1000) * Area!$G$8 / (Days!M41*86400)</f>
        <v>563.70064516128991</v>
      </c>
      <c r="N41" s="10">
        <f t="shared" si="0"/>
        <v>1789.27441165195</v>
      </c>
    </row>
    <row r="42" spans="1:14">
      <c r="A42">
        <v>1985</v>
      </c>
      <c r="B42" s="10">
        <f>('NBS_comp_mm _LakePrc'!B42 / 1000) * Area!$G$8 / (Days!B42*86400)</f>
        <v>2.4439725209079772</v>
      </c>
      <c r="C42" s="10">
        <f>('NBS_comp_mm _LakePrc'!C42 / 1000) * Area!$G$8 / (Days!C42*86400)</f>
        <v>1771.106091269841</v>
      </c>
      <c r="D42" s="10">
        <f>('NBS_comp_mm _LakePrc'!D42 / 1000) * Area!$G$8 / (Days!D42*86400)</f>
        <v>3911.9754540023896</v>
      </c>
      <c r="E42" s="10">
        <f>('NBS_comp_mm _LakePrc'!E42 / 1000) * Area!$G$8 / (Days!E42*86400)</f>
        <v>4452.8359567901234</v>
      </c>
      <c r="F42" s="10">
        <f>('NBS_comp_mm _LakePrc'!F42 / 1000) * Area!$G$8 / (Days!F42*86400)</f>
        <v>2822.1649701314223</v>
      </c>
      <c r="G42" s="10">
        <f>('NBS_comp_mm _LakePrc'!G42 / 1000) * Area!$G$8 / (Days!G42*86400)</f>
        <v>2103.8128395061726</v>
      </c>
      <c r="H42" s="10">
        <f>('NBS_comp_mm _LakePrc'!H42 / 1000) * Area!$G$8 / (Days!H42*86400)</f>
        <v>1997.2209438470732</v>
      </c>
      <c r="I42" s="10">
        <f>('NBS_comp_mm _LakePrc'!I42 / 1000) * Area!$G$8 / (Days!I42*86400)</f>
        <v>2369.4655316606932</v>
      </c>
      <c r="J42" s="10">
        <f>('NBS_comp_mm _LakePrc'!J42 / 1000) * Area!$G$8 / (Days!J42*86400)</f>
        <v>1546.9674074074076</v>
      </c>
      <c r="K42" s="10">
        <f>('NBS_comp_mm _LakePrc'!K42 / 1000) * Area!$G$8 / (Days!K42*86400)</f>
        <v>1810.9291158900839</v>
      </c>
      <c r="L42" s="10">
        <f>('NBS_comp_mm _LakePrc'!L42 / 1000) * Area!$G$8 / (Days!L42*86400)</f>
        <v>3383.7963888888889</v>
      </c>
      <c r="M42" s="10">
        <f>('NBS_comp_mm _LakePrc'!M42 / 1000) * Area!$G$8 / (Days!M42*86400)</f>
        <v>-141.38850657108787</v>
      </c>
      <c r="N42" s="10">
        <f t="shared" si="0"/>
        <v>2169.2775137786598</v>
      </c>
    </row>
    <row r="43" spans="1:14">
      <c r="A43">
        <v>1986</v>
      </c>
      <c r="B43" s="10">
        <f>('NBS_comp_mm _LakePrc'!B43 / 1000) * Area!$G$8 / (Days!B43*86400)</f>
        <v>196.40362007168468</v>
      </c>
      <c r="C43" s="10">
        <f>('NBS_comp_mm _LakePrc'!C43 / 1000) * Area!$G$8 / (Days!C43*86400)</f>
        <v>1136.2237764550264</v>
      </c>
      <c r="D43" s="10">
        <f>('NBS_comp_mm _LakePrc'!D43 / 1000) * Area!$G$8 / (Days!D43*86400)</f>
        <v>2736.6374313022702</v>
      </c>
      <c r="E43" s="10">
        <f>('NBS_comp_mm _LakePrc'!E43 / 1000) * Area!$G$8 / (Days!E43*86400)</f>
        <v>3603.0230246913588</v>
      </c>
      <c r="F43" s="10">
        <f>('NBS_comp_mm _LakePrc'!F43 / 1000) * Area!$G$8 / (Days!F43*86400)</f>
        <v>2502.8079510155317</v>
      </c>
      <c r="G43" s="10">
        <f>('NBS_comp_mm _LakePrc'!G43 / 1000) * Area!$G$8 / (Days!G43*86400)</f>
        <v>3554.4750617283948</v>
      </c>
      <c r="H43" s="10">
        <f>('NBS_comp_mm _LakePrc'!H43 / 1000) * Area!$G$8 / (Days!H43*86400)</f>
        <v>3480.4172998805257</v>
      </c>
      <c r="I43" s="10">
        <f>('NBS_comp_mm _LakePrc'!I43 / 1000) * Area!$G$8 / (Days!I43*86400)</f>
        <v>866.15234767025106</v>
      </c>
      <c r="J43" s="10">
        <f>('NBS_comp_mm _LakePrc'!J43 / 1000) * Area!$G$8 / (Days!J43*86400)</f>
        <v>5918.9437654320991</v>
      </c>
      <c r="K43" s="10">
        <f>('NBS_comp_mm _LakePrc'!K43 / 1000) * Area!$G$8 / (Days!K43*86400)</f>
        <v>2411.4222819593788</v>
      </c>
      <c r="L43" s="10">
        <f>('NBS_comp_mm _LakePrc'!L43 / 1000) * Area!$G$8 / (Days!L43*86400)</f>
        <v>-977.8705555555556</v>
      </c>
      <c r="M43" s="10">
        <f>('NBS_comp_mm _LakePrc'!M43 / 1000) * Area!$G$8 / (Days!M43*86400)</f>
        <v>-465.73077658303492</v>
      </c>
      <c r="N43" s="10">
        <f t="shared" si="0"/>
        <v>2080.2421023389938</v>
      </c>
    </row>
    <row r="44" spans="1:14">
      <c r="A44">
        <v>1987</v>
      </c>
      <c r="B44" s="10">
        <f>('NBS_comp_mm _LakePrc'!B44 / 1000) * Area!$G$8 / (Days!B44*86400)</f>
        <v>-104.3147132616489</v>
      </c>
      <c r="C44" s="10">
        <f>('NBS_comp_mm _LakePrc'!C44 / 1000) * Area!$G$8 / (Days!C44*86400)</f>
        <v>90.329312169312018</v>
      </c>
      <c r="D44" s="10">
        <f>('NBS_comp_mm _LakePrc'!D44 / 1000) * Area!$G$8 / (Days!D44*86400)</f>
        <v>1250.6801373954604</v>
      </c>
      <c r="E44" s="10">
        <f>('NBS_comp_mm _LakePrc'!E44 / 1000) * Area!$G$8 / (Days!E44*86400)</f>
        <v>2584.2470061728395</v>
      </c>
      <c r="F44" s="10">
        <f>('NBS_comp_mm _LakePrc'!F44 / 1000) * Area!$G$8 / (Days!F44*86400)</f>
        <v>2370.1420191158904</v>
      </c>
      <c r="G44" s="10">
        <f>('NBS_comp_mm _LakePrc'!G44 / 1000) * Area!$G$8 / (Days!G44*86400)</f>
        <v>1870.1327777777778</v>
      </c>
      <c r="H44" s="10">
        <f>('NBS_comp_mm _LakePrc'!H44 / 1000) * Area!$G$8 / (Days!H44*86400)</f>
        <v>1307.09582437276</v>
      </c>
      <c r="I44" s="10">
        <f>('NBS_comp_mm _LakePrc'!I44 / 1000) * Area!$G$8 / (Days!I44*86400)</f>
        <v>2522.1196953405019</v>
      </c>
      <c r="J44" s="10">
        <f>('NBS_comp_mm _LakePrc'!J44 / 1000) * Area!$G$8 / (Days!J44*86400)</f>
        <v>1256.3760185185185</v>
      </c>
      <c r="K44" s="10">
        <f>('NBS_comp_mm _LakePrc'!K44 / 1000) * Area!$G$8 / (Days!K44*86400)</f>
        <v>-382.0907467144562</v>
      </c>
      <c r="L44" s="10">
        <f>('NBS_comp_mm _LakePrc'!L44 / 1000) * Area!$G$8 / (Days!L44*86400)</f>
        <v>695.88993827160505</v>
      </c>
      <c r="M44" s="10">
        <f>('NBS_comp_mm _LakePrc'!M44 / 1000) * Area!$G$8 / (Days!M44*86400)</f>
        <v>1178.7346833930708</v>
      </c>
      <c r="N44" s="10">
        <f t="shared" si="0"/>
        <v>1219.9451627126359</v>
      </c>
    </row>
    <row r="45" spans="1:14">
      <c r="A45">
        <v>1988</v>
      </c>
      <c r="B45" s="10">
        <f>('NBS_comp_mm _LakePrc'!B45 / 1000) * Area!$G$8 / (Days!B45*86400)</f>
        <v>-269.58858422939085</v>
      </c>
      <c r="C45" s="10">
        <f>('NBS_comp_mm _LakePrc'!C45 / 1000) * Area!$G$8 / (Days!C45*86400)</f>
        <v>31.75530651340982</v>
      </c>
      <c r="D45" s="10">
        <f>('NBS_comp_mm _LakePrc'!D45 / 1000) * Area!$G$8 / (Days!D45*86400)</f>
        <v>1754.8837335722819</v>
      </c>
      <c r="E45" s="10">
        <f>('NBS_comp_mm _LakePrc'!E45 / 1000) * Area!$G$8 / (Days!E45*86400)</f>
        <v>3701.6369444444445</v>
      </c>
      <c r="F45" s="10">
        <f>('NBS_comp_mm _LakePrc'!F45 / 1000) * Area!$G$8 / (Days!F45*86400)</f>
        <v>1346.5516547192353</v>
      </c>
      <c r="G45" s="10">
        <f>('NBS_comp_mm _LakePrc'!G45 / 1000) * Area!$G$8 / (Days!G45*86400)</f>
        <v>811.45524691358014</v>
      </c>
      <c r="H45" s="10">
        <f>('NBS_comp_mm _LakePrc'!H45 / 1000) * Area!$G$8 / (Days!H45*86400)</f>
        <v>1294.2888948626046</v>
      </c>
      <c r="I45" s="10">
        <f>('NBS_comp_mm _LakePrc'!I45 / 1000) * Area!$G$8 / (Days!I45*86400)</f>
        <v>685.74059139784924</v>
      </c>
      <c r="J45" s="10">
        <f>('NBS_comp_mm _LakePrc'!J45 / 1000) * Area!$G$8 / (Days!J45*86400)</f>
        <v>848.78191358024674</v>
      </c>
      <c r="K45" s="10">
        <f>('NBS_comp_mm _LakePrc'!K45 / 1000) * Area!$G$8 / (Days!K45*86400)</f>
        <v>223.73954002389482</v>
      </c>
      <c r="L45" s="10">
        <f>('NBS_comp_mm _LakePrc'!L45 / 1000) * Area!$G$8 / (Days!L45*86400)</f>
        <v>3224.2027160493835</v>
      </c>
      <c r="M45" s="10">
        <f>('NBS_comp_mm _LakePrc'!M45 / 1000) * Area!$G$8 / (Days!M45*86400)</f>
        <v>-477.81340501792096</v>
      </c>
      <c r="N45" s="10">
        <f t="shared" si="0"/>
        <v>1097.9695460691348</v>
      </c>
    </row>
    <row r="46" spans="1:14">
      <c r="A46">
        <v>1989</v>
      </c>
      <c r="B46" s="10">
        <f>('NBS_comp_mm _LakePrc'!B46 / 1000) * Area!$G$8 / (Days!B46*86400)</f>
        <v>52.048727598566451</v>
      </c>
      <c r="C46" s="10">
        <f>('NBS_comp_mm _LakePrc'!C46 / 1000) * Area!$G$8 / (Days!C46*86400)</f>
        <v>-626.95216269841274</v>
      </c>
      <c r="D46" s="10">
        <f>('NBS_comp_mm _LakePrc'!D46 / 1000) * Area!$G$8 / (Days!D46*86400)</f>
        <v>1837.5249402628435</v>
      </c>
      <c r="E46" s="10">
        <f>('NBS_comp_mm _LakePrc'!E46 / 1000) * Area!$G$8 / (Days!E46*86400)</f>
        <v>2241.3803703703702</v>
      </c>
      <c r="F46" s="10">
        <f>('NBS_comp_mm _LakePrc'!F46 / 1000) * Area!$G$8 / (Days!F46*86400)</f>
        <v>3189.1924551971324</v>
      </c>
      <c r="G46" s="10">
        <f>('NBS_comp_mm _LakePrc'!G46 / 1000) * Area!$G$8 / (Days!G46*86400)</f>
        <v>3699.8099074074075</v>
      </c>
      <c r="H46" s="10">
        <f>('NBS_comp_mm _LakePrc'!H46 / 1000) * Area!$G$8 / (Days!H46*86400)</f>
        <v>1914.9138590203106</v>
      </c>
      <c r="I46" s="10">
        <f>('NBS_comp_mm _LakePrc'!I46 / 1000) * Area!$G$8 / (Days!I46*86400)</f>
        <v>1563.0689904420551</v>
      </c>
      <c r="J46" s="10">
        <f>('NBS_comp_mm _LakePrc'!J46 / 1000) * Area!$G$8 / (Days!J46*86400)</f>
        <v>-438.07074074074075</v>
      </c>
      <c r="K46" s="10">
        <f>('NBS_comp_mm _LakePrc'!K46 / 1000) * Area!$G$8 / (Days!K46*86400)</f>
        <v>-14.588464755077576</v>
      </c>
      <c r="L46" s="10">
        <f>('NBS_comp_mm _LakePrc'!L46 / 1000) * Area!$G$8 / (Days!L46*86400)</f>
        <v>-584.78040123456799</v>
      </c>
      <c r="M46" s="10">
        <f>('NBS_comp_mm _LakePrc'!M46 / 1000) * Area!$G$8 / (Days!M46*86400)</f>
        <v>-1305.5989486260455</v>
      </c>
      <c r="N46" s="10">
        <f t="shared" si="0"/>
        <v>960.66237768698693</v>
      </c>
    </row>
    <row r="47" spans="1:14">
      <c r="A47">
        <v>1990</v>
      </c>
      <c r="B47" s="10">
        <f>('NBS_comp_mm _LakePrc'!B47 / 1000) * Area!$G$8 / (Days!B47*86400)</f>
        <v>1273.4266487455195</v>
      </c>
      <c r="C47" s="10">
        <f>('NBS_comp_mm _LakePrc'!C47 / 1000) * Area!$G$8 / (Days!C47*86400)</f>
        <v>693.35679894179873</v>
      </c>
      <c r="D47" s="10">
        <f>('NBS_comp_mm _LakePrc'!D47 / 1000) * Area!$G$8 / (Days!D47*86400)</f>
        <v>2867.460836320191</v>
      </c>
      <c r="E47" s="10">
        <f>('NBS_comp_mm _LakePrc'!E47 / 1000) * Area!$G$8 / (Days!E47*86400)</f>
        <v>2103.6824382716059</v>
      </c>
      <c r="F47" s="10">
        <f>('NBS_comp_mm _LakePrc'!F47 / 1000) * Area!$G$8 / (Days!F47*86400)</f>
        <v>4542.3608004778971</v>
      </c>
      <c r="G47" s="10">
        <f>('NBS_comp_mm _LakePrc'!G47 / 1000) * Area!$G$8 / (Days!G47*86400)</f>
        <v>4960.1911728395044</v>
      </c>
      <c r="H47" s="10">
        <f>('NBS_comp_mm _LakePrc'!H47 / 1000) * Area!$G$8 / (Days!H47*86400)</f>
        <v>1962.8462843488651</v>
      </c>
      <c r="I47" s="10">
        <f>('NBS_comp_mm _LakePrc'!I47 / 1000) * Area!$G$8 / (Days!I47*86400)</f>
        <v>2106.9451792114696</v>
      </c>
      <c r="J47" s="10">
        <f>('NBS_comp_mm _LakePrc'!J47 / 1000) * Area!$G$8 / (Days!J47*86400)</f>
        <v>1218.2765740740738</v>
      </c>
      <c r="K47" s="10">
        <f>('NBS_comp_mm _LakePrc'!K47 / 1000) * Area!$G$8 / (Days!K47*86400)</f>
        <v>1302.2730107526882</v>
      </c>
      <c r="L47" s="10">
        <f>('NBS_comp_mm _LakePrc'!L47 / 1000) * Area!$G$8 / (Days!L47*86400)</f>
        <v>1671.0810802469132</v>
      </c>
      <c r="M47" s="10">
        <f>('NBS_comp_mm _LakePrc'!M47 / 1000) * Area!$G$8 / (Days!M47*86400)</f>
        <v>117.68793309438497</v>
      </c>
      <c r="N47" s="10">
        <f t="shared" si="0"/>
        <v>2068.2990631104094</v>
      </c>
    </row>
    <row r="48" spans="1:14">
      <c r="A48">
        <v>1991</v>
      </c>
      <c r="B48" s="10">
        <f>('NBS_comp_mm _LakePrc'!B48 / 1000) * Area!$G$8 / (Days!B48*86400)</f>
        <v>-367.44143369175612</v>
      </c>
      <c r="C48" s="10">
        <f>('NBS_comp_mm _LakePrc'!C48 / 1000) * Area!$G$8 / (Days!C48*86400)</f>
        <v>465.3362367724867</v>
      </c>
      <c r="D48" s="10">
        <f>('NBS_comp_mm _LakePrc'!D48 / 1000) * Area!$G$8 / (Days!D48*86400)</f>
        <v>3256.6171804062128</v>
      </c>
      <c r="E48" s="10">
        <f>('NBS_comp_mm _LakePrc'!E48 / 1000) * Area!$G$8 / (Days!E48*86400)</f>
        <v>4624.6525308641976</v>
      </c>
      <c r="F48" s="10">
        <f>('NBS_comp_mm _LakePrc'!F48 / 1000) * Area!$G$8 / (Days!F48*86400)</f>
        <v>3592.0854181600957</v>
      </c>
      <c r="G48" s="10">
        <f>('NBS_comp_mm _LakePrc'!G48 / 1000) * Area!$G$8 / (Days!G48*86400)</f>
        <v>2099.62200617284</v>
      </c>
      <c r="H48" s="10">
        <f>('NBS_comp_mm _LakePrc'!H48 / 1000) * Area!$G$8 / (Days!H48*86400)</f>
        <v>2445.3588291517322</v>
      </c>
      <c r="I48" s="10">
        <f>('NBS_comp_mm _LakePrc'!I48 / 1000) * Area!$G$8 / (Days!I48*86400)</f>
        <v>636.39818399044225</v>
      </c>
      <c r="J48" s="10">
        <f>('NBS_comp_mm _LakePrc'!J48 / 1000) * Area!$G$8 / (Days!J48*86400)</f>
        <v>-145.8252160493827</v>
      </c>
      <c r="K48" s="10">
        <f>('NBS_comp_mm _LakePrc'!K48 / 1000) * Area!$G$8 / (Days!K48*86400)</f>
        <v>2673.7277777777776</v>
      </c>
      <c r="L48" s="10">
        <f>('NBS_comp_mm _LakePrc'!L48 / 1000) * Area!$G$8 / (Days!L48*86400)</f>
        <v>806.63512345678998</v>
      </c>
      <c r="M48" s="10">
        <f>('NBS_comp_mm _LakePrc'!M48 / 1000) * Area!$G$8 / (Days!M48*86400)</f>
        <v>783.44199522102701</v>
      </c>
      <c r="N48" s="10">
        <f t="shared" si="0"/>
        <v>1739.2173860193716</v>
      </c>
    </row>
    <row r="49" spans="1:14">
      <c r="A49">
        <v>1992</v>
      </c>
      <c r="B49" s="10">
        <f>('NBS_comp_mm _LakePrc'!B49 / 1000) * Area!$G$8 / (Days!B49*86400)</f>
        <v>313.02601553166068</v>
      </c>
      <c r="C49" s="10">
        <f>('NBS_comp_mm _LakePrc'!C49 / 1000) * Area!$G$8 / (Days!C49*86400)</f>
        <v>929.56039591315471</v>
      </c>
      <c r="D49" s="10">
        <f>('NBS_comp_mm _LakePrc'!D49 / 1000) * Area!$G$8 / (Days!D49*86400)</f>
        <v>1991.193309438471</v>
      </c>
      <c r="E49" s="10">
        <f>('NBS_comp_mm _LakePrc'!E49 / 1000) * Area!$G$8 / (Days!E49*86400)</f>
        <v>3495.2135802469138</v>
      </c>
      <c r="F49" s="10">
        <f>('NBS_comp_mm _LakePrc'!F49 / 1000) * Area!$G$8 / (Days!F49*86400)</f>
        <v>1871.1059259259259</v>
      </c>
      <c r="G49" s="10">
        <f>('NBS_comp_mm _LakePrc'!G49 / 1000) * Area!$G$8 / (Days!G49*86400)</f>
        <v>1654.8607098765431</v>
      </c>
      <c r="H49" s="10">
        <f>('NBS_comp_mm _LakePrc'!H49 / 1000) * Area!$G$8 / (Days!H49*86400)</f>
        <v>2479.4213500597371</v>
      </c>
      <c r="I49" s="10">
        <f>('NBS_comp_mm _LakePrc'!I49 / 1000) * Area!$G$8 / (Days!I49*86400)</f>
        <v>785.33057945041844</v>
      </c>
      <c r="J49" s="10">
        <f>('NBS_comp_mm _LakePrc'!J49 / 1000) * Area!$G$8 / (Days!J49*86400)</f>
        <v>2119.0264506172844</v>
      </c>
      <c r="K49" s="10">
        <f>('NBS_comp_mm _LakePrc'!K49 / 1000) * Area!$G$8 / (Days!K49*86400)</f>
        <v>170.0305675029866</v>
      </c>
      <c r="L49" s="10">
        <f>('NBS_comp_mm _LakePrc'!L49 / 1000) * Area!$G$8 / (Days!L49*86400)</f>
        <v>3138.5296913580255</v>
      </c>
      <c r="M49" s="10">
        <f>('NBS_comp_mm _LakePrc'!M49 / 1000) * Area!$G$8 / (Days!M49*86400)</f>
        <v>670.93137395460008</v>
      </c>
      <c r="N49" s="10">
        <f t="shared" si="0"/>
        <v>1634.8524958229766</v>
      </c>
    </row>
    <row r="50" spans="1:14">
      <c r="A50">
        <v>1993</v>
      </c>
      <c r="B50" s="10">
        <f>('NBS_comp_mm _LakePrc'!B50 / 1000) * Area!$G$8 / (Days!B50*86400)</f>
        <v>1281.4092652329753</v>
      </c>
      <c r="C50" s="10">
        <f>('NBS_comp_mm _LakePrc'!C50 / 1000) * Area!$G$8 / (Days!C50*86400)</f>
        <v>-102.79648809523813</v>
      </c>
      <c r="D50" s="10">
        <f>('NBS_comp_mm _LakePrc'!D50 / 1000) * Area!$G$8 / (Days!D50*86400)</f>
        <v>1630.9825686977297</v>
      </c>
      <c r="E50" s="10">
        <f>('NBS_comp_mm _LakePrc'!E50 / 1000) * Area!$G$8 / (Days!E50*86400)</f>
        <v>5689.3764197530882</v>
      </c>
      <c r="F50" s="10">
        <f>('NBS_comp_mm _LakePrc'!F50 / 1000) * Area!$G$8 / (Days!F50*86400)</f>
        <v>3626.1389665471916</v>
      </c>
      <c r="G50" s="10">
        <f>('NBS_comp_mm _LakePrc'!G50 / 1000) * Area!$G$8 / (Days!G50*86400)</f>
        <v>5783.3425617283947</v>
      </c>
      <c r="H50" s="10">
        <f>('NBS_comp_mm _LakePrc'!H50 / 1000) * Area!$G$8 / (Days!H50*86400)</f>
        <v>3623.0438829151731</v>
      </c>
      <c r="I50" s="10">
        <f>('NBS_comp_mm _LakePrc'!I50 / 1000) * Area!$G$8 / (Days!I50*86400)</f>
        <v>2394.5304121863796</v>
      </c>
      <c r="J50" s="10">
        <f>('NBS_comp_mm _LakePrc'!J50 / 1000) * Area!$G$8 / (Days!J50*86400)</f>
        <v>1130.1774999999996</v>
      </c>
      <c r="K50" s="10">
        <f>('NBS_comp_mm _LakePrc'!K50 / 1000) * Area!$G$8 / (Days!K50*86400)</f>
        <v>326.26373954599785</v>
      </c>
      <c r="L50" s="10">
        <f>('NBS_comp_mm _LakePrc'!L50 / 1000) * Area!$G$8 / (Days!L50*86400)</f>
        <v>391.10537037037022</v>
      </c>
      <c r="M50" s="10">
        <f>('NBS_comp_mm _LakePrc'!M50 / 1000) * Area!$G$8 / (Days!M50*86400)</f>
        <v>-454.30116487455206</v>
      </c>
      <c r="N50" s="10">
        <f t="shared" si="0"/>
        <v>2109.9394195006253</v>
      </c>
    </row>
    <row r="51" spans="1:14">
      <c r="A51">
        <v>1994</v>
      </c>
      <c r="B51" s="10">
        <f>('NBS_comp_mm _LakePrc'!B51 / 1000) * Area!$G$8 / (Days!B51*86400)</f>
        <v>-315.34743130226985</v>
      </c>
      <c r="C51" s="10">
        <f>('NBS_comp_mm _LakePrc'!C51 / 1000) * Area!$G$8 / (Days!C51*86400)</f>
        <v>1345.304761904762</v>
      </c>
      <c r="D51" s="10">
        <f>('NBS_comp_mm _LakePrc'!D51 / 1000) * Area!$G$8 / (Days!D51*86400)</f>
        <v>1973.2566009557945</v>
      </c>
      <c r="E51" s="10">
        <f>('NBS_comp_mm _LakePrc'!E51 / 1000) * Area!$G$8 / (Days!E51*86400)</f>
        <v>3143.6224382716036</v>
      </c>
      <c r="F51" s="10">
        <f>('NBS_comp_mm _LakePrc'!F51 / 1000) * Area!$G$8 / (Days!F51*86400)</f>
        <v>2215.7594743130226</v>
      </c>
      <c r="G51" s="10">
        <f>('NBS_comp_mm _LakePrc'!G51 / 1000) * Area!$G$8 / (Days!G51*86400)</f>
        <v>2825.0269444444439</v>
      </c>
      <c r="H51" s="10">
        <f>('NBS_comp_mm _LakePrc'!H51 / 1000) * Area!$G$8 / (Days!H51*86400)</f>
        <v>3373.9645221027481</v>
      </c>
      <c r="I51" s="10">
        <f>('NBS_comp_mm _LakePrc'!I51 / 1000) * Area!$G$8 / (Days!I51*86400)</f>
        <v>2186.5594504181599</v>
      </c>
      <c r="J51" s="10">
        <f>('NBS_comp_mm _LakePrc'!J51 / 1000) * Area!$G$8 / (Days!J51*86400)</f>
        <v>1316.021944444444</v>
      </c>
      <c r="K51" s="10">
        <f>('NBS_comp_mm _LakePrc'!K51 / 1000) * Area!$G$8 / (Days!K51*86400)</f>
        <v>-68.428602150537401</v>
      </c>
      <c r="L51" s="10">
        <f>('NBS_comp_mm _LakePrc'!L51 / 1000) * Area!$G$8 / (Days!L51*86400)</f>
        <v>850.10336419753105</v>
      </c>
      <c r="M51" s="10">
        <f>('NBS_comp_mm _LakePrc'!M51 / 1000) * Area!$G$8 / (Days!M51*86400)</f>
        <v>-96.450310633213974</v>
      </c>
      <c r="N51" s="10">
        <f t="shared" si="0"/>
        <v>1562.4494297472077</v>
      </c>
    </row>
    <row r="52" spans="1:14">
      <c r="A52">
        <v>1995</v>
      </c>
      <c r="B52" s="10">
        <f>('NBS_comp_mm _LakePrc'!B52 / 1000) * Area!$G$8 / (Days!B52*86400)</f>
        <v>350.23227001194732</v>
      </c>
      <c r="C52" s="10">
        <f>('NBS_comp_mm _LakePrc'!C52 / 1000) * Area!$G$8 / (Days!C52*86400)</f>
        <v>-543.03140873015877</v>
      </c>
      <c r="D52" s="10">
        <f>('NBS_comp_mm _LakePrc'!D52 / 1000) * Area!$G$8 / (Days!D52*86400)</f>
        <v>1861.8760812425328</v>
      </c>
      <c r="E52" s="10">
        <f>('NBS_comp_mm _LakePrc'!E52 / 1000) * Area!$G$8 / (Days!E52*86400)</f>
        <v>3177.5093209876545</v>
      </c>
      <c r="F52" s="10">
        <f>('NBS_comp_mm _LakePrc'!F52 / 1000) * Area!$G$8 / (Days!F52*86400)</f>
        <v>3039.8679450418158</v>
      </c>
      <c r="G52" s="10">
        <f>('NBS_comp_mm _LakePrc'!G52 / 1000) * Area!$G$8 / (Days!G52*86400)</f>
        <v>1778.5711419753084</v>
      </c>
      <c r="H52" s="10">
        <f>('NBS_comp_mm _LakePrc'!H52 / 1000) * Area!$G$8 / (Days!H52*86400)</f>
        <v>1888.0499581839904</v>
      </c>
      <c r="I52" s="10">
        <f>('NBS_comp_mm _LakePrc'!I52 / 1000) * Area!$G$8 / (Days!I52*86400)</f>
        <v>2405.2621565113504</v>
      </c>
      <c r="J52" s="10">
        <f>('NBS_comp_mm _LakePrc'!J52 / 1000) * Area!$G$8 / (Days!J52*86400)</f>
        <v>-900.93567901234564</v>
      </c>
      <c r="K52" s="10">
        <f>('NBS_comp_mm _LakePrc'!K52 / 1000) * Area!$G$8 / (Days!K52*86400)</f>
        <v>1569.0490561529277</v>
      </c>
      <c r="L52" s="10">
        <f>('NBS_comp_mm _LakePrc'!L52 / 1000) * Area!$G$8 / (Days!L52*86400)</f>
        <v>116.96438271604927</v>
      </c>
      <c r="M52" s="10">
        <f>('NBS_comp_mm _LakePrc'!M52 / 1000) * Area!$G$8 / (Days!M52*86400)</f>
        <v>-772.47001792114736</v>
      </c>
      <c r="N52" s="10">
        <f t="shared" si="0"/>
        <v>1164.2454339299939</v>
      </c>
    </row>
    <row r="53" spans="1:14">
      <c r="A53">
        <v>1996</v>
      </c>
      <c r="B53" s="10">
        <f>('NBS_comp_mm _LakePrc'!B53 / 1000) * Area!$G$8 / (Days!B53*86400)</f>
        <v>475.89954599761069</v>
      </c>
      <c r="C53" s="10">
        <f>('NBS_comp_mm _LakePrc'!C53 / 1000) * Area!$G$8 / (Days!C53*86400)</f>
        <v>871.75957854406136</v>
      </c>
      <c r="D53" s="10">
        <f>('NBS_comp_mm _LakePrc'!D53 / 1000) * Area!$G$8 / (Days!D53*86400)</f>
        <v>1096.1604719235361</v>
      </c>
      <c r="E53" s="10">
        <f>('NBS_comp_mm _LakePrc'!E53 / 1000) * Area!$G$8 / (Days!E53*86400)</f>
        <v>3824.0195679012345</v>
      </c>
      <c r="F53" s="10">
        <f>('NBS_comp_mm _LakePrc'!F53 / 1000) * Area!$G$8 / (Days!F53*86400)</f>
        <v>4092.1285603345282</v>
      </c>
      <c r="G53" s="10">
        <f>('NBS_comp_mm _LakePrc'!G53 / 1000) * Area!$G$8 / (Days!G53*86400)</f>
        <v>5864.0439506172843</v>
      </c>
      <c r="H53" s="10">
        <f>('NBS_comp_mm _LakePrc'!H53 / 1000) * Area!$G$8 / (Days!H53*86400)</f>
        <v>3122.0349283154128</v>
      </c>
      <c r="I53" s="10">
        <f>('NBS_comp_mm _LakePrc'!I53 / 1000) * Area!$G$8 / (Days!I53*86400)</f>
        <v>1353.0909139784944</v>
      </c>
      <c r="J53" s="10">
        <f>('NBS_comp_mm _LakePrc'!J53 / 1000) * Area!$G$8 / (Days!J53*86400)</f>
        <v>372.54749999999984</v>
      </c>
      <c r="K53" s="10">
        <f>('NBS_comp_mm _LakePrc'!K53 / 1000) * Area!$G$8 / (Days!K53*86400)</f>
        <v>817.69034647550779</v>
      </c>
      <c r="L53" s="10">
        <f>('NBS_comp_mm _LakePrc'!L53 / 1000) * Area!$G$8 / (Days!L53*86400)</f>
        <v>-530.83978395061763</v>
      </c>
      <c r="M53" s="10">
        <f>('NBS_comp_mm _LakePrc'!M53 / 1000) * Area!$G$8 / (Days!M53*86400)</f>
        <v>777.55767622461201</v>
      </c>
      <c r="N53" s="10">
        <f t="shared" si="0"/>
        <v>1844.6744380301391</v>
      </c>
    </row>
    <row r="54" spans="1:14">
      <c r="A54">
        <v>1997</v>
      </c>
      <c r="B54" s="10">
        <f>('NBS_comp_mm _LakePrc'!B54 / 1000) * Area!$G$8 / (Days!B54*86400)</f>
        <v>976.73292114695346</v>
      </c>
      <c r="C54" s="10">
        <f>('NBS_comp_mm _LakePrc'!C54 / 1000) * Area!$G$8 / (Days!C54*86400)</f>
        <v>2344.8662632275136</v>
      </c>
      <c r="D54" s="10">
        <f>('NBS_comp_mm _LakePrc'!D54 / 1000) * Area!$G$8 / (Days!D54*86400)</f>
        <v>2118.0505197132616</v>
      </c>
      <c r="E54" s="10">
        <f>('NBS_comp_mm _LakePrc'!E54 / 1000) * Area!$G$8 / (Days!E54*86400)</f>
        <v>2479.0930864197535</v>
      </c>
      <c r="F54" s="10">
        <f>('NBS_comp_mm _LakePrc'!F54 / 1000) * Area!$G$8 / (Days!F54*86400)</f>
        <v>3466.2519772998812</v>
      </c>
      <c r="G54" s="10">
        <f>('NBS_comp_mm _LakePrc'!G54 / 1000) * Area!$G$8 / (Days!G54*86400)</f>
        <v>3694.0343827160486</v>
      </c>
      <c r="H54" s="10">
        <f>('NBS_comp_mm _LakePrc'!H54 / 1000) * Area!$G$8 / (Days!H54*86400)</f>
        <v>1907.0366547192355</v>
      </c>
      <c r="I54" s="10">
        <f>('NBS_comp_mm _LakePrc'!I54 / 1000) * Area!$G$8 / (Days!I54*86400)</f>
        <v>1529.1818578255679</v>
      </c>
      <c r="J54" s="10">
        <f>('NBS_comp_mm _LakePrc'!J54 / 1000) * Area!$G$8 / (Days!J54*86400)</f>
        <v>488.41095679012346</v>
      </c>
      <c r="K54" s="10">
        <f>('NBS_comp_mm _LakePrc'!K54 / 1000) * Area!$G$8 / (Days!K54*86400)</f>
        <v>-355.01044205495816</v>
      </c>
      <c r="L54" s="10">
        <f>('NBS_comp_mm _LakePrc'!L54 / 1000) * Area!$G$8 / (Days!L54*86400)</f>
        <v>-300.91753086419777</v>
      </c>
      <c r="M54" s="10">
        <f>('NBS_comp_mm _LakePrc'!M54 / 1000) * Area!$G$8 / (Days!M54*86400)</f>
        <v>-129.36943249701358</v>
      </c>
      <c r="N54" s="10">
        <f t="shared" si="0"/>
        <v>1518.196767870181</v>
      </c>
    </row>
    <row r="55" spans="1:14">
      <c r="A55">
        <v>1998</v>
      </c>
      <c r="B55" s="10">
        <f>('NBS_comp_mm _LakePrc'!B55 / 1000) * Area!$G$8 / (Days!B55*86400)</f>
        <v>1175.558817204301</v>
      </c>
      <c r="C55" s="10">
        <f>('NBS_comp_mm _LakePrc'!C55 / 1000) * Area!$G$8 / (Days!C55*86400)</f>
        <v>1485.1600529100531</v>
      </c>
      <c r="D55" s="10">
        <f>('NBS_comp_mm _LakePrc'!D55 / 1000) * Area!$G$8 / (Days!D55*86400)</f>
        <v>3043.5214456391877</v>
      </c>
      <c r="E55" s="10">
        <f>('NBS_comp_mm _LakePrc'!E55 / 1000) * Area!$G$8 / (Days!E55*86400)</f>
        <v>3783.7041666666669</v>
      </c>
      <c r="F55" s="10">
        <f>('NBS_comp_mm _LakePrc'!F55 / 1000) * Area!$G$8 / (Days!F55*86400)</f>
        <v>2048.0593488649938</v>
      </c>
      <c r="G55" s="10">
        <f>('NBS_comp_mm _LakePrc'!G55 / 1000) * Area!$G$8 / (Days!G55*86400)</f>
        <v>2091.5286419753088</v>
      </c>
      <c r="H55" s="10">
        <f>('NBS_comp_mm _LakePrc'!H55 / 1000) * Area!$G$8 / (Days!H55*86400)</f>
        <v>-59.068279569892496</v>
      </c>
      <c r="I55" s="10">
        <f>('NBS_comp_mm _LakePrc'!I55 / 1000) * Area!$G$8 / (Days!I55*86400)</f>
        <v>1430.4557168458782</v>
      </c>
      <c r="J55" s="10">
        <f>('NBS_comp_mm _LakePrc'!J55 / 1000) * Area!$G$8 / (Days!J55*86400)</f>
        <v>-82.970246913580169</v>
      </c>
      <c r="K55" s="10">
        <f>('NBS_comp_mm _LakePrc'!K55 / 1000) * Area!$G$8 / (Days!K55*86400)</f>
        <v>135.93899641577065</v>
      </c>
      <c r="L55" s="10">
        <f>('NBS_comp_mm _LakePrc'!L55 / 1000) * Area!$G$8 / (Days!L55*86400)</f>
        <v>-62.155679012345459</v>
      </c>
      <c r="M55" s="10">
        <f>('NBS_comp_mm _LakePrc'!M55 / 1000) * Area!$G$8 / (Days!M55*86400)</f>
        <v>-974.5044683393071</v>
      </c>
      <c r="N55" s="10">
        <f t="shared" si="0"/>
        <v>1167.9357093905862</v>
      </c>
    </row>
    <row r="56" spans="1:14">
      <c r="A56">
        <v>1999</v>
      </c>
      <c r="B56" s="10">
        <f>('NBS_comp_mm _LakePrc'!B56 / 1000) * Area!$G$8 / (Days!B56*86400)</f>
        <v>537.12788530465957</v>
      </c>
      <c r="C56" s="10">
        <f>('NBS_comp_mm _LakePrc'!C56 / 1000) * Area!$G$8 / (Days!C56*86400)</f>
        <v>725.13273809523764</v>
      </c>
      <c r="D56" s="10">
        <f>('NBS_comp_mm _LakePrc'!D56 / 1000) * Area!$G$8 / (Days!D56*86400)</f>
        <v>326.63772401433692</v>
      </c>
      <c r="E56" s="10">
        <f>('NBS_comp_mm _LakePrc'!E56 / 1000) * Area!$G$8 / (Days!E56*86400)</f>
        <v>3688.4831481481474</v>
      </c>
      <c r="F56" s="10">
        <f>('NBS_comp_mm _LakePrc'!F56 / 1000) * Area!$G$8 / (Days!F56*86400)</f>
        <v>2796.9838590203108</v>
      </c>
      <c r="G56" s="10">
        <f>('NBS_comp_mm _LakePrc'!G56 / 1000) * Area!$G$8 / (Days!G56*86400)</f>
        <v>2426.7138888888885</v>
      </c>
      <c r="H56" s="10">
        <f>('NBS_comp_mm _LakePrc'!H56 / 1000) * Area!$G$8 / (Days!H56*86400)</f>
        <v>2649.5150238948622</v>
      </c>
      <c r="I56" s="10">
        <f>('NBS_comp_mm _LakePrc'!I56 / 1000) * Area!$G$8 / (Days!I56*86400)</f>
        <v>-385.98909199522075</v>
      </c>
      <c r="J56" s="10">
        <f>('NBS_comp_mm _LakePrc'!J56 / 1000) * Area!$G$8 / (Days!J56*86400)</f>
        <v>-578.5844753086418</v>
      </c>
      <c r="K56" s="10">
        <f>('NBS_comp_mm _LakePrc'!K56 / 1000) * Area!$G$8 / (Days!K56*86400)</f>
        <v>-1008.3212365591398</v>
      </c>
      <c r="L56" s="10">
        <f>('NBS_comp_mm _LakePrc'!L56 / 1000) * Area!$G$8 / (Days!L56*86400)</f>
        <v>-777.6666049382718</v>
      </c>
      <c r="M56" s="10">
        <f>('NBS_comp_mm _LakePrc'!M56 / 1000) * Area!$G$8 / (Days!M56*86400)</f>
        <v>-389.71916367980884</v>
      </c>
      <c r="N56" s="10">
        <f t="shared" si="0"/>
        <v>834.19280790711321</v>
      </c>
    </row>
    <row r="57" spans="1:14">
      <c r="A57">
        <v>2000</v>
      </c>
      <c r="B57" s="10">
        <f>('NBS_comp_mm _LakePrc'!B57 / 1000) * Area!$G$8 / (Days!B57*86400)</f>
        <v>-761.82848864994037</v>
      </c>
      <c r="C57" s="10">
        <f>('NBS_comp_mm _LakePrc'!C57 / 1000) * Area!$G$8 / (Days!C57*86400)</f>
        <v>492.54404853129017</v>
      </c>
      <c r="D57" s="10">
        <f>('NBS_comp_mm _LakePrc'!D57 / 1000) * Area!$G$8 / (Days!D57*86400)</f>
        <v>1476.3918518518519</v>
      </c>
      <c r="E57" s="10">
        <f>('NBS_comp_mm _LakePrc'!E57 / 1000) * Area!$G$8 / (Days!E57*86400)</f>
        <v>2390.4410802469138</v>
      </c>
      <c r="F57" s="10">
        <f>('NBS_comp_mm _LakePrc'!F57 / 1000) * Area!$G$8 / (Days!F57*86400)</f>
        <v>3731.7768040621268</v>
      </c>
      <c r="G57" s="10">
        <f>('NBS_comp_mm _LakePrc'!G57 / 1000) * Area!$G$8 / (Days!G57*86400)</f>
        <v>2596.7054629629624</v>
      </c>
      <c r="H57" s="10">
        <f>('NBS_comp_mm _LakePrc'!H57 / 1000) * Area!$G$8 / (Days!H57*86400)</f>
        <v>1609.3003763440861</v>
      </c>
      <c r="I57" s="10">
        <f>('NBS_comp_mm _LakePrc'!I57 / 1000) * Area!$G$8 / (Days!I57*86400)</f>
        <v>972.10468339307033</v>
      </c>
      <c r="J57" s="10">
        <f>('NBS_comp_mm _LakePrc'!J57 / 1000) * Area!$G$8 / (Days!J57*86400)</f>
        <v>1335.9029012345677</v>
      </c>
      <c r="K57" s="10">
        <f>('NBS_comp_mm _LakePrc'!K57 / 1000) * Area!$G$8 / (Days!K57*86400)</f>
        <v>-107.52318399044211</v>
      </c>
      <c r="L57" s="10">
        <f>('NBS_comp_mm _LakePrc'!L57 / 1000) * Area!$G$8 / (Days!L57*86400)</f>
        <v>236.9786728395064</v>
      </c>
      <c r="M57" s="10">
        <f>('NBS_comp_mm _LakePrc'!M57 / 1000) * Area!$G$8 / (Days!M57*86400)</f>
        <v>-1004.6387455197134</v>
      </c>
      <c r="N57" s="10">
        <f t="shared" si="0"/>
        <v>1080.6796219421901</v>
      </c>
    </row>
    <row r="58" spans="1:14">
      <c r="A58">
        <v>2001</v>
      </c>
      <c r="B58" s="10">
        <f>('NBS_comp_mm _LakePrc'!B58 / 1000) * Area!$G$8 / (Days!B58*86400)</f>
        <v>-40.276320191158952</v>
      </c>
      <c r="C58" s="10">
        <f>('NBS_comp_mm _LakePrc'!C58 / 1000) * Area!$G$8 / (Days!C58*86400)</f>
        <v>1412.1576455026452</v>
      </c>
      <c r="D58" s="10">
        <f>('NBS_comp_mm _LakePrc'!D58 / 1000) * Area!$G$8 / (Days!D58*86400)</f>
        <v>878.13470131421764</v>
      </c>
      <c r="E58" s="10">
        <f>('NBS_comp_mm _LakePrc'!E58 / 1000) * Area!$G$8 / (Days!E58*86400)</f>
        <v>3822.528024691359</v>
      </c>
      <c r="F58" s="10">
        <f>('NBS_comp_mm _LakePrc'!F58 / 1000) * Area!$G$8 / (Days!F58*86400)</f>
        <v>4402.0478136200709</v>
      </c>
      <c r="G58" s="10">
        <f>('NBS_comp_mm _LakePrc'!G58 / 1000) * Area!$G$8 / (Days!G58*86400)</f>
        <v>3194.7782407407408</v>
      </c>
      <c r="H58" s="10">
        <f>('NBS_comp_mm _LakePrc'!H58 / 1000) * Area!$G$8 / (Days!H58*86400)</f>
        <v>198.73844086021518</v>
      </c>
      <c r="I58" s="10">
        <f>('NBS_comp_mm _LakePrc'!I58 / 1000) * Area!$G$8 / (Days!I58*86400)</f>
        <v>1222.3733572281965</v>
      </c>
      <c r="J58" s="10">
        <f>('NBS_comp_mm _LakePrc'!J58 / 1000) * Area!$G$8 / (Days!J58*86400)</f>
        <v>1134.7701234567899</v>
      </c>
      <c r="K58" s="10">
        <f>('NBS_comp_mm _LakePrc'!K58 / 1000) * Area!$G$8 / (Days!K58*86400)</f>
        <v>1866.1468637992832</v>
      </c>
      <c r="L58" s="10">
        <f>('NBS_comp_mm _LakePrc'!L58 / 1000) * Area!$G$8 / (Days!L58*86400)</f>
        <v>1273.7437037037037</v>
      </c>
      <c r="M58" s="10">
        <f>('NBS_comp_mm _LakePrc'!M58 / 1000) * Area!$G$8 / (Days!M58*86400)</f>
        <v>35.942658303464562</v>
      </c>
      <c r="N58" s="10">
        <f t="shared" si="0"/>
        <v>1616.7571044191275</v>
      </c>
    </row>
    <row r="59" spans="1:14">
      <c r="A59">
        <v>2002</v>
      </c>
      <c r="B59" s="10">
        <f>('NBS_comp_mm _LakePrc'!B59 / 1000) * Area!$G$8 / (Days!B59*86400)</f>
        <v>-375.88834528076484</v>
      </c>
      <c r="C59" s="10">
        <f>('NBS_comp_mm _LakePrc'!C59 / 1000) * Area!$G$8 / (Days!C59*86400)</f>
        <v>487.06941137566128</v>
      </c>
      <c r="D59" s="10">
        <f>('NBS_comp_mm _LakePrc'!D59 / 1000) * Area!$G$8 / (Days!D59*86400)</f>
        <v>1443.7419354838712</v>
      </c>
      <c r="E59" s="10">
        <f>('NBS_comp_mm _LakePrc'!E59 / 1000) * Area!$G$8 / (Days!E59*86400)</f>
        <v>4156.9063580246911</v>
      </c>
      <c r="F59" s="10">
        <f>('NBS_comp_mm _LakePrc'!F59 / 1000) * Area!$G$8 / (Days!F59*86400)</f>
        <v>3476.1529271206691</v>
      </c>
      <c r="G59" s="10">
        <f>('NBS_comp_mm _LakePrc'!G59 / 1000) * Area!$G$8 / (Days!G59*86400)</f>
        <v>3389.9070987654322</v>
      </c>
      <c r="H59" s="10">
        <f>('NBS_comp_mm _LakePrc'!H59 / 1000) * Area!$G$8 / (Days!H59*86400)</f>
        <v>755.96030465949798</v>
      </c>
      <c r="I59" s="10">
        <f>('NBS_comp_mm _LakePrc'!I59 / 1000) * Area!$G$8 / (Days!I59*86400)</f>
        <v>1117.3399761051373</v>
      </c>
      <c r="J59" s="10">
        <f>('NBS_comp_mm _LakePrc'!J59 / 1000) * Area!$G$8 / (Days!J59*86400)</f>
        <v>-365.97521604938254</v>
      </c>
      <c r="K59" s="10">
        <f>('NBS_comp_mm _LakePrc'!K59 / 1000) * Area!$G$8 / (Days!K59*86400)</f>
        <v>-81.584360812424976</v>
      </c>
      <c r="L59" s="10">
        <f>('NBS_comp_mm _LakePrc'!L59 / 1000) * Area!$G$8 / (Days!L59*86400)</f>
        <v>-927.68070987654335</v>
      </c>
      <c r="M59" s="10">
        <f>('NBS_comp_mm _LakePrc'!M59 / 1000) * Area!$G$8 / (Days!M59*86400)</f>
        <v>-1062.547700119474</v>
      </c>
      <c r="N59" s="10">
        <f t="shared" si="0"/>
        <v>1001.1168066163641</v>
      </c>
    </row>
    <row r="60" spans="1:14">
      <c r="A60">
        <v>2003</v>
      </c>
      <c r="B60" s="10">
        <f>('NBS_comp_mm _LakePrc'!B60 / 1000) * Area!$G$8 / (Days!B60*86400)</f>
        <v>-1614.0455017921142</v>
      </c>
      <c r="C60" s="10">
        <f>('NBS_comp_mm _LakePrc'!C60 / 1000) * Area!$G$8 / (Days!C60*86400)</f>
        <v>-721.0324007936506</v>
      </c>
      <c r="D60" s="10">
        <f>('NBS_comp_mm _LakePrc'!D60 / 1000) * Area!$G$8 / (Days!D60*86400)</f>
        <v>1342.5853823178018</v>
      </c>
      <c r="E60" s="10">
        <f>('NBS_comp_mm _LakePrc'!E60 / 1000) * Area!$G$8 / (Days!E60*86400)</f>
        <v>3152.15012345679</v>
      </c>
      <c r="F60" s="10">
        <f>('NBS_comp_mm _LakePrc'!F60 / 1000) * Area!$G$8 / (Days!F60*86400)</f>
        <v>3678.4927777777771</v>
      </c>
      <c r="G60" s="10">
        <f>('NBS_comp_mm _LakePrc'!G60 / 1000) * Area!$G$8 / (Days!G60*86400)</f>
        <v>1950.513148148148</v>
      </c>
      <c r="H60" s="10">
        <f>('NBS_comp_mm _LakePrc'!H60 / 1000) * Area!$G$8 / (Days!H60*86400)</f>
        <v>1721.7374731182795</v>
      </c>
      <c r="I60" s="10">
        <f>('NBS_comp_mm _LakePrc'!I60 / 1000) * Area!$G$8 / (Days!I60*86400)</f>
        <v>452.01931899641551</v>
      </c>
      <c r="J60" s="10">
        <f>('NBS_comp_mm _LakePrc'!J60 / 1000) * Area!$G$8 / (Days!J60*86400)</f>
        <v>-615.78447530864196</v>
      </c>
      <c r="K60" s="10">
        <f>('NBS_comp_mm _LakePrc'!K60 / 1000) * Area!$G$8 / (Days!K60*86400)</f>
        <v>-36.974103942652469</v>
      </c>
      <c r="L60" s="10">
        <f>('NBS_comp_mm _LakePrc'!L60 / 1000) * Area!$G$8 / (Days!L60*86400)</f>
        <v>1981.2713888888893</v>
      </c>
      <c r="M60" s="10">
        <f>('NBS_comp_mm _LakePrc'!M60 / 1000) * Area!$G$8 / (Days!M60*86400)</f>
        <v>-85.042921146953177</v>
      </c>
      <c r="N60" s="10">
        <f t="shared" si="0"/>
        <v>933.82418414334097</v>
      </c>
    </row>
    <row r="61" spans="1:14">
      <c r="A61">
        <v>2004</v>
      </c>
      <c r="B61" s="10">
        <f>('NBS_comp_mm _LakePrc'!B61 / 1000) * Area!$G$8 / (Days!B61*86400)</f>
        <v>-781.4896176821984</v>
      </c>
      <c r="C61" s="10">
        <f>('NBS_comp_mm _LakePrc'!C61 / 1000) * Area!$G$8 / (Days!C61*86400)</f>
        <v>652.48344827586163</v>
      </c>
      <c r="D61" s="10">
        <f>('NBS_comp_mm _LakePrc'!D61 / 1000) * Area!$G$8 / (Days!D61*86400)</f>
        <v>3799.1314516129032</v>
      </c>
      <c r="E61" s="10">
        <f>('NBS_comp_mm _LakePrc'!E61 / 1000) * Area!$G$8 / (Days!E61*86400)</f>
        <v>3092.8324691358025</v>
      </c>
      <c r="F61" s="10">
        <f>('NBS_comp_mm _LakePrc'!F61 / 1000) * Area!$G$8 / (Days!F61*86400)</f>
        <v>6477.5701433691756</v>
      </c>
      <c r="G61" s="10">
        <f>('NBS_comp_mm _LakePrc'!G61 / 1000) * Area!$G$8 / (Days!G61*86400)</f>
        <v>4104.3723765432105</v>
      </c>
      <c r="H61" s="10">
        <f>('NBS_comp_mm _LakePrc'!H61 / 1000) * Area!$G$8 / (Days!H61*86400)</f>
        <v>1663.5096893667862</v>
      </c>
      <c r="I61" s="10">
        <f>('NBS_comp_mm _LakePrc'!I61 / 1000) * Area!$G$8 / (Days!I61*86400)</f>
        <v>700.98863201911615</v>
      </c>
      <c r="J61" s="10">
        <f>('NBS_comp_mm _LakePrc'!J61 / 1000) * Area!$G$8 / (Days!J61*86400)</f>
        <v>-422.2501851851851</v>
      </c>
      <c r="K61" s="10">
        <f>('NBS_comp_mm _LakePrc'!K61 / 1000) * Area!$G$8 / (Days!K61*86400)</f>
        <v>809.52657108721621</v>
      </c>
      <c r="L61" s="10">
        <f>('NBS_comp_mm _LakePrc'!L61 / 1000) * Area!$G$8 / (Days!L61*86400)</f>
        <v>822.52481481481459</v>
      </c>
      <c r="M61" s="10">
        <f>('NBS_comp_mm _LakePrc'!M61 / 1000) * Area!$G$8 / (Days!M61*86400)</f>
        <v>122.43292114695321</v>
      </c>
      <c r="N61" s="10">
        <f t="shared" si="0"/>
        <v>1753.4693928753711</v>
      </c>
    </row>
    <row r="62" spans="1:14">
      <c r="A62">
        <v>2005</v>
      </c>
      <c r="B62" s="10">
        <f>('NBS_comp_mm _LakePrc'!B62 / 1000) * Area!$G$8 / (Days!B62*86400)</f>
        <v>886.74566905615279</v>
      </c>
      <c r="C62" s="10">
        <f>('NBS_comp_mm _LakePrc'!C62 / 1000) * Area!$G$8 / (Days!C62*86400)</f>
        <v>1730.8650066137573</v>
      </c>
      <c r="D62" s="10">
        <f>('NBS_comp_mm _LakePrc'!D62 / 1000) * Area!$G$8 / (Days!D62*86400)</f>
        <v>1371.4398805256869</v>
      </c>
      <c r="E62" s="10">
        <f>('NBS_comp_mm _LakePrc'!E62 / 1000) * Area!$G$8 / (Days!E62*86400)</f>
        <v>2200.7772839506179</v>
      </c>
      <c r="F62" s="10">
        <f>('NBS_comp_mm _LakePrc'!F62 / 1000) * Area!$G$8 / (Days!F62*86400)</f>
        <v>1835.391146953405</v>
      </c>
      <c r="G62" s="10">
        <f>('NBS_comp_mm _LakePrc'!G62 / 1000) * Area!$G$8 / (Days!G62*86400)</f>
        <v>1245.8258641975308</v>
      </c>
      <c r="H62" s="10">
        <f>('NBS_comp_mm _LakePrc'!H62 / 1000) * Area!$G$8 / (Days!H62*86400)</f>
        <v>460.41600358422949</v>
      </c>
      <c r="I62" s="10">
        <f>('NBS_comp_mm _LakePrc'!I62 / 1000) * Area!$G$8 / (Days!I62*86400)</f>
        <v>270.92548387096741</v>
      </c>
      <c r="J62" s="10">
        <f>('NBS_comp_mm _LakePrc'!J62 / 1000) * Area!$G$8 / (Days!J62*86400)</f>
        <v>270.03796296296287</v>
      </c>
      <c r="K62" s="10">
        <f>('NBS_comp_mm _LakePrc'!K62 / 1000) * Area!$G$8 / (Days!K62*86400)</f>
        <v>-776.29394265232986</v>
      </c>
      <c r="L62" s="10">
        <f>('NBS_comp_mm _LakePrc'!L62 / 1000) * Area!$G$8 / (Days!L62*86400)</f>
        <v>877.70453703703708</v>
      </c>
      <c r="M62" s="10">
        <f>('NBS_comp_mm _LakePrc'!M62 / 1000) * Area!$G$8 / (Days!M62*86400)</f>
        <v>-674.04638590203092</v>
      </c>
      <c r="N62" s="10">
        <f t="shared" si="0"/>
        <v>808.3157091831655</v>
      </c>
    </row>
    <row r="63" spans="1:14">
      <c r="A63">
        <v>2006</v>
      </c>
      <c r="B63" s="10">
        <f>('NBS_comp_mm _LakePrc'!B63 / 1000) * Area!$G$8 / (Days!B63*86400)</f>
        <v>1455.8360274790919</v>
      </c>
      <c r="C63" s="10">
        <f>('NBS_comp_mm _LakePrc'!C63 / 1000) * Area!$G$8 / (Days!C63*86400)</f>
        <v>51.998287037037009</v>
      </c>
      <c r="D63" s="10">
        <f>('NBS_comp_mm _LakePrc'!D63 / 1000) * Area!$G$8 / (Days!D63*86400)</f>
        <v>1979.7932974910391</v>
      </c>
      <c r="E63" s="10">
        <f>('NBS_comp_mm _LakePrc'!E63 / 1000) * Area!$G$8 / (Days!E63*86400)</f>
        <v>2947.8764814814813</v>
      </c>
      <c r="F63" s="10">
        <f>('NBS_comp_mm _LakePrc'!F63 / 1000) * Area!$G$8 / (Days!F63*86400)</f>
        <v>3918.9218160095588</v>
      </c>
      <c r="G63" s="10">
        <f>('NBS_comp_mm _LakePrc'!G63 / 1000) * Area!$G$8 / (Days!G63*86400)</f>
        <v>1001.2778703703704</v>
      </c>
      <c r="H63" s="10">
        <f>('NBS_comp_mm _LakePrc'!H63 / 1000) * Area!$G$8 / (Days!H63*86400)</f>
        <v>1431.9796296296299</v>
      </c>
      <c r="I63" s="10">
        <f>('NBS_comp_mm _LakePrc'!I63 / 1000) * Area!$G$8 / (Days!I63*86400)</f>
        <v>186.21878733572285</v>
      </c>
      <c r="J63" s="10">
        <f>('NBS_comp_mm _LakePrc'!J63 / 1000) * Area!$G$8 / (Days!J63*86400)</f>
        <v>450.87867283950618</v>
      </c>
      <c r="K63" s="10">
        <f>('NBS_comp_mm _LakePrc'!K63 / 1000) * Area!$G$8 / (Days!K63*86400)</f>
        <v>850.61342293906807</v>
      </c>
      <c r="L63" s="10">
        <f>('NBS_comp_mm _LakePrc'!L63 / 1000) * Area!$G$8 / (Days!L63*86400)</f>
        <v>742.65401234567901</v>
      </c>
      <c r="M63" s="10">
        <f>('NBS_comp_mm _LakePrc'!M63 / 1000) * Area!$G$8 / (Days!M63*86400)</f>
        <v>1327.0241158900842</v>
      </c>
      <c r="N63" s="10">
        <f t="shared" si="0"/>
        <v>1362.0893684040225</v>
      </c>
    </row>
    <row r="64" spans="1:14">
      <c r="A64">
        <v>2007</v>
      </c>
      <c r="B64" s="10">
        <f>('NBS_comp_mm _LakePrc'!B64 / 1000) * Area!$G$8 / (Days!B64*86400)</f>
        <v>70.524324970131318</v>
      </c>
      <c r="C64" s="10">
        <f>('NBS_comp_mm _LakePrc'!C64 / 1000) * Area!$G$8 / (Days!C64*86400)</f>
        <v>-912.14400793650771</v>
      </c>
      <c r="D64" s="10">
        <f>('NBS_comp_mm _LakePrc'!D64 / 1000) * Area!$G$8 / (Days!D64*86400)</f>
        <v>3002.2419892473117</v>
      </c>
      <c r="E64" s="10">
        <f>('NBS_comp_mm _LakePrc'!E64 / 1000) * Area!$G$8 / (Days!E64*86400)</f>
        <v>2978.6261111111103</v>
      </c>
      <c r="F64" s="10">
        <f>('NBS_comp_mm _LakePrc'!F64 / 1000) * Area!$G$8 / (Days!F64*86400)</f>
        <v>2189.044522102748</v>
      </c>
      <c r="G64" s="10">
        <f>('NBS_comp_mm _LakePrc'!G64 / 1000) * Area!$G$8 / (Days!G64*86400)</f>
        <v>1829.0439197530864</v>
      </c>
      <c r="H64" s="10">
        <f>('NBS_comp_mm _LakePrc'!H64 / 1000) * Area!$G$8 / (Days!H64*86400)</f>
        <v>690.83221624850648</v>
      </c>
      <c r="I64" s="10">
        <f>('NBS_comp_mm _LakePrc'!I64 / 1000) * Area!$G$8 / (Days!I64*86400)</f>
        <v>1715.2665591397847</v>
      </c>
      <c r="J64" s="10">
        <f>('NBS_comp_mm _LakePrc'!J64 / 1000) * Area!$G$8 / (Days!J64*86400)</f>
        <v>-345.85117283950632</v>
      </c>
      <c r="K64" s="10">
        <f>('NBS_comp_mm _LakePrc'!K64 / 1000) * Area!$G$8 / (Days!K64*86400)</f>
        <v>876.94940262843488</v>
      </c>
      <c r="L64" s="10">
        <f>('NBS_comp_mm _LakePrc'!L64 / 1000) * Area!$G$8 / (Days!L64*86400)</f>
        <v>-1922.1327777777778</v>
      </c>
      <c r="M64" s="10">
        <f>('NBS_comp_mm _LakePrc'!M64 / 1000) * Area!$G$8 / (Days!M64*86400)</f>
        <v>-57.241338112305932</v>
      </c>
      <c r="N64" s="10">
        <f t="shared" si="0"/>
        <v>842.92997904458468</v>
      </c>
    </row>
    <row r="65" spans="1:14">
      <c r="A65">
        <v>2008</v>
      </c>
      <c r="B65" s="10">
        <f>('NBS_comp_mm _LakePrc'!B65 / 1000) * Area!$G$8 / (Days!B65*86400)</f>
        <v>1220.8184229390686</v>
      </c>
      <c r="C65" s="10">
        <f>('NBS_comp_mm _LakePrc'!C65 / 1000) * Area!$G$8 / (Days!C65*86400)</f>
        <v>1814.1961430395909</v>
      </c>
      <c r="D65" s="10">
        <f>('NBS_comp_mm _LakePrc'!D65 / 1000) * Area!$G$8 / (Days!D65*86400)</f>
        <v>1633.1107407407403</v>
      </c>
      <c r="E65" s="10">
        <f>('NBS_comp_mm _LakePrc'!E65 / 1000) * Area!$G$8 / (Days!E65*86400)</f>
        <v>5334.5123456790125</v>
      </c>
      <c r="F65" s="10">
        <f>('NBS_comp_mm _LakePrc'!F65 / 1000) * Area!$G$8 / (Days!F65*86400)</f>
        <v>2679.7739127837517</v>
      </c>
      <c r="G65" s="10">
        <f>('NBS_comp_mm _LakePrc'!G65 / 1000) * Area!$G$8 / (Days!G65*86400)</f>
        <v>4756.816759259259</v>
      </c>
      <c r="H65" s="10">
        <f>('NBS_comp_mm _LakePrc'!H65 / 1000) * Area!$G$8 / (Days!H65*86400)</f>
        <v>2019.4542174432497</v>
      </c>
      <c r="I65" s="10">
        <f>('NBS_comp_mm _LakePrc'!I65 / 1000) * Area!$G$8 / (Days!I65*86400)</f>
        <v>-661.20049581839908</v>
      </c>
      <c r="J65" s="10">
        <f>('NBS_comp_mm _LakePrc'!J65 / 1000) * Area!$G$8 / (Days!J65*86400)</f>
        <v>1961.4668827160494</v>
      </c>
      <c r="K65" s="10">
        <f>('NBS_comp_mm _LakePrc'!K65 / 1000) * Area!$G$8 / (Days!K65*86400)</f>
        <v>-585.79338112305857</v>
      </c>
      <c r="L65" s="10">
        <f>('NBS_comp_mm _LakePrc'!L65 / 1000) * Area!$G$8 / (Days!L65*86400)</f>
        <v>-444.75555555555553</v>
      </c>
      <c r="M65" s="10">
        <f>('NBS_comp_mm _LakePrc'!M65 / 1000) * Area!$G$8 / (Days!M65*86400)</f>
        <v>1077.2061170848272</v>
      </c>
      <c r="N65" s="10">
        <f t="shared" si="0"/>
        <v>1733.8005090990446</v>
      </c>
    </row>
    <row r="66" spans="1:14">
      <c r="A66">
        <v>2009</v>
      </c>
      <c r="B66" s="10">
        <f>('NBS_comp_mm _LakePrc'!B66 / 1000) * Area!$G$8 / (Days!B66*86400)</f>
        <v>-448.88713261648752</v>
      </c>
      <c r="C66" s="10">
        <f>('NBS_comp_mm _LakePrc'!C66 / 1000) * Area!$G$8 / (Days!C66*86400)</f>
        <v>1825.6970568783065</v>
      </c>
      <c r="D66" s="10">
        <f>('NBS_comp_mm _LakePrc'!D66 / 1000) * Area!$G$8 / (Days!D66*86400)</f>
        <v>2888.9148745519715</v>
      </c>
      <c r="E66" s="10">
        <f>('NBS_comp_mm _LakePrc'!E66 / 1000) * Area!$G$8 / (Days!E66*86400)</f>
        <v>3863.2518827160493</v>
      </c>
      <c r="F66" s="10">
        <f>('NBS_comp_mm _LakePrc'!F66 / 1000) * Area!$G$8 / (Days!F66*86400)</f>
        <v>3563.8869832735963</v>
      </c>
      <c r="G66" s="10">
        <f>('NBS_comp_mm _LakePrc'!G66 / 1000) * Area!$G$8 / (Days!G66*86400)</f>
        <v>3150.3429012345682</v>
      </c>
      <c r="H66" s="10">
        <f>('NBS_comp_mm _LakePrc'!H66 / 1000) * Area!$G$8 / (Days!H66*86400)</f>
        <v>588.42120071684565</v>
      </c>
      <c r="I66" s="10">
        <f>('NBS_comp_mm _LakePrc'!I66 / 1000) * Area!$G$8 / (Days!I66*86400)</f>
        <v>1710.5210394265237</v>
      </c>
      <c r="J66" s="10">
        <f>('NBS_comp_mm _LakePrc'!J66 / 1000) * Area!$G$8 / (Days!J66*86400)</f>
        <v>-182.93709876543215</v>
      </c>
      <c r="K66" s="10">
        <f>('NBS_comp_mm _LakePrc'!K66 / 1000) * Area!$G$8 / (Days!K66*86400)</f>
        <v>2239.488410991637</v>
      </c>
      <c r="L66" s="10">
        <f>('NBS_comp_mm _LakePrc'!L66 / 1000) * Area!$G$8 / (Days!L66*86400)</f>
        <v>463.2183641975306</v>
      </c>
      <c r="M66" s="10">
        <f>('NBS_comp_mm _LakePrc'!M66 / 1000) * Area!$G$8 / (Days!M66*86400)</f>
        <v>-38.953894862604976</v>
      </c>
      <c r="N66" s="10">
        <f t="shared" si="0"/>
        <v>1635.2470489785426</v>
      </c>
    </row>
    <row r="67" spans="1:14">
      <c r="A67">
        <v>2010</v>
      </c>
      <c r="B67" s="10">
        <f>('NBS_comp_mm _LakePrc'!B67 / 1000) * Area!$G$8 / (Days!B67*86400)</f>
        <v>-371.26943847072857</v>
      </c>
      <c r="C67" s="10">
        <f>('NBS_comp_mm _LakePrc'!C67 / 1000) * Area!$G$8 / (Days!C67*86400)</f>
        <v>502.69962962962961</v>
      </c>
      <c r="D67" s="10">
        <f>('NBS_comp_mm _LakePrc'!D67 / 1000) * Area!$G$8 / (Days!D67*86400)</f>
        <v>1632.6376583034648</v>
      </c>
      <c r="E67" s="10">
        <f>('NBS_comp_mm _LakePrc'!E67 / 1000) * Area!$G$8 / (Days!E67*86400)</f>
        <v>2572.798487654321</v>
      </c>
      <c r="F67" s="10">
        <f>('NBS_comp_mm _LakePrc'!F67 / 1000) * Area!$G$8 / (Days!F67*86400)</f>
        <v>2781.387084826762</v>
      </c>
      <c r="G67" s="10">
        <f>('NBS_comp_mm _LakePrc'!G67 / 1000) * Area!$G$8 / (Days!G67*86400)</f>
        <v>4203.4070987654322</v>
      </c>
      <c r="H67" s="10">
        <f>('NBS_comp_mm _LakePrc'!H67 / 1000) * Area!$G$8 / (Days!H67*86400)</f>
        <v>2902.4534647550781</v>
      </c>
      <c r="I67" s="10">
        <f>('NBS_comp_mm _LakePrc'!I67 / 1000) * Area!$G$8 / (Days!I67*86400)</f>
        <v>360.15537037037035</v>
      </c>
      <c r="J67" s="10">
        <f>('NBS_comp_mm _LakePrc'!J67 / 1000) * Area!$G$8 / (Days!J67*86400)</f>
        <v>1248.2383950617284</v>
      </c>
      <c r="K67" s="10">
        <f>('NBS_comp_mm _LakePrc'!K67 / 1000) * Area!$G$8 / (Days!K67*86400)</f>
        <v>-240.78464755077627</v>
      </c>
      <c r="L67" s="10">
        <f>('NBS_comp_mm _LakePrc'!L67 / 1000) * Area!$G$8 / (Days!L67*86400)</f>
        <v>-393.73361111111097</v>
      </c>
      <c r="M67" s="10">
        <f>('NBS_comp_mm _LakePrc'!M67 / 1000) * Area!$G$8 / (Days!M67*86400)</f>
        <v>-560.79779569892492</v>
      </c>
      <c r="N67" s="10">
        <f t="shared" si="0"/>
        <v>1219.7659747112705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12.659168800136563</v>
      </c>
      <c r="C70" s="10">
        <f t="shared" ref="C70:M70" si="1">AVERAGE(C5:C57)</f>
        <v>643.57769877845578</v>
      </c>
      <c r="D70" s="10">
        <f t="shared" si="1"/>
        <v>2016.1357466017444</v>
      </c>
      <c r="E70" s="10">
        <f t="shared" si="1"/>
        <v>3637.8871738877256</v>
      </c>
      <c r="F70" s="10">
        <f t="shared" si="1"/>
        <v>3114.6046569058412</v>
      </c>
      <c r="G70" s="10">
        <f t="shared" si="1"/>
        <v>2998.0744852084799</v>
      </c>
      <c r="H70" s="10">
        <f t="shared" si="1"/>
        <v>2328.6308808412796</v>
      </c>
      <c r="I70" s="10">
        <f t="shared" si="1"/>
        <v>1439.8775603570709</v>
      </c>
      <c r="J70" s="10">
        <f t="shared" si="1"/>
        <v>752.89000174703028</v>
      </c>
      <c r="K70" s="10">
        <f t="shared" si="1"/>
        <v>429.29211345551278</v>
      </c>
      <c r="L70" s="10">
        <f t="shared" si="1"/>
        <v>296.46427672955991</v>
      </c>
      <c r="M70" s="10">
        <f t="shared" si="1"/>
        <v>-162.75981898514462</v>
      </c>
      <c r="N70" s="10">
        <f t="shared" ref="N70" si="2">AVERAGE(N5:N57)</f>
        <v>1459.1402871838959</v>
      </c>
    </row>
    <row r="71" spans="1:14">
      <c r="A71" s="8" t="s">
        <v>43</v>
      </c>
      <c r="B71" s="10">
        <f>MAX(B5:B67)</f>
        <v>1477.1204062126644</v>
      </c>
      <c r="C71" s="10">
        <f t="shared" ref="C71:M71" si="3">MAX(C5:C57)</f>
        <v>2344.8662632275136</v>
      </c>
      <c r="D71" s="10">
        <f t="shared" si="3"/>
        <v>4777.8403643966531</v>
      </c>
      <c r="E71" s="10">
        <f t="shared" si="3"/>
        <v>5689.3764197530882</v>
      </c>
      <c r="F71" s="10">
        <f t="shared" si="3"/>
        <v>6196.801678614097</v>
      </c>
      <c r="G71" s="10">
        <f t="shared" si="3"/>
        <v>5864.0439506172843</v>
      </c>
      <c r="H71" s="10">
        <f t="shared" si="3"/>
        <v>4361.0066786140978</v>
      </c>
      <c r="I71" s="10">
        <f t="shared" si="3"/>
        <v>3577.6445579450419</v>
      </c>
      <c r="J71" s="10">
        <f t="shared" si="3"/>
        <v>5918.9437654320991</v>
      </c>
      <c r="K71" s="10">
        <f t="shared" si="3"/>
        <v>2778.4996475507764</v>
      </c>
      <c r="L71" s="10">
        <f t="shared" si="3"/>
        <v>3383.7963888888889</v>
      </c>
      <c r="M71" s="10">
        <f t="shared" si="3"/>
        <v>2220.2285304659499</v>
      </c>
      <c r="N71" s="10">
        <f t="shared" ref="N71" si="4">MAX(N5:N57)</f>
        <v>2169.2775137786598</v>
      </c>
    </row>
    <row r="72" spans="1:14">
      <c r="A72" s="8" t="s">
        <v>44</v>
      </c>
      <c r="B72" s="10">
        <f>MIN(B5:B67)</f>
        <v>-1614.0455017921142</v>
      </c>
      <c r="C72" s="10">
        <f t="shared" ref="C72:M72" si="5">MIN(C5:C57)</f>
        <v>-626.95216269841274</v>
      </c>
      <c r="D72" s="10">
        <f t="shared" si="5"/>
        <v>326.63772401433692</v>
      </c>
      <c r="E72" s="10">
        <f t="shared" si="5"/>
        <v>2058.2566049382717</v>
      </c>
      <c r="F72" s="10">
        <f t="shared" si="5"/>
        <v>1346.5516547192353</v>
      </c>
      <c r="G72" s="10">
        <f t="shared" si="5"/>
        <v>811.45524691358014</v>
      </c>
      <c r="H72" s="10">
        <f t="shared" si="5"/>
        <v>-59.068279569892496</v>
      </c>
      <c r="I72" s="10">
        <f t="shared" si="5"/>
        <v>-385.98909199522075</v>
      </c>
      <c r="J72" s="10">
        <f t="shared" si="5"/>
        <v>-1266.6423456790124</v>
      </c>
      <c r="K72" s="10">
        <f t="shared" si="5"/>
        <v>-2338.8406033452811</v>
      </c>
      <c r="L72" s="10">
        <f t="shared" si="5"/>
        <v>-1581.8648456790122</v>
      </c>
      <c r="M72" s="10">
        <f t="shared" si="5"/>
        <v>-1729.3373178016727</v>
      </c>
      <c r="N72" s="10">
        <f t="shared" ref="N72" si="6">MIN(N5:N57)</f>
        <v>670.53023718258726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2"/>
  <sheetViews>
    <sheetView workbookViewId="0"/>
  </sheetViews>
  <sheetFormatPr defaultRowHeight="12.75"/>
  <sheetData>
    <row r="1" spans="1:14">
      <c r="A1" t="s">
        <v>46</v>
      </c>
    </row>
    <row r="2" spans="1:14">
      <c r="A2" t="s">
        <v>16</v>
      </c>
    </row>
    <row r="3" spans="1:14">
      <c r="N3" s="26" t="s">
        <v>96</v>
      </c>
    </row>
    <row r="4" spans="1: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99</v>
      </c>
    </row>
    <row r="5" spans="1:14">
      <c r="A5">
        <v>1948</v>
      </c>
      <c r="B5" s="10">
        <f>(NBS_comp_mm_LandPrc!B5 / 1000) * Area!$G$8 / (Days!B5*86400)</f>
        <v>-1218.5695459976105</v>
      </c>
      <c r="C5" s="10">
        <f>(NBS_comp_mm_LandPrc!C5 / 1000) * Area!$G$8 / (Days!C5*86400)</f>
        <v>648.33778416347388</v>
      </c>
      <c r="D5" s="10">
        <f>(NBS_comp_mm_LandPrc!D5 / 1000) * Area!$G$8 / (Days!D5*86400)</f>
        <v>3146.7398984468332</v>
      </c>
      <c r="E5" s="10">
        <f>(NBS_comp_mm_LandPrc!E5 / 1000) * Area!$G$8 / (Days!E5*86400)</f>
        <v>3547.7638580246912</v>
      </c>
      <c r="F5" s="10">
        <f>(NBS_comp_mm_LandPrc!F5 / 1000) * Area!$G$8 / (Days!F5*86400)</f>
        <v>3205.6569175627246</v>
      </c>
      <c r="G5" s="10">
        <f>(NBS_comp_mm_LandPrc!G5 / 1000) * Area!$G$8 / (Days!G5*86400)</f>
        <v>2629.1795679012343</v>
      </c>
      <c r="H5" s="10">
        <f>(NBS_comp_mm_LandPrc!H5 / 1000) * Area!$G$8 / (Days!H5*86400)</f>
        <v>1878.3741875746714</v>
      </c>
      <c r="I5" s="10">
        <f>(NBS_comp_mm_LandPrc!I5 / 1000) * Area!$G$8 / (Days!I5*86400)</f>
        <v>569.94993428912778</v>
      </c>
      <c r="J5" s="10">
        <f>(NBS_comp_mm_LandPrc!J5 / 1000) * Area!$G$8 / (Days!J5*86400)</f>
        <v>-436.98148148148147</v>
      </c>
      <c r="K5" s="10">
        <f>(NBS_comp_mm_LandPrc!K5 / 1000) * Area!$G$8 / (Days!K5*86400)</f>
        <v>-1333.0325507765833</v>
      </c>
      <c r="L5" s="10">
        <f>(NBS_comp_mm_LandPrc!L5 / 1000) * Area!$G$8 / (Days!L5*86400)</f>
        <v>1119.3884567901232</v>
      </c>
      <c r="M5" s="10">
        <f>(NBS_comp_mm_LandPrc!M5 / 1000) * Area!$G$8 / (Days!M5*86400)</f>
        <v>-929.7360215053767</v>
      </c>
      <c r="N5" s="10">
        <f>AVERAGE(B5:M5)</f>
        <v>1068.9225837493191</v>
      </c>
    </row>
    <row r="6" spans="1:14">
      <c r="A6">
        <v>1949</v>
      </c>
      <c r="B6" s="10">
        <f>(NBS_comp_mm_LandPrc!B6 / 1000) * Area!$G$8 / (Days!B6*86400)</f>
        <v>406.95384109916387</v>
      </c>
      <c r="C6" s="10">
        <f>(NBS_comp_mm_LandPrc!C6 / 1000) * Area!$G$8 / (Days!C6*86400)</f>
        <v>779.37816137566119</v>
      </c>
      <c r="D6" s="10">
        <f>(NBS_comp_mm_LandPrc!D6 / 1000) * Area!$G$8 / (Days!D6*86400)</f>
        <v>1393.6769295101556</v>
      </c>
      <c r="E6" s="10">
        <f>(NBS_comp_mm_LandPrc!E6 / 1000) * Area!$G$8 / (Days!E6*86400)</f>
        <v>2024.5845370370371</v>
      </c>
      <c r="F6" s="10">
        <f>(NBS_comp_mm_LandPrc!F6 / 1000) * Area!$G$8 / (Days!F6*86400)</f>
        <v>2284.8844265232974</v>
      </c>
      <c r="G6" s="10">
        <f>(NBS_comp_mm_LandPrc!G6 / 1000) * Area!$G$8 / (Days!G6*86400)</f>
        <v>3411.1746604938271</v>
      </c>
      <c r="H6" s="10">
        <f>(NBS_comp_mm_LandPrc!H6 / 1000) * Area!$G$8 / (Days!H6*86400)</f>
        <v>2755.3562962962965</v>
      </c>
      <c r="I6" s="10">
        <f>(NBS_comp_mm_LandPrc!I6 / 1000) * Area!$G$8 / (Days!I6*86400)</f>
        <v>184.48215651134987</v>
      </c>
      <c r="J6" s="10">
        <f>(NBS_comp_mm_LandPrc!J6 / 1000) * Area!$G$8 / (Days!J6*86400)</f>
        <v>-674.27706790123466</v>
      </c>
      <c r="K6" s="10">
        <f>(NBS_comp_mm_LandPrc!K6 / 1000) * Area!$G$8 / (Days!K6*86400)</f>
        <v>191.05565710872199</v>
      </c>
      <c r="L6" s="10">
        <f>(NBS_comp_mm_LandPrc!L6 / 1000) * Area!$G$8 / (Days!L6*86400)</f>
        <v>-696.81691358024705</v>
      </c>
      <c r="M6" s="10">
        <f>(NBS_comp_mm_LandPrc!M6 / 1000) * Area!$G$8 / (Days!M6*86400)</f>
        <v>-0.22637395459974496</v>
      </c>
      <c r="N6" s="10">
        <f t="shared" ref="N6:N67" si="0">AVERAGE(B6:M6)</f>
        <v>1005.0188592099526</v>
      </c>
    </row>
    <row r="7" spans="1:14">
      <c r="A7">
        <v>1950</v>
      </c>
      <c r="B7" s="10">
        <f>(NBS_comp_mm_LandPrc!B7 / 1000) * Area!$G$8 / (Days!B7*86400)</f>
        <v>1165.2661529271211</v>
      </c>
      <c r="C7" s="10">
        <f>(NBS_comp_mm_LandPrc!C7 / 1000) * Area!$G$8 / (Days!C7*86400)</f>
        <v>797.69858465608434</v>
      </c>
      <c r="D7" s="10">
        <f>(NBS_comp_mm_LandPrc!D7 / 1000) * Area!$G$8 / (Days!D7*86400)</f>
        <v>2095.5800836320191</v>
      </c>
      <c r="E7" s="10">
        <f>(NBS_comp_mm_LandPrc!E7 / 1000) * Area!$G$8 / (Days!E7*86400)</f>
        <v>4794.6195987654319</v>
      </c>
      <c r="F7" s="10">
        <f>(NBS_comp_mm_LandPrc!F7 / 1000) * Area!$G$8 / (Days!F7*86400)</f>
        <v>3021.7230406212666</v>
      </c>
      <c r="G7" s="10">
        <f>(NBS_comp_mm_LandPrc!G7 / 1000) * Area!$G$8 / (Days!G7*86400)</f>
        <v>3434.2965740740742</v>
      </c>
      <c r="H7" s="10">
        <f>(NBS_comp_mm_LandPrc!H7 / 1000) * Area!$G$8 / (Days!H7*86400)</f>
        <v>3372.4128733572284</v>
      </c>
      <c r="I7" s="10">
        <f>(NBS_comp_mm_LandPrc!I7 / 1000) * Area!$G$8 / (Days!I7*86400)</f>
        <v>943.83574671445638</v>
      </c>
      <c r="J7" s="10">
        <f>(NBS_comp_mm_LandPrc!J7 / 1000) * Area!$G$8 / (Days!J7*86400)</f>
        <v>972.96861111111116</v>
      </c>
      <c r="K7" s="10">
        <f>(NBS_comp_mm_LandPrc!K7 / 1000) * Area!$G$8 / (Days!K7*86400)</f>
        <v>-31.602688172043059</v>
      </c>
      <c r="L7" s="10">
        <f>(NBS_comp_mm_LandPrc!L7 / 1000) * Area!$G$8 / (Days!L7*86400)</f>
        <v>-1141.184382716049</v>
      </c>
      <c r="M7" s="10">
        <f>(NBS_comp_mm_LandPrc!M7 / 1000) * Area!$G$8 / (Days!M7*86400)</f>
        <v>-369.80597968936655</v>
      </c>
      <c r="N7" s="10">
        <f t="shared" si="0"/>
        <v>1587.9840179401115</v>
      </c>
    </row>
    <row r="8" spans="1:14">
      <c r="A8">
        <v>1951</v>
      </c>
      <c r="B8" s="10">
        <f>(NBS_comp_mm_LandPrc!B8 / 1000) * Area!$G$8 / (Days!B8*86400)</f>
        <v>314.19943847072904</v>
      </c>
      <c r="C8" s="10">
        <f>(NBS_comp_mm_LandPrc!C8 / 1000) * Area!$G$8 / (Days!C8*86400)</f>
        <v>1335.5164814814814</v>
      </c>
      <c r="D8" s="10">
        <f>(NBS_comp_mm_LandPrc!D8 / 1000) * Area!$G$8 / (Days!D8*86400)</f>
        <v>2213.1332198327359</v>
      </c>
      <c r="E8" s="10">
        <f>(NBS_comp_mm_LandPrc!E8 / 1000) * Area!$G$8 / (Days!E8*86400)</f>
        <v>5172.0374691358029</v>
      </c>
      <c r="F8" s="10">
        <f>(NBS_comp_mm_LandPrc!F8 / 1000) * Area!$G$8 / (Days!F8*86400)</f>
        <v>3118.3119713261649</v>
      </c>
      <c r="G8" s="10">
        <f>(NBS_comp_mm_LandPrc!G8 / 1000) * Area!$G$8 / (Days!G8*86400)</f>
        <v>3281.462222222222</v>
      </c>
      <c r="H8" s="10">
        <f>(NBS_comp_mm_LandPrc!H8 / 1000) * Area!$G$8 / (Days!H8*86400)</f>
        <v>3614.4152867383518</v>
      </c>
      <c r="I8" s="10">
        <f>(NBS_comp_mm_LandPrc!I8 / 1000) * Area!$G$8 / (Days!I8*86400)</f>
        <v>2260.1666367980879</v>
      </c>
      <c r="J8" s="10">
        <f>(NBS_comp_mm_LandPrc!J8 / 1000) * Area!$G$8 / (Days!J8*86400)</f>
        <v>750.37904320987661</v>
      </c>
      <c r="K8" s="10">
        <f>(NBS_comp_mm_LandPrc!K8 / 1000) * Area!$G$8 / (Days!K8*86400)</f>
        <v>2201.9036081242534</v>
      </c>
      <c r="L8" s="10">
        <f>(NBS_comp_mm_LandPrc!L8 / 1000) * Area!$G$8 / (Days!L8*86400)</f>
        <v>303.45851851851904</v>
      </c>
      <c r="M8" s="10">
        <f>(NBS_comp_mm_LandPrc!M8 / 1000) * Area!$G$8 / (Days!M8*86400)</f>
        <v>414.67477299880517</v>
      </c>
      <c r="N8" s="10">
        <f t="shared" si="0"/>
        <v>2081.6382224047525</v>
      </c>
    </row>
    <row r="9" spans="1:14">
      <c r="A9">
        <v>1952</v>
      </c>
      <c r="B9" s="10">
        <f>(NBS_comp_mm_LandPrc!B9 / 1000) * Area!$G$8 / (Days!B9*86400)</f>
        <v>1437.6289187574671</v>
      </c>
      <c r="C9" s="10">
        <f>(NBS_comp_mm_LandPrc!C9 / 1000) * Area!$G$8 / (Days!C9*86400)</f>
        <v>806.09183269476375</v>
      </c>
      <c r="D9" s="10">
        <f>(NBS_comp_mm_LandPrc!D9 / 1000) * Area!$G$8 / (Days!D9*86400)</f>
        <v>2085.8248088411001</v>
      </c>
      <c r="E9" s="10">
        <f>(NBS_comp_mm_LandPrc!E9 / 1000) * Area!$G$8 / (Days!E9*86400)</f>
        <v>3975.8352469135802</v>
      </c>
      <c r="F9" s="10">
        <f>(NBS_comp_mm_LandPrc!F9 / 1000) * Area!$G$8 / (Days!F9*86400)</f>
        <v>2963.2693249701315</v>
      </c>
      <c r="G9" s="10">
        <f>(NBS_comp_mm_LandPrc!G9 / 1000) * Area!$G$8 / (Days!G9*86400)</f>
        <v>2799.2842283950622</v>
      </c>
      <c r="H9" s="10">
        <f>(NBS_comp_mm_LandPrc!H9 / 1000) * Area!$G$8 / (Days!H9*86400)</f>
        <v>4067.3022281959379</v>
      </c>
      <c r="I9" s="10">
        <f>(NBS_comp_mm_LandPrc!I9 / 1000) * Area!$G$8 / (Days!I9*86400)</f>
        <v>1661.5636021505377</v>
      </c>
      <c r="J9" s="10">
        <f>(NBS_comp_mm_LandPrc!J9 / 1000) * Area!$G$8 / (Days!J9*86400)</f>
        <v>-725.85429012345674</v>
      </c>
      <c r="K9" s="10">
        <f>(NBS_comp_mm_LandPrc!K9 / 1000) * Area!$G$8 / (Days!K9*86400)</f>
        <v>-2336.466798088411</v>
      </c>
      <c r="L9" s="10">
        <f>(NBS_comp_mm_LandPrc!L9 / 1000) * Area!$G$8 / (Days!L9*86400)</f>
        <v>423.92688271604931</v>
      </c>
      <c r="M9" s="10">
        <f>(NBS_comp_mm_LandPrc!M9 / 1000) * Area!$G$8 / (Days!M9*86400)</f>
        <v>188.81322580645133</v>
      </c>
      <c r="N9" s="10">
        <f t="shared" si="0"/>
        <v>1445.6016009357675</v>
      </c>
    </row>
    <row r="10" spans="1:14">
      <c r="A10">
        <v>1953</v>
      </c>
      <c r="B10" s="10">
        <f>(NBS_comp_mm_LandPrc!B10 / 1000) * Area!$G$8 / (Days!B10*86400)</f>
        <v>2.8233094384708175</v>
      </c>
      <c r="C10" s="10">
        <f>(NBS_comp_mm_LandPrc!C10 / 1000) * Area!$G$8 / (Days!C10*86400)</f>
        <v>1026.2633134920636</v>
      </c>
      <c r="D10" s="10">
        <f>(NBS_comp_mm_LandPrc!D10 / 1000) * Area!$G$8 / (Days!D10*86400)</f>
        <v>1956.2515053763445</v>
      </c>
      <c r="E10" s="10">
        <f>(NBS_comp_mm_LandPrc!E10 / 1000) * Area!$G$8 / (Days!E10*86400)</f>
        <v>3498.0023765432097</v>
      </c>
      <c r="F10" s="10">
        <f>(NBS_comp_mm_LandPrc!F10 / 1000) * Area!$G$8 / (Days!F10*86400)</f>
        <v>2914.810280764636</v>
      </c>
      <c r="G10" s="10">
        <f>(NBS_comp_mm_LandPrc!G10 / 1000) * Area!$G$8 / (Days!G10*86400)</f>
        <v>3373.4318827160496</v>
      </c>
      <c r="H10" s="10">
        <f>(NBS_comp_mm_LandPrc!H10 / 1000) * Area!$G$8 / (Days!H10*86400)</f>
        <v>2117.1681063321384</v>
      </c>
      <c r="I10" s="10">
        <f>(NBS_comp_mm_LandPrc!I10 / 1000) * Area!$G$8 / (Days!I10*86400)</f>
        <v>1131.0613739545997</v>
      </c>
      <c r="J10" s="10">
        <f>(NBS_comp_mm_LandPrc!J10 / 1000) * Area!$G$8 / (Days!J10*86400)</f>
        <v>-1025.9860185185182</v>
      </c>
      <c r="K10" s="10">
        <f>(NBS_comp_mm_LandPrc!K10 / 1000) * Area!$G$8 / (Days!K10*86400)</f>
        <v>-499.50825567502977</v>
      </c>
      <c r="L10" s="10">
        <f>(NBS_comp_mm_LandPrc!L10 / 1000) * Area!$G$8 / (Days!L10*86400)</f>
        <v>-916.919660493827</v>
      </c>
      <c r="M10" s="10">
        <f>(NBS_comp_mm_LandPrc!M10 / 1000) * Area!$G$8 / (Days!M10*86400)</f>
        <v>-1016.1373715651137</v>
      </c>
      <c r="N10" s="10">
        <f t="shared" si="0"/>
        <v>1046.771736863752</v>
      </c>
    </row>
    <row r="11" spans="1:14">
      <c r="A11">
        <v>1954</v>
      </c>
      <c r="B11" s="10">
        <f>(NBS_comp_mm_LandPrc!B11 / 1000) * Area!$G$8 / (Days!B11*86400)</f>
        <v>-955.08727001194745</v>
      </c>
      <c r="C11" s="10">
        <f>(NBS_comp_mm_LandPrc!C11 / 1000) * Area!$G$8 / (Days!C11*86400)</f>
        <v>1268.0149801587302</v>
      </c>
      <c r="D11" s="10">
        <f>(NBS_comp_mm_LandPrc!D11 / 1000) * Area!$G$8 / (Days!D11*86400)</f>
        <v>1064.1564934289129</v>
      </c>
      <c r="E11" s="10">
        <f>(NBS_comp_mm_LandPrc!E11 / 1000) * Area!$G$8 / (Days!E11*86400)</f>
        <v>4201.8315740740745</v>
      </c>
      <c r="F11" s="10">
        <f>(NBS_comp_mm_LandPrc!F11 / 1000) * Area!$G$8 / (Days!F11*86400)</f>
        <v>2606.7094982078847</v>
      </c>
      <c r="G11" s="10">
        <f>(NBS_comp_mm_LandPrc!G11 / 1000) * Area!$G$8 / (Days!G11*86400)</f>
        <v>4510.5121604938267</v>
      </c>
      <c r="H11" s="10">
        <f>(NBS_comp_mm_LandPrc!H11 / 1000) * Area!$G$8 / (Days!H11*86400)</f>
        <v>2023.7980107526878</v>
      </c>
      <c r="I11" s="10">
        <f>(NBS_comp_mm_LandPrc!I11 / 1000) * Area!$G$8 / (Days!I11*86400)</f>
        <v>357.30926523297484</v>
      </c>
      <c r="J11" s="10">
        <f>(NBS_comp_mm_LandPrc!J11 / 1000) * Area!$G$8 / (Days!J11*86400)</f>
        <v>1489.9084259259259</v>
      </c>
      <c r="K11" s="10">
        <f>(NBS_comp_mm_LandPrc!K11 / 1000) * Area!$G$8 / (Days!K11*86400)</f>
        <v>2921.1437634408603</v>
      </c>
      <c r="L11" s="10">
        <f>(NBS_comp_mm_LandPrc!L11 / 1000) * Area!$G$8 / (Days!L11*86400)</f>
        <v>-90.493950617283915</v>
      </c>
      <c r="M11" s="10">
        <f>(NBS_comp_mm_LandPrc!M11 / 1000) * Area!$G$8 / (Days!M11*86400)</f>
        <v>-554.09601553166033</v>
      </c>
      <c r="N11" s="10">
        <f t="shared" si="0"/>
        <v>1570.3089112962489</v>
      </c>
    </row>
    <row r="12" spans="1:14">
      <c r="A12">
        <v>1955</v>
      </c>
      <c r="B12" s="10">
        <f>(NBS_comp_mm_LandPrc!B12 / 1000) * Area!$G$8 / (Days!B12*86400)</f>
        <v>-582.03391278375148</v>
      </c>
      <c r="C12" s="10">
        <f>(NBS_comp_mm_LandPrc!C12 / 1000) * Area!$G$8 / (Days!C12*86400)</f>
        <v>286.62718253968256</v>
      </c>
      <c r="D12" s="10">
        <f>(NBS_comp_mm_LandPrc!D12 / 1000) * Area!$G$8 / (Days!D12*86400)</f>
        <v>1380.3517144563916</v>
      </c>
      <c r="E12" s="10">
        <f>(NBS_comp_mm_LandPrc!E12 / 1000) * Area!$G$8 / (Days!E12*86400)</f>
        <v>3498.9726851851851</v>
      </c>
      <c r="F12" s="10">
        <f>(NBS_comp_mm_LandPrc!F12 / 1000) * Area!$G$8 / (Days!F12*86400)</f>
        <v>2664.3589904420551</v>
      </c>
      <c r="G12" s="10">
        <f>(NBS_comp_mm_LandPrc!G12 / 1000) * Area!$G$8 / (Days!G12*86400)</f>
        <v>2535.6096296296296</v>
      </c>
      <c r="H12" s="10">
        <f>(NBS_comp_mm_LandPrc!H12 / 1000) * Area!$G$8 / (Days!H12*86400)</f>
        <v>1915.4407347670251</v>
      </c>
      <c r="I12" s="10">
        <f>(NBS_comp_mm_LandPrc!I12 / 1000) * Area!$G$8 / (Days!I12*86400)</f>
        <v>509.53753882915191</v>
      </c>
      <c r="J12" s="10">
        <f>(NBS_comp_mm_LandPrc!J12 / 1000) * Area!$G$8 / (Days!J12*86400)</f>
        <v>-1276.008086419753</v>
      </c>
      <c r="K12" s="10">
        <f>(NBS_comp_mm_LandPrc!K12 / 1000) * Area!$G$8 / (Days!K12*86400)</f>
        <v>815.7266487455197</v>
      </c>
      <c r="L12" s="10">
        <f>(NBS_comp_mm_LandPrc!L12 / 1000) * Area!$G$8 / (Days!L12*86400)</f>
        <v>-1261.9752777777774</v>
      </c>
      <c r="M12" s="10">
        <f>(NBS_comp_mm_LandPrc!M12 / 1000) * Area!$G$8 / (Days!M12*86400)</f>
        <v>-1325.7561170848269</v>
      </c>
      <c r="N12" s="10">
        <f t="shared" si="0"/>
        <v>763.40431087737761</v>
      </c>
    </row>
    <row r="13" spans="1:14">
      <c r="A13">
        <v>1956</v>
      </c>
      <c r="B13" s="10">
        <f>(NBS_comp_mm_LandPrc!B13 / 1000) * Area!$G$8 / (Days!B13*86400)</f>
        <v>-631.70314217443263</v>
      </c>
      <c r="C13" s="10">
        <f>(NBS_comp_mm_LandPrc!C13 / 1000) * Area!$G$8 / (Days!C13*86400)</f>
        <v>139.00897190293736</v>
      </c>
      <c r="D13" s="10">
        <f>(NBS_comp_mm_LandPrc!D13 / 1000) * Area!$G$8 / (Days!D13*86400)</f>
        <v>1438.8954659498208</v>
      </c>
      <c r="E13" s="10">
        <f>(NBS_comp_mm_LandPrc!E13 / 1000) * Area!$G$8 / (Days!E13*86400)</f>
        <v>3176.1091666666671</v>
      </c>
      <c r="F13" s="10">
        <f>(NBS_comp_mm_LandPrc!F13 / 1000) * Area!$G$8 / (Days!F13*86400)</f>
        <v>4419.7694743130223</v>
      </c>
      <c r="G13" s="10">
        <f>(NBS_comp_mm_LandPrc!G13 / 1000) * Area!$G$8 / (Days!G13*86400)</f>
        <v>2803.871543209877</v>
      </c>
      <c r="H13" s="10">
        <f>(NBS_comp_mm_LandPrc!H13 / 1000) * Area!$G$8 / (Days!H13*86400)</f>
        <v>2999.5046117084826</v>
      </c>
      <c r="I13" s="10">
        <f>(NBS_comp_mm_LandPrc!I13 / 1000) * Area!$G$8 / (Days!I13*86400)</f>
        <v>2023.3716786140972</v>
      </c>
      <c r="J13" s="10">
        <f>(NBS_comp_mm_LandPrc!J13 / 1000) * Area!$G$8 / (Days!J13*86400)</f>
        <v>-761.75080246913569</v>
      </c>
      <c r="K13" s="10">
        <f>(NBS_comp_mm_LandPrc!K13 / 1000) * Area!$G$8 / (Days!K13*86400)</f>
        <v>-526.9573536439666</v>
      </c>
      <c r="L13" s="10">
        <f>(NBS_comp_mm_LandPrc!L13 / 1000) * Area!$G$8 / (Days!L13*86400)</f>
        <v>-986.56027777777763</v>
      </c>
      <c r="M13" s="10">
        <f>(NBS_comp_mm_LandPrc!M13 / 1000) * Area!$G$8 / (Days!M13*86400)</f>
        <v>-757.97939665471915</v>
      </c>
      <c r="N13" s="10">
        <f t="shared" si="0"/>
        <v>1111.2983283037393</v>
      </c>
    </row>
    <row r="14" spans="1:14">
      <c r="A14">
        <v>1957</v>
      </c>
      <c r="B14" s="10">
        <f>(NBS_comp_mm_LandPrc!B14 / 1000) * Area!$G$8 / (Days!B14*86400)</f>
        <v>-1175.9148984468338</v>
      </c>
      <c r="C14" s="10">
        <f>(NBS_comp_mm_LandPrc!C14 / 1000) * Area!$G$8 / (Days!C14*86400)</f>
        <v>355.76739417989427</v>
      </c>
      <c r="D14" s="10">
        <f>(NBS_comp_mm_LandPrc!D14 / 1000) * Area!$G$8 / (Days!D14*86400)</f>
        <v>861.93985663082424</v>
      </c>
      <c r="E14" s="10">
        <f>(NBS_comp_mm_LandPrc!E14 / 1000) * Area!$G$8 / (Days!E14*86400)</f>
        <v>3143.3496296296294</v>
      </c>
      <c r="F14" s="10">
        <f>(NBS_comp_mm_LandPrc!F14 / 1000) * Area!$G$8 / (Days!F14*86400)</f>
        <v>3499.3983751493429</v>
      </c>
      <c r="G14" s="10">
        <f>(NBS_comp_mm_LandPrc!G14 / 1000) * Area!$G$8 / (Days!G14*86400)</f>
        <v>2989.672222222222</v>
      </c>
      <c r="H14" s="10">
        <f>(NBS_comp_mm_LandPrc!H14 / 1000) * Area!$G$8 / (Days!H14*86400)</f>
        <v>2630.6592293906806</v>
      </c>
      <c r="I14" s="10">
        <f>(NBS_comp_mm_LandPrc!I14 / 1000) * Area!$G$8 / (Days!I14*86400)</f>
        <v>831.3211350059737</v>
      </c>
      <c r="J14" s="10">
        <f>(NBS_comp_mm_LandPrc!J14 / 1000) * Area!$G$8 / (Days!J14*86400)</f>
        <v>-24.114598765432287</v>
      </c>
      <c r="K14" s="10">
        <f>(NBS_comp_mm_LandPrc!K14 / 1000) * Area!$G$8 / (Days!K14*86400)</f>
        <v>-46.570854241338282</v>
      </c>
      <c r="L14" s="10">
        <f>(NBS_comp_mm_LandPrc!L14 / 1000) * Area!$G$8 / (Days!L14*86400)</f>
        <v>452.35842592592638</v>
      </c>
      <c r="M14" s="10">
        <f>(NBS_comp_mm_LandPrc!M14 / 1000) * Area!$G$8 / (Days!M14*86400)</f>
        <v>-190.97749701314189</v>
      </c>
      <c r="N14" s="10">
        <f t="shared" si="0"/>
        <v>1110.5740349723123</v>
      </c>
    </row>
    <row r="15" spans="1:14">
      <c r="A15">
        <v>1958</v>
      </c>
      <c r="B15" s="10">
        <f>(NBS_comp_mm_LandPrc!B15 / 1000) * Area!$G$8 / (Days!B15*86400)</f>
        <v>-351.71297491039434</v>
      </c>
      <c r="C15" s="10">
        <f>(NBS_comp_mm_LandPrc!C15 / 1000) * Area!$G$8 / (Days!C15*86400)</f>
        <v>-611.03374338624349</v>
      </c>
      <c r="D15" s="10">
        <f>(NBS_comp_mm_LandPrc!D15 / 1000) * Area!$G$8 / (Days!D15*86400)</f>
        <v>943.7148207885308</v>
      </c>
      <c r="E15" s="10">
        <f>(NBS_comp_mm_LandPrc!E15 / 1000) * Area!$G$8 / (Days!E15*86400)</f>
        <v>2139.2762037037037</v>
      </c>
      <c r="F15" s="10">
        <f>(NBS_comp_mm_LandPrc!F15 / 1000) * Area!$G$8 / (Days!F15*86400)</f>
        <v>1613.7635603345277</v>
      </c>
      <c r="G15" s="10">
        <f>(NBS_comp_mm_LandPrc!G15 / 1000) * Area!$G$8 / (Days!G15*86400)</f>
        <v>2418.2401851851846</v>
      </c>
      <c r="H15" s="10">
        <f>(NBS_comp_mm_LandPrc!H15 / 1000) * Area!$G$8 / (Days!H15*86400)</f>
        <v>2544.2301373954597</v>
      </c>
      <c r="I15" s="10">
        <f>(NBS_comp_mm_LandPrc!I15 / 1000) * Area!$G$8 / (Days!I15*86400)</f>
        <v>1103.7258841099167</v>
      </c>
      <c r="J15" s="10">
        <f>(NBS_comp_mm_LandPrc!J15 / 1000) * Area!$G$8 / (Days!J15*86400)</f>
        <v>840.74950617283969</v>
      </c>
      <c r="K15" s="10">
        <f>(NBS_comp_mm_LandPrc!K15 / 1000) * Area!$G$8 / (Days!K15*86400)</f>
        <v>53.405442054958087</v>
      </c>
      <c r="L15" s="10">
        <f>(NBS_comp_mm_LandPrc!L15 / 1000) * Area!$G$8 / (Days!L15*86400)</f>
        <v>-341.42546296296291</v>
      </c>
      <c r="M15" s="10">
        <f>(NBS_comp_mm_LandPrc!M15 / 1000) * Area!$G$8 / (Days!M15*86400)</f>
        <v>-1837.6691577060935</v>
      </c>
      <c r="N15" s="10">
        <f t="shared" si="0"/>
        <v>709.60536673161903</v>
      </c>
    </row>
    <row r="16" spans="1:14">
      <c r="A16">
        <v>1959</v>
      </c>
      <c r="B16" s="10">
        <f>(NBS_comp_mm_LandPrc!B16 / 1000) * Area!$G$8 / (Days!B16*86400)</f>
        <v>-723.49442054958195</v>
      </c>
      <c r="C16" s="10">
        <f>(NBS_comp_mm_LandPrc!C16 / 1000) * Area!$G$8 / (Days!C16*86400)</f>
        <v>751.32359788359793</v>
      </c>
      <c r="D16" s="10">
        <f>(NBS_comp_mm_LandPrc!D16 / 1000) * Area!$G$8 / (Days!D16*86400)</f>
        <v>2131.1717144563918</v>
      </c>
      <c r="E16" s="10">
        <f>(NBS_comp_mm_LandPrc!E16 / 1000) * Area!$G$8 / (Days!E16*86400)</f>
        <v>4168.5281790123454</v>
      </c>
      <c r="F16" s="10">
        <f>(NBS_comp_mm_LandPrc!F16 / 1000) * Area!$G$8 / (Days!F16*86400)</f>
        <v>3335.9635364396649</v>
      </c>
      <c r="G16" s="10">
        <f>(NBS_comp_mm_LandPrc!G16 / 1000) * Area!$G$8 / (Days!G16*86400)</f>
        <v>1834.4330864197534</v>
      </c>
      <c r="H16" s="10">
        <f>(NBS_comp_mm_LandPrc!H16 / 1000) * Area!$G$8 / (Days!H16*86400)</f>
        <v>2582.1283632019113</v>
      </c>
      <c r="I16" s="10">
        <f>(NBS_comp_mm_LandPrc!I16 / 1000) * Area!$G$8 / (Days!I16*86400)</f>
        <v>3134.5291158900827</v>
      </c>
      <c r="J16" s="10">
        <f>(NBS_comp_mm_LandPrc!J16 / 1000) * Area!$G$8 / (Days!J16*86400)</f>
        <v>967.19268518518516</v>
      </c>
      <c r="K16" s="10">
        <f>(NBS_comp_mm_LandPrc!K16 / 1000) * Area!$G$8 / (Days!K16*86400)</f>
        <v>1666.2326045400239</v>
      </c>
      <c r="L16" s="10">
        <f>(NBS_comp_mm_LandPrc!L16 / 1000) * Area!$G$8 / (Days!L16*86400)</f>
        <v>-248.5633950617289</v>
      </c>
      <c r="M16" s="10">
        <f>(NBS_comp_mm_LandPrc!M16 / 1000) * Area!$G$8 / (Days!M16*86400)</f>
        <v>1011.7989486260452</v>
      </c>
      <c r="N16" s="10">
        <f t="shared" si="0"/>
        <v>1717.6036680036407</v>
      </c>
    </row>
    <row r="17" spans="1:14">
      <c r="A17">
        <v>1960</v>
      </c>
      <c r="B17" s="10">
        <f>(NBS_comp_mm_LandPrc!B17 / 1000) * Area!$G$8 / (Days!B17*86400)</f>
        <v>939.35968936678591</v>
      </c>
      <c r="C17" s="10">
        <f>(NBS_comp_mm_LandPrc!C17 / 1000) * Area!$G$8 / (Days!C17*86400)</f>
        <v>721.69855683269498</v>
      </c>
      <c r="D17" s="10">
        <f>(NBS_comp_mm_LandPrc!D17 / 1000) * Area!$G$8 / (Days!D17*86400)</f>
        <v>311.29299283154137</v>
      </c>
      <c r="E17" s="10">
        <f>(NBS_comp_mm_LandPrc!E17 / 1000) * Area!$G$8 / (Days!E17*86400)</f>
        <v>4819.4639814814818</v>
      </c>
      <c r="F17" s="10">
        <f>(NBS_comp_mm_LandPrc!F17 / 1000) * Area!$G$8 / (Days!F17*86400)</f>
        <v>6238.6669713261654</v>
      </c>
      <c r="G17" s="10">
        <f>(NBS_comp_mm_LandPrc!G17 / 1000) * Area!$G$8 / (Days!G17*86400)</f>
        <v>3783.6529938271597</v>
      </c>
      <c r="H17" s="10">
        <f>(NBS_comp_mm_LandPrc!H17 / 1000) * Area!$G$8 / (Days!H17*86400)</f>
        <v>2885.9660394265234</v>
      </c>
      <c r="I17" s="10">
        <f>(NBS_comp_mm_LandPrc!I17 / 1000) * Area!$G$8 / (Days!I17*86400)</f>
        <v>2380.7799581839904</v>
      </c>
      <c r="J17" s="10">
        <f>(NBS_comp_mm_LandPrc!J17 / 1000) * Area!$G$8 / (Days!J17*86400)</f>
        <v>919.47873456790103</v>
      </c>
      <c r="K17" s="10">
        <f>(NBS_comp_mm_LandPrc!K17 / 1000) * Area!$G$8 / (Days!K17*86400)</f>
        <v>11.698906810035821</v>
      </c>
      <c r="L17" s="10">
        <f>(NBS_comp_mm_LandPrc!L17 / 1000) * Area!$G$8 / (Days!L17*86400)</f>
        <v>280.17283950617286</v>
      </c>
      <c r="M17" s="10">
        <f>(NBS_comp_mm_LandPrc!M17 / 1000) * Area!$G$8 / (Days!M17*86400)</f>
        <v>-1742.2119534050182</v>
      </c>
      <c r="N17" s="10">
        <f t="shared" si="0"/>
        <v>1795.8349758962861</v>
      </c>
    </row>
    <row r="18" spans="1:14">
      <c r="A18">
        <v>1961</v>
      </c>
      <c r="B18" s="10">
        <f>(NBS_comp_mm_LandPrc!B18 / 1000) * Area!$G$8 / (Days!B18*86400)</f>
        <v>-1009.5766248506571</v>
      </c>
      <c r="C18" s="10">
        <f>(NBS_comp_mm_LandPrc!C18 / 1000) * Area!$G$8 / (Days!C18*86400)</f>
        <v>736.34372354497373</v>
      </c>
      <c r="D18" s="10">
        <f>(NBS_comp_mm_LandPrc!D18 / 1000) * Area!$G$8 / (Days!D18*86400)</f>
        <v>2310.4893428912783</v>
      </c>
      <c r="E18" s="10">
        <f>(NBS_comp_mm_LandPrc!E18 / 1000) * Area!$G$8 / (Days!E18*86400)</f>
        <v>3168.4130555555566</v>
      </c>
      <c r="F18" s="10">
        <f>(NBS_comp_mm_LandPrc!F18 / 1000) * Area!$G$8 / (Days!F18*86400)</f>
        <v>2274.719247311828</v>
      </c>
      <c r="G18" s="10">
        <f>(NBS_comp_mm_LandPrc!G18 / 1000) * Area!$G$8 / (Days!G18*86400)</f>
        <v>2684.0534259259257</v>
      </c>
      <c r="H18" s="10">
        <f>(NBS_comp_mm_LandPrc!H18 / 1000) * Area!$G$8 / (Days!H18*86400)</f>
        <v>2336.0793906810036</v>
      </c>
      <c r="I18" s="10">
        <f>(NBS_comp_mm_LandPrc!I18 / 1000) * Area!$G$8 / (Days!I18*86400)</f>
        <v>1130.1597311827959</v>
      </c>
      <c r="J18" s="10">
        <f>(NBS_comp_mm_LandPrc!J18 / 1000) * Area!$G$8 / (Days!J18*86400)</f>
        <v>2192.0104629629627</v>
      </c>
      <c r="K18" s="10">
        <f>(NBS_comp_mm_LandPrc!K18 / 1000) * Area!$G$8 / (Days!K18*86400)</f>
        <v>584.89649940262859</v>
      </c>
      <c r="L18" s="10">
        <f>(NBS_comp_mm_LandPrc!L18 / 1000) * Area!$G$8 / (Days!L18*86400)</f>
        <v>527.12040123456779</v>
      </c>
      <c r="M18" s="10">
        <f>(NBS_comp_mm_LandPrc!M18 / 1000) * Area!$G$8 / (Days!M18*86400)</f>
        <v>-767.07936678614112</v>
      </c>
      <c r="N18" s="10">
        <f t="shared" si="0"/>
        <v>1347.3024407547266</v>
      </c>
    </row>
    <row r="19" spans="1:14">
      <c r="A19">
        <v>1962</v>
      </c>
      <c r="B19" s="10">
        <f>(NBS_comp_mm_LandPrc!B19 / 1000) * Area!$G$8 / (Days!B19*86400)</f>
        <v>-528.22816009557903</v>
      </c>
      <c r="C19" s="10">
        <f>(NBS_comp_mm_LandPrc!C19 / 1000) * Area!$G$8 / (Days!C19*86400)</f>
        <v>743.7239351851855</v>
      </c>
      <c r="D19" s="10">
        <f>(NBS_comp_mm_LandPrc!D19 / 1000) * Area!$G$8 / (Days!D19*86400)</f>
        <v>1985.6084169653525</v>
      </c>
      <c r="E19" s="10">
        <f>(NBS_comp_mm_LandPrc!E19 / 1000) * Area!$G$8 / (Days!E19*86400)</f>
        <v>2959.235987654321</v>
      </c>
      <c r="F19" s="10">
        <f>(NBS_comp_mm_LandPrc!F19 / 1000) * Area!$G$8 / (Days!F19*86400)</f>
        <v>3249.0171863799278</v>
      </c>
      <c r="G19" s="10">
        <f>(NBS_comp_mm_LandPrc!G19 / 1000) * Area!$G$8 / (Days!G19*86400)</f>
        <v>2760.3013888888886</v>
      </c>
      <c r="H19" s="10">
        <f>(NBS_comp_mm_LandPrc!H19 / 1000) * Area!$G$8 / (Days!H19*86400)</f>
        <v>2027.3019474313023</v>
      </c>
      <c r="I19" s="10">
        <f>(NBS_comp_mm_LandPrc!I19 / 1000) * Area!$G$8 / (Days!I19*86400)</f>
        <v>1582.1607168458786</v>
      </c>
      <c r="J19" s="10">
        <f>(NBS_comp_mm_LandPrc!J19 / 1000) * Area!$G$8 / (Days!J19*86400)</f>
        <v>73.787037037036967</v>
      </c>
      <c r="K19" s="10">
        <f>(NBS_comp_mm_LandPrc!K19 / 1000) * Area!$G$8 / (Days!K19*86400)</f>
        <v>367.81487455197117</v>
      </c>
      <c r="L19" s="10">
        <f>(NBS_comp_mm_LandPrc!L19 / 1000) * Area!$G$8 / (Days!L19*86400)</f>
        <v>-667.99231481481468</v>
      </c>
      <c r="M19" s="10">
        <f>(NBS_comp_mm_LandPrc!M19 / 1000) * Area!$G$8 / (Days!M19*86400)</f>
        <v>-1098.0629868578253</v>
      </c>
      <c r="N19" s="10">
        <f t="shared" si="0"/>
        <v>1121.2223357643036</v>
      </c>
    </row>
    <row r="20" spans="1:14">
      <c r="A20">
        <v>1963</v>
      </c>
      <c r="B20" s="10">
        <f>(NBS_comp_mm_LandPrc!B20 / 1000) * Area!$G$8 / (Days!B20*86400)</f>
        <v>-1154.0835902031063</v>
      </c>
      <c r="C20" s="10">
        <f>(NBS_comp_mm_LandPrc!C20 / 1000) * Area!$G$8 / (Days!C20*86400)</f>
        <v>-191.06999999999996</v>
      </c>
      <c r="D20" s="10">
        <f>(NBS_comp_mm_LandPrc!D20 / 1000) * Area!$G$8 / (Days!D20*86400)</f>
        <v>2100.2056272401437</v>
      </c>
      <c r="E20" s="10">
        <f>(NBS_comp_mm_LandPrc!E20 / 1000) * Area!$G$8 / (Days!E20*86400)</f>
        <v>2355.7034876543207</v>
      </c>
      <c r="F20" s="10">
        <f>(NBS_comp_mm_LandPrc!F20 / 1000) * Area!$G$8 / (Days!F20*86400)</f>
        <v>2841.1623596176819</v>
      </c>
      <c r="G20" s="10">
        <f>(NBS_comp_mm_LandPrc!G20 / 1000) * Area!$G$8 / (Days!G20*86400)</f>
        <v>2285.3656790123455</v>
      </c>
      <c r="H20" s="10">
        <f>(NBS_comp_mm_LandPrc!H20 / 1000) * Area!$G$8 / (Days!H20*86400)</f>
        <v>2227.7938231780163</v>
      </c>
      <c r="I20" s="10">
        <f>(NBS_comp_mm_LandPrc!I20 / 1000) * Area!$G$8 / (Days!I20*86400)</f>
        <v>834.00884109916387</v>
      </c>
      <c r="J20" s="10">
        <f>(NBS_comp_mm_LandPrc!J20 / 1000) * Area!$G$8 / (Days!J20*86400)</f>
        <v>370.31466049382686</v>
      </c>
      <c r="K20" s="10">
        <f>(NBS_comp_mm_LandPrc!K20 / 1000) * Area!$G$8 / (Days!K20*86400)</f>
        <v>-155.39866786140973</v>
      </c>
      <c r="L20" s="10">
        <f>(NBS_comp_mm_LandPrc!L20 / 1000) * Area!$G$8 / (Days!L20*86400)</f>
        <v>-455.10212962962964</v>
      </c>
      <c r="M20" s="10">
        <f>(NBS_comp_mm_LandPrc!M20 / 1000) * Area!$G$8 / (Days!M20*86400)</f>
        <v>-1708.5275209080048</v>
      </c>
      <c r="N20" s="10">
        <f t="shared" si="0"/>
        <v>779.19771414111221</v>
      </c>
    </row>
    <row r="21" spans="1:14">
      <c r="A21">
        <v>1964</v>
      </c>
      <c r="B21" s="10">
        <f>(NBS_comp_mm_LandPrc!B21 / 1000) * Area!$G$8 / (Days!B21*86400)</f>
        <v>-485.90512544802868</v>
      </c>
      <c r="C21" s="10">
        <f>(NBS_comp_mm_LandPrc!C21 / 1000) * Area!$G$8 / (Days!C21*86400)</f>
        <v>-601.10553639846739</v>
      </c>
      <c r="D21" s="10">
        <f>(NBS_comp_mm_LandPrc!D21 / 1000) * Area!$G$8 / (Days!D21*86400)</f>
        <v>713.02726403823192</v>
      </c>
      <c r="E21" s="10">
        <f>(NBS_comp_mm_LandPrc!E21 / 1000) * Area!$G$8 / (Days!E21*86400)</f>
        <v>2831.0130555555556</v>
      </c>
      <c r="F21" s="10">
        <f>(NBS_comp_mm_LandPrc!F21 / 1000) * Area!$G$8 / (Days!F21*86400)</f>
        <v>3311.5663978494622</v>
      </c>
      <c r="G21" s="10">
        <f>(NBS_comp_mm_LandPrc!G21 / 1000) * Area!$G$8 / (Days!G21*86400)</f>
        <v>1835.9666975308642</v>
      </c>
      <c r="H21" s="10">
        <f>(NBS_comp_mm_LandPrc!H21 / 1000) * Area!$G$8 / (Days!H21*86400)</f>
        <v>2415.8752031063323</v>
      </c>
      <c r="I21" s="10">
        <f>(NBS_comp_mm_LandPrc!I21 / 1000) * Area!$G$8 / (Days!I21*86400)</f>
        <v>1141.943034647551</v>
      </c>
      <c r="J21" s="10">
        <f>(NBS_comp_mm_LandPrc!J21 / 1000) * Area!$G$8 / (Days!J21*86400)</f>
        <v>1082.5558641975306</v>
      </c>
      <c r="K21" s="10">
        <f>(NBS_comp_mm_LandPrc!K21 / 1000) * Area!$G$8 / (Days!K21*86400)</f>
        <v>-902.17044205495802</v>
      </c>
      <c r="L21" s="10">
        <f>(NBS_comp_mm_LandPrc!L21 / 1000) * Area!$G$8 / (Days!L21*86400)</f>
        <v>208.89651234567881</v>
      </c>
      <c r="M21" s="10">
        <f>(NBS_comp_mm_LandPrc!M21 / 1000) * Area!$G$8 / (Days!M21*86400)</f>
        <v>-969.84657706093174</v>
      </c>
      <c r="N21" s="10">
        <f t="shared" si="0"/>
        <v>881.8180290257352</v>
      </c>
    </row>
    <row r="22" spans="1:14">
      <c r="A22">
        <v>1965</v>
      </c>
      <c r="B22" s="10">
        <f>(NBS_comp_mm_LandPrc!B22 / 1000) * Area!$G$8 / (Days!B22*86400)</f>
        <v>-261.88467741935489</v>
      </c>
      <c r="C22" s="10">
        <f>(NBS_comp_mm_LandPrc!C22 / 1000) * Area!$G$8 / (Days!C22*86400)</f>
        <v>378.17469576719566</v>
      </c>
      <c r="D22" s="10">
        <f>(NBS_comp_mm_LandPrc!D22 / 1000) * Area!$G$8 / (Days!D22*86400)</f>
        <v>1814.4270071684589</v>
      </c>
      <c r="E22" s="10">
        <f>(NBS_comp_mm_LandPrc!E22 / 1000) * Area!$G$8 / (Days!E22*86400)</f>
        <v>4239.5380864197523</v>
      </c>
      <c r="F22" s="10">
        <f>(NBS_comp_mm_LandPrc!F22 / 1000) * Area!$G$8 / (Days!F22*86400)</f>
        <v>3658.5168458781363</v>
      </c>
      <c r="G22" s="10">
        <f>(NBS_comp_mm_LandPrc!G22 / 1000) * Area!$G$8 / (Days!G22*86400)</f>
        <v>2339.9070987654322</v>
      </c>
      <c r="H22" s="10">
        <f>(NBS_comp_mm_LandPrc!H22 / 1000) * Area!$G$8 / (Days!H22*86400)</f>
        <v>1592.6478673835124</v>
      </c>
      <c r="I22" s="10">
        <f>(NBS_comp_mm_LandPrc!I22 / 1000) * Area!$G$8 / (Days!I22*86400)</f>
        <v>2062.7842054958182</v>
      </c>
      <c r="J22" s="10">
        <f>(NBS_comp_mm_LandPrc!J22 / 1000) * Area!$G$8 / (Days!J22*86400)</f>
        <v>3612.7945679012337</v>
      </c>
      <c r="K22" s="10">
        <f>(NBS_comp_mm_LandPrc!K22 / 1000) * Area!$G$8 / (Days!K22*86400)</f>
        <v>419.37074671445623</v>
      </c>
      <c r="L22" s="10">
        <f>(NBS_comp_mm_LandPrc!L22 / 1000) * Area!$G$8 / (Days!L22*86400)</f>
        <v>684.3364814814812</v>
      </c>
      <c r="M22" s="10">
        <f>(NBS_comp_mm_LandPrc!M22 / 1000) * Area!$G$8 / (Days!M22*86400)</f>
        <v>1622.3833691756272</v>
      </c>
      <c r="N22" s="10">
        <f t="shared" si="0"/>
        <v>1846.9163578943123</v>
      </c>
    </row>
    <row r="23" spans="1:14">
      <c r="A23">
        <v>1966</v>
      </c>
      <c r="B23" s="10">
        <f>(NBS_comp_mm_LandPrc!B23 / 1000) * Area!$G$8 / (Days!B23*86400)</f>
        <v>-543.1099044205497</v>
      </c>
      <c r="C23" s="10">
        <f>(NBS_comp_mm_LandPrc!C23 / 1000) * Area!$G$8 / (Days!C23*86400)</f>
        <v>1044.9042460317462</v>
      </c>
      <c r="D23" s="10">
        <f>(NBS_comp_mm_LandPrc!D23 / 1000) * Area!$G$8 / (Days!D23*86400)</f>
        <v>2846.8228972520906</v>
      </c>
      <c r="E23" s="10">
        <f>(NBS_comp_mm_LandPrc!E23 / 1000) * Area!$G$8 / (Days!E23*86400)</f>
        <v>3096.6018827160501</v>
      </c>
      <c r="F23" s="10">
        <f>(NBS_comp_mm_LandPrc!F23 / 1000) * Area!$G$8 / (Days!F23*86400)</f>
        <v>2293.3600597371565</v>
      </c>
      <c r="G23" s="10">
        <f>(NBS_comp_mm_LandPrc!G23 / 1000) * Area!$G$8 / (Days!G23*86400)</f>
        <v>2470.2268518518517</v>
      </c>
      <c r="H23" s="10">
        <f>(NBS_comp_mm_LandPrc!H23 / 1000) * Area!$G$8 / (Days!H23*86400)</f>
        <v>1539.5030107526882</v>
      </c>
      <c r="I23" s="10">
        <f>(NBS_comp_mm_LandPrc!I23 / 1000) * Area!$G$8 / (Days!I23*86400)</f>
        <v>1294.1140621266427</v>
      </c>
      <c r="J23" s="10">
        <f>(NBS_comp_mm_LandPrc!J23 / 1000) * Area!$G$8 / (Days!J23*86400)</f>
        <v>-786.51148148148161</v>
      </c>
      <c r="K23" s="10">
        <f>(NBS_comp_mm_LandPrc!K23 / 1000) * Area!$G$8 / (Days!K23*86400)</f>
        <v>-505.58501194743138</v>
      </c>
      <c r="L23" s="10">
        <f>(NBS_comp_mm_LandPrc!L23 / 1000) * Area!$G$8 / (Days!L23*86400)</f>
        <v>576.43577160493862</v>
      </c>
      <c r="M23" s="10">
        <f>(NBS_comp_mm_LandPrc!M23 / 1000) * Area!$G$8 / (Days!M23*86400)</f>
        <v>454.74201314217419</v>
      </c>
      <c r="N23" s="10">
        <f t="shared" si="0"/>
        <v>1148.4586997804897</v>
      </c>
    </row>
    <row r="24" spans="1:14">
      <c r="A24">
        <v>1967</v>
      </c>
      <c r="B24" s="10">
        <f>(NBS_comp_mm_LandPrc!B24 / 1000) * Area!$G$8 / (Days!B24*86400)</f>
        <v>520.20494026284371</v>
      </c>
      <c r="C24" s="10">
        <f>(NBS_comp_mm_LandPrc!C24 / 1000) * Area!$G$8 / (Days!C24*86400)</f>
        <v>60.527301587301636</v>
      </c>
      <c r="D24" s="10">
        <f>(NBS_comp_mm_LandPrc!D24 / 1000) * Area!$G$8 / (Days!D24*86400)</f>
        <v>1472.5426702508962</v>
      </c>
      <c r="E24" s="10">
        <f>(NBS_comp_mm_LandPrc!E24 / 1000) * Area!$G$8 / (Days!E24*86400)</f>
        <v>5349.0430246913584</v>
      </c>
      <c r="F24" s="10">
        <f>(NBS_comp_mm_LandPrc!F24 / 1000) * Area!$G$8 / (Days!F24*86400)</f>
        <v>2490.173088410992</v>
      </c>
      <c r="G24" s="10">
        <f>(NBS_comp_mm_LandPrc!G24 / 1000) * Area!$G$8 / (Days!G24*86400)</f>
        <v>4719.3192592592595</v>
      </c>
      <c r="H24" s="10">
        <f>(NBS_comp_mm_LandPrc!H24 / 1000) * Area!$G$8 / (Days!H24*86400)</f>
        <v>1839.1717323775388</v>
      </c>
      <c r="I24" s="10">
        <f>(NBS_comp_mm_LandPrc!I24 / 1000) * Area!$G$8 / (Days!I24*86400)</f>
        <v>953.63761051373956</v>
      </c>
      <c r="J24" s="10">
        <f>(NBS_comp_mm_LandPrc!J24 / 1000) * Area!$G$8 / (Days!J24*86400)</f>
        <v>-209.35543209876525</v>
      </c>
      <c r="K24" s="10">
        <f>(NBS_comp_mm_LandPrc!K24 / 1000) * Area!$G$8 / (Days!K24*86400)</f>
        <v>1396.9929629629632</v>
      </c>
      <c r="L24" s="10">
        <f>(NBS_comp_mm_LandPrc!L24 / 1000) * Area!$G$8 / (Days!L24*86400)</f>
        <v>190.4375617283948</v>
      </c>
      <c r="M24" s="10">
        <f>(NBS_comp_mm_LandPrc!M24 / 1000) * Area!$G$8 / (Days!M24*86400)</f>
        <v>489.00970131421769</v>
      </c>
      <c r="N24" s="10">
        <f t="shared" si="0"/>
        <v>1605.975368438395</v>
      </c>
    </row>
    <row r="25" spans="1:14">
      <c r="A25">
        <v>1968</v>
      </c>
      <c r="B25" s="10">
        <f>(NBS_comp_mm_LandPrc!B25 / 1000) * Area!$G$8 / (Days!B25*86400)</f>
        <v>-157.78048387096774</v>
      </c>
      <c r="C25" s="10">
        <f>(NBS_comp_mm_LandPrc!C25 / 1000) * Area!$G$8 / (Days!C25*86400)</f>
        <v>368.00542784163474</v>
      </c>
      <c r="D25" s="10">
        <f>(NBS_comp_mm_LandPrc!D25 / 1000) * Area!$G$8 / (Days!D25*86400)</f>
        <v>1140.0265890083631</v>
      </c>
      <c r="E25" s="10">
        <f>(NBS_comp_mm_LandPrc!E25 / 1000) * Area!$G$8 / (Days!E25*86400)</f>
        <v>3390.2394135802469</v>
      </c>
      <c r="F25" s="10">
        <f>(NBS_comp_mm_LandPrc!F25 / 1000) * Area!$G$8 / (Days!F25*86400)</f>
        <v>3235.120173237754</v>
      </c>
      <c r="G25" s="10">
        <f>(NBS_comp_mm_LandPrc!G25 / 1000) * Area!$G$8 / (Days!G25*86400)</f>
        <v>5065.1080864197538</v>
      </c>
      <c r="H25" s="10">
        <f>(NBS_comp_mm_LandPrc!H25 / 1000) * Area!$G$8 / (Days!H25*86400)</f>
        <v>2858.7332974910391</v>
      </c>
      <c r="I25" s="10">
        <f>(NBS_comp_mm_LandPrc!I25 / 1000) * Area!$G$8 / (Days!I25*86400)</f>
        <v>1086.453870967742</v>
      </c>
      <c r="J25" s="10">
        <f>(NBS_comp_mm_LandPrc!J25 / 1000) * Area!$G$8 / (Days!J25*86400)</f>
        <v>2209.229567901235</v>
      </c>
      <c r="K25" s="10">
        <f>(NBS_comp_mm_LandPrc!K25 / 1000) * Area!$G$8 / (Days!K25*86400)</f>
        <v>78.793637992831435</v>
      </c>
      <c r="L25" s="10">
        <f>(NBS_comp_mm_LandPrc!L25 / 1000) * Area!$G$8 / (Days!L25*86400)</f>
        <v>191.50283950617285</v>
      </c>
      <c r="M25" s="10">
        <f>(NBS_comp_mm_LandPrc!M25 / 1000) * Area!$G$8 / (Days!M25*86400)</f>
        <v>208.09008363201895</v>
      </c>
      <c r="N25" s="10">
        <f t="shared" si="0"/>
        <v>1639.460208642319</v>
      </c>
    </row>
    <row r="26" spans="1:14">
      <c r="A26">
        <v>1969</v>
      </c>
      <c r="B26" s="10">
        <f>(NBS_comp_mm_LandPrc!B26 / 1000) * Area!$G$8 / (Days!B26*86400)</f>
        <v>890.64218040621245</v>
      </c>
      <c r="C26" s="10">
        <f>(NBS_comp_mm_LandPrc!C26 / 1000) * Area!$G$8 / (Days!C26*86400)</f>
        <v>303.7216071428569</v>
      </c>
      <c r="D26" s="10">
        <f>(NBS_comp_mm_LandPrc!D26 / 1000) * Area!$G$8 / (Days!D26*86400)</f>
        <v>844.92885902031082</v>
      </c>
      <c r="E26" s="10">
        <f>(NBS_comp_mm_LandPrc!E26 / 1000) * Area!$G$8 / (Days!E26*86400)</f>
        <v>4322.1889506172838</v>
      </c>
      <c r="F26" s="10">
        <f>(NBS_comp_mm_LandPrc!F26 / 1000) * Area!$G$8 / (Days!F26*86400)</f>
        <v>3338.8389725209081</v>
      </c>
      <c r="G26" s="10">
        <f>(NBS_comp_mm_LandPrc!G26 / 1000) * Area!$G$8 / (Days!G26*86400)</f>
        <v>5199.0732407407413</v>
      </c>
      <c r="H26" s="10">
        <f>(NBS_comp_mm_LandPrc!H26 / 1000) * Area!$G$8 / (Days!H26*86400)</f>
        <v>3495.4813799283161</v>
      </c>
      <c r="I26" s="10">
        <f>(NBS_comp_mm_LandPrc!I26 / 1000) * Area!$G$8 / (Days!I26*86400)</f>
        <v>424.96801075268826</v>
      </c>
      <c r="J26" s="10">
        <f>(NBS_comp_mm_LandPrc!J26 / 1000) * Area!$G$8 / (Days!J26*86400)</f>
        <v>-310.00558641975312</v>
      </c>
      <c r="K26" s="10">
        <f>(NBS_comp_mm_LandPrc!K26 / 1000) * Area!$G$8 / (Days!K26*86400)</f>
        <v>1043.7004540023895</v>
      </c>
      <c r="L26" s="10">
        <f>(NBS_comp_mm_LandPrc!L26 / 1000) * Area!$G$8 / (Days!L26*86400)</f>
        <v>-73.776574074073906</v>
      </c>
      <c r="M26" s="10">
        <f>(NBS_comp_mm_LandPrc!M26 / 1000) * Area!$G$8 / (Days!M26*86400)</f>
        <v>-844.19479091995208</v>
      </c>
      <c r="N26" s="10">
        <f t="shared" si="0"/>
        <v>1552.9638919764939</v>
      </c>
    </row>
    <row r="27" spans="1:14">
      <c r="A27">
        <v>1970</v>
      </c>
      <c r="B27" s="10">
        <f>(NBS_comp_mm_LandPrc!B27 / 1000) * Area!$G$8 / (Days!B27*86400)</f>
        <v>-618.47686379928314</v>
      </c>
      <c r="C27" s="10">
        <f>(NBS_comp_mm_LandPrc!C27 / 1000) * Area!$G$8 / (Days!C27*86400)</f>
        <v>-211.68671957671967</v>
      </c>
      <c r="D27" s="10">
        <f>(NBS_comp_mm_LandPrc!D27 / 1000) * Area!$G$8 / (Days!D27*86400)</f>
        <v>1326.2466308243729</v>
      </c>
      <c r="E27" s="10">
        <f>(NBS_comp_mm_LandPrc!E27 / 1000) * Area!$G$8 / (Days!E27*86400)</f>
        <v>2964.2137962962961</v>
      </c>
      <c r="F27" s="10">
        <f>(NBS_comp_mm_LandPrc!F27 / 1000) * Area!$G$8 / (Days!F27*86400)</f>
        <v>4061.8780346475514</v>
      </c>
      <c r="G27" s="10">
        <f>(NBS_comp_mm_LandPrc!G27 / 1000) * Area!$G$8 / (Days!G27*86400)</f>
        <v>2941.8104938271599</v>
      </c>
      <c r="H27" s="10">
        <f>(NBS_comp_mm_LandPrc!H27 / 1000) * Area!$G$8 / (Days!H27*86400)</f>
        <v>2936.1181481481481</v>
      </c>
      <c r="I27" s="10">
        <f>(NBS_comp_mm_LandPrc!I27 / 1000) * Area!$G$8 / (Days!I27*86400)</f>
        <v>579.97744922341701</v>
      </c>
      <c r="J27" s="10">
        <f>(NBS_comp_mm_LandPrc!J27 / 1000) * Area!$G$8 / (Days!J27*86400)</f>
        <v>2306.5345061728399</v>
      </c>
      <c r="K27" s="10">
        <f>(NBS_comp_mm_LandPrc!K27 / 1000) * Area!$G$8 / (Days!K27*86400)</f>
        <v>1255.9512305854239</v>
      </c>
      <c r="L27" s="10">
        <f>(NBS_comp_mm_LandPrc!L27 / 1000) * Area!$G$8 / (Days!L27*86400)</f>
        <v>541.48895061728376</v>
      </c>
      <c r="M27" s="10">
        <f>(NBS_comp_mm_LandPrc!M27 / 1000) * Area!$G$8 / (Days!M27*86400)</f>
        <v>-50.940639187574369</v>
      </c>
      <c r="N27" s="10">
        <f t="shared" si="0"/>
        <v>1502.7595848149094</v>
      </c>
    </row>
    <row r="28" spans="1:14">
      <c r="A28">
        <v>1971</v>
      </c>
      <c r="B28" s="10">
        <f>(NBS_comp_mm_LandPrc!B28 / 1000) * Area!$G$8 / (Days!B28*86400)</f>
        <v>-548.75851254480301</v>
      </c>
      <c r="C28" s="10">
        <f>(NBS_comp_mm_LandPrc!C28 / 1000) * Area!$G$8 / (Days!C28*86400)</f>
        <v>1881.4114021164021</v>
      </c>
      <c r="D28" s="10">
        <f>(NBS_comp_mm_LandPrc!D28 / 1000) * Area!$G$8 / (Days!D28*86400)</f>
        <v>2333.2041338112308</v>
      </c>
      <c r="E28" s="10">
        <f>(NBS_comp_mm_LandPrc!E28 / 1000) * Area!$G$8 / (Days!E28*86400)</f>
        <v>3134.8720679012345</v>
      </c>
      <c r="F28" s="10">
        <f>(NBS_comp_mm_LandPrc!F28 / 1000) * Area!$G$8 / (Days!F28*86400)</f>
        <v>2706.034796893668</v>
      </c>
      <c r="G28" s="10">
        <f>(NBS_comp_mm_LandPrc!G28 / 1000) * Area!$G$8 / (Days!G28*86400)</f>
        <v>2620.93287037037</v>
      </c>
      <c r="H28" s="10">
        <f>(NBS_comp_mm_LandPrc!H28 / 1000) * Area!$G$8 / (Days!H28*86400)</f>
        <v>2275.9607765830347</v>
      </c>
      <c r="I28" s="10">
        <f>(NBS_comp_mm_LandPrc!I28 / 1000) * Area!$G$8 / (Days!I28*86400)</f>
        <v>957.75130227001182</v>
      </c>
      <c r="J28" s="10">
        <f>(NBS_comp_mm_LandPrc!J28 / 1000) * Area!$G$8 / (Days!J28*86400)</f>
        <v>1026.2997839506172</v>
      </c>
      <c r="K28" s="10">
        <f>(NBS_comp_mm_LandPrc!K28 / 1000) * Area!$G$8 / (Days!K28*86400)</f>
        <v>782.032927120669</v>
      </c>
      <c r="L28" s="10">
        <f>(NBS_comp_mm_LandPrc!L28 / 1000) * Area!$G$8 / (Days!L28*86400)</f>
        <v>-479.10981481481463</v>
      </c>
      <c r="M28" s="10">
        <f>(NBS_comp_mm_LandPrc!M28 / 1000) * Area!$G$8 / (Days!M28*86400)</f>
        <v>1337.8491756272399</v>
      </c>
      <c r="N28" s="10">
        <f t="shared" si="0"/>
        <v>1502.3734091070719</v>
      </c>
    </row>
    <row r="29" spans="1:14">
      <c r="A29">
        <v>1972</v>
      </c>
      <c r="B29" s="10">
        <f>(NBS_comp_mm_LandPrc!B29 / 1000) * Area!$G$8 / (Days!B29*86400)</f>
        <v>-1023.7961589008363</v>
      </c>
      <c r="C29" s="10">
        <f>(NBS_comp_mm_LandPrc!C29 / 1000) * Area!$G$8 / (Days!C29*86400)</f>
        <v>23.58378671775214</v>
      </c>
      <c r="D29" s="10">
        <f>(NBS_comp_mm_LandPrc!D29 / 1000) * Area!$G$8 / (Days!D29*86400)</f>
        <v>1896.1981720430108</v>
      </c>
      <c r="E29" s="10">
        <f>(NBS_comp_mm_LandPrc!E29 / 1000) * Area!$G$8 / (Days!E29*86400)</f>
        <v>3434.4128395061721</v>
      </c>
      <c r="F29" s="10">
        <f>(NBS_comp_mm_LandPrc!F29 / 1000) * Area!$G$8 / (Days!F29*86400)</f>
        <v>3240.1482078853046</v>
      </c>
      <c r="G29" s="10">
        <f>(NBS_comp_mm_LandPrc!G29 / 1000) * Area!$G$8 / (Days!G29*86400)</f>
        <v>2230.5986419753081</v>
      </c>
      <c r="H29" s="10">
        <f>(NBS_comp_mm_LandPrc!H29 / 1000) * Area!$G$8 / (Days!H29*86400)</f>
        <v>2641.7887096774193</v>
      </c>
      <c r="I29" s="10">
        <f>(NBS_comp_mm_LandPrc!I29 / 1000) * Area!$G$8 / (Days!I29*86400)</f>
        <v>3405.4357765830341</v>
      </c>
      <c r="J29" s="10">
        <f>(NBS_comp_mm_LandPrc!J29 / 1000) * Area!$G$8 / (Days!J29*86400)</f>
        <v>2199.1475</v>
      </c>
      <c r="K29" s="10">
        <f>(NBS_comp_mm_LandPrc!K29 / 1000) * Area!$G$8 / (Days!K29*86400)</f>
        <v>439.07795101553177</v>
      </c>
      <c r="L29" s="10">
        <f>(NBS_comp_mm_LandPrc!L29 / 1000) * Area!$G$8 / (Days!L29*86400)</f>
        <v>791.84604938271627</v>
      </c>
      <c r="M29" s="10">
        <f>(NBS_comp_mm_LandPrc!M29 / 1000) * Area!$G$8 / (Days!M29*86400)</f>
        <v>739.24559139784969</v>
      </c>
      <c r="N29" s="10">
        <f t="shared" si="0"/>
        <v>1668.140588940272</v>
      </c>
    </row>
    <row r="30" spans="1:14">
      <c r="A30">
        <v>1973</v>
      </c>
      <c r="B30" s="10">
        <f>(NBS_comp_mm_LandPrc!B30 / 1000) * Area!$G$8 / (Days!B30*86400)</f>
        <v>1065.4581421744324</v>
      </c>
      <c r="C30" s="10">
        <f>(NBS_comp_mm_LandPrc!C30 / 1000) * Area!$G$8 / (Days!C30*86400)</f>
        <v>621.1602711640212</v>
      </c>
      <c r="D30" s="10">
        <f>(NBS_comp_mm_LandPrc!D30 / 1000) * Area!$G$8 / (Days!D30*86400)</f>
        <v>4008.3972341696535</v>
      </c>
      <c r="E30" s="10">
        <f>(NBS_comp_mm_LandPrc!E30 / 1000) * Area!$G$8 / (Days!E30*86400)</f>
        <v>4360.5067283950621</v>
      </c>
      <c r="F30" s="10">
        <f>(NBS_comp_mm_LandPrc!F30 / 1000) * Area!$G$8 / (Days!F30*86400)</f>
        <v>5671.5321266427718</v>
      </c>
      <c r="G30" s="10">
        <f>(NBS_comp_mm_LandPrc!G30 / 1000) * Area!$G$8 / (Days!G30*86400)</f>
        <v>3624.0642283950624</v>
      </c>
      <c r="H30" s="10">
        <f>(NBS_comp_mm_LandPrc!H30 / 1000) * Area!$G$8 / (Days!H30*86400)</f>
        <v>2189.4483930704896</v>
      </c>
      <c r="I30" s="10">
        <f>(NBS_comp_mm_LandPrc!I30 / 1000) * Area!$G$8 / (Days!I30*86400)</f>
        <v>1618.3859677419359</v>
      </c>
      <c r="J30" s="10">
        <f>(NBS_comp_mm_LandPrc!J30 / 1000) * Area!$G$8 / (Days!J30*86400)</f>
        <v>188.07561728395069</v>
      </c>
      <c r="K30" s="10">
        <f>(NBS_comp_mm_LandPrc!K30 / 1000) * Area!$G$8 / (Days!K30*86400)</f>
        <v>964.49720430107527</v>
      </c>
      <c r="L30" s="10">
        <f>(NBS_comp_mm_LandPrc!L30 / 1000) * Area!$G$8 / (Days!L30*86400)</f>
        <v>-78.418024691357999</v>
      </c>
      <c r="M30" s="10">
        <f>(NBS_comp_mm_LandPrc!M30 / 1000) * Area!$G$8 / (Days!M30*86400)</f>
        <v>84.900955794503673</v>
      </c>
      <c r="N30" s="10">
        <f t="shared" si="0"/>
        <v>2026.5007370367996</v>
      </c>
    </row>
    <row r="31" spans="1:14">
      <c r="A31">
        <v>1974</v>
      </c>
      <c r="B31" s="10">
        <f>(NBS_comp_mm_LandPrc!B31 / 1000) * Area!$G$8 / (Days!B31*86400)</f>
        <v>795.1168100358426</v>
      </c>
      <c r="C31" s="10">
        <f>(NBS_comp_mm_LandPrc!C31 / 1000) * Area!$G$8 / (Days!C31*86400)</f>
        <v>713.47688492063537</v>
      </c>
      <c r="D31" s="10">
        <f>(NBS_comp_mm_LandPrc!D31 / 1000) * Area!$G$8 / (Days!D31*86400)</f>
        <v>2629.8468996415772</v>
      </c>
      <c r="E31" s="10">
        <f>(NBS_comp_mm_LandPrc!E31 / 1000) * Area!$G$8 / (Days!E31*86400)</f>
        <v>4136.6138580246907</v>
      </c>
      <c r="F31" s="10">
        <f>(NBS_comp_mm_LandPrc!F31 / 1000) * Area!$G$8 / (Days!F31*86400)</f>
        <v>3954.2067502986856</v>
      </c>
      <c r="G31" s="10">
        <f>(NBS_comp_mm_LandPrc!G31 / 1000) * Area!$G$8 / (Days!G31*86400)</f>
        <v>3987.0397222222214</v>
      </c>
      <c r="H31" s="10">
        <f>(NBS_comp_mm_LandPrc!H31 / 1000) * Area!$G$8 / (Days!H31*86400)</f>
        <v>2062.8833273596179</v>
      </c>
      <c r="I31" s="10">
        <f>(NBS_comp_mm_LandPrc!I31 / 1000) * Area!$G$8 / (Days!I31*86400)</f>
        <v>1993.4738829151731</v>
      </c>
      <c r="J31" s="10">
        <f>(NBS_comp_mm_LandPrc!J31 / 1000) * Area!$G$8 / (Days!J31*86400)</f>
        <v>1.7738888888889928</v>
      </c>
      <c r="K31" s="10">
        <f>(NBS_comp_mm_LandPrc!K31 / 1000) * Area!$G$8 / (Days!K31*86400)</f>
        <v>162.00279569892473</v>
      </c>
      <c r="L31" s="10">
        <f>(NBS_comp_mm_LandPrc!L31 / 1000) * Area!$G$8 / (Days!L31*86400)</f>
        <v>534.86740740740777</v>
      </c>
      <c r="M31" s="10">
        <f>(NBS_comp_mm_LandPrc!M31 / 1000) * Area!$G$8 / (Days!M31*86400)</f>
        <v>-42.272939068100484</v>
      </c>
      <c r="N31" s="10">
        <f t="shared" si="0"/>
        <v>1744.0857740287972</v>
      </c>
    </row>
    <row r="32" spans="1:14">
      <c r="A32">
        <v>1975</v>
      </c>
      <c r="B32" s="10">
        <f>(NBS_comp_mm_LandPrc!B32 / 1000) * Area!$G$8 / (Days!B32*86400)</f>
        <v>513.77640979689374</v>
      </c>
      <c r="C32" s="10">
        <f>(NBS_comp_mm_LandPrc!C32 / 1000) * Area!$G$8 / (Days!C32*86400)</f>
        <v>809.87845238095258</v>
      </c>
      <c r="D32" s="10">
        <f>(NBS_comp_mm_LandPrc!D32 / 1000) * Area!$G$8 / (Days!D32*86400)</f>
        <v>1791.0341457586619</v>
      </c>
      <c r="E32" s="10">
        <f>(NBS_comp_mm_LandPrc!E32 / 1000) * Area!$G$8 / (Days!E32*86400)</f>
        <v>3761.5693518518519</v>
      </c>
      <c r="F32" s="10">
        <f>(NBS_comp_mm_LandPrc!F32 / 1000) * Area!$G$8 / (Days!F32*86400)</f>
        <v>3611.4430107526882</v>
      </c>
      <c r="G32" s="10">
        <f>(NBS_comp_mm_LandPrc!G32 / 1000) * Area!$G$8 / (Days!G32*86400)</f>
        <v>4007.8131790123448</v>
      </c>
      <c r="H32" s="10">
        <f>(NBS_comp_mm_LandPrc!H32 / 1000) * Area!$G$8 / (Days!H32*86400)</f>
        <v>1821.9969832735962</v>
      </c>
      <c r="I32" s="10">
        <f>(NBS_comp_mm_LandPrc!I32 / 1000) * Area!$G$8 / (Days!I32*86400)</f>
        <v>3394.3914456391876</v>
      </c>
      <c r="J32" s="10">
        <f>(NBS_comp_mm_LandPrc!J32 / 1000) * Area!$G$8 / (Days!J32*86400)</f>
        <v>873.77129629629633</v>
      </c>
      <c r="K32" s="10">
        <f>(NBS_comp_mm_LandPrc!K32 / 1000) * Area!$G$8 / (Days!K32*86400)</f>
        <v>-281.82363799283172</v>
      </c>
      <c r="L32" s="10">
        <f>(NBS_comp_mm_LandPrc!L32 / 1000) * Area!$G$8 / (Days!L32*86400)</f>
        <v>1116.3641666666667</v>
      </c>
      <c r="M32" s="10">
        <f>(NBS_comp_mm_LandPrc!M32 / 1000) * Area!$G$8 / (Days!M32*86400)</f>
        <v>406.66306451612877</v>
      </c>
      <c r="N32" s="10">
        <f t="shared" si="0"/>
        <v>1818.9064889960364</v>
      </c>
    </row>
    <row r="33" spans="1:14">
      <c r="A33">
        <v>1976</v>
      </c>
      <c r="B33" s="10">
        <f>(NBS_comp_mm_LandPrc!B33 / 1000) * Area!$G$8 / (Days!B33*86400)</f>
        <v>-581.70575866188756</v>
      </c>
      <c r="C33" s="10">
        <f>(NBS_comp_mm_LandPrc!C33 / 1000) * Area!$G$8 / (Days!C33*86400)</f>
        <v>1723.2674265644955</v>
      </c>
      <c r="D33" s="10">
        <f>(NBS_comp_mm_LandPrc!D33 / 1000) * Area!$G$8 / (Days!D33*86400)</f>
        <v>4382.9254898446834</v>
      </c>
      <c r="E33" s="10">
        <f>(NBS_comp_mm_LandPrc!E33 / 1000) * Area!$G$8 / (Days!E33*86400)</f>
        <v>4428.7892283950623</v>
      </c>
      <c r="F33" s="10">
        <f>(NBS_comp_mm_LandPrc!F33 / 1000) * Area!$G$8 / (Days!F33*86400)</f>
        <v>3875.4146057347675</v>
      </c>
      <c r="G33" s="10">
        <f>(NBS_comp_mm_LandPrc!G33 / 1000) * Area!$G$8 / (Days!G33*86400)</f>
        <v>2197.5813888888888</v>
      </c>
      <c r="H33" s="10">
        <f>(NBS_comp_mm_LandPrc!H33 / 1000) * Area!$G$8 / (Days!H33*86400)</f>
        <v>1373.5902508960571</v>
      </c>
      <c r="I33" s="10">
        <f>(NBS_comp_mm_LandPrc!I33 / 1000) * Area!$G$8 / (Days!I33*86400)</f>
        <v>-221.56712664277185</v>
      </c>
      <c r="J33" s="10">
        <f>(NBS_comp_mm_LandPrc!J33 / 1000) * Area!$G$8 / (Days!J33*86400)</f>
        <v>-1125.9966358024694</v>
      </c>
      <c r="K33" s="10">
        <f>(NBS_comp_mm_LandPrc!K33 / 1000) * Area!$G$8 / (Days!K33*86400)</f>
        <v>-926.50661290322603</v>
      </c>
      <c r="L33" s="10">
        <f>(NBS_comp_mm_LandPrc!L33 / 1000) * Area!$G$8 / (Days!L33*86400)</f>
        <v>-1586.1017283950614</v>
      </c>
      <c r="M33" s="10">
        <f>(NBS_comp_mm_LandPrc!M33 / 1000) * Area!$G$8 / (Days!M33*86400)</f>
        <v>-1644.3616965352448</v>
      </c>
      <c r="N33" s="10">
        <f t="shared" si="0"/>
        <v>991.2774026152747</v>
      </c>
    </row>
    <row r="34" spans="1:14">
      <c r="A34">
        <v>1977</v>
      </c>
      <c r="B34" s="10">
        <f>(NBS_comp_mm_LandPrc!B34 / 1000) * Area!$G$8 / (Days!B34*86400)</f>
        <v>-958.24250896057333</v>
      </c>
      <c r="C34" s="10">
        <f>(NBS_comp_mm_LandPrc!C34 / 1000) * Area!$G$8 / (Days!C34*86400)</f>
        <v>647.225205026455</v>
      </c>
      <c r="D34" s="10">
        <f>(NBS_comp_mm_LandPrc!D34 / 1000) * Area!$G$8 / (Days!D34*86400)</f>
        <v>3583.0631242532854</v>
      </c>
      <c r="E34" s="10">
        <f>(NBS_comp_mm_LandPrc!E34 / 1000) * Area!$G$8 / (Days!E34*86400)</f>
        <v>3442.3747530864189</v>
      </c>
      <c r="F34" s="10">
        <f>(NBS_comp_mm_LandPrc!F34 / 1000) * Area!$G$8 / (Days!F34*86400)</f>
        <v>1665.125531660693</v>
      </c>
      <c r="G34" s="10">
        <f>(NBS_comp_mm_LandPrc!G34 / 1000) * Area!$G$8 / (Days!G34*86400)</f>
        <v>2577.4809876543209</v>
      </c>
      <c r="H34" s="10">
        <f>(NBS_comp_mm_LandPrc!H34 / 1000) * Area!$G$8 / (Days!H34*86400)</f>
        <v>2430.1343667861411</v>
      </c>
      <c r="I34" s="10">
        <f>(NBS_comp_mm_LandPrc!I34 / 1000) * Area!$G$8 / (Days!I34*86400)</f>
        <v>1773.4761827956988</v>
      </c>
      <c r="J34" s="10">
        <f>(NBS_comp_mm_LandPrc!J34 / 1000) * Area!$G$8 / (Days!J34*86400)</f>
        <v>2231.1385802469135</v>
      </c>
      <c r="K34" s="10">
        <f>(NBS_comp_mm_LandPrc!K34 / 1000) * Area!$G$8 / (Days!K34*86400)</f>
        <v>101.4140322580643</v>
      </c>
      <c r="L34" s="10">
        <f>(NBS_comp_mm_LandPrc!L34 / 1000) * Area!$G$8 / (Days!L34*86400)</f>
        <v>598.76030864197594</v>
      </c>
      <c r="M34" s="10">
        <f>(NBS_comp_mm_LandPrc!M34 / 1000) * Area!$G$8 / (Days!M34*86400)</f>
        <v>21.520017921146966</v>
      </c>
      <c r="N34" s="10">
        <f t="shared" si="0"/>
        <v>1509.4558817808784</v>
      </c>
    </row>
    <row r="35" spans="1:14">
      <c r="A35">
        <v>1978</v>
      </c>
      <c r="B35" s="10">
        <f>(NBS_comp_mm_LandPrc!B35 / 1000) * Area!$G$8 / (Days!B35*86400)</f>
        <v>-432.3633333333334</v>
      </c>
      <c r="C35" s="10">
        <f>(NBS_comp_mm_LandPrc!C35 / 1000) * Area!$G$8 / (Days!C35*86400)</f>
        <v>-106.06685846560858</v>
      </c>
      <c r="D35" s="10">
        <f>(NBS_comp_mm_LandPrc!D35 / 1000) * Area!$G$8 / (Days!D35*86400)</f>
        <v>1183.6032915173237</v>
      </c>
      <c r="E35" s="10">
        <f>(NBS_comp_mm_LandPrc!E35 / 1000) * Area!$G$8 / (Days!E35*86400)</f>
        <v>3780.1894444444442</v>
      </c>
      <c r="F35" s="10">
        <f>(NBS_comp_mm_LandPrc!F35 / 1000) * Area!$G$8 / (Days!F35*86400)</f>
        <v>3671.5330047789726</v>
      </c>
      <c r="G35" s="10">
        <f>(NBS_comp_mm_LandPrc!G35 / 1000) * Area!$G$8 / (Days!G35*86400)</f>
        <v>3058.913641975309</v>
      </c>
      <c r="H35" s="10">
        <f>(NBS_comp_mm_LandPrc!H35 / 1000) * Area!$G$8 / (Days!H35*86400)</f>
        <v>2980.2556511350058</v>
      </c>
      <c r="I35" s="10">
        <f>(NBS_comp_mm_LandPrc!I35 / 1000) * Area!$G$8 / (Days!I35*86400)</f>
        <v>2661.4290979689367</v>
      </c>
      <c r="J35" s="10">
        <f>(NBS_comp_mm_LandPrc!J35 / 1000) * Area!$G$8 / (Days!J35*86400)</f>
        <v>2682.8664814814824</v>
      </c>
      <c r="K35" s="10">
        <f>(NBS_comp_mm_LandPrc!K35 / 1000) * Area!$G$8 / (Days!K35*86400)</f>
        <v>260.93857825567488</v>
      </c>
      <c r="L35" s="10">
        <f>(NBS_comp_mm_LandPrc!L35 / 1000) * Area!$G$8 / (Days!L35*86400)</f>
        <v>-180.74895061728398</v>
      </c>
      <c r="M35" s="10">
        <f>(NBS_comp_mm_LandPrc!M35 / 1000) * Area!$G$8 / (Days!M35*86400)</f>
        <v>-707.03516129032243</v>
      </c>
      <c r="N35" s="10">
        <f t="shared" si="0"/>
        <v>1571.1262406542171</v>
      </c>
    </row>
    <row r="36" spans="1:14">
      <c r="A36">
        <v>1979</v>
      </c>
      <c r="B36" s="10">
        <f>(NBS_comp_mm_LandPrc!B36 / 1000) * Area!$G$8 / (Days!B36*86400)</f>
        <v>-35.381033452807529</v>
      </c>
      <c r="C36" s="10">
        <f>(NBS_comp_mm_LandPrc!C36 / 1000) * Area!$G$8 / (Days!C36*86400)</f>
        <v>232.75343253968268</v>
      </c>
      <c r="D36" s="10">
        <f>(NBS_comp_mm_LandPrc!D36 / 1000) * Area!$G$8 / (Days!D36*86400)</f>
        <v>4127.6591039426521</v>
      </c>
      <c r="E36" s="10">
        <f>(NBS_comp_mm_LandPrc!E36 / 1000) * Area!$G$8 / (Days!E36*86400)</f>
        <v>4766.5646604938274</v>
      </c>
      <c r="F36" s="10">
        <f>(NBS_comp_mm_LandPrc!F36 / 1000) * Area!$G$8 / (Days!F36*86400)</f>
        <v>3752.1966188769416</v>
      </c>
      <c r="G36" s="10">
        <f>(NBS_comp_mm_LandPrc!G36 / 1000) * Area!$G$8 / (Days!G36*86400)</f>
        <v>3747.330802469136</v>
      </c>
      <c r="H36" s="10">
        <f>(NBS_comp_mm_LandPrc!H36 / 1000) * Area!$G$8 / (Days!H36*86400)</f>
        <v>2425.8635842293907</v>
      </c>
      <c r="I36" s="10">
        <f>(NBS_comp_mm_LandPrc!I36 / 1000) * Area!$G$8 / (Days!I36*86400)</f>
        <v>2908.693285543608</v>
      </c>
      <c r="J36" s="10">
        <f>(NBS_comp_mm_LandPrc!J36 / 1000) * Area!$G$8 / (Days!J36*86400)</f>
        <v>-197.36197530864223</v>
      </c>
      <c r="K36" s="10">
        <f>(NBS_comp_mm_LandPrc!K36 / 1000) * Area!$G$8 / (Days!K36*86400)</f>
        <v>553.68527479092029</v>
      </c>
      <c r="L36" s="10">
        <f>(NBS_comp_mm_LandPrc!L36 / 1000) * Area!$G$8 / (Days!L36*86400)</f>
        <v>710.33990740740728</v>
      </c>
      <c r="M36" s="10">
        <f>(NBS_comp_mm_LandPrc!M36 / 1000) * Area!$G$8 / (Days!M36*86400)</f>
        <v>50.939534050179034</v>
      </c>
      <c r="N36" s="10">
        <f t="shared" si="0"/>
        <v>1920.2735996318581</v>
      </c>
    </row>
    <row r="37" spans="1:14">
      <c r="A37">
        <v>1980</v>
      </c>
      <c r="B37" s="10">
        <f>(NBS_comp_mm_LandPrc!B37 / 1000) * Area!$G$8 / (Days!B37*86400)</f>
        <v>-184.43578853046606</v>
      </c>
      <c r="C37" s="10">
        <f>(NBS_comp_mm_LandPrc!C37 / 1000) * Area!$G$8 / (Days!C37*86400)</f>
        <v>-145.13886973180058</v>
      </c>
      <c r="D37" s="10">
        <f>(NBS_comp_mm_LandPrc!D37 / 1000) * Area!$G$8 / (Days!D37*86400)</f>
        <v>934.2166248506569</v>
      </c>
      <c r="E37" s="10">
        <f>(NBS_comp_mm_LandPrc!E37 / 1000) * Area!$G$8 / (Days!E37*86400)</f>
        <v>3591.5187345679014</v>
      </c>
      <c r="F37" s="10">
        <f>(NBS_comp_mm_LandPrc!F37 / 1000) * Area!$G$8 / (Days!F37*86400)</f>
        <v>2322.7249999999999</v>
      </c>
      <c r="G37" s="10">
        <f>(NBS_comp_mm_LandPrc!G37 / 1000) * Area!$G$8 / (Days!G37*86400)</f>
        <v>3844.2981790123458</v>
      </c>
      <c r="H37" s="10">
        <f>(NBS_comp_mm_LandPrc!H37 / 1000) * Area!$G$8 / (Days!H37*86400)</f>
        <v>2662.5329091995222</v>
      </c>
      <c r="I37" s="10">
        <f>(NBS_comp_mm_LandPrc!I37 / 1000) * Area!$G$8 / (Days!I37*86400)</f>
        <v>3303.5696176821989</v>
      </c>
      <c r="J37" s="10">
        <f>(NBS_comp_mm_LandPrc!J37 / 1000) * Area!$G$8 / (Days!J37*86400)</f>
        <v>2002.513425925926</v>
      </c>
      <c r="K37" s="10">
        <f>(NBS_comp_mm_LandPrc!K37 / 1000) * Area!$G$8 / (Days!K37*86400)</f>
        <v>-600.36335125448034</v>
      </c>
      <c r="L37" s="10">
        <f>(NBS_comp_mm_LandPrc!L37 / 1000) * Area!$G$8 / (Days!L37*86400)</f>
        <v>-513.10521604938276</v>
      </c>
      <c r="M37" s="10">
        <f>(NBS_comp_mm_LandPrc!M37 / 1000) * Area!$G$8 / (Days!M37*86400)</f>
        <v>-504.53028076463522</v>
      </c>
      <c r="N37" s="10">
        <f t="shared" si="0"/>
        <v>1392.8167487423154</v>
      </c>
    </row>
    <row r="38" spans="1:14">
      <c r="A38">
        <v>1981</v>
      </c>
      <c r="B38" s="10">
        <f>(NBS_comp_mm_LandPrc!B38 / 1000) * Area!$G$8 / (Days!B38*86400)</f>
        <v>-692.81886499402651</v>
      </c>
      <c r="C38" s="10">
        <f>(NBS_comp_mm_LandPrc!C38 / 1000) * Area!$G$8 / (Days!C38*86400)</f>
        <v>1549.5655886243387</v>
      </c>
      <c r="D38" s="10">
        <f>(NBS_comp_mm_LandPrc!D38 / 1000) * Area!$G$8 / (Days!D38*86400)</f>
        <v>1108.97752688172</v>
      </c>
      <c r="E38" s="10">
        <f>(NBS_comp_mm_LandPrc!E38 / 1000) * Area!$G$8 / (Days!E38*86400)</f>
        <v>4594.4670061728393</v>
      </c>
      <c r="F38" s="10">
        <f>(NBS_comp_mm_LandPrc!F38 / 1000) * Area!$G$8 / (Days!F38*86400)</f>
        <v>3008.7</v>
      </c>
      <c r="G38" s="10">
        <f>(NBS_comp_mm_LandPrc!G38 / 1000) * Area!$G$8 / (Days!G38*86400)</f>
        <v>3977.287839506173</v>
      </c>
      <c r="H38" s="10">
        <f>(NBS_comp_mm_LandPrc!H38 / 1000) * Area!$G$8 / (Days!H38*86400)</f>
        <v>1713.1917741935483</v>
      </c>
      <c r="I38" s="10">
        <f>(NBS_comp_mm_LandPrc!I38 / 1000) * Area!$G$8 / (Days!I38*86400)</f>
        <v>2110.6525925925921</v>
      </c>
      <c r="J38" s="10">
        <f>(NBS_comp_mm_LandPrc!J38 / 1000) * Area!$G$8 / (Days!J38*86400)</f>
        <v>657.14472222222219</v>
      </c>
      <c r="K38" s="10">
        <f>(NBS_comp_mm_LandPrc!K38 / 1000) * Area!$G$8 / (Days!K38*86400)</f>
        <v>1317.108345280765</v>
      </c>
      <c r="L38" s="10">
        <f>(NBS_comp_mm_LandPrc!L38 / 1000) * Area!$G$8 / (Days!L38*86400)</f>
        <v>-39.870401234567723</v>
      </c>
      <c r="M38" s="10">
        <f>(NBS_comp_mm_LandPrc!M38 / 1000) * Area!$G$8 / (Days!M38*86400)</f>
        <v>-648.28850059737147</v>
      </c>
      <c r="N38" s="10">
        <f t="shared" si="0"/>
        <v>1554.6764690540194</v>
      </c>
    </row>
    <row r="39" spans="1:14">
      <c r="A39">
        <v>1982</v>
      </c>
      <c r="B39" s="10">
        <f>(NBS_comp_mm_LandPrc!B39 / 1000) * Area!$G$8 / (Days!B39*86400)</f>
        <v>-724.7170191158898</v>
      </c>
      <c r="C39" s="10">
        <f>(NBS_comp_mm_LandPrc!C39 / 1000) * Area!$G$8 / (Days!C39*86400)</f>
        <v>215.83970899470896</v>
      </c>
      <c r="D39" s="10">
        <f>(NBS_comp_mm_LandPrc!D39 / 1000) * Area!$G$8 / (Days!D39*86400)</f>
        <v>2855.2435543608126</v>
      </c>
      <c r="E39" s="10">
        <f>(NBS_comp_mm_LandPrc!E39 / 1000) * Area!$G$8 / (Days!E39*86400)</f>
        <v>3813.6597839506167</v>
      </c>
      <c r="F39" s="10">
        <f>(NBS_comp_mm_LandPrc!F39 / 1000) * Area!$G$8 / (Days!F39*86400)</f>
        <v>3125.8435424133813</v>
      </c>
      <c r="G39" s="10">
        <f>(NBS_comp_mm_LandPrc!G39 / 1000) * Area!$G$8 / (Days!G39*86400)</f>
        <v>2810.0629938271604</v>
      </c>
      <c r="H39" s="10">
        <f>(NBS_comp_mm_LandPrc!H39 / 1000) * Area!$G$8 / (Days!H39*86400)</f>
        <v>4115.6051314217448</v>
      </c>
      <c r="I39" s="10">
        <f>(NBS_comp_mm_LandPrc!I39 / 1000) * Area!$G$8 / (Days!I39*86400)</f>
        <v>1600.5909796893666</v>
      </c>
      <c r="J39" s="10">
        <f>(NBS_comp_mm_LandPrc!J39 / 1000) * Area!$G$8 / (Days!J39*86400)</f>
        <v>1194.5477777777776</v>
      </c>
      <c r="K39" s="10">
        <f>(NBS_comp_mm_LandPrc!K39 / 1000) * Area!$G$8 / (Days!K39*86400)</f>
        <v>630.64610513739547</v>
      </c>
      <c r="L39" s="10">
        <f>(NBS_comp_mm_LandPrc!L39 / 1000) * Area!$G$8 / (Days!L39*86400)</f>
        <v>1737.4248148148149</v>
      </c>
      <c r="M39" s="10">
        <f>(NBS_comp_mm_LandPrc!M39 / 1000) * Area!$G$8 / (Days!M39*86400)</f>
        <v>2022.1236917562724</v>
      </c>
      <c r="N39" s="10">
        <f t="shared" si="0"/>
        <v>1949.739255419013</v>
      </c>
    </row>
    <row r="40" spans="1:14">
      <c r="A40">
        <v>1983</v>
      </c>
      <c r="B40" s="10">
        <f>(NBS_comp_mm_LandPrc!B40 / 1000) * Area!$G$8 / (Days!B40*86400)</f>
        <v>-153.28642174432508</v>
      </c>
      <c r="C40" s="10">
        <f>(NBS_comp_mm_LandPrc!C40 / 1000) * Area!$G$8 / (Days!C40*86400)</f>
        <v>829.73248677248705</v>
      </c>
      <c r="D40" s="10">
        <f>(NBS_comp_mm_LandPrc!D40 / 1000) * Area!$G$8 / (Days!D40*86400)</f>
        <v>2533.3923835125447</v>
      </c>
      <c r="E40" s="10">
        <f>(NBS_comp_mm_LandPrc!E40 / 1000) * Area!$G$8 / (Days!E40*86400)</f>
        <v>3617.8092283950618</v>
      </c>
      <c r="F40" s="10">
        <f>(NBS_comp_mm_LandPrc!F40 / 1000) * Area!$G$8 / (Days!F40*86400)</f>
        <v>4920.5963978494619</v>
      </c>
      <c r="G40" s="10">
        <f>(NBS_comp_mm_LandPrc!G40 / 1000) * Area!$G$8 / (Days!G40*86400)</f>
        <v>2587.469814814815</v>
      </c>
      <c r="H40" s="10">
        <f>(NBS_comp_mm_LandPrc!H40 / 1000) * Area!$G$8 / (Days!H40*86400)</f>
        <v>2061.4234946236561</v>
      </c>
      <c r="I40" s="10">
        <f>(NBS_comp_mm_LandPrc!I40 / 1000) * Area!$G$8 / (Days!I40*86400)</f>
        <v>1418.4436439665474</v>
      </c>
      <c r="J40" s="10">
        <f>(NBS_comp_mm_LandPrc!J40 / 1000) * Area!$G$8 / (Days!J40*86400)</f>
        <v>955.0497530864194</v>
      </c>
      <c r="K40" s="10">
        <f>(NBS_comp_mm_LandPrc!K40 / 1000) * Area!$G$8 / (Days!K40*86400)</f>
        <v>968.06026881720413</v>
      </c>
      <c r="L40" s="10">
        <f>(NBS_comp_mm_LandPrc!L40 / 1000) * Area!$G$8 / (Days!L40*86400)</f>
        <v>471.39527777777744</v>
      </c>
      <c r="M40" s="10">
        <f>(NBS_comp_mm_LandPrc!M40 / 1000) * Area!$G$8 / (Days!M40*86400)</f>
        <v>-995.94434289127832</v>
      </c>
      <c r="N40" s="10">
        <f t="shared" si="0"/>
        <v>1601.1784987483643</v>
      </c>
    </row>
    <row r="41" spans="1:14">
      <c r="A41">
        <v>1984</v>
      </c>
      <c r="B41" s="10">
        <f>(NBS_comp_mm_LandPrc!B41 / 1000) * Area!$G$8 / (Days!B41*86400)</f>
        <v>-567.73429510155347</v>
      </c>
      <c r="C41" s="10">
        <f>(NBS_comp_mm_LandPrc!C41 / 1000) * Area!$G$8 / (Days!C41*86400)</f>
        <v>1716.9929182630906</v>
      </c>
      <c r="D41" s="10">
        <f>(NBS_comp_mm_LandPrc!D41 / 1000) * Area!$G$8 / (Days!D41*86400)</f>
        <v>1397.3469354838708</v>
      </c>
      <c r="E41" s="10">
        <f>(NBS_comp_mm_LandPrc!E41 / 1000) * Area!$G$8 / (Days!E41*86400)</f>
        <v>3253.2803395061728</v>
      </c>
      <c r="F41" s="10">
        <f>(NBS_comp_mm_LandPrc!F41 / 1000) * Area!$G$8 / (Days!F41*86400)</f>
        <v>3441.0445459976104</v>
      </c>
      <c r="G41" s="10">
        <f>(NBS_comp_mm_LandPrc!G41 / 1000) * Area!$G$8 / (Days!G41*86400)</f>
        <v>3515.1137654320996</v>
      </c>
      <c r="H41" s="10">
        <f>(NBS_comp_mm_LandPrc!H41 / 1000) * Area!$G$8 / (Days!H41*86400)</f>
        <v>2117.2279510155317</v>
      </c>
      <c r="I41" s="10">
        <f>(NBS_comp_mm_LandPrc!I41 / 1000) * Area!$G$8 / (Days!I41*86400)</f>
        <v>1354.3545937873353</v>
      </c>
      <c r="J41" s="10">
        <f>(NBS_comp_mm_LandPrc!J41 / 1000) * Area!$G$8 / (Days!J41*86400)</f>
        <v>1444.4424691358029</v>
      </c>
      <c r="K41" s="10">
        <f>(NBS_comp_mm_LandPrc!K41 / 1000) * Area!$G$8 / (Days!K41*86400)</f>
        <v>1913.6695161290322</v>
      </c>
      <c r="L41" s="10">
        <f>(NBS_comp_mm_LandPrc!L41 / 1000) * Area!$G$8 / (Days!L41*86400)</f>
        <v>917.36854938271586</v>
      </c>
      <c r="M41" s="10">
        <f>(NBS_comp_mm_LandPrc!M41 / 1000) * Area!$G$8 / (Days!M41*86400)</f>
        <v>644.84162485065667</v>
      </c>
      <c r="N41" s="10">
        <f t="shared" si="0"/>
        <v>1762.3290761568639</v>
      </c>
    </row>
    <row r="42" spans="1:14">
      <c r="A42">
        <v>1985</v>
      </c>
      <c r="B42" s="10">
        <f>(NBS_comp_mm_LandPrc!B42 / 1000) * Area!$G$8 / (Days!B42*86400)</f>
        <v>-150.34276583034617</v>
      </c>
      <c r="C42" s="10">
        <f>(NBS_comp_mm_LandPrc!C42 / 1000) * Area!$G$8 / (Days!C42*86400)</f>
        <v>1625.1247751322751</v>
      </c>
      <c r="D42" s="10">
        <f>(NBS_comp_mm_LandPrc!D42 / 1000) * Area!$G$8 / (Days!D42*86400)</f>
        <v>3950.6037395459985</v>
      </c>
      <c r="E42" s="10">
        <f>(NBS_comp_mm_LandPrc!E42 / 1000) * Area!$G$8 / (Days!E42*86400)</f>
        <v>4554.2981481481484</v>
      </c>
      <c r="F42" s="10">
        <f>(NBS_comp_mm_LandPrc!F42 / 1000) * Area!$G$8 / (Days!F42*86400)</f>
        <v>2919.4909856630825</v>
      </c>
      <c r="G42" s="10">
        <f>(NBS_comp_mm_LandPrc!G42 / 1000) * Area!$G$8 / (Days!G42*86400)</f>
        <v>2160.6762654320983</v>
      </c>
      <c r="H42" s="10">
        <f>(NBS_comp_mm_LandPrc!H42 / 1000) * Area!$G$8 / (Days!H42*86400)</f>
        <v>2139.4334587813619</v>
      </c>
      <c r="I42" s="10">
        <f>(NBS_comp_mm_LandPrc!I42 / 1000) * Area!$G$8 / (Days!I42*86400)</f>
        <v>2523.5470728793316</v>
      </c>
      <c r="J42" s="10">
        <f>(NBS_comp_mm_LandPrc!J42 / 1000) * Area!$G$8 / (Days!J42*86400)</f>
        <v>1904.4265123456794</v>
      </c>
      <c r="K42" s="10">
        <f>(NBS_comp_mm_LandPrc!K42 / 1000) * Area!$G$8 / (Days!K42*86400)</f>
        <v>1678.6434229390682</v>
      </c>
      <c r="L42" s="10">
        <f>(NBS_comp_mm_LandPrc!L42 / 1000) * Area!$G$8 / (Days!L42*86400)</f>
        <v>3082.9777160493827</v>
      </c>
      <c r="M42" s="10">
        <f>(NBS_comp_mm_LandPrc!M42 / 1000) * Area!$G$8 / (Days!M42*86400)</f>
        <v>-460.55741338112352</v>
      </c>
      <c r="N42" s="10">
        <f t="shared" si="0"/>
        <v>2160.6934931420797</v>
      </c>
    </row>
    <row r="43" spans="1:14">
      <c r="A43">
        <v>1986</v>
      </c>
      <c r="B43" s="10">
        <f>(NBS_comp_mm_LandPrc!B43 / 1000) * Area!$G$8 / (Days!B43*86400)</f>
        <v>108.35702508960588</v>
      </c>
      <c r="C43" s="10">
        <f>(NBS_comp_mm_LandPrc!C43 / 1000) * Area!$G$8 / (Days!C43*86400)</f>
        <v>1133.3567129629628</v>
      </c>
      <c r="D43" s="10">
        <f>(NBS_comp_mm_LandPrc!D43 / 1000) * Area!$G$8 / (Days!D43*86400)</f>
        <v>2815.1888052568697</v>
      </c>
      <c r="E43" s="10">
        <f>(NBS_comp_mm_LandPrc!E43 / 1000) * Area!$G$8 / (Days!E43*86400)</f>
        <v>3672.1511111111113</v>
      </c>
      <c r="F43" s="10">
        <f>(NBS_comp_mm_LandPrc!F43 / 1000) * Area!$G$8 / (Days!F43*86400)</f>
        <v>2421.882771804062</v>
      </c>
      <c r="G43" s="10">
        <f>(NBS_comp_mm_LandPrc!G43 / 1000) * Area!$G$8 / (Days!G43*86400)</f>
        <v>3727.7412654320979</v>
      </c>
      <c r="H43" s="10">
        <f>(NBS_comp_mm_LandPrc!H43 / 1000) * Area!$G$8 / (Days!H43*86400)</f>
        <v>3572.5641039426523</v>
      </c>
      <c r="I43" s="10">
        <f>(NBS_comp_mm_LandPrc!I43 / 1000) * Area!$G$8 / (Days!I43*86400)</f>
        <v>813.92863201911575</v>
      </c>
      <c r="J43" s="10">
        <f>(NBS_comp_mm_LandPrc!J43 / 1000) * Area!$G$8 / (Days!J43*86400)</f>
        <v>5699.2948456790127</v>
      </c>
      <c r="K43" s="10">
        <f>(NBS_comp_mm_LandPrc!K43 / 1000) * Area!$G$8 / (Days!K43*86400)</f>
        <v>2583.6310633213857</v>
      </c>
      <c r="L43" s="10">
        <f>(NBS_comp_mm_LandPrc!L43 / 1000) * Area!$G$8 / (Days!L43*86400)</f>
        <v>-956.01716049382696</v>
      </c>
      <c r="M43" s="10">
        <f>(NBS_comp_mm_LandPrc!M43 / 1000) * Area!$G$8 / (Days!M43*86400)</f>
        <v>-455.80395459976114</v>
      </c>
      <c r="N43" s="10">
        <f t="shared" si="0"/>
        <v>2094.6896017937747</v>
      </c>
    </row>
    <row r="44" spans="1:14">
      <c r="A44">
        <v>1987</v>
      </c>
      <c r="B44" s="10">
        <f>(NBS_comp_mm_LandPrc!B44 / 1000) * Area!$G$8 / (Days!B44*86400)</f>
        <v>-154.16462365591417</v>
      </c>
      <c r="C44" s="10">
        <f>(NBS_comp_mm_LandPrc!C44 / 1000) * Area!$G$8 / (Days!C44*86400)</f>
        <v>73.843697089947</v>
      </c>
      <c r="D44" s="10">
        <f>(NBS_comp_mm_LandPrc!D44 / 1000) * Area!$G$8 / (Days!D44*86400)</f>
        <v>1246.7957287933095</v>
      </c>
      <c r="E44" s="10">
        <f>(NBS_comp_mm_LandPrc!E44 / 1000) * Area!$G$8 / (Days!E44*86400)</f>
        <v>2381.3226234567901</v>
      </c>
      <c r="F44" s="10">
        <f>(NBS_comp_mm_LandPrc!F44 / 1000) * Area!$G$8 / (Days!F44*86400)</f>
        <v>2381.1478434886499</v>
      </c>
      <c r="G44" s="10">
        <f>(NBS_comp_mm_LandPrc!G44 / 1000) * Area!$G$8 / (Days!G44*86400)</f>
        <v>1843.1505246913584</v>
      </c>
      <c r="H44" s="10">
        <f>(NBS_comp_mm_LandPrc!H44 / 1000) * Area!$G$8 / (Days!H44*86400)</f>
        <v>1571.8830107526878</v>
      </c>
      <c r="I44" s="10">
        <f>(NBS_comp_mm_LandPrc!I44 / 1000) * Area!$G$8 / (Days!I44*86400)</f>
        <v>2010.8883632019119</v>
      </c>
      <c r="J44" s="10">
        <f>(NBS_comp_mm_LandPrc!J44 / 1000) * Area!$G$8 / (Days!J44*86400)</f>
        <v>1260.8358950617283</v>
      </c>
      <c r="K44" s="10">
        <f>(NBS_comp_mm_LandPrc!K44 / 1000) * Area!$G$8 / (Days!K44*86400)</f>
        <v>-573.07416965352445</v>
      </c>
      <c r="L44" s="10">
        <f>(NBS_comp_mm_LandPrc!L44 / 1000) * Area!$G$8 / (Days!L44*86400)</f>
        <v>636.12759259259258</v>
      </c>
      <c r="M44" s="10">
        <f>(NBS_comp_mm_LandPrc!M44 / 1000) * Area!$G$8 / (Days!M44*86400)</f>
        <v>962.93420549581879</v>
      </c>
      <c r="N44" s="10">
        <f t="shared" si="0"/>
        <v>1136.8075576096128</v>
      </c>
    </row>
    <row r="45" spans="1:14">
      <c r="A45">
        <v>1988</v>
      </c>
      <c r="B45" s="10">
        <f>(NBS_comp_mm_LandPrc!B45 / 1000) * Area!$G$8 / (Days!B45*86400)</f>
        <v>-452.15578853046594</v>
      </c>
      <c r="C45" s="10">
        <f>(NBS_comp_mm_LandPrc!C45 / 1000) * Area!$G$8 / (Days!C45*86400)</f>
        <v>-44.600855683269664</v>
      </c>
      <c r="D45" s="10">
        <f>(NBS_comp_mm_LandPrc!D45 / 1000) * Area!$G$8 / (Days!D45*86400)</f>
        <v>1725.3190681003589</v>
      </c>
      <c r="E45" s="10">
        <f>(NBS_comp_mm_LandPrc!E45 / 1000) * Area!$G$8 / (Days!E45*86400)</f>
        <v>3362.6863271604948</v>
      </c>
      <c r="F45" s="10">
        <f>(NBS_comp_mm_LandPrc!F45 / 1000) * Area!$G$8 / (Days!F45*86400)</f>
        <v>1460.9259080047793</v>
      </c>
      <c r="G45" s="10">
        <f>(NBS_comp_mm_LandPrc!G45 / 1000) * Area!$G$8 / (Days!G45*86400)</f>
        <v>783.13503086419746</v>
      </c>
      <c r="H45" s="10">
        <f>(NBS_comp_mm_LandPrc!H45 / 1000) * Area!$G$8 / (Days!H45*86400)</f>
        <v>1601.1571744324972</v>
      </c>
      <c r="I45" s="10">
        <f>(NBS_comp_mm_LandPrc!I45 / 1000) * Area!$G$8 / (Days!I45*86400)</f>
        <v>1218.3361708482676</v>
      </c>
      <c r="J45" s="10">
        <f>(NBS_comp_mm_LandPrc!J45 / 1000) * Area!$G$8 / (Days!J45*86400)</f>
        <v>1337.1383950617287</v>
      </c>
      <c r="K45" s="10">
        <f>(NBS_comp_mm_LandPrc!K45 / 1000) * Area!$G$8 / (Days!K45*86400)</f>
        <v>231.50835722819616</v>
      </c>
      <c r="L45" s="10">
        <f>(NBS_comp_mm_LandPrc!L45 / 1000) * Area!$G$8 / (Days!L45*86400)</f>
        <v>2961.7389814814806</v>
      </c>
      <c r="M45" s="10">
        <f>(NBS_comp_mm_LandPrc!M45 / 1000) * Area!$G$8 / (Days!M45*86400)</f>
        <v>-504.5726642771798</v>
      </c>
      <c r="N45" s="10">
        <f t="shared" si="0"/>
        <v>1140.0513420575905</v>
      </c>
    </row>
    <row r="46" spans="1:14">
      <c r="A46">
        <v>1989</v>
      </c>
      <c r="B46" s="10">
        <f>(NBS_comp_mm_LandPrc!B46 / 1000) * Area!$G$8 / (Days!B46*86400)</f>
        <v>47.73271804062135</v>
      </c>
      <c r="C46" s="10">
        <f>(NBS_comp_mm_LandPrc!C46 / 1000) * Area!$G$8 / (Days!C46*86400)</f>
        <v>-766.24366402116391</v>
      </c>
      <c r="D46" s="10">
        <f>(NBS_comp_mm_LandPrc!D46 / 1000) * Area!$G$8 / (Days!D46*86400)</f>
        <v>1737.1777180406214</v>
      </c>
      <c r="E46" s="10">
        <f>(NBS_comp_mm_LandPrc!E46 / 1000) * Area!$G$8 / (Days!E46*86400)</f>
        <v>2326.5640123456787</v>
      </c>
      <c r="F46" s="10">
        <f>(NBS_comp_mm_LandPrc!F46 / 1000) * Area!$G$8 / (Days!F46*86400)</f>
        <v>3596.6237574671445</v>
      </c>
      <c r="G46" s="10">
        <f>(NBS_comp_mm_LandPrc!G46 / 1000) * Area!$G$8 / (Days!G46*86400)</f>
        <v>4012.8932407407406</v>
      </c>
      <c r="H46" s="10">
        <f>(NBS_comp_mm_LandPrc!H46 / 1000) * Area!$G$8 / (Days!H46*86400)</f>
        <v>1759.5375149342888</v>
      </c>
      <c r="I46" s="10">
        <f>(NBS_comp_mm_LandPrc!I46 / 1000) * Area!$G$8 / (Days!I46*86400)</f>
        <v>1539.5467383512546</v>
      </c>
      <c r="J46" s="10">
        <f>(NBS_comp_mm_LandPrc!J46 / 1000) * Area!$G$8 / (Days!J46*86400)</f>
        <v>-425.13709876543209</v>
      </c>
      <c r="K46" s="10">
        <f>(NBS_comp_mm_LandPrc!K46 / 1000) * Area!$G$8 / (Days!K46*86400)</f>
        <v>-64.869976105137269</v>
      </c>
      <c r="L46" s="10">
        <f>(NBS_comp_mm_LandPrc!L46 / 1000) * Area!$G$8 / (Days!L46*86400)</f>
        <v>-442.51033950617267</v>
      </c>
      <c r="M46" s="10">
        <f>(NBS_comp_mm_LandPrc!M46 / 1000) * Area!$G$8 / (Days!M46*86400)</f>
        <v>-1495.2875686977302</v>
      </c>
      <c r="N46" s="10">
        <f t="shared" si="0"/>
        <v>985.50225440205975</v>
      </c>
    </row>
    <row r="47" spans="1:14">
      <c r="A47">
        <v>1990</v>
      </c>
      <c r="B47" s="10">
        <f>(NBS_comp_mm_LandPrc!B47 / 1000) * Area!$G$8 / (Days!B47*86400)</f>
        <v>1001.9496475507767</v>
      </c>
      <c r="C47" s="10">
        <f>(NBS_comp_mm_LandPrc!C47 / 1000) * Area!$G$8 / (Days!C47*86400)</f>
        <v>821.41896825396805</v>
      </c>
      <c r="D47" s="10">
        <f>(NBS_comp_mm_LandPrc!D47 / 1000) * Area!$G$8 / (Days!D47*86400)</f>
        <v>2693.5256511350058</v>
      </c>
      <c r="E47" s="10">
        <f>(NBS_comp_mm_LandPrc!E47 / 1000) * Area!$G$8 / (Days!E47*86400)</f>
        <v>2170.5805864197537</v>
      </c>
      <c r="F47" s="10">
        <f>(NBS_comp_mm_LandPrc!F47 / 1000) * Area!$G$8 / (Days!F47*86400)</f>
        <v>4457.9828136200722</v>
      </c>
      <c r="G47" s="10">
        <f>(NBS_comp_mm_LandPrc!G47 / 1000) * Area!$G$8 / (Days!G47*86400)</f>
        <v>4655.8045987654314</v>
      </c>
      <c r="H47" s="10">
        <f>(NBS_comp_mm_LandPrc!H47 / 1000) * Area!$G$8 / (Days!H47*86400)</f>
        <v>2169.3673416965357</v>
      </c>
      <c r="I47" s="10">
        <f>(NBS_comp_mm_LandPrc!I47 / 1000) * Area!$G$8 / (Days!I47*86400)</f>
        <v>2134.5676403823172</v>
      </c>
      <c r="J47" s="10">
        <f>(NBS_comp_mm_LandPrc!J47 / 1000) * Area!$G$8 / (Days!J47*86400)</f>
        <v>1307.6970987654317</v>
      </c>
      <c r="K47" s="10">
        <f>(NBS_comp_mm_LandPrc!K47 / 1000) * Area!$G$8 / (Days!K47*86400)</f>
        <v>1392.261810035842</v>
      </c>
      <c r="L47" s="10">
        <f>(NBS_comp_mm_LandPrc!L47 / 1000) * Area!$G$8 / (Days!L47*86400)</f>
        <v>1428.9097839506173</v>
      </c>
      <c r="M47" s="10">
        <f>(NBS_comp_mm_LandPrc!M47 / 1000) * Area!$G$8 / (Days!M47*86400)</f>
        <v>239.61520310633253</v>
      </c>
      <c r="N47" s="10">
        <f t="shared" si="0"/>
        <v>2039.4734286401736</v>
      </c>
    </row>
    <row r="48" spans="1:14">
      <c r="A48">
        <v>1991</v>
      </c>
      <c r="B48" s="10">
        <f>(NBS_comp_mm_LandPrc!B48 / 1000) * Area!$G$8 / (Days!B48*86400)</f>
        <v>-402.83271206690569</v>
      </c>
      <c r="C48" s="10">
        <f>(NBS_comp_mm_LandPrc!C48 / 1000) * Area!$G$8 / (Days!C48*86400)</f>
        <v>515.03200396825423</v>
      </c>
      <c r="D48" s="10">
        <f>(NBS_comp_mm_LandPrc!D48 / 1000) * Area!$G$8 / (Days!D48*86400)</f>
        <v>3151.0907467144561</v>
      </c>
      <c r="E48" s="10">
        <f>(NBS_comp_mm_LandPrc!E48 / 1000) * Area!$G$8 / (Days!E48*86400)</f>
        <v>4735.2574691358022</v>
      </c>
      <c r="F48" s="10">
        <f>(NBS_comp_mm_LandPrc!F48 / 1000) * Area!$G$8 / (Days!F48*86400)</f>
        <v>3777.8896296296298</v>
      </c>
      <c r="G48" s="10">
        <f>(NBS_comp_mm_LandPrc!G48 / 1000) * Area!$G$8 / (Days!G48*86400)</f>
        <v>2440.1335802469134</v>
      </c>
      <c r="H48" s="10">
        <f>(NBS_comp_mm_LandPrc!H48 / 1000) * Area!$G$8 / (Days!H48*86400)</f>
        <v>2571.3863082437279</v>
      </c>
      <c r="I48" s="10">
        <f>(NBS_comp_mm_LandPrc!I48 / 1000) * Area!$G$8 / (Days!I48*86400)</f>
        <v>906.79618279569877</v>
      </c>
      <c r="J48" s="10">
        <f>(NBS_comp_mm_LandPrc!J48 / 1000) * Area!$G$8 / (Days!J48*86400)</f>
        <v>-220.3051543209877</v>
      </c>
      <c r="K48" s="10">
        <f>(NBS_comp_mm_LandPrc!K48 / 1000) * Area!$G$8 / (Days!K48*86400)</f>
        <v>2479.0757467144563</v>
      </c>
      <c r="L48" s="10">
        <f>(NBS_comp_mm_LandPrc!L48 / 1000) * Area!$G$8 / (Days!L48*86400)</f>
        <v>1056.388209876543</v>
      </c>
      <c r="M48" s="10">
        <f>(NBS_comp_mm_LandPrc!M48 / 1000) * Area!$G$8 / (Days!M48*86400)</f>
        <v>721.93885902031104</v>
      </c>
      <c r="N48" s="10">
        <f t="shared" si="0"/>
        <v>1810.987572496492</v>
      </c>
    </row>
    <row r="49" spans="1:14">
      <c r="A49">
        <v>1992</v>
      </c>
      <c r="B49" s="10">
        <f>(NBS_comp_mm_LandPrc!B49 / 1000) * Area!$G$8 / (Days!B49*86400)</f>
        <v>279.36114097968931</v>
      </c>
      <c r="C49" s="10">
        <f>(NBS_comp_mm_LandPrc!C49 / 1000) * Area!$G$8 / (Days!C49*86400)</f>
        <v>861.73951468710106</v>
      </c>
      <c r="D49" s="10">
        <f>(NBS_comp_mm_LandPrc!D49 / 1000) * Area!$G$8 / (Days!D49*86400)</f>
        <v>2043.6328255675026</v>
      </c>
      <c r="E49" s="10">
        <f>(NBS_comp_mm_LandPrc!E49 / 1000) * Area!$G$8 / (Days!E49*86400)</f>
        <v>3532.2305555555554</v>
      </c>
      <c r="F49" s="10">
        <f>(NBS_comp_mm_LandPrc!F49 / 1000) * Area!$G$8 / (Days!F49*86400)</f>
        <v>2168.0473835125449</v>
      </c>
      <c r="G49" s="10">
        <f>(NBS_comp_mm_LandPrc!G49 / 1000) * Area!$G$8 / (Days!G49*86400)</f>
        <v>1582.1647222222223</v>
      </c>
      <c r="H49" s="10">
        <f>(NBS_comp_mm_LandPrc!H49 / 1000) * Area!$G$8 / (Days!H49*86400)</f>
        <v>2854.4825806451613</v>
      </c>
      <c r="I49" s="10">
        <f>(NBS_comp_mm_LandPrc!I49 / 1000) * Area!$G$8 / (Days!I49*86400)</f>
        <v>824.82206690561509</v>
      </c>
      <c r="J49" s="10">
        <f>(NBS_comp_mm_LandPrc!J49 / 1000) * Area!$G$8 / (Days!J49*86400)</f>
        <v>2486.2972839506174</v>
      </c>
      <c r="K49" s="10">
        <f>(NBS_comp_mm_LandPrc!K49 / 1000) * Area!$G$8 / (Days!K49*86400)</f>
        <v>122.55446236559106</v>
      </c>
      <c r="L49" s="10">
        <f>(NBS_comp_mm_LandPrc!L49 / 1000) * Area!$G$8 / (Days!L49*86400)</f>
        <v>2814.7426543209876</v>
      </c>
      <c r="M49" s="10">
        <f>(NBS_comp_mm_LandPrc!M49 / 1000) * Area!$G$8 / (Days!M49*86400)</f>
        <v>662.08355436081274</v>
      </c>
      <c r="N49" s="10">
        <f t="shared" si="0"/>
        <v>1686.0132287561166</v>
      </c>
    </row>
    <row r="50" spans="1:14">
      <c r="A50">
        <v>1993</v>
      </c>
      <c r="B50" s="10">
        <f>(NBS_comp_mm_LandPrc!B50 / 1000) * Area!$G$8 / (Days!B50*86400)</f>
        <v>1238.0333691756273</v>
      </c>
      <c r="C50" s="10">
        <f>(NBS_comp_mm_LandPrc!C50 / 1000) * Area!$G$8 / (Days!C50*86400)</f>
        <v>-111.3976785714286</v>
      </c>
      <c r="D50" s="10">
        <f>(NBS_comp_mm_LandPrc!D50 / 1000) * Area!$G$8 / (Days!D50*86400)</f>
        <v>1536.0303584229389</v>
      </c>
      <c r="E50" s="10">
        <f>(NBS_comp_mm_LandPrc!E50 / 1000) * Area!$G$8 / (Days!E50*86400)</f>
        <v>5280.6287345679011</v>
      </c>
      <c r="F50" s="10">
        <f>(NBS_comp_mm_LandPrc!F50 / 1000) * Area!$G$8 / (Days!F50*86400)</f>
        <v>3901.0687753882908</v>
      </c>
      <c r="G50" s="10">
        <f>(NBS_comp_mm_LandPrc!G50 / 1000) * Area!$G$8 / (Days!G50*86400)</f>
        <v>5890.15660493827</v>
      </c>
      <c r="H50" s="10">
        <f>(NBS_comp_mm_LandPrc!H50 / 1000) * Area!$G$8 / (Days!H50*86400)</f>
        <v>3652.3927479091994</v>
      </c>
      <c r="I50" s="10">
        <f>(NBS_comp_mm_LandPrc!I50 / 1000) * Area!$G$8 / (Days!I50*86400)</f>
        <v>2355.2547252090799</v>
      </c>
      <c r="J50" s="10">
        <f>(NBS_comp_mm_LandPrc!J50 / 1000) * Area!$G$8 / (Days!J50*86400)</f>
        <v>1183.2500308641977</v>
      </c>
      <c r="K50" s="10">
        <f>(NBS_comp_mm_LandPrc!K50 / 1000) * Area!$G$8 / (Days!K50*86400)</f>
        <v>587.16651732377579</v>
      </c>
      <c r="L50" s="10">
        <f>(NBS_comp_mm_LandPrc!L50 / 1000) * Area!$G$8 / (Days!L50*86400)</f>
        <v>197.32373456790111</v>
      </c>
      <c r="M50" s="10">
        <f>(NBS_comp_mm_LandPrc!M50 / 1000) * Area!$G$8 / (Days!M50*86400)</f>
        <v>-548.60597371565132</v>
      </c>
      <c r="N50" s="10">
        <f t="shared" si="0"/>
        <v>2096.7751621733419</v>
      </c>
    </row>
    <row r="51" spans="1:14">
      <c r="A51">
        <v>1994</v>
      </c>
      <c r="B51" s="10">
        <f>(NBS_comp_mm_LandPrc!B51 / 1000) * Area!$G$8 / (Days!B51*86400)</f>
        <v>-585.96123058542412</v>
      </c>
      <c r="C51" s="10">
        <f>(NBS_comp_mm_LandPrc!C51 / 1000) * Area!$G$8 / (Days!C51*86400)</f>
        <v>855.5147486772488</v>
      </c>
      <c r="D51" s="10">
        <f>(NBS_comp_mm_LandPrc!D51 / 1000) * Area!$G$8 / (Days!D51*86400)</f>
        <v>2020.0853046594987</v>
      </c>
      <c r="E51" s="10">
        <f>(NBS_comp_mm_LandPrc!E51 / 1000) * Area!$G$8 / (Days!E51*86400)</f>
        <v>3293.2512962962955</v>
      </c>
      <c r="F51" s="10">
        <f>(NBS_comp_mm_LandPrc!F51 / 1000) * Area!$G$8 / (Days!F51*86400)</f>
        <v>2328.1915232974911</v>
      </c>
      <c r="G51" s="10">
        <f>(NBS_comp_mm_LandPrc!G51 / 1000) * Area!$G$8 / (Days!G51*86400)</f>
        <v>3093.2885185185178</v>
      </c>
      <c r="H51" s="10">
        <f>(NBS_comp_mm_LandPrc!H51 / 1000) * Area!$G$8 / (Days!H51*86400)</f>
        <v>3846.5675686977306</v>
      </c>
      <c r="I51" s="10">
        <f>(NBS_comp_mm_LandPrc!I51 / 1000) * Area!$G$8 / (Days!I51*86400)</f>
        <v>2409.6971445639183</v>
      </c>
      <c r="J51" s="10">
        <f>(NBS_comp_mm_LandPrc!J51 / 1000) * Area!$G$8 / (Days!J51*86400)</f>
        <v>1327.3946296296299</v>
      </c>
      <c r="K51" s="10">
        <f>(NBS_comp_mm_LandPrc!K51 / 1000) * Area!$G$8 / (Days!K51*86400)</f>
        <v>70.762706093190261</v>
      </c>
      <c r="L51" s="10">
        <f>(NBS_comp_mm_LandPrc!L51 / 1000) * Area!$G$8 / (Days!L51*86400)</f>
        <v>759.56787037037043</v>
      </c>
      <c r="M51" s="10">
        <f>(NBS_comp_mm_LandPrc!M51 / 1000) * Area!$G$8 / (Days!M51*86400)</f>
        <v>-56.958823178016885</v>
      </c>
      <c r="N51" s="10">
        <f t="shared" si="0"/>
        <v>1613.4501047533711</v>
      </c>
    </row>
    <row r="52" spans="1:14">
      <c r="A52">
        <v>1995</v>
      </c>
      <c r="B52" s="10">
        <f>(NBS_comp_mm_LandPrc!B52 / 1000) * Area!$G$8 / (Days!B52*86400)</f>
        <v>44.227192353643972</v>
      </c>
      <c r="C52" s="10">
        <f>(NBS_comp_mm_LandPrc!C52 / 1000) * Area!$G$8 / (Days!C52*86400)</f>
        <v>-553.54397486772473</v>
      </c>
      <c r="D52" s="10">
        <f>(NBS_comp_mm_LandPrc!D52 / 1000) * Area!$G$8 / (Days!D52*86400)</f>
        <v>1837.4906272401438</v>
      </c>
      <c r="E52" s="10">
        <f>(NBS_comp_mm_LandPrc!E52 / 1000) * Area!$G$8 / (Days!E52*86400)</f>
        <v>2843.9105555555561</v>
      </c>
      <c r="F52" s="10">
        <f>(NBS_comp_mm_LandPrc!F52 / 1000) * Area!$G$8 / (Days!F52*86400)</f>
        <v>3155.3212007168459</v>
      </c>
      <c r="G52" s="10">
        <f>(NBS_comp_mm_LandPrc!G52 / 1000) * Area!$G$8 / (Days!G52*86400)</f>
        <v>2221.213888888889</v>
      </c>
      <c r="H52" s="10">
        <f>(NBS_comp_mm_LandPrc!H52 / 1000) * Area!$G$8 / (Days!H52*86400)</f>
        <v>2007.3876224611708</v>
      </c>
      <c r="I52" s="10">
        <f>(NBS_comp_mm_LandPrc!I52 / 1000) * Area!$G$8 / (Days!I52*86400)</f>
        <v>2919.9462962962962</v>
      </c>
      <c r="J52" s="10">
        <f>(NBS_comp_mm_LandPrc!J52 / 1000) * Area!$G$8 / (Days!J52*86400)</f>
        <v>-913.42333333333352</v>
      </c>
      <c r="K52" s="10">
        <f>(NBS_comp_mm_LandPrc!K52 / 1000) * Area!$G$8 / (Days!K52*86400)</f>
        <v>1459.8540143369178</v>
      </c>
      <c r="L52" s="10">
        <f>(NBS_comp_mm_LandPrc!L52 / 1000) * Area!$G$8 / (Days!L52*86400)</f>
        <v>106.48367283950608</v>
      </c>
      <c r="M52" s="10">
        <f>(NBS_comp_mm_LandPrc!M52 / 1000) * Area!$G$8 / (Days!M52*86400)</f>
        <v>-862.0272162485071</v>
      </c>
      <c r="N52" s="10">
        <f t="shared" si="0"/>
        <v>1188.9033788532836</v>
      </c>
    </row>
    <row r="53" spans="1:14">
      <c r="A53">
        <v>1996</v>
      </c>
      <c r="B53" s="10">
        <f>(NBS_comp_mm_LandPrc!B53 / 1000) * Area!$G$8 / (Days!B53*86400)</f>
        <v>536.32367980884158</v>
      </c>
      <c r="C53" s="10">
        <f>(NBS_comp_mm_LandPrc!C53 / 1000) * Area!$G$8 / (Days!C53*86400)</f>
        <v>886.52330779054921</v>
      </c>
      <c r="D53" s="10">
        <f>(NBS_comp_mm_LandPrc!D53 / 1000) * Area!$G$8 / (Days!D53*86400)</f>
        <v>1119.035322580645</v>
      </c>
      <c r="E53" s="10">
        <f>(NBS_comp_mm_LandPrc!E53 / 1000) * Area!$G$8 / (Days!E53*86400)</f>
        <v>3911.6561419753093</v>
      </c>
      <c r="F53" s="10">
        <f>(NBS_comp_mm_LandPrc!F53 / 1000) * Area!$G$8 / (Days!F53*86400)</f>
        <v>3804.6823237753883</v>
      </c>
      <c r="G53" s="10">
        <f>(NBS_comp_mm_LandPrc!G53 / 1000) * Area!$G$8 / (Days!G53*86400)</f>
        <v>5718.2059876543217</v>
      </c>
      <c r="H53" s="10">
        <f>(NBS_comp_mm_LandPrc!H53 / 1000) * Area!$G$8 / (Days!H53*86400)</f>
        <v>3140.5937694145759</v>
      </c>
      <c r="I53" s="10">
        <f>(NBS_comp_mm_LandPrc!I53 / 1000) * Area!$G$8 / (Days!I53*86400)</f>
        <v>1601.2614635603343</v>
      </c>
      <c r="J53" s="10">
        <f>(NBS_comp_mm_LandPrc!J53 / 1000) * Area!$G$8 / (Days!J53*86400)</f>
        <v>197.94333333333321</v>
      </c>
      <c r="K53" s="10">
        <f>(NBS_comp_mm_LandPrc!K53 / 1000) * Area!$G$8 / (Days!K53*86400)</f>
        <v>687.13105734767021</v>
      </c>
      <c r="L53" s="10">
        <f>(NBS_comp_mm_LandPrc!L53 / 1000) * Area!$G$8 / (Days!L53*86400)</f>
        <v>-322.34055555555574</v>
      </c>
      <c r="M53" s="10">
        <f>(NBS_comp_mm_LandPrc!M53 / 1000) * Area!$G$8 / (Days!M53*86400)</f>
        <v>830.64459378733613</v>
      </c>
      <c r="N53" s="10">
        <f t="shared" si="0"/>
        <v>1842.6383687893958</v>
      </c>
    </row>
    <row r="54" spans="1:14">
      <c r="A54">
        <v>1997</v>
      </c>
      <c r="B54" s="10">
        <f>(NBS_comp_mm_LandPrc!B54 / 1000) * Area!$G$8 / (Days!B54*86400)</f>
        <v>996.37076463560334</v>
      </c>
      <c r="C54" s="10">
        <f>(NBS_comp_mm_LandPrc!C54 / 1000) * Area!$G$8 / (Days!C54*86400)</f>
        <v>2187.6556150793654</v>
      </c>
      <c r="D54" s="10">
        <f>(NBS_comp_mm_LandPrc!D54 / 1000) * Area!$G$8 / (Days!D54*86400)</f>
        <v>2391.0381242532853</v>
      </c>
      <c r="E54" s="10">
        <f>(NBS_comp_mm_LandPrc!E54 / 1000) * Area!$G$8 / (Days!E54*86400)</f>
        <v>2395.9163888888893</v>
      </c>
      <c r="F54" s="10">
        <f>(NBS_comp_mm_LandPrc!F54 / 1000) * Area!$G$8 / (Days!F54*86400)</f>
        <v>3539.4083393070496</v>
      </c>
      <c r="G54" s="10">
        <f>(NBS_comp_mm_LandPrc!G54 / 1000) * Area!$G$8 / (Days!G54*86400)</f>
        <v>3610.8576851851844</v>
      </c>
      <c r="H54" s="10">
        <f>(NBS_comp_mm_LandPrc!H54 / 1000) * Area!$G$8 / (Days!H54*86400)</f>
        <v>2115.7157168458784</v>
      </c>
      <c r="I54" s="10">
        <f>(NBS_comp_mm_LandPrc!I54 / 1000) * Area!$G$8 / (Days!I54*86400)</f>
        <v>1588.7427897252094</v>
      </c>
      <c r="J54" s="10">
        <f>(NBS_comp_mm_LandPrc!J54 / 1000) * Area!$G$8 / (Days!J54*86400)</f>
        <v>760.46342592592589</v>
      </c>
      <c r="K54" s="10">
        <f>(NBS_comp_mm_LandPrc!K54 / 1000) * Area!$G$8 / (Days!K54*86400)</f>
        <v>-244.52059737156497</v>
      </c>
      <c r="L54" s="10">
        <f>(NBS_comp_mm_LandPrc!L54 / 1000) * Area!$G$8 / (Days!L54*86400)</f>
        <v>-514.54561728395049</v>
      </c>
      <c r="M54" s="10">
        <f>(NBS_comp_mm_LandPrc!M54 / 1000) * Area!$G$8 / (Days!M54*86400)</f>
        <v>-265.97113500597379</v>
      </c>
      <c r="N54" s="10">
        <f t="shared" si="0"/>
        <v>1546.760958348742</v>
      </c>
    </row>
    <row r="55" spans="1:14">
      <c r="A55">
        <v>1998</v>
      </c>
      <c r="B55" s="10">
        <f>(NBS_comp_mm_LandPrc!B55 / 1000) * Area!$G$8 / (Days!B55*86400)</f>
        <v>1180.5222281959379</v>
      </c>
      <c r="C55" s="10">
        <f>(NBS_comp_mm_LandPrc!C55 / 1000) * Area!$G$8 / (Days!C55*86400)</f>
        <v>1592.4360119047619</v>
      </c>
      <c r="D55" s="10">
        <f>(NBS_comp_mm_LandPrc!D55 / 1000) * Area!$G$8 / (Days!D55*86400)</f>
        <v>2865.0544504181603</v>
      </c>
      <c r="E55" s="10">
        <f>(NBS_comp_mm_LandPrc!E55 / 1000) * Area!$G$8 / (Days!E55*86400)</f>
        <v>3539.079938271605</v>
      </c>
      <c r="F55" s="10">
        <f>(NBS_comp_mm_LandPrc!F55 / 1000) * Area!$G$8 / (Days!F55*86400)</f>
        <v>1923.3266726403824</v>
      </c>
      <c r="G55" s="10">
        <f>(NBS_comp_mm_LandPrc!G55 / 1000) * Area!$G$8 / (Days!G55*86400)</f>
        <v>2112.7130555555559</v>
      </c>
      <c r="H55" s="10">
        <f>(NBS_comp_mm_LandPrc!H55 / 1000) * Area!$G$8 / (Days!H55*86400)</f>
        <v>-46.336051373954547</v>
      </c>
      <c r="I55" s="10">
        <f>(NBS_comp_mm_LandPrc!I55 / 1000) * Area!$G$8 / (Days!I55*86400)</f>
        <v>1084.527550776583</v>
      </c>
      <c r="J55" s="10">
        <f>(NBS_comp_mm_LandPrc!J55 / 1000) * Area!$G$8 / (Days!J55*86400)</f>
        <v>-179.30358024691333</v>
      </c>
      <c r="K55" s="10">
        <f>(NBS_comp_mm_LandPrc!K55 / 1000) * Area!$G$8 / (Days!K55*86400)</f>
        <v>23.938548387096869</v>
      </c>
      <c r="L55" s="10">
        <f>(NBS_comp_mm_LandPrc!L55 / 1000) * Area!$G$8 / (Days!L55*86400)</f>
        <v>-337.55305555555549</v>
      </c>
      <c r="M55" s="10">
        <f>(NBS_comp_mm_LandPrc!M55 / 1000) * Area!$G$8 / (Days!M55*86400)</f>
        <v>-1096.863339307049</v>
      </c>
      <c r="N55" s="10">
        <f t="shared" si="0"/>
        <v>1055.1285358055509</v>
      </c>
    </row>
    <row r="56" spans="1:14">
      <c r="A56">
        <v>1999</v>
      </c>
      <c r="B56" s="10">
        <f>(NBS_comp_mm_LandPrc!B56 / 1000) * Area!$G$8 / (Days!B56*86400)</f>
        <v>313.77439068100375</v>
      </c>
      <c r="C56" s="10">
        <f>(NBS_comp_mm_LandPrc!C56 / 1000) * Area!$G$8 / (Days!C56*86400)</f>
        <v>831.21408730158714</v>
      </c>
      <c r="D56" s="10">
        <f>(NBS_comp_mm_LandPrc!D56 / 1000) * Area!$G$8 / (Days!D56*86400)</f>
        <v>469.06603942652356</v>
      </c>
      <c r="E56" s="10">
        <f>(NBS_comp_mm_LandPrc!E56 / 1000) * Area!$G$8 / (Days!E56*86400)</f>
        <v>3749.5834567901234</v>
      </c>
      <c r="F56" s="10">
        <f>(NBS_comp_mm_LandPrc!F56 / 1000) * Area!$G$8 / (Days!F56*86400)</f>
        <v>2851.365579450418</v>
      </c>
      <c r="G56" s="10">
        <f>(NBS_comp_mm_LandPrc!G56 / 1000) * Area!$G$8 / (Days!G56*86400)</f>
        <v>2534.8658950617282</v>
      </c>
      <c r="H56" s="10">
        <f>(NBS_comp_mm_LandPrc!H56 / 1000) * Area!$G$8 / (Days!H56*86400)</f>
        <v>3233.902718040621</v>
      </c>
      <c r="I56" s="10">
        <f>(NBS_comp_mm_LandPrc!I56 / 1000) * Area!$G$8 / (Days!I56*86400)</f>
        <v>-284.56286738351224</v>
      </c>
      <c r="J56" s="10">
        <f>(NBS_comp_mm_LandPrc!J56 / 1000) * Area!$G$8 / (Days!J56*86400)</f>
        <v>-755.195586419753</v>
      </c>
      <c r="K56" s="10">
        <f>(NBS_comp_mm_LandPrc!K56 / 1000) * Area!$G$8 / (Days!K56*86400)</f>
        <v>-854.02389486260495</v>
      </c>
      <c r="L56" s="10">
        <f>(NBS_comp_mm_LandPrc!L56 / 1000) * Area!$G$8 / (Days!L56*86400)</f>
        <v>-666.61567901234582</v>
      </c>
      <c r="M56" s="10">
        <f>(NBS_comp_mm_LandPrc!M56 / 1000) * Area!$G$8 / (Days!M56*86400)</f>
        <v>-687.95542413381111</v>
      </c>
      <c r="N56" s="10">
        <f t="shared" si="0"/>
        <v>894.61822624499803</v>
      </c>
    </row>
    <row r="57" spans="1:14">
      <c r="A57">
        <v>2000</v>
      </c>
      <c r="B57" s="10">
        <f>(NBS_comp_mm_LandPrc!B57 / 1000) * Area!$G$8 / (Days!B57*86400)</f>
        <v>-837.35865591397851</v>
      </c>
      <c r="C57" s="10">
        <f>(NBS_comp_mm_LandPrc!C57 / 1000) * Area!$G$8 / (Days!C57*86400)</f>
        <v>442.71646232439343</v>
      </c>
      <c r="D57" s="10">
        <f>(NBS_comp_mm_LandPrc!D57 / 1000) * Area!$G$8 / (Days!D57*86400)</f>
        <v>1557.3170310633213</v>
      </c>
      <c r="E57" s="10">
        <f>(NBS_comp_mm_LandPrc!E57 / 1000) * Area!$G$8 / (Days!E57*86400)</f>
        <v>2223.6416975308639</v>
      </c>
      <c r="F57" s="10">
        <f>(NBS_comp_mm_LandPrc!F57 / 1000) * Area!$G$8 / (Days!F57*86400)</f>
        <v>3697.8961290322582</v>
      </c>
      <c r="G57" s="10">
        <f>(NBS_comp_mm_LandPrc!G57 / 1000) * Area!$G$8 / (Days!G57*86400)</f>
        <v>3089.9678086419754</v>
      </c>
      <c r="H57" s="10">
        <f>(NBS_comp_mm_LandPrc!H57 / 1000) * Area!$G$8 / (Days!H57*86400)</f>
        <v>1533.3386081242531</v>
      </c>
      <c r="I57" s="10">
        <f>(NBS_comp_mm_LandPrc!I57 / 1000) * Area!$G$8 / (Days!I57*86400)</f>
        <v>986.56331541218651</v>
      </c>
      <c r="J57" s="10">
        <f>(NBS_comp_mm_LandPrc!J57 / 1000) * Area!$G$8 / (Days!J57*86400)</f>
        <v>1078.5680246913582</v>
      </c>
      <c r="K57" s="10">
        <f>(NBS_comp_mm_LandPrc!K57 / 1000) * Area!$G$8 / (Days!K57*86400)</f>
        <v>-92.201350059737322</v>
      </c>
      <c r="L57" s="10">
        <f>(NBS_comp_mm_LandPrc!L57 / 1000) * Area!$G$8 / (Days!L57*86400)</f>
        <v>53.008765432099018</v>
      </c>
      <c r="M57" s="10">
        <f>(NBS_comp_mm_LandPrc!M57 / 1000) * Area!$G$8 / (Days!M57*86400)</f>
        <v>-909.47073476702542</v>
      </c>
      <c r="N57" s="10">
        <f t="shared" si="0"/>
        <v>1068.6655917926641</v>
      </c>
    </row>
    <row r="58" spans="1:14">
      <c r="A58">
        <v>2001</v>
      </c>
      <c r="B58" s="10">
        <f>(NBS_comp_mm_LandPrc!B58 / 1000) * Area!$G$8 / (Days!B58*86400)</f>
        <v>-132.63892473118287</v>
      </c>
      <c r="C58" s="10">
        <f>(NBS_comp_mm_LandPrc!C58 / 1000) * Area!$G$8 / (Days!C58*86400)</f>
        <v>1382.2924007936508</v>
      </c>
      <c r="D58" s="10">
        <f>(NBS_comp_mm_LandPrc!D58 / 1000) * Area!$G$8 / (Days!D58*86400)</f>
        <v>880.0769056152925</v>
      </c>
      <c r="E58" s="10">
        <f>(NBS_comp_mm_LandPrc!E58 / 1000) * Area!$G$8 / (Days!E58*86400)</f>
        <v>4027.4593518518527</v>
      </c>
      <c r="F58" s="10">
        <f>(NBS_comp_mm_LandPrc!F58 / 1000) * Area!$G$8 / (Days!F58*86400)</f>
        <v>4471.1039665471926</v>
      </c>
      <c r="G58" s="10">
        <f>(NBS_comp_mm_LandPrc!G58 / 1000) * Area!$G$8 / (Days!G58*86400)</f>
        <v>3325.6756172839505</v>
      </c>
      <c r="H58" s="10">
        <f>(NBS_comp_mm_LandPrc!H58 / 1000) * Area!$G$8 / (Days!H58*86400)</f>
        <v>537.54519115890071</v>
      </c>
      <c r="I58" s="10">
        <f>(NBS_comp_mm_LandPrc!I58 / 1000) * Area!$G$8 / (Days!I58*86400)</f>
        <v>1016.4997013142174</v>
      </c>
      <c r="J58" s="10">
        <f>(NBS_comp_mm_LandPrc!J58 / 1000) * Area!$G$8 / (Days!J58*86400)</f>
        <v>580.63046296296284</v>
      </c>
      <c r="K58" s="10">
        <f>(NBS_comp_mm_LandPrc!K58 / 1000) * Area!$G$8 / (Days!K58*86400)</f>
        <v>1604.3808841099167</v>
      </c>
      <c r="L58" s="10">
        <f>(NBS_comp_mm_LandPrc!L58 / 1000) * Area!$G$8 / (Days!L58*86400)</f>
        <v>1215.765308641975</v>
      </c>
      <c r="M58" s="10">
        <f>(NBS_comp_mm_LandPrc!M58 / 1000) * Area!$G$8 / (Days!M58*86400)</f>
        <v>202.75642771804084</v>
      </c>
      <c r="N58" s="10">
        <f t="shared" si="0"/>
        <v>1592.6289411055639</v>
      </c>
    </row>
    <row r="59" spans="1:14">
      <c r="A59">
        <v>2002</v>
      </c>
      <c r="B59" s="10">
        <f>(NBS_comp_mm_LandPrc!B59 / 1000) * Area!$G$8 / (Days!B59*86400)</f>
        <v>-266.04590203106346</v>
      </c>
      <c r="C59" s="10">
        <f>(NBS_comp_mm_LandPrc!C59 / 1000) * Area!$G$8 / (Days!C59*86400)</f>
        <v>601.75195105820092</v>
      </c>
      <c r="D59" s="10">
        <f>(NBS_comp_mm_LandPrc!D59 / 1000) * Area!$G$8 / (Days!D59*86400)</f>
        <v>1677.4538530465954</v>
      </c>
      <c r="E59" s="10">
        <f>(NBS_comp_mm_LandPrc!E59 / 1000) * Area!$G$8 / (Days!E59*86400)</f>
        <v>4131.9310493827161</v>
      </c>
      <c r="F59" s="10">
        <f>(NBS_comp_mm_LandPrc!F59 / 1000) * Area!$G$8 / (Days!F59*86400)</f>
        <v>3416.5919952210274</v>
      </c>
      <c r="G59" s="10">
        <f>(NBS_comp_mm_LandPrc!G59 / 1000) * Area!$G$8 / (Days!G59*86400)</f>
        <v>3351.1061728395052</v>
      </c>
      <c r="H59" s="10">
        <f>(NBS_comp_mm_LandPrc!H59 / 1000) * Area!$G$8 / (Days!H59*86400)</f>
        <v>1162.0968040621267</v>
      </c>
      <c r="I59" s="10">
        <f>(NBS_comp_mm_LandPrc!I59 / 1000) * Area!$G$8 / (Days!I59*86400)</f>
        <v>903.26590203106309</v>
      </c>
      <c r="J59" s="10">
        <f>(NBS_comp_mm_LandPrc!J59 / 1000) * Area!$G$8 / (Days!J59*86400)</f>
        <v>-237.08478395061709</v>
      </c>
      <c r="K59" s="10">
        <f>(NBS_comp_mm_LandPrc!K59 / 1000) * Area!$G$8 / (Days!K59*86400)</f>
        <v>-40.58227001194696</v>
      </c>
      <c r="L59" s="10">
        <f>(NBS_comp_mm_LandPrc!L59 / 1000) * Area!$G$8 / (Days!L59*86400)</f>
        <v>-901.81342592592625</v>
      </c>
      <c r="M59" s="10">
        <f>(NBS_comp_mm_LandPrc!M59 / 1000) * Area!$G$8 / (Days!M59*86400)</f>
        <v>-992.62834528076462</v>
      </c>
      <c r="N59" s="10">
        <f t="shared" si="0"/>
        <v>1067.1702500367433</v>
      </c>
    </row>
    <row r="60" spans="1:14">
      <c r="A60">
        <v>2003</v>
      </c>
      <c r="B60" s="10">
        <f>(NBS_comp_mm_LandPrc!B60 / 1000) * Area!$G$8 / (Days!B60*86400)</f>
        <v>-1481.1124074074073</v>
      </c>
      <c r="C60" s="10">
        <f>(NBS_comp_mm_LandPrc!C60 / 1000) * Area!$G$8 / (Days!C60*86400)</f>
        <v>-574.57324074074052</v>
      </c>
      <c r="D60" s="10">
        <f>(NBS_comp_mm_LandPrc!D60 / 1000) * Area!$G$8 / (Days!D60*86400)</f>
        <v>1391.3562903225802</v>
      </c>
      <c r="E60" s="10">
        <f>(NBS_comp_mm_LandPrc!E60 / 1000) * Area!$G$8 / (Days!E60*86400)</f>
        <v>3041.7681790123456</v>
      </c>
      <c r="F60" s="10">
        <f>(NBS_comp_mm_LandPrc!F60 / 1000) * Area!$G$8 / (Days!F60*86400)</f>
        <v>3956.6595937873349</v>
      </c>
      <c r="G60" s="10">
        <f>(NBS_comp_mm_LandPrc!G60 / 1000) * Area!$G$8 / (Days!G60*86400)</f>
        <v>2140.2808950617282</v>
      </c>
      <c r="H60" s="10">
        <f>(NBS_comp_mm_LandPrc!H60 / 1000) * Area!$G$8 / (Days!H60*86400)</f>
        <v>1584.4883691756274</v>
      </c>
      <c r="I60" s="10">
        <f>(NBS_comp_mm_LandPrc!I60 / 1000) * Area!$G$8 / (Days!I60*86400)</f>
        <v>900.45271206690529</v>
      </c>
      <c r="J60" s="10">
        <f>(NBS_comp_mm_LandPrc!J60 / 1000) * Area!$G$8 / (Days!J60*86400)</f>
        <v>-104.01364197530857</v>
      </c>
      <c r="K60" s="10">
        <f>(NBS_comp_mm_LandPrc!K60 / 1000) * Area!$G$8 / (Days!K60*86400)</f>
        <v>-141.63733572281961</v>
      </c>
      <c r="L60" s="10">
        <f>(NBS_comp_mm_LandPrc!L60 / 1000) * Area!$G$8 / (Days!L60*86400)</f>
        <v>1742.8909876543214</v>
      </c>
      <c r="M60" s="10">
        <f>(NBS_comp_mm_LandPrc!M60 / 1000) * Area!$G$8 / (Days!M60*86400)</f>
        <v>-94.32234169653519</v>
      </c>
      <c r="N60" s="10">
        <f t="shared" si="0"/>
        <v>1030.1865049615026</v>
      </c>
    </row>
    <row r="61" spans="1:14">
      <c r="A61">
        <v>2004</v>
      </c>
      <c r="B61" s="10">
        <f>(NBS_comp_mm_LandPrc!B61 / 1000) * Area!$G$8 / (Days!B61*86400)</f>
        <v>-788.17943249701318</v>
      </c>
      <c r="C61" s="10">
        <f>(NBS_comp_mm_LandPrc!C61 / 1000) * Area!$G$8 / (Days!C61*86400)</f>
        <v>579.58753512132796</v>
      </c>
      <c r="D61" s="10">
        <f>(NBS_comp_mm_LandPrc!D61 / 1000) * Area!$G$8 / (Days!D61*86400)</f>
        <v>3623.2540621266426</v>
      </c>
      <c r="E61" s="10">
        <f>(NBS_comp_mm_LandPrc!E61 / 1000) * Area!$G$8 / (Days!E61*86400)</f>
        <v>2976.2066975308644</v>
      </c>
      <c r="F61" s="10">
        <f>(NBS_comp_mm_LandPrc!F61 / 1000) * Area!$G$8 / (Days!F61*86400)</f>
        <v>6332.1206212664274</v>
      </c>
      <c r="G61" s="10">
        <f>(NBS_comp_mm_LandPrc!G61 / 1000) * Area!$G$8 / (Days!G61*86400)</f>
        <v>4181.0822530864207</v>
      </c>
      <c r="H61" s="10">
        <f>(NBS_comp_mm_LandPrc!H61 / 1000) * Area!$G$8 / (Days!H61*86400)</f>
        <v>1851.0403046594979</v>
      </c>
      <c r="I61" s="10">
        <f>(NBS_comp_mm_LandPrc!I61 / 1000) * Area!$G$8 / (Days!I61*86400)</f>
        <v>602.79941457586619</v>
      </c>
      <c r="J61" s="10">
        <f>(NBS_comp_mm_LandPrc!J61 / 1000) * Area!$G$8 / (Days!J61*86400)</f>
        <v>-316.77410493827165</v>
      </c>
      <c r="K61" s="10">
        <f>(NBS_comp_mm_LandPrc!K61 / 1000) * Area!$G$8 / (Days!K61*86400)</f>
        <v>806.50536439665507</v>
      </c>
      <c r="L61" s="10">
        <f>(NBS_comp_mm_LandPrc!L61 / 1000) * Area!$G$8 / (Days!L61*86400)</f>
        <v>729.98237654320997</v>
      </c>
      <c r="M61" s="10">
        <f>(NBS_comp_mm_LandPrc!M61 / 1000) * Area!$G$8 / (Days!M61*86400)</f>
        <v>38.918136200716553</v>
      </c>
      <c r="N61" s="10">
        <f t="shared" si="0"/>
        <v>1718.0452690060285</v>
      </c>
    </row>
    <row r="62" spans="1:14">
      <c r="A62">
        <v>2005</v>
      </c>
      <c r="B62" s="10">
        <f>(NBS_comp_mm_LandPrc!B62 / 1000) * Area!$G$8 / (Days!B62*86400)</f>
        <v>952.78061529271201</v>
      </c>
      <c r="C62" s="10">
        <f>(NBS_comp_mm_LandPrc!C62 / 1000) * Area!$G$8 / (Days!C62*86400)</f>
        <v>1673.2848148148148</v>
      </c>
      <c r="D62" s="10">
        <f>(NBS_comp_mm_LandPrc!D62 / 1000) * Area!$G$8 / (Days!D62*86400)</f>
        <v>1364.3184647550775</v>
      </c>
      <c r="E62" s="10">
        <f>(NBS_comp_mm_LandPrc!E62 / 1000) * Area!$G$8 / (Days!E62*86400)</f>
        <v>2249.1669444444447</v>
      </c>
      <c r="F62" s="10">
        <f>(NBS_comp_mm_LandPrc!F62 / 1000) * Area!$G$8 / (Days!F62*86400)</f>
        <v>1882.8672520908008</v>
      </c>
      <c r="G62" s="10">
        <f>(NBS_comp_mm_LandPrc!G62 / 1000) * Area!$G$8 / (Days!G62*86400)</f>
        <v>1933.5388271604938</v>
      </c>
      <c r="H62" s="10">
        <f>(NBS_comp_mm_LandPrc!H62 / 1000) * Area!$G$8 / (Days!H62*86400)</f>
        <v>946.39867980884151</v>
      </c>
      <c r="I62" s="10">
        <f>(NBS_comp_mm_LandPrc!I62 / 1000) * Area!$G$8 / (Days!I62*86400)</f>
        <v>160.43563918757451</v>
      </c>
      <c r="J62" s="10">
        <f>(NBS_comp_mm_LandPrc!J62 / 1000) * Area!$G$8 / (Days!J62*86400)</f>
        <v>346.97083333333359</v>
      </c>
      <c r="K62" s="10">
        <f>(NBS_comp_mm_LandPrc!K62 / 1000) * Area!$G$8 / (Days!K62*86400)</f>
        <v>-497.91132616487454</v>
      </c>
      <c r="L62" s="10">
        <f>(NBS_comp_mm_LandPrc!L62 / 1000) * Area!$G$8 / (Days!L62*86400)</f>
        <v>474.75469135802479</v>
      </c>
      <c r="M62" s="10">
        <f>(NBS_comp_mm_LandPrc!M62 / 1000) * Area!$G$8 / (Days!M62*86400)</f>
        <v>-625.49127837514914</v>
      </c>
      <c r="N62" s="10">
        <f t="shared" si="0"/>
        <v>905.0928464755076</v>
      </c>
    </row>
    <row r="63" spans="1:14">
      <c r="A63">
        <v>2006</v>
      </c>
      <c r="B63" s="10">
        <f>(NBS_comp_mm_LandPrc!B63 / 1000) * Area!$G$8 / (Days!B63*86400)</f>
        <v>1399.9437037037032</v>
      </c>
      <c r="C63" s="10">
        <f>(NBS_comp_mm_LandPrc!C63 / 1000) * Area!$G$8 / (Days!C63*86400)</f>
        <v>120.56888888888896</v>
      </c>
      <c r="D63" s="10">
        <f>(NBS_comp_mm_LandPrc!D63 / 1000) * Area!$G$8 / (Days!D63*86400)</f>
        <v>1976.3404898446831</v>
      </c>
      <c r="E63" s="10">
        <f>(NBS_comp_mm_LandPrc!E63 / 1000) * Area!$G$8 / (Days!E63*86400)</f>
        <v>2593.7622839506171</v>
      </c>
      <c r="F63" s="10">
        <f>(NBS_comp_mm_LandPrc!F63 / 1000) * Area!$G$8 / (Days!F63*86400)</f>
        <v>4145.2965173237753</v>
      </c>
      <c r="G63" s="10">
        <f>(NBS_comp_mm_LandPrc!G63 / 1000) * Area!$G$8 / (Days!G63*86400)</f>
        <v>1286.2639814814816</v>
      </c>
      <c r="H63" s="10">
        <f>(NBS_comp_mm_LandPrc!H63 / 1000) * Area!$G$8 / (Days!H63*86400)</f>
        <v>1805.0986559139781</v>
      </c>
      <c r="I63" s="10">
        <f>(NBS_comp_mm_LandPrc!I63 / 1000) * Area!$G$8 / (Days!I63*86400)</f>
        <v>205.20922939068095</v>
      </c>
      <c r="J63" s="10">
        <f>(NBS_comp_mm_LandPrc!J63 / 1000) * Area!$G$8 / (Days!J63*86400)</f>
        <v>181.50212962962965</v>
      </c>
      <c r="K63" s="10">
        <f>(NBS_comp_mm_LandPrc!K63 / 1000) * Area!$G$8 / (Days!K63*86400)</f>
        <v>615.39090203106332</v>
      </c>
      <c r="L63" s="10">
        <f>(NBS_comp_mm_LandPrc!L63 / 1000) * Area!$G$8 / (Days!L63*86400)</f>
        <v>654.12546296296307</v>
      </c>
      <c r="M63" s="10">
        <f>(NBS_comp_mm_LandPrc!M63 / 1000) * Area!$G$8 / (Days!M63*86400)</f>
        <v>1244.5883333333336</v>
      </c>
      <c r="N63" s="10">
        <f t="shared" si="0"/>
        <v>1352.3408815378998</v>
      </c>
    </row>
    <row r="64" spans="1:14">
      <c r="A64">
        <v>2007</v>
      </c>
      <c r="B64" s="10">
        <f>(NBS_comp_mm_LandPrc!B64 / 1000) * Area!$G$8 / (Days!B64*86400)</f>
        <v>144.32808841099185</v>
      </c>
      <c r="C64" s="10">
        <f>(NBS_comp_mm_LandPrc!C64 / 1000) * Area!$G$8 / (Days!C64*86400)</f>
        <v>-943.92062830687826</v>
      </c>
      <c r="D64" s="10">
        <f>(NBS_comp_mm_LandPrc!D64 / 1000) * Area!$G$8 / (Days!D64*86400)</f>
        <v>2888.2993369175624</v>
      </c>
      <c r="E64" s="10">
        <f>(NBS_comp_mm_LandPrc!E64 / 1000) * Area!$G$8 / (Days!E64*86400)</f>
        <v>3015.6430864197523</v>
      </c>
      <c r="F64" s="10">
        <f>(NBS_comp_mm_LandPrc!F64 / 1000) * Area!$G$8 / (Days!F64*86400)</f>
        <v>2263.4956869773</v>
      </c>
      <c r="G64" s="10">
        <f>(NBS_comp_mm_LandPrc!G64 / 1000) * Area!$G$8 / (Days!G64*86400)</f>
        <v>1837.7406790123459</v>
      </c>
      <c r="H64" s="10">
        <f>(NBS_comp_mm_LandPrc!H64 / 1000) * Area!$G$8 / (Days!H64*86400)</f>
        <v>585.73738351254462</v>
      </c>
      <c r="I64" s="10">
        <f>(NBS_comp_mm_LandPrc!I64 / 1000) * Area!$G$8 / (Days!I64*86400)</f>
        <v>1665.8482497013147</v>
      </c>
      <c r="J64" s="10">
        <f>(NBS_comp_mm_LandPrc!J64 / 1000) * Area!$G$8 / (Days!J64*86400)</f>
        <v>-178.60580246913591</v>
      </c>
      <c r="K64" s="10">
        <f>(NBS_comp_mm_LandPrc!K64 / 1000) * Area!$G$8 / (Days!K64*86400)</f>
        <v>1098.7922939068096</v>
      </c>
      <c r="L64" s="10">
        <f>(NBS_comp_mm_LandPrc!L64 / 1000) * Area!$G$8 / (Days!L64*86400)</f>
        <v>-1781.6466666666668</v>
      </c>
      <c r="M64" s="10">
        <f>(NBS_comp_mm_LandPrc!M64 / 1000) * Area!$G$8 / (Days!M64*86400)</f>
        <v>-38.250896057347852</v>
      </c>
      <c r="N64" s="10">
        <f t="shared" si="0"/>
        <v>879.78840094654925</v>
      </c>
    </row>
    <row r="65" spans="1:14">
      <c r="A65">
        <v>2008</v>
      </c>
      <c r="B65" s="10">
        <f>(NBS_comp_mm_LandPrc!B65 / 1000) * Area!$G$8 / (Days!B65*86400)</f>
        <v>1126.7294145758663</v>
      </c>
      <c r="C65" s="10">
        <f>(NBS_comp_mm_LandPrc!C65 / 1000) * Area!$G$8 / (Days!C65*86400)</f>
        <v>1454.7916091954023</v>
      </c>
      <c r="D65" s="10">
        <f>(NBS_comp_mm_LandPrc!D65 / 1000) * Area!$G$8 / (Days!D65*86400)</f>
        <v>1558.6595758661883</v>
      </c>
      <c r="E65" s="10">
        <f>(NBS_comp_mm_LandPrc!E65 / 1000) * Area!$G$8 / (Days!E65*86400)</f>
        <v>5053.763117283951</v>
      </c>
      <c r="F65" s="10">
        <f>(NBS_comp_mm_LandPrc!F65 / 1000) * Area!$G$8 / (Days!F65*86400)</f>
        <v>2597.3381302270013</v>
      </c>
      <c r="G65" s="10">
        <f>(NBS_comp_mm_LandPrc!G65 / 1000) * Area!$G$8 / (Days!G65*86400)</f>
        <v>4672.525092592593</v>
      </c>
      <c r="H65" s="10">
        <f>(NBS_comp_mm_LandPrc!H65 / 1000) * Area!$G$8 / (Days!H65*86400)</f>
        <v>2081.820555555556</v>
      </c>
      <c r="I65" s="10">
        <f>(NBS_comp_mm_LandPrc!I65 / 1000) * Area!$G$8 / (Days!I65*86400)</f>
        <v>-568.62209080047785</v>
      </c>
      <c r="J65" s="10">
        <f>(NBS_comp_mm_LandPrc!J65 / 1000) * Area!$G$8 / (Days!J65*86400)</f>
        <v>1968.3796913580247</v>
      </c>
      <c r="K65" s="10">
        <f>(NBS_comp_mm_LandPrc!K65 / 1000) * Area!$G$8 / (Days!K65*86400)</f>
        <v>-660.0287455197132</v>
      </c>
      <c r="L65" s="10">
        <f>(NBS_comp_mm_LandPrc!L65 / 1000) * Area!$G$8 / (Days!L65*86400)</f>
        <v>-632.5163580246915</v>
      </c>
      <c r="M65" s="10">
        <f>(NBS_comp_mm_LandPrc!M65 / 1000) * Area!$G$8 / (Days!M65*86400)</f>
        <v>767.10083034647573</v>
      </c>
      <c r="N65" s="10">
        <f t="shared" si="0"/>
        <v>1618.3284018880147</v>
      </c>
    </row>
    <row r="66" spans="1:14">
      <c r="A66">
        <v>2009</v>
      </c>
      <c r="B66" s="10">
        <f>(NBS_comp_mm_LandPrc!B66 / 1000) * Area!$G$8 / (Days!B66*86400)</f>
        <v>-491.39982676224622</v>
      </c>
      <c r="C66" s="10">
        <f>(NBS_comp_mm_LandPrc!C66 / 1000) * Area!$G$8 / (Days!C66*86400)</f>
        <v>1662.9912037037034</v>
      </c>
      <c r="D66" s="10">
        <f>(NBS_comp_mm_LandPrc!D66 / 1000) * Area!$G$8 / (Days!D66*86400)</f>
        <v>2785.5464456391878</v>
      </c>
      <c r="E66" s="10">
        <f>(NBS_comp_mm_LandPrc!E66 / 1000) * Area!$G$8 / (Days!E66*86400)</f>
        <v>3941.9687037037043</v>
      </c>
      <c r="F66" s="10">
        <f>(NBS_comp_mm_LandPrc!F66 / 1000) * Area!$G$8 / (Days!F66*86400)</f>
        <v>3603.5942712066903</v>
      </c>
      <c r="G66" s="10">
        <f>(NBS_comp_mm_LandPrc!G66 / 1000) * Area!$G$8 / (Days!G66*86400)</f>
        <v>2994.916203703704</v>
      </c>
      <c r="H66" s="10">
        <f>(NBS_comp_mm_LandPrc!H66 / 1000) * Area!$G$8 / (Days!H66*86400)</f>
        <v>730.41791517323793</v>
      </c>
      <c r="I66" s="10">
        <f>(NBS_comp_mm_LandPrc!I66 / 1000) * Area!$G$8 / (Days!I66*86400)</f>
        <v>1550.1812843488653</v>
      </c>
      <c r="J66" s="10">
        <f>(NBS_comp_mm_LandPrc!J66 / 1000) * Area!$G$8 / (Days!J66*86400)</f>
        <v>-267.67475308641974</v>
      </c>
      <c r="K66" s="10">
        <f>(NBS_comp_mm_LandPrc!K66 / 1000) * Area!$G$8 / (Days!K66*86400)</f>
        <v>1691.7867980884109</v>
      </c>
      <c r="L66" s="10">
        <f>(NBS_comp_mm_LandPrc!L66 / 1000) * Area!$G$8 / (Days!L66*86400)</f>
        <v>288.61419753086403</v>
      </c>
      <c r="M66" s="10">
        <f>(NBS_comp_mm_LandPrc!M66 / 1000) * Area!$G$8 / (Days!M66*86400)</f>
        <v>-439.69538231780206</v>
      </c>
      <c r="N66" s="10">
        <f t="shared" si="0"/>
        <v>1504.2705884109919</v>
      </c>
    </row>
    <row r="67" spans="1:14">
      <c r="A67">
        <v>2010</v>
      </c>
      <c r="B67" s="10">
        <f>(NBS_comp_mm_LandPrc!B67 / 1000) * Area!$G$8 / (Days!B67*86400)</f>
        <v>-425.00375746714457</v>
      </c>
      <c r="C67" s="10">
        <f>(NBS_comp_mm_LandPrc!C67 / 1000) * Area!$G$8 / (Days!C67*86400)</f>
        <v>361.01890873015878</v>
      </c>
      <c r="D67" s="10">
        <f>(NBS_comp_mm_LandPrc!D67 / 1000) * Area!$G$8 / (Days!D67*86400)</f>
        <v>1664.576129032258</v>
      </c>
      <c r="E67" s="10">
        <f>(NBS_comp_mm_LandPrc!E67 / 1000) * Area!$G$8 / (Days!E67*86400)</f>
        <v>2404.6611419753081</v>
      </c>
      <c r="F67" s="10">
        <f>(NBS_comp_mm_LandPrc!F67 / 1000) * Area!$G$8 / (Days!F67*86400)</f>
        <v>2756.5700298685788</v>
      </c>
      <c r="G67" s="10">
        <f>(NBS_comp_mm_LandPrc!G67 / 1000) * Area!$G$8 / (Days!G67*86400)</f>
        <v>4205.6370370370378</v>
      </c>
      <c r="H67" s="10">
        <f>(NBS_comp_mm_LandPrc!H67 / 1000) * Area!$G$8 / (Days!H67*86400)</f>
        <v>3168.3196535244933</v>
      </c>
      <c r="I67" s="10">
        <f>(NBS_comp_mm_LandPrc!I67 / 1000) * Area!$G$8 / (Days!I67*86400)</f>
        <v>321.95868578255681</v>
      </c>
      <c r="J67" s="10">
        <f>(NBS_comp_mm_LandPrc!J67 / 1000) * Area!$G$8 / (Days!J67*86400)</f>
        <v>1266.746882716049</v>
      </c>
      <c r="K67" s="10">
        <f>(NBS_comp_mm_LandPrc!K67 / 1000) * Area!$G$8 / (Days!K67*86400)</f>
        <v>-121.66278375149352</v>
      </c>
      <c r="L67" s="10">
        <f>(NBS_comp_mm_LandPrc!L67 / 1000) * Area!$G$8 / (Days!L67*86400)</f>
        <v>-260.60629629629614</v>
      </c>
      <c r="M67" s="10">
        <f>(NBS_comp_mm_LandPrc!M67 / 1000) * Area!$G$8 / (Days!M67*86400)</f>
        <v>-827.09558542413401</v>
      </c>
      <c r="N67" s="10">
        <f t="shared" si="0"/>
        <v>1209.5933371439473</v>
      </c>
    </row>
    <row r="68" spans="1:14">
      <c r="N68" s="10"/>
    </row>
    <row r="69" spans="1:14">
      <c r="N69" s="10"/>
    </row>
    <row r="70" spans="1:14">
      <c r="A70" s="8" t="s">
        <v>42</v>
      </c>
      <c r="B70" s="10">
        <f>AVERAGE(B5:B67)</f>
        <v>-80.09735724716009</v>
      </c>
      <c r="C70" s="10">
        <f t="shared" ref="C70:M70" si="1">AVERAGE(C5:C67)</f>
        <v>608.23010778215098</v>
      </c>
      <c r="D70" s="10">
        <f t="shared" si="1"/>
        <v>1989.0555003698021</v>
      </c>
      <c r="E70" s="10">
        <f t="shared" si="1"/>
        <v>3561.3060773074667</v>
      </c>
      <c r="F70" s="10">
        <f t="shared" si="1"/>
        <v>3260.62019959796</v>
      </c>
      <c r="G70" s="10">
        <f t="shared" si="1"/>
        <v>3115.836137566137</v>
      </c>
      <c r="H70" s="10">
        <f t="shared" si="1"/>
        <v>2281.0111573837021</v>
      </c>
      <c r="I70" s="10">
        <f t="shared" si="1"/>
        <v>1394.4891240446798</v>
      </c>
      <c r="J70" s="10">
        <f t="shared" si="1"/>
        <v>713.97608171663728</v>
      </c>
      <c r="K70" s="10">
        <f t="shared" si="1"/>
        <v>425.37627477195582</v>
      </c>
      <c r="L70" s="10">
        <f t="shared" si="1"/>
        <v>222.33273809523806</v>
      </c>
      <c r="M70" s="10">
        <f t="shared" ref="M70:N70" si="2">AVERAGE(M5:M67)</f>
        <v>-217.44544205495828</v>
      </c>
      <c r="N70" s="10">
        <f t="shared" si="2"/>
        <v>1439.5575499444674</v>
      </c>
    </row>
    <row r="71" spans="1:14">
      <c r="A71" s="8" t="s">
        <v>43</v>
      </c>
      <c r="B71" s="10">
        <f>MAX(B5:B67)</f>
        <v>1437.6289187574671</v>
      </c>
      <c r="C71" s="10">
        <f t="shared" ref="C71:M71" si="3">MAX(C5:C67)</f>
        <v>2187.6556150793654</v>
      </c>
      <c r="D71" s="10">
        <f t="shared" si="3"/>
        <v>4382.9254898446834</v>
      </c>
      <c r="E71" s="10">
        <f t="shared" si="3"/>
        <v>5349.0430246913584</v>
      </c>
      <c r="F71" s="10">
        <f t="shared" si="3"/>
        <v>6332.1206212664274</v>
      </c>
      <c r="G71" s="10">
        <f t="shared" si="3"/>
        <v>5890.15660493827</v>
      </c>
      <c r="H71" s="10">
        <f t="shared" si="3"/>
        <v>4115.6051314217448</v>
      </c>
      <c r="I71" s="10">
        <f t="shared" si="3"/>
        <v>3405.4357765830341</v>
      </c>
      <c r="J71" s="10">
        <f t="shared" si="3"/>
        <v>5699.2948456790127</v>
      </c>
      <c r="K71" s="10">
        <f t="shared" si="3"/>
        <v>2921.1437634408603</v>
      </c>
      <c r="L71" s="10">
        <f t="shared" si="3"/>
        <v>3082.9777160493827</v>
      </c>
      <c r="M71" s="10">
        <f t="shared" ref="M71:N71" si="4">MAX(M5:M67)</f>
        <v>2022.1236917562724</v>
      </c>
      <c r="N71" s="10">
        <f t="shared" si="4"/>
        <v>2160.6934931420797</v>
      </c>
    </row>
    <row r="72" spans="1:14">
      <c r="A72" s="8" t="s">
        <v>44</v>
      </c>
      <c r="B72" s="10">
        <f>MIN(B5:B67)</f>
        <v>-1481.1124074074073</v>
      </c>
      <c r="C72" s="10">
        <f t="shared" ref="C72:M72" si="5">MIN(C5:C67)</f>
        <v>-943.92062830687826</v>
      </c>
      <c r="D72" s="10">
        <f t="shared" si="5"/>
        <v>311.29299283154137</v>
      </c>
      <c r="E72" s="10">
        <f t="shared" si="5"/>
        <v>2024.5845370370371</v>
      </c>
      <c r="F72" s="10">
        <f t="shared" si="5"/>
        <v>1460.9259080047793</v>
      </c>
      <c r="G72" s="10">
        <f t="shared" si="5"/>
        <v>783.13503086419746</v>
      </c>
      <c r="H72" s="10">
        <f t="shared" si="5"/>
        <v>-46.336051373954547</v>
      </c>
      <c r="I72" s="10">
        <f t="shared" si="5"/>
        <v>-568.62209080047785</v>
      </c>
      <c r="J72" s="10">
        <f t="shared" si="5"/>
        <v>-1276.008086419753</v>
      </c>
      <c r="K72" s="10">
        <f t="shared" si="5"/>
        <v>-2336.466798088411</v>
      </c>
      <c r="L72" s="10">
        <f t="shared" si="5"/>
        <v>-1781.6466666666668</v>
      </c>
      <c r="M72" s="10">
        <f t="shared" ref="M72:N72" si="6">MIN(M5:M67)</f>
        <v>-1837.6691577060935</v>
      </c>
      <c r="N72" s="10">
        <f t="shared" si="6"/>
        <v>709.60536673161903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23"/>
  <sheetViews>
    <sheetView workbookViewId="0"/>
  </sheetViews>
  <sheetFormatPr defaultRowHeight="12.75"/>
  <cols>
    <col min="1" max="1" width="9.140625" style="9"/>
  </cols>
  <sheetData>
    <row r="1" spans="1:14">
      <c r="A1" s="9" t="s">
        <v>50</v>
      </c>
    </row>
    <row r="2" spans="1:14">
      <c r="A2" s="21"/>
    </row>
    <row r="4" spans="1:14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1900</v>
      </c>
      <c r="B5" s="2">
        <v>35.1</v>
      </c>
      <c r="C5" s="2">
        <v>69.3</v>
      </c>
      <c r="D5" s="2">
        <v>33.299999999999997</v>
      </c>
      <c r="E5" s="2">
        <v>52.1</v>
      </c>
      <c r="F5" s="2">
        <v>74.400000000000006</v>
      </c>
      <c r="G5" s="2">
        <v>55.9</v>
      </c>
      <c r="H5" s="2">
        <v>132.80000000000001</v>
      </c>
      <c r="I5" s="2">
        <v>75.900000000000006</v>
      </c>
      <c r="J5" s="2">
        <v>99.1</v>
      </c>
      <c r="K5" s="2">
        <v>76.2</v>
      </c>
      <c r="L5" s="2">
        <v>80.5</v>
      </c>
      <c r="M5" s="2">
        <v>24.1</v>
      </c>
      <c r="N5" s="2"/>
    </row>
    <row r="6" spans="1:14">
      <c r="A6">
        <v>1901</v>
      </c>
      <c r="B6" s="2">
        <v>39.1</v>
      </c>
      <c r="C6" s="2">
        <v>33</v>
      </c>
      <c r="D6" s="2">
        <v>63.2</v>
      </c>
      <c r="E6" s="2">
        <v>17.5</v>
      </c>
      <c r="F6" s="2">
        <v>50.5</v>
      </c>
      <c r="G6" s="2">
        <v>63</v>
      </c>
      <c r="H6" s="2">
        <v>99.1</v>
      </c>
      <c r="I6" s="2">
        <v>49.3</v>
      </c>
      <c r="J6" s="2">
        <v>70.400000000000006</v>
      </c>
      <c r="K6" s="2">
        <v>69.900000000000006</v>
      </c>
      <c r="L6" s="2">
        <v>31</v>
      </c>
      <c r="M6" s="2">
        <v>51.3</v>
      </c>
      <c r="N6" s="2"/>
    </row>
    <row r="7" spans="1:14">
      <c r="A7">
        <v>1902</v>
      </c>
      <c r="B7" s="2">
        <v>15.5</v>
      </c>
      <c r="C7" s="2">
        <v>37.1</v>
      </c>
      <c r="D7" s="2">
        <v>63.2</v>
      </c>
      <c r="E7" s="2">
        <v>43.7</v>
      </c>
      <c r="F7" s="2">
        <v>110.2</v>
      </c>
      <c r="G7" s="2">
        <v>116.3</v>
      </c>
      <c r="H7" s="2">
        <v>136.9</v>
      </c>
      <c r="I7" s="2">
        <v>31.5</v>
      </c>
      <c r="J7" s="2">
        <v>83.3</v>
      </c>
      <c r="K7" s="2">
        <v>48.3</v>
      </c>
      <c r="L7" s="2">
        <v>62.7</v>
      </c>
      <c r="M7" s="2">
        <v>52.3</v>
      </c>
      <c r="N7" s="2"/>
    </row>
    <row r="8" spans="1:14">
      <c r="A8">
        <v>1903</v>
      </c>
      <c r="B8" s="2">
        <v>36.799999999999997</v>
      </c>
      <c r="C8" s="2">
        <v>42.9</v>
      </c>
      <c r="D8" s="2">
        <v>71.599999999999994</v>
      </c>
      <c r="E8" s="2">
        <v>72.900000000000006</v>
      </c>
      <c r="F8" s="2">
        <v>61.2</v>
      </c>
      <c r="G8" s="2">
        <v>47</v>
      </c>
      <c r="H8" s="2">
        <v>101.1</v>
      </c>
      <c r="I8" s="2">
        <v>113.5</v>
      </c>
      <c r="J8" s="2">
        <v>79.5</v>
      </c>
      <c r="K8" s="2">
        <v>46.7</v>
      </c>
      <c r="L8" s="2">
        <v>38.6</v>
      </c>
      <c r="M8" s="2">
        <v>49.8</v>
      </c>
      <c r="N8" s="2"/>
    </row>
    <row r="9" spans="1:14">
      <c r="A9">
        <v>1904</v>
      </c>
      <c r="B9" s="2">
        <v>33</v>
      </c>
      <c r="C9" s="2">
        <v>49.8</v>
      </c>
      <c r="D9" s="2">
        <v>91.7</v>
      </c>
      <c r="E9" s="2">
        <v>52.8</v>
      </c>
      <c r="F9" s="2">
        <v>120.6</v>
      </c>
      <c r="G9" s="2">
        <v>43.2</v>
      </c>
      <c r="H9" s="2">
        <v>69.599999999999994</v>
      </c>
      <c r="I9" s="2">
        <v>75.900000000000006</v>
      </c>
      <c r="J9" s="2">
        <v>96.3</v>
      </c>
      <c r="K9" s="2">
        <v>75.2</v>
      </c>
      <c r="L9" s="2">
        <v>6.6</v>
      </c>
      <c r="M9" s="2">
        <v>52.6</v>
      </c>
      <c r="N9" s="2"/>
    </row>
    <row r="10" spans="1:14">
      <c r="A10">
        <v>1905</v>
      </c>
      <c r="B10" s="2">
        <v>42.7</v>
      </c>
      <c r="C10" s="2">
        <v>43.4</v>
      </c>
      <c r="D10" s="2">
        <v>63.2</v>
      </c>
      <c r="E10" s="2">
        <v>45.5</v>
      </c>
      <c r="F10" s="2">
        <v>116.8</v>
      </c>
      <c r="G10" s="2">
        <v>111.5</v>
      </c>
      <c r="H10" s="2">
        <v>120.9</v>
      </c>
      <c r="I10" s="2">
        <v>86.1</v>
      </c>
      <c r="J10" s="2">
        <v>73.400000000000006</v>
      </c>
      <c r="K10" s="2">
        <v>83.6</v>
      </c>
      <c r="L10" s="2">
        <v>49.3</v>
      </c>
      <c r="M10" s="2">
        <v>41.4</v>
      </c>
      <c r="N10" s="2"/>
    </row>
    <row r="11" spans="1:14">
      <c r="A11">
        <v>1906</v>
      </c>
      <c r="B11" s="2">
        <v>71.099999999999994</v>
      </c>
      <c r="C11" s="2">
        <v>47</v>
      </c>
      <c r="D11" s="2">
        <v>62.7</v>
      </c>
      <c r="E11" s="2">
        <v>56.1</v>
      </c>
      <c r="F11" s="2">
        <v>59.2</v>
      </c>
      <c r="G11" s="2">
        <v>69.599999999999994</v>
      </c>
      <c r="H11" s="2">
        <v>59.2</v>
      </c>
      <c r="I11" s="2">
        <v>58.2</v>
      </c>
      <c r="J11" s="2">
        <v>74.400000000000006</v>
      </c>
      <c r="K11" s="2">
        <v>85.3</v>
      </c>
      <c r="L11" s="2">
        <v>127.3</v>
      </c>
      <c r="M11" s="2">
        <v>59.4</v>
      </c>
      <c r="N11" s="2"/>
    </row>
    <row r="12" spans="1:14">
      <c r="A12">
        <v>1907</v>
      </c>
      <c r="B12" s="2">
        <v>81.3</v>
      </c>
      <c r="C12" s="2">
        <v>19</v>
      </c>
      <c r="D12" s="2">
        <v>62.2</v>
      </c>
      <c r="E12" s="2">
        <v>71.400000000000006</v>
      </c>
      <c r="F12" s="2">
        <v>72.099999999999994</v>
      </c>
      <c r="G12" s="2">
        <v>85.3</v>
      </c>
      <c r="H12" s="2">
        <v>90.2</v>
      </c>
      <c r="I12" s="2">
        <v>87.1</v>
      </c>
      <c r="J12" s="2">
        <v>115.6</v>
      </c>
      <c r="K12" s="2">
        <v>27.9</v>
      </c>
      <c r="L12" s="2">
        <v>55.9</v>
      </c>
      <c r="M12" s="2">
        <v>65.3</v>
      </c>
      <c r="N12" s="2"/>
    </row>
    <row r="13" spans="1:14">
      <c r="A13">
        <v>1908</v>
      </c>
      <c r="B13" s="2">
        <v>42.9</v>
      </c>
      <c r="C13" s="2">
        <v>75.900000000000006</v>
      </c>
      <c r="D13" s="2">
        <v>63.2</v>
      </c>
      <c r="E13" s="2">
        <v>77.5</v>
      </c>
      <c r="F13" s="2">
        <v>111.8</v>
      </c>
      <c r="G13" s="2">
        <v>52.1</v>
      </c>
      <c r="H13" s="2">
        <v>74.400000000000006</v>
      </c>
      <c r="I13" s="2">
        <v>57.7</v>
      </c>
      <c r="J13" s="2">
        <v>43.9</v>
      </c>
      <c r="K13" s="2">
        <v>23.4</v>
      </c>
      <c r="L13" s="2">
        <v>62.2</v>
      </c>
      <c r="M13" s="2">
        <v>55.6</v>
      </c>
      <c r="N13" s="2"/>
    </row>
    <row r="14" spans="1:14">
      <c r="A14">
        <v>1909</v>
      </c>
      <c r="B14" s="2">
        <v>48.5</v>
      </c>
      <c r="C14" s="2">
        <v>57.9</v>
      </c>
      <c r="D14" s="2">
        <v>42.7</v>
      </c>
      <c r="E14" s="2">
        <v>136.1</v>
      </c>
      <c r="F14" s="2">
        <v>87.4</v>
      </c>
      <c r="G14" s="2">
        <v>89.2</v>
      </c>
      <c r="H14" s="2">
        <v>62.7</v>
      </c>
      <c r="I14" s="2">
        <v>59.9</v>
      </c>
      <c r="J14" s="2">
        <v>66.3</v>
      </c>
      <c r="K14" s="2">
        <v>34.299999999999997</v>
      </c>
      <c r="L14" s="2">
        <v>69.3</v>
      </c>
      <c r="M14" s="2">
        <v>96.8</v>
      </c>
      <c r="N14" s="2"/>
    </row>
    <row r="15" spans="1:14">
      <c r="A15">
        <v>1910</v>
      </c>
      <c r="B15" s="2">
        <v>46.7</v>
      </c>
      <c r="C15" s="2">
        <v>34.5</v>
      </c>
      <c r="D15" s="2">
        <v>19</v>
      </c>
      <c r="E15" s="2">
        <v>85.3</v>
      </c>
      <c r="F15" s="2">
        <v>73.900000000000006</v>
      </c>
      <c r="G15" s="2">
        <v>27.9</v>
      </c>
      <c r="H15" s="2">
        <v>48.5</v>
      </c>
      <c r="I15" s="2">
        <v>104.6</v>
      </c>
      <c r="J15" s="2">
        <v>86.9</v>
      </c>
      <c r="K15" s="2">
        <v>78.7</v>
      </c>
      <c r="L15" s="2">
        <v>59.9</v>
      </c>
      <c r="M15" s="2">
        <v>32</v>
      </c>
      <c r="N15" s="2"/>
    </row>
    <row r="16" spans="1:14">
      <c r="A16">
        <v>1911</v>
      </c>
      <c r="B16" s="2">
        <v>40.6</v>
      </c>
      <c r="C16" s="2">
        <v>53.1</v>
      </c>
      <c r="D16" s="2">
        <v>24.4</v>
      </c>
      <c r="E16" s="2">
        <v>64.5</v>
      </c>
      <c r="F16" s="2">
        <v>104.4</v>
      </c>
      <c r="G16" s="2">
        <v>73.900000000000006</v>
      </c>
      <c r="H16" s="2">
        <v>53.1</v>
      </c>
      <c r="I16" s="2">
        <v>75.400000000000006</v>
      </c>
      <c r="J16" s="2">
        <v>108.7</v>
      </c>
      <c r="K16" s="2">
        <v>128.30000000000001</v>
      </c>
      <c r="L16" s="2">
        <v>86.1</v>
      </c>
      <c r="M16" s="2">
        <v>55.6</v>
      </c>
      <c r="N16" s="2"/>
    </row>
    <row r="17" spans="1:14">
      <c r="A17">
        <v>1912</v>
      </c>
      <c r="B17" s="2">
        <v>43.9</v>
      </c>
      <c r="C17" s="2">
        <v>36.6</v>
      </c>
      <c r="D17" s="2">
        <v>25.7</v>
      </c>
      <c r="E17" s="2">
        <v>45</v>
      </c>
      <c r="F17" s="2">
        <v>138.9</v>
      </c>
      <c r="G17" s="2">
        <v>34.799999999999997</v>
      </c>
      <c r="H17" s="2">
        <v>143.5</v>
      </c>
      <c r="I17" s="2">
        <v>105.2</v>
      </c>
      <c r="J17" s="2">
        <v>104.1</v>
      </c>
      <c r="K17" s="2">
        <v>72.400000000000006</v>
      </c>
      <c r="L17" s="2">
        <v>61.2</v>
      </c>
      <c r="M17" s="2">
        <v>42.9</v>
      </c>
      <c r="N17" s="2"/>
    </row>
    <row r="18" spans="1:14">
      <c r="A18">
        <v>1913</v>
      </c>
      <c r="B18" s="2">
        <v>41.4</v>
      </c>
      <c r="C18" s="2">
        <v>41.1</v>
      </c>
      <c r="D18" s="2">
        <v>74.400000000000006</v>
      </c>
      <c r="E18" s="2">
        <v>58.2</v>
      </c>
      <c r="F18" s="2">
        <v>103.9</v>
      </c>
      <c r="G18" s="2">
        <v>63</v>
      </c>
      <c r="H18" s="2">
        <v>96.5</v>
      </c>
      <c r="I18" s="2">
        <v>46.7</v>
      </c>
      <c r="J18" s="2">
        <v>68.099999999999994</v>
      </c>
      <c r="K18" s="2">
        <v>79.5</v>
      </c>
      <c r="L18" s="2">
        <v>45.7</v>
      </c>
      <c r="M18" s="2">
        <v>11.9</v>
      </c>
      <c r="N18" s="2"/>
    </row>
    <row r="19" spans="1:14">
      <c r="A19">
        <v>1914</v>
      </c>
      <c r="B19" s="2">
        <v>54.4</v>
      </c>
      <c r="C19" s="2">
        <v>29.5</v>
      </c>
      <c r="D19" s="2">
        <v>48.5</v>
      </c>
      <c r="E19" s="2">
        <v>59.9</v>
      </c>
      <c r="F19" s="2">
        <v>89.9</v>
      </c>
      <c r="G19" s="2">
        <v>129.80000000000001</v>
      </c>
      <c r="H19" s="2">
        <v>70.400000000000006</v>
      </c>
      <c r="I19" s="2">
        <v>79.5</v>
      </c>
      <c r="J19" s="2">
        <v>69.599999999999994</v>
      </c>
      <c r="K19" s="2">
        <v>71.099999999999994</v>
      </c>
      <c r="L19" s="2">
        <v>37.6</v>
      </c>
      <c r="M19" s="2">
        <v>46.5</v>
      </c>
      <c r="N19" s="2"/>
    </row>
    <row r="20" spans="1:14">
      <c r="A20">
        <v>1915</v>
      </c>
      <c r="B20" s="2">
        <v>43.7</v>
      </c>
      <c r="C20" s="2">
        <v>58.7</v>
      </c>
      <c r="D20" s="2">
        <v>66.5</v>
      </c>
      <c r="E20" s="2">
        <v>23.4</v>
      </c>
      <c r="F20" s="2">
        <v>91.7</v>
      </c>
      <c r="G20" s="2">
        <v>77.7</v>
      </c>
      <c r="H20" s="2">
        <v>70.400000000000006</v>
      </c>
      <c r="I20" s="2">
        <v>82.8</v>
      </c>
      <c r="J20" s="2">
        <v>134.1</v>
      </c>
      <c r="K20" s="2">
        <v>40.1</v>
      </c>
      <c r="L20" s="2">
        <v>70.099999999999994</v>
      </c>
      <c r="M20" s="2">
        <v>32</v>
      </c>
      <c r="N20" s="2"/>
    </row>
    <row r="21" spans="1:14">
      <c r="A21">
        <v>1916</v>
      </c>
      <c r="B21" s="2">
        <v>74.400000000000006</v>
      </c>
      <c r="C21" s="2">
        <v>27.7</v>
      </c>
      <c r="D21" s="2">
        <v>62.2</v>
      </c>
      <c r="E21" s="2">
        <v>57.2</v>
      </c>
      <c r="F21" s="2">
        <v>101.9</v>
      </c>
      <c r="G21" s="2">
        <v>125.2</v>
      </c>
      <c r="H21" s="2">
        <v>34.799999999999997</v>
      </c>
      <c r="I21" s="2">
        <v>70.099999999999994</v>
      </c>
      <c r="J21" s="2">
        <v>87.6</v>
      </c>
      <c r="K21" s="2">
        <v>105.4</v>
      </c>
      <c r="L21" s="2">
        <v>65</v>
      </c>
      <c r="M21" s="2">
        <v>58.9</v>
      </c>
      <c r="N21" s="2"/>
    </row>
    <row r="22" spans="1:14">
      <c r="A22">
        <v>1917</v>
      </c>
      <c r="B22" s="2">
        <v>38.9</v>
      </c>
      <c r="C22" s="2">
        <v>23.1</v>
      </c>
      <c r="D22" s="2">
        <v>43.9</v>
      </c>
      <c r="E22" s="2">
        <v>62.7</v>
      </c>
      <c r="F22" s="2">
        <v>71.400000000000006</v>
      </c>
      <c r="G22" s="2">
        <v>130.80000000000001</v>
      </c>
      <c r="H22" s="2">
        <v>53.3</v>
      </c>
      <c r="I22" s="2">
        <v>41.4</v>
      </c>
      <c r="J22" s="2">
        <v>56.9</v>
      </c>
      <c r="K22" s="2">
        <v>89.2</v>
      </c>
      <c r="L22" s="2">
        <v>24.6</v>
      </c>
      <c r="M22" s="2">
        <v>32</v>
      </c>
      <c r="N22" s="2"/>
    </row>
    <row r="23" spans="1:14">
      <c r="A23">
        <v>1918</v>
      </c>
      <c r="B23" s="2">
        <v>71.400000000000006</v>
      </c>
      <c r="C23" s="2">
        <v>41.7</v>
      </c>
      <c r="D23" s="2">
        <v>42.9</v>
      </c>
      <c r="E23" s="2">
        <v>62.5</v>
      </c>
      <c r="F23" s="2">
        <v>143.5</v>
      </c>
      <c r="G23" s="2">
        <v>44.2</v>
      </c>
      <c r="H23" s="2">
        <v>37.1</v>
      </c>
      <c r="I23" s="2">
        <v>45.2</v>
      </c>
      <c r="J23" s="2">
        <v>49.5</v>
      </c>
      <c r="K23" s="2">
        <v>76.2</v>
      </c>
      <c r="L23" s="2">
        <v>75.400000000000006</v>
      </c>
      <c r="M23" s="2">
        <v>66.8</v>
      </c>
      <c r="N23" s="2"/>
    </row>
    <row r="24" spans="1:14">
      <c r="A24">
        <v>1919</v>
      </c>
      <c r="B24" s="2">
        <v>22.1</v>
      </c>
      <c r="C24" s="2">
        <v>45</v>
      </c>
      <c r="D24" s="2">
        <v>65</v>
      </c>
      <c r="E24" s="2">
        <v>82.6</v>
      </c>
      <c r="F24" s="2">
        <v>93</v>
      </c>
      <c r="G24" s="2">
        <v>43.2</v>
      </c>
      <c r="H24" s="2">
        <v>64.5</v>
      </c>
      <c r="I24" s="2">
        <v>52.1</v>
      </c>
      <c r="J24" s="2">
        <v>98.8</v>
      </c>
      <c r="K24" s="2">
        <v>106.4</v>
      </c>
      <c r="L24" s="2">
        <v>68.099999999999994</v>
      </c>
      <c r="M24" s="2">
        <v>26.9</v>
      </c>
      <c r="N24" s="2"/>
    </row>
    <row r="25" spans="1:14">
      <c r="A25">
        <v>1920</v>
      </c>
      <c r="B25" s="2">
        <v>37.6</v>
      </c>
      <c r="C25" s="2">
        <v>25.1</v>
      </c>
      <c r="D25" s="2">
        <v>100.3</v>
      </c>
      <c r="E25" s="2">
        <v>72.900000000000006</v>
      </c>
      <c r="F25" s="2">
        <v>42.9</v>
      </c>
      <c r="G25" s="2">
        <v>92.7</v>
      </c>
      <c r="H25" s="2">
        <v>66.3</v>
      </c>
      <c r="I25" s="2">
        <v>56.9</v>
      </c>
      <c r="J25" s="2">
        <v>56.9</v>
      </c>
      <c r="K25" s="2">
        <v>51.8</v>
      </c>
      <c r="L25" s="2">
        <v>55.4</v>
      </c>
      <c r="M25" s="2">
        <v>75.7</v>
      </c>
      <c r="N25" s="2"/>
    </row>
    <row r="26" spans="1:14">
      <c r="A26">
        <v>1921</v>
      </c>
      <c r="B26" s="2">
        <v>15.2</v>
      </c>
      <c r="C26" s="2">
        <v>19</v>
      </c>
      <c r="D26" s="2">
        <v>81</v>
      </c>
      <c r="E26" s="2">
        <v>94</v>
      </c>
      <c r="F26" s="2">
        <v>50.3</v>
      </c>
      <c r="G26" s="2">
        <v>37.299999999999997</v>
      </c>
      <c r="H26" s="2">
        <v>42.7</v>
      </c>
      <c r="I26" s="2">
        <v>111.5</v>
      </c>
      <c r="J26" s="2">
        <v>117.6</v>
      </c>
      <c r="K26" s="2">
        <v>87.1</v>
      </c>
      <c r="L26" s="2">
        <v>56.1</v>
      </c>
      <c r="M26" s="2">
        <v>82.8</v>
      </c>
      <c r="N26" s="2"/>
    </row>
    <row r="27" spans="1:14">
      <c r="A27">
        <v>1922</v>
      </c>
      <c r="B27" s="2">
        <v>32.799999999999997</v>
      </c>
      <c r="C27" s="2">
        <v>79.2</v>
      </c>
      <c r="D27" s="2">
        <v>69.900000000000006</v>
      </c>
      <c r="E27" s="2">
        <v>85.9</v>
      </c>
      <c r="F27" s="2">
        <v>70.599999999999994</v>
      </c>
      <c r="G27" s="2">
        <v>75.7</v>
      </c>
      <c r="H27" s="2">
        <v>98</v>
      </c>
      <c r="I27" s="2">
        <v>48.5</v>
      </c>
      <c r="J27" s="2">
        <v>102.1</v>
      </c>
      <c r="K27" s="2">
        <v>68.599999999999994</v>
      </c>
      <c r="L27" s="2">
        <v>66.5</v>
      </c>
      <c r="M27" s="2">
        <v>30.2</v>
      </c>
      <c r="N27" s="2"/>
    </row>
    <row r="28" spans="1:14">
      <c r="A28">
        <v>1923</v>
      </c>
      <c r="B28" s="2">
        <v>43.4</v>
      </c>
      <c r="C28" s="2">
        <v>33.5</v>
      </c>
      <c r="D28" s="2">
        <v>86.1</v>
      </c>
      <c r="E28" s="2">
        <v>52.3</v>
      </c>
      <c r="F28" s="2">
        <v>59.9</v>
      </c>
      <c r="G28" s="2">
        <v>58.9</v>
      </c>
      <c r="H28" s="2">
        <v>64</v>
      </c>
      <c r="I28" s="2">
        <v>91.9</v>
      </c>
      <c r="J28" s="2">
        <v>77</v>
      </c>
      <c r="K28" s="2">
        <v>102.4</v>
      </c>
      <c r="L28" s="2">
        <v>25.7</v>
      </c>
      <c r="M28" s="2">
        <v>50.3</v>
      </c>
      <c r="N28" s="2"/>
    </row>
    <row r="29" spans="1:14">
      <c r="A29">
        <v>1924</v>
      </c>
      <c r="B29" s="2">
        <v>47.8</v>
      </c>
      <c r="C29" s="2">
        <v>51.1</v>
      </c>
      <c r="D29" s="2">
        <v>56.4</v>
      </c>
      <c r="E29" s="2">
        <v>72.400000000000006</v>
      </c>
      <c r="F29" s="2">
        <v>93.2</v>
      </c>
      <c r="G29" s="2">
        <v>83.3</v>
      </c>
      <c r="H29" s="2">
        <v>92.7</v>
      </c>
      <c r="I29" s="2">
        <v>161.80000000000001</v>
      </c>
      <c r="J29" s="2">
        <v>62.2</v>
      </c>
      <c r="K29" s="2">
        <v>5.3</v>
      </c>
      <c r="L29" s="2">
        <v>58.7</v>
      </c>
      <c r="M29" s="2">
        <v>47.8</v>
      </c>
      <c r="N29" s="2"/>
    </row>
    <row r="30" spans="1:14">
      <c r="A30">
        <v>1925</v>
      </c>
      <c r="B30" s="2">
        <v>19.8</v>
      </c>
      <c r="C30" s="2">
        <v>39.4</v>
      </c>
      <c r="D30" s="2">
        <v>29.2</v>
      </c>
      <c r="E30" s="2">
        <v>58.4</v>
      </c>
      <c r="F30" s="2">
        <v>31.8</v>
      </c>
      <c r="G30" s="2">
        <v>88.4</v>
      </c>
      <c r="H30" s="2">
        <v>79</v>
      </c>
      <c r="I30" s="2">
        <v>41.1</v>
      </c>
      <c r="J30" s="2">
        <v>80</v>
      </c>
      <c r="K30" s="2">
        <v>70.400000000000006</v>
      </c>
      <c r="L30" s="2">
        <v>31.5</v>
      </c>
      <c r="M30" s="2">
        <v>45.2</v>
      </c>
      <c r="N30" s="2"/>
    </row>
    <row r="31" spans="1:14">
      <c r="A31">
        <v>1926</v>
      </c>
      <c r="B31" s="2">
        <v>26.9</v>
      </c>
      <c r="C31" s="2">
        <v>56.9</v>
      </c>
      <c r="D31" s="2">
        <v>58.4</v>
      </c>
      <c r="E31" s="2">
        <v>45.2</v>
      </c>
      <c r="F31" s="2">
        <v>84.1</v>
      </c>
      <c r="G31" s="2">
        <v>110</v>
      </c>
      <c r="H31" s="2">
        <v>61</v>
      </c>
      <c r="I31" s="2">
        <v>68.8</v>
      </c>
      <c r="J31" s="2">
        <v>123.2</v>
      </c>
      <c r="K31" s="2">
        <v>75.7</v>
      </c>
      <c r="L31" s="2">
        <v>108.7</v>
      </c>
      <c r="M31" s="2">
        <v>42.7</v>
      </c>
      <c r="N31" s="2"/>
    </row>
    <row r="32" spans="1:14">
      <c r="A32">
        <v>1927</v>
      </c>
      <c r="B32" s="2">
        <v>31</v>
      </c>
      <c r="C32" s="2">
        <v>21.1</v>
      </c>
      <c r="D32" s="2">
        <v>64</v>
      </c>
      <c r="E32" s="2">
        <v>78.2</v>
      </c>
      <c r="F32" s="2">
        <v>109</v>
      </c>
      <c r="G32" s="2">
        <v>46.5</v>
      </c>
      <c r="H32" s="2">
        <v>78.7</v>
      </c>
      <c r="I32" s="2">
        <v>27.4</v>
      </c>
      <c r="J32" s="2">
        <v>128.30000000000001</v>
      </c>
      <c r="K32" s="2">
        <v>75.2</v>
      </c>
      <c r="L32" s="2">
        <v>102.9</v>
      </c>
      <c r="M32" s="2">
        <v>59.2</v>
      </c>
      <c r="N32" s="2"/>
    </row>
    <row r="33" spans="1:14">
      <c r="A33">
        <v>1928</v>
      </c>
      <c r="B33" s="2">
        <v>29.2</v>
      </c>
      <c r="C33" s="2">
        <v>49.8</v>
      </c>
      <c r="D33" s="2">
        <v>50.3</v>
      </c>
      <c r="E33" s="2">
        <v>66</v>
      </c>
      <c r="F33" s="2">
        <v>47.8</v>
      </c>
      <c r="G33" s="2">
        <v>109.5</v>
      </c>
      <c r="H33" s="2">
        <v>59.4</v>
      </c>
      <c r="I33" s="2">
        <v>101.3</v>
      </c>
      <c r="J33" s="2">
        <v>80.5</v>
      </c>
      <c r="K33" s="2">
        <v>96</v>
      </c>
      <c r="L33" s="2">
        <v>87.9</v>
      </c>
      <c r="M33" s="2">
        <v>42.2</v>
      </c>
      <c r="N33" s="2"/>
    </row>
    <row r="34" spans="1:14">
      <c r="A34">
        <v>1929</v>
      </c>
      <c r="B34" s="2">
        <v>83.8</v>
      </c>
      <c r="C34" s="2">
        <v>28.2</v>
      </c>
      <c r="D34" s="2">
        <v>56.1</v>
      </c>
      <c r="E34" s="2">
        <v>133.6</v>
      </c>
      <c r="F34" s="2">
        <v>64.5</v>
      </c>
      <c r="G34" s="2">
        <v>90.2</v>
      </c>
      <c r="H34" s="2">
        <v>60.7</v>
      </c>
      <c r="I34" s="2">
        <v>42.2</v>
      </c>
      <c r="J34" s="2">
        <v>57.9</v>
      </c>
      <c r="K34" s="2">
        <v>71.599999999999994</v>
      </c>
      <c r="L34" s="2">
        <v>29.2</v>
      </c>
      <c r="M34" s="2">
        <v>37.299999999999997</v>
      </c>
      <c r="N34" s="2"/>
    </row>
    <row r="35" spans="1:14">
      <c r="A35">
        <v>1930</v>
      </c>
      <c r="B35" s="2">
        <v>44.7</v>
      </c>
      <c r="C35" s="2">
        <v>43.9</v>
      </c>
      <c r="D35" s="2">
        <v>46.2</v>
      </c>
      <c r="E35" s="2">
        <v>53.1</v>
      </c>
      <c r="F35" s="2">
        <v>63.2</v>
      </c>
      <c r="G35" s="2">
        <v>67.599999999999994</v>
      </c>
      <c r="H35" s="2">
        <v>46.2</v>
      </c>
      <c r="I35" s="2">
        <v>20.8</v>
      </c>
      <c r="J35" s="2">
        <v>50</v>
      </c>
      <c r="K35" s="2">
        <v>54.4</v>
      </c>
      <c r="L35" s="2">
        <v>31.8</v>
      </c>
      <c r="M35" s="2">
        <v>21.6</v>
      </c>
      <c r="N35" s="2"/>
    </row>
    <row r="36" spans="1:14">
      <c r="A36">
        <v>1931</v>
      </c>
      <c r="B36" s="2">
        <v>31.7</v>
      </c>
      <c r="C36" s="2">
        <v>15.4</v>
      </c>
      <c r="D36" s="2">
        <v>65</v>
      </c>
      <c r="E36" s="2">
        <v>28.5</v>
      </c>
      <c r="F36" s="2">
        <v>89.9</v>
      </c>
      <c r="G36" s="2">
        <v>65</v>
      </c>
      <c r="H36" s="2">
        <v>60</v>
      </c>
      <c r="I36" s="2">
        <v>51</v>
      </c>
      <c r="J36" s="2">
        <v>148.69999999999999</v>
      </c>
      <c r="K36" s="2">
        <v>97.2</v>
      </c>
      <c r="L36" s="2">
        <v>105.7</v>
      </c>
      <c r="M36" s="2">
        <v>45.8</v>
      </c>
      <c r="N36" s="2"/>
    </row>
    <row r="37" spans="1:14">
      <c r="A37">
        <v>1932</v>
      </c>
      <c r="B37" s="2">
        <v>71</v>
      </c>
      <c r="C37" s="2">
        <v>37.299999999999997</v>
      </c>
      <c r="D37" s="2">
        <v>43.4</v>
      </c>
      <c r="E37" s="2">
        <v>32</v>
      </c>
      <c r="F37" s="2">
        <v>77.7</v>
      </c>
      <c r="G37" s="2">
        <v>50.4</v>
      </c>
      <c r="H37" s="2">
        <v>84.3</v>
      </c>
      <c r="I37" s="2">
        <v>81</v>
      </c>
      <c r="J37" s="2">
        <v>32</v>
      </c>
      <c r="K37" s="2">
        <v>111.8</v>
      </c>
      <c r="L37" s="2">
        <v>44.9</v>
      </c>
      <c r="M37" s="2">
        <v>58.9</v>
      </c>
      <c r="N37" s="2"/>
    </row>
    <row r="38" spans="1:14">
      <c r="A38">
        <v>1933</v>
      </c>
      <c r="B38" s="2">
        <v>38.799999999999997</v>
      </c>
      <c r="C38" s="2">
        <v>45.4</v>
      </c>
      <c r="D38" s="2">
        <v>61.4</v>
      </c>
      <c r="E38" s="2">
        <v>83.1</v>
      </c>
      <c r="F38" s="2">
        <v>126.8</v>
      </c>
      <c r="G38" s="2">
        <v>87.2</v>
      </c>
      <c r="H38" s="2">
        <v>59.5</v>
      </c>
      <c r="I38" s="2">
        <v>47.2</v>
      </c>
      <c r="J38" s="2">
        <v>75.099999999999994</v>
      </c>
      <c r="K38" s="2">
        <v>97.8</v>
      </c>
      <c r="L38" s="2">
        <v>43.2</v>
      </c>
      <c r="M38" s="2">
        <v>47.5</v>
      </c>
      <c r="N38" s="2"/>
    </row>
    <row r="39" spans="1:14">
      <c r="A39">
        <v>1934</v>
      </c>
      <c r="B39" s="2">
        <v>26.5</v>
      </c>
      <c r="C39" s="2">
        <v>18.8</v>
      </c>
      <c r="D39" s="2">
        <v>47.9</v>
      </c>
      <c r="E39" s="2">
        <v>47.6</v>
      </c>
      <c r="F39" s="2">
        <v>42.9</v>
      </c>
      <c r="G39" s="2">
        <v>76.3</v>
      </c>
      <c r="H39" s="2">
        <v>31.9</v>
      </c>
      <c r="I39" s="2">
        <v>71.599999999999994</v>
      </c>
      <c r="J39" s="2">
        <v>120.2</v>
      </c>
      <c r="K39" s="2">
        <v>56.2</v>
      </c>
      <c r="L39" s="2">
        <v>151</v>
      </c>
      <c r="M39" s="2">
        <v>40.799999999999997</v>
      </c>
      <c r="N39" s="2"/>
    </row>
    <row r="40" spans="1:14">
      <c r="A40">
        <v>1935</v>
      </c>
      <c r="B40" s="2">
        <v>49.9</v>
      </c>
      <c r="C40" s="2">
        <v>39.299999999999997</v>
      </c>
      <c r="D40" s="2">
        <v>40.799999999999997</v>
      </c>
      <c r="E40" s="2">
        <v>43.4</v>
      </c>
      <c r="F40" s="2">
        <v>68.8</v>
      </c>
      <c r="G40" s="2">
        <v>105.7</v>
      </c>
      <c r="H40" s="2">
        <v>58.9</v>
      </c>
      <c r="I40" s="2">
        <v>90.7</v>
      </c>
      <c r="J40" s="2">
        <v>77.8</v>
      </c>
      <c r="K40" s="2">
        <v>41.5</v>
      </c>
      <c r="L40" s="2">
        <v>92.3</v>
      </c>
      <c r="M40" s="2">
        <v>39.5</v>
      </c>
      <c r="N40" s="2"/>
    </row>
    <row r="41" spans="1:14">
      <c r="A41">
        <v>1936</v>
      </c>
      <c r="B41" s="2">
        <v>51.1</v>
      </c>
      <c r="C41" s="2">
        <v>46.9</v>
      </c>
      <c r="D41" s="2">
        <v>24</v>
      </c>
      <c r="E41" s="2">
        <v>40.299999999999997</v>
      </c>
      <c r="F41" s="2">
        <v>56.9</v>
      </c>
      <c r="G41" s="2">
        <v>46.5</v>
      </c>
      <c r="H41" s="2">
        <v>25.7</v>
      </c>
      <c r="I41" s="2">
        <v>116.2</v>
      </c>
      <c r="J41" s="2">
        <v>131.6</v>
      </c>
      <c r="K41" s="2">
        <v>81.8</v>
      </c>
      <c r="L41" s="2">
        <v>31.2</v>
      </c>
      <c r="M41" s="2">
        <v>65</v>
      </c>
      <c r="N41" s="2"/>
    </row>
    <row r="42" spans="1:14">
      <c r="A42">
        <v>1937</v>
      </c>
      <c r="B42" s="2">
        <v>59.5</v>
      </c>
      <c r="C42" s="2">
        <v>56.3</v>
      </c>
      <c r="D42" s="2">
        <v>21.8</v>
      </c>
      <c r="E42" s="2">
        <v>93.7</v>
      </c>
      <c r="F42" s="2">
        <v>59.9</v>
      </c>
      <c r="G42" s="2">
        <v>74</v>
      </c>
      <c r="H42" s="2">
        <v>70.8</v>
      </c>
      <c r="I42" s="2">
        <v>54.3</v>
      </c>
      <c r="J42" s="2">
        <v>95.9</v>
      </c>
      <c r="K42" s="2">
        <v>69</v>
      </c>
      <c r="L42" s="2">
        <v>61.1</v>
      </c>
      <c r="M42" s="2">
        <v>39.6</v>
      </c>
      <c r="N42" s="2"/>
    </row>
    <row r="43" spans="1:14">
      <c r="A43">
        <v>1938</v>
      </c>
      <c r="B43" s="2">
        <v>83.1</v>
      </c>
      <c r="C43" s="2">
        <v>78.099999999999994</v>
      </c>
      <c r="D43" s="2">
        <v>68</v>
      </c>
      <c r="E43" s="2">
        <v>37.1</v>
      </c>
      <c r="F43" s="2">
        <v>83.1</v>
      </c>
      <c r="G43" s="2">
        <v>104.3</v>
      </c>
      <c r="H43" s="2">
        <v>76.8</v>
      </c>
      <c r="I43" s="2">
        <v>111.3</v>
      </c>
      <c r="J43" s="2">
        <v>119.8</v>
      </c>
      <c r="K43" s="2">
        <v>30.4</v>
      </c>
      <c r="L43" s="2">
        <v>52.5</v>
      </c>
      <c r="M43" s="2">
        <v>46.6</v>
      </c>
      <c r="N43" s="2"/>
    </row>
    <row r="44" spans="1:14">
      <c r="A44">
        <v>1939</v>
      </c>
      <c r="B44" s="2">
        <v>56.1</v>
      </c>
      <c r="C44" s="2">
        <v>56.3</v>
      </c>
      <c r="D44" s="2">
        <v>34.1</v>
      </c>
      <c r="E44" s="2">
        <v>61.6</v>
      </c>
      <c r="F44" s="2">
        <v>56.1</v>
      </c>
      <c r="G44" s="2">
        <v>107.3</v>
      </c>
      <c r="H44" s="2">
        <v>37</v>
      </c>
      <c r="I44" s="2">
        <v>88.4</v>
      </c>
      <c r="J44" s="2">
        <v>62.7</v>
      </c>
      <c r="K44" s="2">
        <v>67.8</v>
      </c>
      <c r="L44" s="2">
        <v>20.8</v>
      </c>
      <c r="M44" s="2">
        <v>31.8</v>
      </c>
      <c r="N44" s="2"/>
    </row>
    <row r="45" spans="1:14">
      <c r="A45">
        <v>1940</v>
      </c>
      <c r="B45" s="2">
        <v>59.7</v>
      </c>
      <c r="C45" s="2">
        <v>26.2</v>
      </c>
      <c r="D45" s="2">
        <v>32.4</v>
      </c>
      <c r="E45" s="2">
        <v>58.2</v>
      </c>
      <c r="F45" s="2">
        <v>99.5</v>
      </c>
      <c r="G45" s="2">
        <v>118</v>
      </c>
      <c r="H45" s="2">
        <v>51.3</v>
      </c>
      <c r="I45" s="2">
        <v>151.1</v>
      </c>
      <c r="J45" s="2">
        <v>50.2</v>
      </c>
      <c r="K45" s="2">
        <v>64.400000000000006</v>
      </c>
      <c r="L45" s="2">
        <v>81.5</v>
      </c>
      <c r="M45" s="2">
        <v>42.4</v>
      </c>
      <c r="N45" s="2"/>
    </row>
    <row r="46" spans="1:14">
      <c r="A46">
        <v>1941</v>
      </c>
      <c r="B46" s="2">
        <v>49.1</v>
      </c>
      <c r="C46" s="2">
        <v>34.5</v>
      </c>
      <c r="D46" s="2">
        <v>30.3</v>
      </c>
      <c r="E46" s="2">
        <v>54.8</v>
      </c>
      <c r="F46" s="2">
        <v>80.3</v>
      </c>
      <c r="G46" s="2">
        <v>56.4</v>
      </c>
      <c r="H46" s="2">
        <v>62.1</v>
      </c>
      <c r="I46" s="2">
        <v>89.2</v>
      </c>
      <c r="J46" s="2">
        <v>151.6</v>
      </c>
      <c r="K46" s="2">
        <v>156</v>
      </c>
      <c r="L46" s="2">
        <v>71.8</v>
      </c>
      <c r="M46" s="2">
        <v>43.6</v>
      </c>
      <c r="N46" s="2"/>
    </row>
    <row r="47" spans="1:14">
      <c r="A47">
        <v>1942</v>
      </c>
      <c r="B47" s="2">
        <v>42</v>
      </c>
      <c r="C47" s="2">
        <v>26.1</v>
      </c>
      <c r="D47" s="2">
        <v>67.900000000000006</v>
      </c>
      <c r="E47" s="2">
        <v>33.4</v>
      </c>
      <c r="F47" s="2">
        <v>122.5</v>
      </c>
      <c r="G47" s="2">
        <v>93.1</v>
      </c>
      <c r="H47" s="2">
        <v>82.2</v>
      </c>
      <c r="I47" s="2">
        <v>56.5</v>
      </c>
      <c r="J47" s="2">
        <v>131.9</v>
      </c>
      <c r="K47" s="2">
        <v>58.3</v>
      </c>
      <c r="L47" s="2">
        <v>62.4</v>
      </c>
      <c r="M47" s="2">
        <v>82.8</v>
      </c>
      <c r="N47" s="2"/>
    </row>
    <row r="48" spans="1:14">
      <c r="A48">
        <v>1943</v>
      </c>
      <c r="B48" s="2">
        <v>55.7</v>
      </c>
      <c r="C48" s="2">
        <v>39.700000000000003</v>
      </c>
      <c r="D48" s="2">
        <v>70.8</v>
      </c>
      <c r="E48" s="2">
        <v>52.9</v>
      </c>
      <c r="F48" s="2">
        <v>112.8</v>
      </c>
      <c r="G48" s="2">
        <v>111.9</v>
      </c>
      <c r="H48" s="2">
        <v>71.599999999999994</v>
      </c>
      <c r="I48" s="2">
        <v>90.5</v>
      </c>
      <c r="J48" s="2">
        <v>40.1</v>
      </c>
      <c r="K48" s="2">
        <v>49.8</v>
      </c>
      <c r="L48" s="2">
        <v>75</v>
      </c>
      <c r="M48" s="2">
        <v>17</v>
      </c>
      <c r="N48" s="2"/>
    </row>
    <row r="49" spans="1:14">
      <c r="A49">
        <v>1944</v>
      </c>
      <c r="B49" s="2">
        <v>27.1</v>
      </c>
      <c r="C49" s="2">
        <v>42.7</v>
      </c>
      <c r="D49" s="2">
        <v>66.2</v>
      </c>
      <c r="E49" s="2">
        <v>66.5</v>
      </c>
      <c r="F49" s="2">
        <v>66.7</v>
      </c>
      <c r="G49" s="2">
        <v>103.6</v>
      </c>
      <c r="H49" s="2">
        <v>63.7</v>
      </c>
      <c r="I49" s="2">
        <v>60.2</v>
      </c>
      <c r="J49" s="2">
        <v>104.2</v>
      </c>
      <c r="K49" s="2">
        <v>29.2</v>
      </c>
      <c r="L49" s="2">
        <v>66.400000000000006</v>
      </c>
      <c r="M49" s="2">
        <v>37.700000000000003</v>
      </c>
      <c r="N49" s="2"/>
    </row>
    <row r="50" spans="1:14">
      <c r="A50">
        <v>1945</v>
      </c>
      <c r="B50" s="2">
        <v>25</v>
      </c>
      <c r="C50" s="2">
        <v>44.7</v>
      </c>
      <c r="D50" s="2">
        <v>34.4</v>
      </c>
      <c r="E50" s="2">
        <v>86.8</v>
      </c>
      <c r="F50" s="2">
        <v>128.6</v>
      </c>
      <c r="G50" s="2">
        <v>96.2</v>
      </c>
      <c r="H50" s="2">
        <v>59.1</v>
      </c>
      <c r="I50" s="2">
        <v>99.2</v>
      </c>
      <c r="J50" s="2">
        <v>130.4</v>
      </c>
      <c r="K50" s="2">
        <v>52</v>
      </c>
      <c r="L50" s="2">
        <v>89.9</v>
      </c>
      <c r="M50" s="2">
        <v>44.2</v>
      </c>
      <c r="N50" s="2"/>
    </row>
    <row r="51" spans="1:14">
      <c r="A51">
        <v>1946</v>
      </c>
      <c r="B51" s="2">
        <v>57.5</v>
      </c>
      <c r="C51" s="2">
        <v>30.1</v>
      </c>
      <c r="D51" s="2">
        <v>51.9</v>
      </c>
      <c r="E51" s="2">
        <v>21.1</v>
      </c>
      <c r="F51" s="2">
        <v>78.7</v>
      </c>
      <c r="G51" s="2">
        <v>89</v>
      </c>
      <c r="H51" s="2">
        <v>38.9</v>
      </c>
      <c r="I51" s="2">
        <v>51.2</v>
      </c>
      <c r="J51" s="2">
        <v>61.7</v>
      </c>
      <c r="K51" s="2">
        <v>45.1</v>
      </c>
      <c r="L51" s="2">
        <v>68.099999999999994</v>
      </c>
      <c r="M51" s="2">
        <v>58.9</v>
      </c>
      <c r="N51" s="2"/>
    </row>
    <row r="52" spans="1:14">
      <c r="A52">
        <v>1947</v>
      </c>
      <c r="B52" s="2">
        <v>51.1</v>
      </c>
      <c r="C52" s="2">
        <v>32.4</v>
      </c>
      <c r="D52" s="2">
        <v>36.299999999999997</v>
      </c>
      <c r="E52" s="2">
        <v>125.3</v>
      </c>
      <c r="F52" s="2">
        <v>124.3</v>
      </c>
      <c r="G52" s="2">
        <v>79.8</v>
      </c>
      <c r="H52" s="2">
        <v>67</v>
      </c>
      <c r="I52" s="2">
        <v>53.8</v>
      </c>
      <c r="J52" s="2">
        <v>110.9</v>
      </c>
      <c r="K52" s="2">
        <v>25.2</v>
      </c>
      <c r="L52" s="2">
        <v>65.2</v>
      </c>
      <c r="M52" s="2">
        <v>34.5</v>
      </c>
      <c r="N52" s="2"/>
    </row>
    <row r="53" spans="1:14">
      <c r="A53">
        <v>1948</v>
      </c>
      <c r="B53" s="2">
        <v>44.71</v>
      </c>
      <c r="C53" s="2">
        <v>50.2</v>
      </c>
      <c r="D53" s="2">
        <v>97.64</v>
      </c>
      <c r="E53" s="2">
        <v>74.56</v>
      </c>
      <c r="F53" s="2">
        <v>78.209999999999994</v>
      </c>
      <c r="G53" s="2">
        <v>75.599999999999994</v>
      </c>
      <c r="H53" s="2">
        <v>61.77</v>
      </c>
      <c r="I53" s="2">
        <v>41.46</v>
      </c>
      <c r="J53" s="2">
        <v>50.93</v>
      </c>
      <c r="K53" s="2">
        <v>29.21</v>
      </c>
      <c r="L53" s="2">
        <v>99.85</v>
      </c>
      <c r="M53" s="2">
        <v>49.8</v>
      </c>
      <c r="N53" s="2"/>
    </row>
    <row r="54" spans="1:14">
      <c r="A54">
        <v>1949</v>
      </c>
      <c r="B54" s="2">
        <v>67.44</v>
      </c>
      <c r="C54" s="2">
        <v>48.52</v>
      </c>
      <c r="D54" s="2">
        <v>54.46</v>
      </c>
      <c r="E54" s="2">
        <v>43.3</v>
      </c>
      <c r="F54" s="2">
        <v>56.67</v>
      </c>
      <c r="G54" s="2">
        <v>92.89</v>
      </c>
      <c r="H54" s="2">
        <v>104.33</v>
      </c>
      <c r="I54" s="2">
        <v>48.24</v>
      </c>
      <c r="J54" s="2">
        <v>56.76</v>
      </c>
      <c r="K54" s="2">
        <v>48.94</v>
      </c>
      <c r="L54" s="2">
        <v>57.76</v>
      </c>
      <c r="M54" s="2">
        <v>64.03</v>
      </c>
      <c r="N54" s="2"/>
    </row>
    <row r="55" spans="1:14">
      <c r="A55">
        <v>1950</v>
      </c>
      <c r="B55" s="2">
        <v>76.94</v>
      </c>
      <c r="C55" s="2">
        <v>50.53</v>
      </c>
      <c r="D55" s="2">
        <v>60.64</v>
      </c>
      <c r="E55" s="2">
        <v>102.94</v>
      </c>
      <c r="F55" s="2">
        <v>36.85</v>
      </c>
      <c r="G55" s="2">
        <v>93.63</v>
      </c>
      <c r="H55" s="2">
        <v>113.88</v>
      </c>
      <c r="I55" s="2">
        <v>59.74</v>
      </c>
      <c r="J55" s="2">
        <v>63.7</v>
      </c>
      <c r="K55" s="2">
        <v>36.47</v>
      </c>
      <c r="L55" s="2">
        <v>58.06</v>
      </c>
      <c r="M55" s="2">
        <v>61.09</v>
      </c>
      <c r="N55" s="2"/>
    </row>
    <row r="56" spans="1:14">
      <c r="A56">
        <v>1951</v>
      </c>
      <c r="B56" s="2">
        <v>42.1</v>
      </c>
      <c r="C56" s="2">
        <v>45.7</v>
      </c>
      <c r="D56" s="2">
        <v>75.72</v>
      </c>
      <c r="E56" s="2">
        <v>96.97</v>
      </c>
      <c r="F56" s="2">
        <v>58.25</v>
      </c>
      <c r="G56" s="2">
        <v>69.430000000000007</v>
      </c>
      <c r="H56" s="2">
        <v>113.29</v>
      </c>
      <c r="I56" s="2">
        <v>83.32</v>
      </c>
      <c r="J56" s="2">
        <v>85.55</v>
      </c>
      <c r="K56" s="2">
        <v>123.82</v>
      </c>
      <c r="L56" s="2">
        <v>72.61</v>
      </c>
      <c r="M56" s="2">
        <v>60.23</v>
      </c>
      <c r="N56" s="2"/>
    </row>
    <row r="57" spans="1:14">
      <c r="A57">
        <v>1952</v>
      </c>
      <c r="B57" s="2">
        <v>59.32</v>
      </c>
      <c r="C57" s="2">
        <v>15.56</v>
      </c>
      <c r="D57" s="2">
        <v>73.150000000000006</v>
      </c>
      <c r="E57" s="2">
        <v>56.58</v>
      </c>
      <c r="F57" s="2">
        <v>81.17</v>
      </c>
      <c r="G57" s="2">
        <v>73.849999999999994</v>
      </c>
      <c r="H57" s="2">
        <v>161.59</v>
      </c>
      <c r="I57" s="2">
        <v>82.62</v>
      </c>
      <c r="J57" s="2">
        <v>32.729999999999997</v>
      </c>
      <c r="K57" s="2">
        <v>13.09</v>
      </c>
      <c r="L57" s="2">
        <v>75.69</v>
      </c>
      <c r="M57" s="2">
        <v>50.06</v>
      </c>
      <c r="N57" s="2"/>
    </row>
    <row r="58" spans="1:14">
      <c r="A58">
        <v>1953</v>
      </c>
      <c r="B58" s="2">
        <v>42.89</v>
      </c>
      <c r="C58" s="2">
        <v>64.69</v>
      </c>
      <c r="D58" s="2">
        <v>45.6</v>
      </c>
      <c r="E58" s="2">
        <v>85.36</v>
      </c>
      <c r="F58" s="2">
        <v>65.95</v>
      </c>
      <c r="G58" s="2">
        <v>92.99</v>
      </c>
      <c r="H58" s="2">
        <v>76.08</v>
      </c>
      <c r="I58" s="2">
        <v>67.900000000000006</v>
      </c>
      <c r="J58" s="2">
        <v>54.98</v>
      </c>
      <c r="K58" s="2">
        <v>27.9</v>
      </c>
      <c r="L58" s="2">
        <v>32.6</v>
      </c>
      <c r="M58" s="2">
        <v>58.17</v>
      </c>
      <c r="N58" s="2"/>
    </row>
    <row r="59" spans="1:14">
      <c r="A59">
        <v>1954</v>
      </c>
      <c r="B59" s="2">
        <v>38.43</v>
      </c>
      <c r="C59" s="2">
        <v>46.17</v>
      </c>
      <c r="D59" s="2">
        <v>59.25</v>
      </c>
      <c r="E59" s="2">
        <v>120.27</v>
      </c>
      <c r="F59" s="2">
        <v>63.01</v>
      </c>
      <c r="G59" s="2">
        <v>148.59</v>
      </c>
      <c r="H59" s="2">
        <v>90.07</v>
      </c>
      <c r="I59" s="2">
        <v>63.37</v>
      </c>
      <c r="J59" s="2">
        <v>105.35</v>
      </c>
      <c r="K59" s="2">
        <v>139.77000000000001</v>
      </c>
      <c r="L59" s="2">
        <v>37.39</v>
      </c>
      <c r="M59" s="2">
        <v>45.94</v>
      </c>
      <c r="N59" s="2"/>
    </row>
    <row r="60" spans="1:14">
      <c r="A60">
        <v>1955</v>
      </c>
      <c r="B60" s="2">
        <v>34.67</v>
      </c>
      <c r="C60" s="2">
        <v>33.43</v>
      </c>
      <c r="D60" s="2">
        <v>43.9</v>
      </c>
      <c r="E60" s="2">
        <v>70.31</v>
      </c>
      <c r="F60" s="2">
        <v>70.540000000000006</v>
      </c>
      <c r="G60" s="2">
        <v>72.430000000000007</v>
      </c>
      <c r="H60" s="2">
        <v>55.22</v>
      </c>
      <c r="I60" s="2">
        <v>60.67</v>
      </c>
      <c r="J60" s="2">
        <v>36.58</v>
      </c>
      <c r="K60" s="2">
        <v>97.02</v>
      </c>
      <c r="L60" s="2">
        <v>53.14</v>
      </c>
      <c r="M60" s="2">
        <v>33.340000000000003</v>
      </c>
      <c r="N60" s="2"/>
    </row>
    <row r="61" spans="1:14">
      <c r="A61">
        <v>1956</v>
      </c>
      <c r="B61" s="2">
        <v>14.69</v>
      </c>
      <c r="C61" s="2">
        <v>29.19</v>
      </c>
      <c r="D61" s="2">
        <v>51.54</v>
      </c>
      <c r="E61" s="2">
        <v>74.7</v>
      </c>
      <c r="F61" s="2">
        <v>97.83</v>
      </c>
      <c r="G61" s="2">
        <v>58.72</v>
      </c>
      <c r="H61" s="2">
        <v>103.67</v>
      </c>
      <c r="I61" s="2">
        <v>86.24</v>
      </c>
      <c r="J61" s="2">
        <v>34.03</v>
      </c>
      <c r="K61" s="2">
        <v>13.6</v>
      </c>
      <c r="L61" s="2">
        <v>58.52</v>
      </c>
      <c r="M61" s="2">
        <v>33.29</v>
      </c>
      <c r="N61" s="2"/>
    </row>
    <row r="62" spans="1:14">
      <c r="A62">
        <v>1957</v>
      </c>
      <c r="B62" s="2">
        <v>33.99</v>
      </c>
      <c r="C62" s="2">
        <v>24.63</v>
      </c>
      <c r="D62" s="2">
        <v>37.79</v>
      </c>
      <c r="E62" s="2">
        <v>79.95</v>
      </c>
      <c r="F62" s="2">
        <v>112.29</v>
      </c>
      <c r="G62" s="2">
        <v>83.48</v>
      </c>
      <c r="H62" s="2">
        <v>72.260000000000005</v>
      </c>
      <c r="I62" s="2">
        <v>78.34</v>
      </c>
      <c r="J62" s="2">
        <v>48.2</v>
      </c>
      <c r="K62" s="2">
        <v>58.1</v>
      </c>
      <c r="L62" s="2">
        <v>92.19</v>
      </c>
      <c r="M62" s="2">
        <v>54.8</v>
      </c>
      <c r="N62" s="2"/>
    </row>
    <row r="63" spans="1:14">
      <c r="A63">
        <v>1958</v>
      </c>
      <c r="B63" s="2">
        <v>30.75</v>
      </c>
      <c r="C63" s="2">
        <v>23.24</v>
      </c>
      <c r="D63" s="2">
        <v>14.11</v>
      </c>
      <c r="E63" s="2">
        <v>55.92</v>
      </c>
      <c r="F63" s="2">
        <v>43.29</v>
      </c>
      <c r="G63" s="2">
        <v>74.650000000000006</v>
      </c>
      <c r="H63" s="2">
        <v>75.59</v>
      </c>
      <c r="I63" s="2">
        <v>81.86</v>
      </c>
      <c r="J63" s="2">
        <v>87.89</v>
      </c>
      <c r="K63" s="2">
        <v>53.11</v>
      </c>
      <c r="L63" s="2">
        <v>67.28</v>
      </c>
      <c r="M63" s="2">
        <v>26.84</v>
      </c>
      <c r="N63" s="2"/>
    </row>
    <row r="64" spans="1:14">
      <c r="A64">
        <v>1959</v>
      </c>
      <c r="B64" s="2">
        <v>48.45</v>
      </c>
      <c r="C64" s="2">
        <v>48.81</v>
      </c>
      <c r="D64" s="2">
        <v>68.709999999999994</v>
      </c>
      <c r="E64" s="2">
        <v>83.04</v>
      </c>
      <c r="F64" s="2">
        <v>75.709999999999994</v>
      </c>
      <c r="G64" s="2">
        <v>32.619999999999997</v>
      </c>
      <c r="H64" s="2">
        <v>85.57</v>
      </c>
      <c r="I64" s="2">
        <v>125.69</v>
      </c>
      <c r="J64" s="2">
        <v>99.48</v>
      </c>
      <c r="K64" s="2">
        <v>132.62</v>
      </c>
      <c r="L64" s="2">
        <v>63.36</v>
      </c>
      <c r="M64" s="2">
        <v>66.23</v>
      </c>
      <c r="N64" s="2"/>
    </row>
    <row r="65" spans="1:14">
      <c r="A65">
        <v>1960</v>
      </c>
      <c r="B65" s="2">
        <v>66</v>
      </c>
      <c r="C65" s="2">
        <v>58.1</v>
      </c>
      <c r="D65" s="2">
        <v>40.18</v>
      </c>
      <c r="E65" s="2">
        <v>95.95</v>
      </c>
      <c r="F65" s="2">
        <v>136.56</v>
      </c>
      <c r="G65" s="2">
        <v>97.29</v>
      </c>
      <c r="H65" s="2">
        <v>95.91</v>
      </c>
      <c r="I65" s="2">
        <v>98.49</v>
      </c>
      <c r="J65" s="2">
        <v>86.71</v>
      </c>
      <c r="K65" s="2">
        <v>58.88</v>
      </c>
      <c r="L65" s="2">
        <v>65.569999999999993</v>
      </c>
      <c r="M65" s="2">
        <v>22.11</v>
      </c>
      <c r="N65" s="2"/>
    </row>
    <row r="66" spans="1:14">
      <c r="A66">
        <v>1961</v>
      </c>
      <c r="B66" s="2">
        <v>18.98</v>
      </c>
      <c r="C66" s="2">
        <v>30.2</v>
      </c>
      <c r="D66" s="2">
        <v>74.97</v>
      </c>
      <c r="E66" s="2">
        <v>65.47</v>
      </c>
      <c r="F66" s="2">
        <v>38.89</v>
      </c>
      <c r="G66" s="2">
        <v>80.67</v>
      </c>
      <c r="H66" s="2">
        <v>79.88</v>
      </c>
      <c r="I66" s="2">
        <v>56.62</v>
      </c>
      <c r="J66" s="2">
        <v>182.98</v>
      </c>
      <c r="K66" s="2">
        <v>78.010000000000005</v>
      </c>
      <c r="L66" s="2">
        <v>67.83</v>
      </c>
      <c r="M66" s="2">
        <v>45.95</v>
      </c>
      <c r="N66" s="2"/>
    </row>
    <row r="67" spans="1:14">
      <c r="A67">
        <v>1962</v>
      </c>
      <c r="B67" s="2">
        <v>69.489999999999995</v>
      </c>
      <c r="C67" s="2">
        <v>53.32</v>
      </c>
      <c r="D67" s="2">
        <v>32.97</v>
      </c>
      <c r="E67" s="2">
        <v>49.58</v>
      </c>
      <c r="F67" s="2">
        <v>58.36</v>
      </c>
      <c r="G67" s="2">
        <v>63.6</v>
      </c>
      <c r="H67" s="2">
        <v>74.319999999999993</v>
      </c>
      <c r="I67" s="2">
        <v>84.46</v>
      </c>
      <c r="J67" s="2">
        <v>66.42</v>
      </c>
      <c r="K67" s="2">
        <v>60.83</v>
      </c>
      <c r="L67" s="2">
        <v>26.47</v>
      </c>
      <c r="M67" s="2">
        <v>47.88</v>
      </c>
      <c r="N67" s="2"/>
    </row>
    <row r="68" spans="1:14">
      <c r="A68">
        <v>1963</v>
      </c>
      <c r="B68" s="2">
        <v>35.79</v>
      </c>
      <c r="C68" s="2">
        <v>22.58</v>
      </c>
      <c r="D68" s="2">
        <v>60.74</v>
      </c>
      <c r="E68" s="2">
        <v>53.85</v>
      </c>
      <c r="F68" s="2">
        <v>74.63</v>
      </c>
      <c r="G68" s="2">
        <v>46.04</v>
      </c>
      <c r="H68" s="2">
        <v>82.1</v>
      </c>
      <c r="I68" s="2">
        <v>65.91</v>
      </c>
      <c r="J68" s="2">
        <v>71.59</v>
      </c>
      <c r="K68" s="2">
        <v>25.93</v>
      </c>
      <c r="L68" s="2">
        <v>65.45</v>
      </c>
      <c r="M68" s="2">
        <v>51.91</v>
      </c>
      <c r="N68" s="2"/>
    </row>
    <row r="69" spans="1:14">
      <c r="A69">
        <v>1964</v>
      </c>
      <c r="B69" s="2">
        <v>36.450000000000003</v>
      </c>
      <c r="C69" s="2">
        <v>15.52</v>
      </c>
      <c r="D69" s="2">
        <v>56.4</v>
      </c>
      <c r="E69" s="2">
        <v>96.49</v>
      </c>
      <c r="F69" s="2">
        <v>79.66</v>
      </c>
      <c r="G69" s="2">
        <v>41.33</v>
      </c>
      <c r="H69" s="2">
        <v>102.4</v>
      </c>
      <c r="I69" s="2">
        <v>89.14</v>
      </c>
      <c r="J69" s="2">
        <v>108.98</v>
      </c>
      <c r="K69" s="2">
        <v>25.17</v>
      </c>
      <c r="L69" s="2">
        <v>67.599999999999994</v>
      </c>
      <c r="M69" s="2">
        <v>41.92</v>
      </c>
      <c r="N69" s="2"/>
    </row>
    <row r="70" spans="1:14">
      <c r="A70">
        <v>1965</v>
      </c>
      <c r="B70" s="2">
        <v>69.290000000000006</v>
      </c>
      <c r="C70" s="2">
        <v>40.72</v>
      </c>
      <c r="D70" s="2">
        <v>58.18</v>
      </c>
      <c r="E70" s="2">
        <v>90.32</v>
      </c>
      <c r="F70" s="2">
        <v>75.72</v>
      </c>
      <c r="G70" s="2">
        <v>60.35</v>
      </c>
      <c r="H70" s="2">
        <v>58.71</v>
      </c>
      <c r="I70" s="2">
        <v>113.81</v>
      </c>
      <c r="J70" s="2">
        <v>193.18</v>
      </c>
      <c r="K70" s="2">
        <v>63.18</v>
      </c>
      <c r="L70" s="2">
        <v>70.33</v>
      </c>
      <c r="M70" s="2">
        <v>75.209999999999994</v>
      </c>
      <c r="N70" s="2"/>
    </row>
    <row r="71" spans="1:14">
      <c r="A71">
        <v>1966</v>
      </c>
      <c r="B71" s="2">
        <v>46.2</v>
      </c>
      <c r="C71" s="2">
        <v>43.18</v>
      </c>
      <c r="D71" s="2">
        <v>75.95</v>
      </c>
      <c r="E71" s="2">
        <v>72.849999999999994</v>
      </c>
      <c r="F71" s="2">
        <v>56.94</v>
      </c>
      <c r="G71" s="2">
        <v>50.72</v>
      </c>
      <c r="H71" s="2">
        <v>64.58</v>
      </c>
      <c r="I71" s="2">
        <v>79.05</v>
      </c>
      <c r="J71" s="2">
        <v>41.91</v>
      </c>
      <c r="K71" s="2">
        <v>51.96</v>
      </c>
      <c r="L71" s="2">
        <v>105.64</v>
      </c>
      <c r="M71" s="2">
        <v>61.04</v>
      </c>
      <c r="N71" s="2"/>
    </row>
    <row r="72" spans="1:14">
      <c r="A72">
        <v>1967</v>
      </c>
      <c r="B72" s="2">
        <v>69.88</v>
      </c>
      <c r="C72" s="2">
        <v>49.59</v>
      </c>
      <c r="D72" s="2">
        <v>35.119999999999997</v>
      </c>
      <c r="E72" s="2">
        <v>104.16</v>
      </c>
      <c r="F72" s="2">
        <v>55.63</v>
      </c>
      <c r="G72" s="2">
        <v>141.5</v>
      </c>
      <c r="H72" s="2">
        <v>45.67</v>
      </c>
      <c r="I72" s="2">
        <v>68.66</v>
      </c>
      <c r="J72" s="2">
        <v>51.98</v>
      </c>
      <c r="K72" s="2">
        <v>107.58</v>
      </c>
      <c r="L72" s="2">
        <v>62.38</v>
      </c>
      <c r="M72" s="2">
        <v>57.06</v>
      </c>
      <c r="N72" s="2"/>
    </row>
    <row r="73" spans="1:14">
      <c r="A73">
        <v>1968</v>
      </c>
      <c r="B73" s="2">
        <v>38.14</v>
      </c>
      <c r="C73" s="2">
        <v>39.92</v>
      </c>
      <c r="D73" s="2">
        <v>18.510000000000002</v>
      </c>
      <c r="E73" s="2">
        <v>82.26</v>
      </c>
      <c r="F73" s="2">
        <v>78.7</v>
      </c>
      <c r="G73" s="2">
        <v>128.87</v>
      </c>
      <c r="H73" s="2">
        <v>66.760000000000005</v>
      </c>
      <c r="I73" s="2">
        <v>73.97</v>
      </c>
      <c r="J73" s="2">
        <v>101.99</v>
      </c>
      <c r="K73" s="2">
        <v>51.96</v>
      </c>
      <c r="L73" s="2">
        <v>67.540000000000006</v>
      </c>
      <c r="M73" s="2">
        <v>91.94</v>
      </c>
      <c r="N73" s="2"/>
    </row>
    <row r="74" spans="1:14">
      <c r="A74">
        <v>1969</v>
      </c>
      <c r="B74" s="2">
        <v>72.38</v>
      </c>
      <c r="C74" s="2">
        <v>7.98</v>
      </c>
      <c r="D74" s="2">
        <v>33.65</v>
      </c>
      <c r="E74" s="2">
        <v>81.17</v>
      </c>
      <c r="F74" s="2">
        <v>73.069999999999993</v>
      </c>
      <c r="G74" s="2">
        <v>180.77</v>
      </c>
      <c r="H74" s="2">
        <v>90.72</v>
      </c>
      <c r="I74" s="2">
        <v>21.07</v>
      </c>
      <c r="J74" s="2">
        <v>63.42</v>
      </c>
      <c r="K74" s="2">
        <v>130.32</v>
      </c>
      <c r="L74" s="2">
        <v>46.26</v>
      </c>
      <c r="M74" s="2">
        <v>37.17</v>
      </c>
      <c r="N74" s="2"/>
    </row>
    <row r="75" spans="1:14">
      <c r="A75">
        <v>1970</v>
      </c>
      <c r="B75" s="2">
        <v>43.73</v>
      </c>
      <c r="C75" s="2">
        <v>17.54</v>
      </c>
      <c r="D75" s="2">
        <v>43.93</v>
      </c>
      <c r="E75" s="2">
        <v>66.489999999999995</v>
      </c>
      <c r="F75" s="2">
        <v>101.61</v>
      </c>
      <c r="G75" s="2">
        <v>64.849999999999994</v>
      </c>
      <c r="H75" s="2">
        <v>80.48</v>
      </c>
      <c r="I75" s="2">
        <v>37.43</v>
      </c>
      <c r="J75" s="2">
        <v>171.23</v>
      </c>
      <c r="K75" s="2">
        <v>74.36</v>
      </c>
      <c r="L75" s="2">
        <v>71.819999999999993</v>
      </c>
      <c r="M75" s="2">
        <v>56.71</v>
      </c>
      <c r="N75" s="2"/>
    </row>
    <row r="76" spans="1:14">
      <c r="A76">
        <v>1971</v>
      </c>
      <c r="B76" s="2">
        <v>56.29</v>
      </c>
      <c r="C76" s="2">
        <v>61.89</v>
      </c>
      <c r="D76" s="2">
        <v>50.1</v>
      </c>
      <c r="E76" s="2">
        <v>30.5</v>
      </c>
      <c r="F76" s="2">
        <v>59.83</v>
      </c>
      <c r="G76" s="2">
        <v>64.319999999999993</v>
      </c>
      <c r="H76" s="2">
        <v>80.97</v>
      </c>
      <c r="I76" s="2">
        <v>63.58</v>
      </c>
      <c r="J76" s="2">
        <v>64.42</v>
      </c>
      <c r="K76" s="2">
        <v>52.48</v>
      </c>
      <c r="L76" s="2">
        <v>64.91</v>
      </c>
      <c r="M76" s="2">
        <v>110.44</v>
      </c>
      <c r="N76" s="2"/>
    </row>
    <row r="77" spans="1:14">
      <c r="A77">
        <v>1972</v>
      </c>
      <c r="B77" s="2">
        <v>29.54</v>
      </c>
      <c r="C77" s="2">
        <v>31.63</v>
      </c>
      <c r="D77" s="2">
        <v>63.04</v>
      </c>
      <c r="E77" s="2">
        <v>65.25</v>
      </c>
      <c r="F77" s="2">
        <v>51.18</v>
      </c>
      <c r="G77" s="2">
        <v>83.66</v>
      </c>
      <c r="H77" s="2">
        <v>97.65</v>
      </c>
      <c r="I77" s="2">
        <v>152.03</v>
      </c>
      <c r="J77" s="2">
        <v>134.03</v>
      </c>
      <c r="K77" s="2">
        <v>67.400000000000006</v>
      </c>
      <c r="L77" s="2">
        <v>44.93</v>
      </c>
      <c r="M77" s="2">
        <v>80</v>
      </c>
      <c r="N77" s="2"/>
    </row>
    <row r="78" spans="1:14">
      <c r="A78">
        <v>1973</v>
      </c>
      <c r="B78" s="2">
        <v>38.17</v>
      </c>
      <c r="C78" s="2">
        <v>30.82</v>
      </c>
      <c r="D78" s="2">
        <v>52.76</v>
      </c>
      <c r="E78" s="2">
        <v>98.59</v>
      </c>
      <c r="F78" s="2">
        <v>126.45</v>
      </c>
      <c r="G78" s="2">
        <v>88.53</v>
      </c>
      <c r="H78" s="2">
        <v>63.48</v>
      </c>
      <c r="I78" s="2">
        <v>69</v>
      </c>
      <c r="J78" s="2">
        <v>77.77</v>
      </c>
      <c r="K78" s="2">
        <v>84.65</v>
      </c>
      <c r="L78" s="2">
        <v>50.37</v>
      </c>
      <c r="M78" s="2">
        <v>78.89</v>
      </c>
      <c r="N78" s="2"/>
    </row>
    <row r="79" spans="1:14">
      <c r="A79">
        <v>1974</v>
      </c>
      <c r="B79" s="2">
        <v>69.510000000000005</v>
      </c>
      <c r="C79" s="2">
        <v>41.02</v>
      </c>
      <c r="D79" s="2">
        <v>59.47</v>
      </c>
      <c r="E79" s="2">
        <v>84.6</v>
      </c>
      <c r="F79" s="2">
        <v>91.91</v>
      </c>
      <c r="G79" s="2">
        <v>121</v>
      </c>
      <c r="H79" s="2">
        <v>71.05</v>
      </c>
      <c r="I79" s="2">
        <v>89.02</v>
      </c>
      <c r="J79" s="2">
        <v>64.03</v>
      </c>
      <c r="K79" s="2">
        <v>55.47</v>
      </c>
      <c r="L79" s="2">
        <v>58.85</v>
      </c>
      <c r="M79" s="2">
        <v>47</v>
      </c>
      <c r="N79" s="2"/>
    </row>
    <row r="80" spans="1:14">
      <c r="A80">
        <v>1975</v>
      </c>
      <c r="B80" s="2">
        <v>65.53</v>
      </c>
      <c r="C80" s="2">
        <v>43.03</v>
      </c>
      <c r="D80" s="2">
        <v>62.44</v>
      </c>
      <c r="E80" s="2">
        <v>71.48</v>
      </c>
      <c r="F80" s="2">
        <v>72.33</v>
      </c>
      <c r="G80" s="2">
        <v>107.13</v>
      </c>
      <c r="H80" s="2">
        <v>73.13</v>
      </c>
      <c r="I80" s="2">
        <v>152.99</v>
      </c>
      <c r="J80" s="2">
        <v>59.72</v>
      </c>
      <c r="K80" s="2">
        <v>26.44</v>
      </c>
      <c r="L80" s="2">
        <v>94.65</v>
      </c>
      <c r="M80" s="2">
        <v>46.88</v>
      </c>
      <c r="N80" s="2"/>
    </row>
    <row r="81" spans="1:14">
      <c r="A81">
        <v>1976</v>
      </c>
      <c r="B81" s="2">
        <v>50.65</v>
      </c>
      <c r="C81" s="2">
        <v>46.83</v>
      </c>
      <c r="D81" s="2">
        <v>132.18</v>
      </c>
      <c r="E81" s="2">
        <v>76.900000000000006</v>
      </c>
      <c r="F81" s="2">
        <v>96.18</v>
      </c>
      <c r="G81" s="2">
        <v>41.16</v>
      </c>
      <c r="H81" s="2">
        <v>54.9</v>
      </c>
      <c r="I81" s="2">
        <v>39.72</v>
      </c>
      <c r="J81" s="2">
        <v>35.32</v>
      </c>
      <c r="K81" s="2">
        <v>49.69</v>
      </c>
      <c r="L81" s="2">
        <v>26.39</v>
      </c>
      <c r="M81" s="2">
        <v>24.78</v>
      </c>
      <c r="N81" s="2"/>
    </row>
    <row r="82" spans="1:14">
      <c r="A82">
        <v>1977</v>
      </c>
      <c r="B82" s="2">
        <v>32.979999999999997</v>
      </c>
      <c r="C82" s="2">
        <v>32.869999999999997</v>
      </c>
      <c r="D82" s="2">
        <v>108.44</v>
      </c>
      <c r="E82" s="2">
        <v>66.23</v>
      </c>
      <c r="F82" s="2">
        <v>27.86</v>
      </c>
      <c r="G82" s="2">
        <v>77.3</v>
      </c>
      <c r="H82" s="2">
        <v>98.74</v>
      </c>
      <c r="I82" s="2">
        <v>110.4</v>
      </c>
      <c r="J82" s="2">
        <v>110.97</v>
      </c>
      <c r="K82" s="2">
        <v>60.67</v>
      </c>
      <c r="L82" s="2">
        <v>76.38</v>
      </c>
      <c r="M82" s="2">
        <v>73.14</v>
      </c>
      <c r="N82" s="2"/>
    </row>
    <row r="83" spans="1:14">
      <c r="A83">
        <v>1978</v>
      </c>
      <c r="B83" s="2">
        <v>52.3</v>
      </c>
      <c r="C83" s="2">
        <v>17.97</v>
      </c>
      <c r="D83" s="2">
        <v>17.170000000000002</v>
      </c>
      <c r="E83" s="2">
        <v>75.86</v>
      </c>
      <c r="F83" s="2">
        <v>89.93</v>
      </c>
      <c r="G83" s="2">
        <v>82.54</v>
      </c>
      <c r="H83" s="2">
        <v>92.69</v>
      </c>
      <c r="I83" s="2">
        <v>104.58</v>
      </c>
      <c r="J83" s="2">
        <v>152.34</v>
      </c>
      <c r="K83" s="2">
        <v>70.36</v>
      </c>
      <c r="L83" s="2">
        <v>55.31</v>
      </c>
      <c r="M83" s="2">
        <v>55.21</v>
      </c>
      <c r="N83" s="2"/>
    </row>
    <row r="84" spans="1:14">
      <c r="A84">
        <v>1979</v>
      </c>
      <c r="B84" s="2">
        <v>79.28</v>
      </c>
      <c r="C84" s="2">
        <v>31.66</v>
      </c>
      <c r="D84" s="2">
        <v>103.43</v>
      </c>
      <c r="E84" s="2">
        <v>87.33</v>
      </c>
      <c r="F84" s="2">
        <v>60.07</v>
      </c>
      <c r="G84" s="2">
        <v>81.39</v>
      </c>
      <c r="H84" s="2">
        <v>52.57</v>
      </c>
      <c r="I84" s="2">
        <v>110.85</v>
      </c>
      <c r="J84" s="2">
        <v>15.37</v>
      </c>
      <c r="K84" s="2">
        <v>81.83</v>
      </c>
      <c r="L84" s="2">
        <v>72.7</v>
      </c>
      <c r="M84" s="2">
        <v>46.23</v>
      </c>
      <c r="N84" s="2"/>
    </row>
    <row r="85" spans="1:14">
      <c r="A85">
        <v>1980</v>
      </c>
      <c r="B85" s="2">
        <v>49.45</v>
      </c>
      <c r="C85" s="2">
        <v>21.47</v>
      </c>
      <c r="D85" s="2">
        <v>24.6</v>
      </c>
      <c r="E85" s="2">
        <v>87.63</v>
      </c>
      <c r="F85" s="2">
        <v>45.78</v>
      </c>
      <c r="G85" s="2">
        <v>111.26</v>
      </c>
      <c r="H85" s="2">
        <v>87.14</v>
      </c>
      <c r="I85" s="2">
        <v>133.06</v>
      </c>
      <c r="J85" s="2">
        <v>112.26</v>
      </c>
      <c r="K85" s="2">
        <v>50.59</v>
      </c>
      <c r="L85" s="2">
        <v>31.71</v>
      </c>
      <c r="M85" s="2">
        <v>54.14</v>
      </c>
      <c r="N85" s="2"/>
    </row>
    <row r="86" spans="1:14">
      <c r="A86">
        <v>1981</v>
      </c>
      <c r="B86" s="2">
        <v>13.99</v>
      </c>
      <c r="C86" s="2">
        <v>55.59</v>
      </c>
      <c r="D86" s="2">
        <v>17.52</v>
      </c>
      <c r="E86" s="2">
        <v>114.27</v>
      </c>
      <c r="F86" s="2">
        <v>56.03</v>
      </c>
      <c r="G86" s="2">
        <v>90.34</v>
      </c>
      <c r="H86" s="2">
        <v>59.27</v>
      </c>
      <c r="I86" s="2">
        <v>96.03</v>
      </c>
      <c r="J86" s="2">
        <v>98.8</v>
      </c>
      <c r="K86" s="2">
        <v>86.06</v>
      </c>
      <c r="L86" s="2">
        <v>44.27</v>
      </c>
      <c r="M86" s="2">
        <v>40.01</v>
      </c>
      <c r="N86" s="2"/>
    </row>
    <row r="87" spans="1:14">
      <c r="A87">
        <v>1982</v>
      </c>
      <c r="B87" s="2">
        <v>74.84</v>
      </c>
      <c r="C87" s="2">
        <v>9.06</v>
      </c>
      <c r="D87" s="2">
        <v>66.680000000000007</v>
      </c>
      <c r="E87" s="2">
        <v>65.73</v>
      </c>
      <c r="F87" s="2">
        <v>64.650000000000006</v>
      </c>
      <c r="G87" s="2">
        <v>62.72</v>
      </c>
      <c r="H87" s="2">
        <v>110.85</v>
      </c>
      <c r="I87" s="2">
        <v>74.040000000000006</v>
      </c>
      <c r="J87" s="2">
        <v>67.72</v>
      </c>
      <c r="K87" s="2">
        <v>71.489999999999995</v>
      </c>
      <c r="L87" s="2">
        <v>109.04</v>
      </c>
      <c r="M87" s="2">
        <v>100.85</v>
      </c>
      <c r="N87" s="2"/>
    </row>
    <row r="88" spans="1:14">
      <c r="A88">
        <v>1983</v>
      </c>
      <c r="B88" s="2">
        <v>24.55</v>
      </c>
      <c r="C88" s="2">
        <v>36.56</v>
      </c>
      <c r="D88" s="2">
        <v>64.33</v>
      </c>
      <c r="E88" s="2">
        <v>78.27</v>
      </c>
      <c r="F88" s="2">
        <v>125.7</v>
      </c>
      <c r="G88" s="2">
        <v>40.75</v>
      </c>
      <c r="H88" s="2">
        <v>66.22</v>
      </c>
      <c r="I88" s="2">
        <v>78.56</v>
      </c>
      <c r="J88" s="2">
        <v>107.93</v>
      </c>
      <c r="K88" s="2">
        <v>79.25</v>
      </c>
      <c r="L88" s="2">
        <v>84.02</v>
      </c>
      <c r="M88" s="2">
        <v>68.790000000000006</v>
      </c>
      <c r="N88" s="2"/>
    </row>
    <row r="89" spans="1:14">
      <c r="A89">
        <v>1984</v>
      </c>
      <c r="B89" s="2">
        <v>25.73</v>
      </c>
      <c r="C89" s="2">
        <v>28.22</v>
      </c>
      <c r="D89" s="2">
        <v>51.81</v>
      </c>
      <c r="E89" s="2">
        <v>80.36</v>
      </c>
      <c r="F89" s="2">
        <v>90.09</v>
      </c>
      <c r="G89" s="2">
        <v>95.18</v>
      </c>
      <c r="H89" s="2">
        <v>65.78</v>
      </c>
      <c r="I89" s="2">
        <v>83.41</v>
      </c>
      <c r="J89" s="2">
        <v>113.94</v>
      </c>
      <c r="K89" s="2">
        <v>99.92</v>
      </c>
      <c r="L89" s="2">
        <v>81.19</v>
      </c>
      <c r="M89" s="2">
        <v>69.37</v>
      </c>
      <c r="N89" s="2"/>
    </row>
    <row r="90" spans="1:14">
      <c r="A90">
        <v>1985</v>
      </c>
      <c r="B90" s="2">
        <v>51.75</v>
      </c>
      <c r="C90" s="2">
        <v>68.349999999999994</v>
      </c>
      <c r="D90" s="2">
        <v>76.44</v>
      </c>
      <c r="E90" s="2">
        <v>67.45</v>
      </c>
      <c r="F90" s="2">
        <v>67.16</v>
      </c>
      <c r="G90" s="2">
        <v>55.56</v>
      </c>
      <c r="H90" s="2">
        <v>80.010000000000005</v>
      </c>
      <c r="I90" s="2">
        <v>121.66</v>
      </c>
      <c r="J90" s="2">
        <v>98.47</v>
      </c>
      <c r="K90" s="2">
        <v>96.93</v>
      </c>
      <c r="L90" s="2">
        <v>152.02000000000001</v>
      </c>
      <c r="M90" s="2">
        <v>68.05</v>
      </c>
      <c r="N90" s="2"/>
    </row>
    <row r="91" spans="1:14">
      <c r="A91">
        <v>1986</v>
      </c>
      <c r="B91" s="2">
        <v>28.86</v>
      </c>
      <c r="C91" s="2">
        <v>45.62</v>
      </c>
      <c r="D91" s="2">
        <v>49.61</v>
      </c>
      <c r="E91" s="2">
        <v>55.16</v>
      </c>
      <c r="F91" s="2">
        <v>59.45</v>
      </c>
      <c r="G91" s="2">
        <v>106.4</v>
      </c>
      <c r="H91" s="2">
        <v>112.31</v>
      </c>
      <c r="I91" s="2">
        <v>78.39</v>
      </c>
      <c r="J91" s="2">
        <v>232.6</v>
      </c>
      <c r="K91" s="2">
        <v>70.28</v>
      </c>
      <c r="L91" s="2">
        <v>30.6</v>
      </c>
      <c r="M91" s="2">
        <v>23.95</v>
      </c>
      <c r="N91" s="2"/>
    </row>
    <row r="92" spans="1:14">
      <c r="A92">
        <v>1987</v>
      </c>
      <c r="B92" s="2">
        <v>30.1</v>
      </c>
      <c r="C92" s="2">
        <v>8.76</v>
      </c>
      <c r="D92" s="2">
        <v>34.6</v>
      </c>
      <c r="E92" s="2">
        <v>65.37</v>
      </c>
      <c r="F92" s="2">
        <v>66.87</v>
      </c>
      <c r="G92" s="2">
        <v>64.86</v>
      </c>
      <c r="H92" s="2">
        <v>66.510000000000005</v>
      </c>
      <c r="I92" s="2">
        <v>166.65</v>
      </c>
      <c r="J92" s="2">
        <v>88.87</v>
      </c>
      <c r="K92" s="2">
        <v>76.81</v>
      </c>
      <c r="L92" s="2">
        <v>75.45</v>
      </c>
      <c r="M92" s="2">
        <v>83.45</v>
      </c>
      <c r="N92" s="2"/>
    </row>
    <row r="93" spans="1:14">
      <c r="A93">
        <v>1988</v>
      </c>
      <c r="B93" s="2">
        <v>52.93</v>
      </c>
      <c r="C93" s="2">
        <v>29.46</v>
      </c>
      <c r="D93" s="2">
        <v>48.39</v>
      </c>
      <c r="E93" s="2">
        <v>84.9</v>
      </c>
      <c r="F93" s="2">
        <v>20.82</v>
      </c>
      <c r="G93" s="2">
        <v>26.4</v>
      </c>
      <c r="H93" s="2">
        <v>61.43</v>
      </c>
      <c r="I93" s="2">
        <v>86.63</v>
      </c>
      <c r="J93" s="2">
        <v>91.3</v>
      </c>
      <c r="K93" s="2">
        <v>104.86</v>
      </c>
      <c r="L93" s="2">
        <v>137.55000000000001</v>
      </c>
      <c r="M93" s="2">
        <v>46.48</v>
      </c>
      <c r="N93" s="2"/>
    </row>
    <row r="94" spans="1:14">
      <c r="A94">
        <v>1989</v>
      </c>
      <c r="B94" s="2">
        <v>29.72</v>
      </c>
      <c r="C94" s="2">
        <v>24.96</v>
      </c>
      <c r="D94" s="2">
        <v>62.16</v>
      </c>
      <c r="E94" s="2">
        <v>29.68</v>
      </c>
      <c r="F94" s="2">
        <v>97.19</v>
      </c>
      <c r="G94" s="2">
        <v>72.52</v>
      </c>
      <c r="H94" s="2">
        <v>66.23</v>
      </c>
      <c r="I94" s="2">
        <v>87.3</v>
      </c>
      <c r="J94" s="2">
        <v>49.6</v>
      </c>
      <c r="K94" s="2">
        <v>63.15</v>
      </c>
      <c r="L94" s="2">
        <v>53</v>
      </c>
      <c r="M94" s="2">
        <v>36.69</v>
      </c>
      <c r="N94" s="2"/>
    </row>
    <row r="95" spans="1:14">
      <c r="A95">
        <v>1990</v>
      </c>
      <c r="B95" s="2">
        <v>57.04</v>
      </c>
      <c r="C95" s="2">
        <v>37.619999999999997</v>
      </c>
      <c r="D95" s="2">
        <v>67.59</v>
      </c>
      <c r="E95" s="2">
        <v>46.85</v>
      </c>
      <c r="F95" s="2">
        <v>125.07</v>
      </c>
      <c r="G95" s="2">
        <v>150.88999999999999</v>
      </c>
      <c r="H95" s="2">
        <v>63.44</v>
      </c>
      <c r="I95" s="2">
        <v>95.08</v>
      </c>
      <c r="J95" s="2">
        <v>100.07</v>
      </c>
      <c r="K95" s="2">
        <v>97.59</v>
      </c>
      <c r="L95" s="2">
        <v>91.69</v>
      </c>
      <c r="M95" s="2">
        <v>52.63</v>
      </c>
      <c r="N95" s="2"/>
    </row>
    <row r="96" spans="1:14">
      <c r="A96">
        <v>1991</v>
      </c>
      <c r="B96" s="2">
        <v>29.5</v>
      </c>
      <c r="C96" s="2">
        <v>16.11</v>
      </c>
      <c r="D96" s="2">
        <v>84.11</v>
      </c>
      <c r="E96" s="2">
        <v>94.17</v>
      </c>
      <c r="F96" s="2">
        <v>87.73</v>
      </c>
      <c r="G96" s="2">
        <v>43.95</v>
      </c>
      <c r="H96" s="2">
        <v>114.26</v>
      </c>
      <c r="I96" s="2">
        <v>49.52</v>
      </c>
      <c r="J96" s="2">
        <v>87.48</v>
      </c>
      <c r="K96" s="2">
        <v>157.5</v>
      </c>
      <c r="L96" s="2">
        <v>81.81</v>
      </c>
      <c r="M96" s="2">
        <v>49.41</v>
      </c>
      <c r="N96" s="2"/>
    </row>
    <row r="97" spans="1:14">
      <c r="A97">
        <v>1992</v>
      </c>
      <c r="B97" s="2">
        <v>33.880000000000003</v>
      </c>
      <c r="C97" s="2">
        <v>34.049999999999997</v>
      </c>
      <c r="D97" s="2">
        <v>52.54</v>
      </c>
      <c r="E97" s="2">
        <v>71.510000000000005</v>
      </c>
      <c r="F97" s="2">
        <v>27.83</v>
      </c>
      <c r="G97" s="2">
        <v>54.08</v>
      </c>
      <c r="H97" s="2">
        <v>96.5</v>
      </c>
      <c r="I97" s="2">
        <v>66.84</v>
      </c>
      <c r="J97" s="2">
        <v>120.56</v>
      </c>
      <c r="K97" s="2">
        <v>54.05</v>
      </c>
      <c r="L97" s="2">
        <v>137.44</v>
      </c>
      <c r="M97" s="2">
        <v>63.03</v>
      </c>
      <c r="N97" s="2"/>
    </row>
    <row r="98" spans="1:14">
      <c r="A98">
        <v>1993</v>
      </c>
      <c r="B98" s="2">
        <v>60.06</v>
      </c>
      <c r="C98" s="2">
        <v>18.97</v>
      </c>
      <c r="D98" s="2">
        <v>32.86</v>
      </c>
      <c r="E98" s="2">
        <v>129.93</v>
      </c>
      <c r="F98" s="2">
        <v>72.37</v>
      </c>
      <c r="G98" s="2">
        <v>149.21</v>
      </c>
      <c r="H98" s="2">
        <v>94.91</v>
      </c>
      <c r="I98" s="2">
        <v>98.15</v>
      </c>
      <c r="J98" s="2">
        <v>107.49</v>
      </c>
      <c r="K98" s="2">
        <v>52.77</v>
      </c>
      <c r="L98" s="2">
        <v>57.76</v>
      </c>
      <c r="M98" s="2">
        <v>29.07</v>
      </c>
      <c r="N98" s="2"/>
    </row>
    <row r="99" spans="1:14">
      <c r="A99">
        <v>1994</v>
      </c>
      <c r="B99" s="2">
        <v>58.97</v>
      </c>
      <c r="C99" s="2">
        <v>56.51</v>
      </c>
      <c r="D99" s="2">
        <v>28</v>
      </c>
      <c r="E99" s="2">
        <v>74.67</v>
      </c>
      <c r="F99" s="2">
        <v>39.11</v>
      </c>
      <c r="G99" s="2">
        <v>80.599999999999994</v>
      </c>
      <c r="H99" s="2">
        <v>104.6</v>
      </c>
      <c r="I99" s="2">
        <v>104.57</v>
      </c>
      <c r="J99" s="2">
        <v>79.8</v>
      </c>
      <c r="K99" s="2">
        <v>45.77</v>
      </c>
      <c r="L99" s="2">
        <v>88.19</v>
      </c>
      <c r="M99" s="2">
        <v>19.84</v>
      </c>
      <c r="N99" s="2"/>
    </row>
    <row r="100" spans="1:14">
      <c r="A100">
        <v>1995</v>
      </c>
      <c r="B100" s="2">
        <v>61.25</v>
      </c>
      <c r="C100" s="2">
        <v>22.16</v>
      </c>
      <c r="D100" s="2">
        <v>47.84</v>
      </c>
      <c r="E100" s="2">
        <v>93.13</v>
      </c>
      <c r="F100" s="2">
        <v>73.27</v>
      </c>
      <c r="G100" s="2">
        <v>37.54</v>
      </c>
      <c r="H100" s="2">
        <v>71.86</v>
      </c>
      <c r="I100" s="2">
        <v>109.01</v>
      </c>
      <c r="J100" s="2">
        <v>52.86</v>
      </c>
      <c r="K100" s="2">
        <v>116.62</v>
      </c>
      <c r="L100" s="2">
        <v>81.28</v>
      </c>
      <c r="M100" s="2">
        <v>41.15</v>
      </c>
      <c r="N100" s="2"/>
    </row>
    <row r="101" spans="1:14">
      <c r="A101">
        <v>1996</v>
      </c>
      <c r="B101" s="2">
        <v>59.28</v>
      </c>
      <c r="C101" s="2">
        <v>32.9</v>
      </c>
      <c r="D101" s="2">
        <v>32.619999999999997</v>
      </c>
      <c r="E101" s="2">
        <v>83.46</v>
      </c>
      <c r="F101" s="2">
        <v>83.31</v>
      </c>
      <c r="G101" s="2">
        <v>155.47999999999999</v>
      </c>
      <c r="H101" s="2">
        <v>88.71</v>
      </c>
      <c r="I101" s="2">
        <v>45.88</v>
      </c>
      <c r="J101" s="2">
        <v>77.209999999999994</v>
      </c>
      <c r="K101" s="2">
        <v>91.67</v>
      </c>
      <c r="L101" s="2">
        <v>37.75</v>
      </c>
      <c r="M101" s="2">
        <v>62.49</v>
      </c>
      <c r="N101" s="2"/>
    </row>
    <row r="102" spans="1:14">
      <c r="A102">
        <v>1997</v>
      </c>
      <c r="B102" s="2">
        <v>73.010000000000005</v>
      </c>
      <c r="C102" s="2">
        <v>63.75</v>
      </c>
      <c r="D102" s="2">
        <v>40.01</v>
      </c>
      <c r="E102" s="2">
        <v>30.9</v>
      </c>
      <c r="F102" s="2">
        <v>89.01</v>
      </c>
      <c r="G102" s="2">
        <v>93.44</v>
      </c>
      <c r="H102" s="2">
        <v>68.81</v>
      </c>
      <c r="I102" s="2">
        <v>103.68</v>
      </c>
      <c r="J102" s="2">
        <v>62.72</v>
      </c>
      <c r="K102" s="2">
        <v>49.01</v>
      </c>
      <c r="L102" s="2">
        <v>44.69</v>
      </c>
      <c r="M102" s="2">
        <v>34.619999999999997</v>
      </c>
      <c r="N102" s="2"/>
    </row>
    <row r="103" spans="1:14">
      <c r="A103">
        <v>1998</v>
      </c>
      <c r="B103" s="2">
        <v>71.989999999999995</v>
      </c>
      <c r="C103" s="2">
        <v>28.56</v>
      </c>
      <c r="D103" s="2">
        <v>102.54</v>
      </c>
      <c r="E103" s="2">
        <v>76.349999999999994</v>
      </c>
      <c r="F103" s="2">
        <v>62.18</v>
      </c>
      <c r="G103" s="2">
        <v>95.27</v>
      </c>
      <c r="H103" s="2">
        <v>44.23</v>
      </c>
      <c r="I103" s="2">
        <v>108.2</v>
      </c>
      <c r="J103" s="2">
        <v>68.94</v>
      </c>
      <c r="K103" s="2">
        <v>78.5</v>
      </c>
      <c r="L103" s="2">
        <v>67.75</v>
      </c>
      <c r="M103" s="2">
        <v>38.1</v>
      </c>
      <c r="N103" s="2"/>
    </row>
    <row r="104" spans="1:14">
      <c r="A104">
        <v>1999</v>
      </c>
      <c r="B104" s="2">
        <v>93.46</v>
      </c>
      <c r="C104" s="2">
        <v>32.049999999999997</v>
      </c>
      <c r="D104" s="2">
        <v>14.21</v>
      </c>
      <c r="E104" s="2">
        <v>90.88</v>
      </c>
      <c r="F104" s="2">
        <v>91.31</v>
      </c>
      <c r="G104" s="2">
        <v>99.72</v>
      </c>
      <c r="H104" s="2">
        <v>118.38</v>
      </c>
      <c r="I104" s="2">
        <v>62.31</v>
      </c>
      <c r="J104" s="2">
        <v>65.510000000000005</v>
      </c>
      <c r="K104" s="2">
        <v>34.85</v>
      </c>
      <c r="L104" s="2">
        <v>23.85</v>
      </c>
      <c r="M104" s="2">
        <v>62.41</v>
      </c>
      <c r="N104" s="2"/>
    </row>
    <row r="105" spans="1:14">
      <c r="A105">
        <v>2000</v>
      </c>
      <c r="B105" s="2">
        <v>42.85</v>
      </c>
      <c r="C105" s="2">
        <v>37.590000000000003</v>
      </c>
      <c r="D105" s="2">
        <v>36.659999999999997</v>
      </c>
      <c r="E105" s="2">
        <v>75.510000000000005</v>
      </c>
      <c r="F105" s="2">
        <v>125.3</v>
      </c>
      <c r="G105" s="2">
        <v>94.27</v>
      </c>
      <c r="H105" s="2">
        <v>102.73</v>
      </c>
      <c r="I105" s="2">
        <v>78.39</v>
      </c>
      <c r="J105" s="2">
        <v>133.57</v>
      </c>
      <c r="K105" s="2">
        <v>36.450000000000003</v>
      </c>
      <c r="L105" s="2">
        <v>82.09</v>
      </c>
      <c r="M105" s="2">
        <v>54.34</v>
      </c>
      <c r="N105" s="2"/>
    </row>
    <row r="106" spans="1:14">
      <c r="A106">
        <v>2001</v>
      </c>
      <c r="B106" s="2">
        <v>33.03</v>
      </c>
      <c r="C106" s="2">
        <v>60.13</v>
      </c>
      <c r="D106" s="2">
        <v>15.27</v>
      </c>
      <c r="E106" s="2">
        <v>75.06</v>
      </c>
      <c r="F106" s="2">
        <v>132.13</v>
      </c>
      <c r="G106" s="2">
        <v>88.57</v>
      </c>
      <c r="H106" s="2">
        <v>39.42</v>
      </c>
      <c r="I106" s="2">
        <v>112.17</v>
      </c>
      <c r="J106" s="2">
        <v>126.1</v>
      </c>
      <c r="K106" s="2">
        <v>135.44999999999999</v>
      </c>
      <c r="L106" s="2">
        <v>62.71</v>
      </c>
      <c r="M106" s="2">
        <v>40.72</v>
      </c>
      <c r="N106" s="2"/>
    </row>
    <row r="107" spans="1:14">
      <c r="A107">
        <v>2002</v>
      </c>
      <c r="B107" s="2">
        <v>21.6</v>
      </c>
      <c r="C107" s="2">
        <v>45.07</v>
      </c>
      <c r="D107" s="2">
        <v>57.54</v>
      </c>
      <c r="E107" s="2">
        <v>103.05</v>
      </c>
      <c r="F107" s="2">
        <v>100.57</v>
      </c>
      <c r="G107" s="2">
        <v>96.01</v>
      </c>
      <c r="H107" s="2">
        <v>57.98</v>
      </c>
      <c r="I107" s="2">
        <v>111.58</v>
      </c>
      <c r="J107" s="2">
        <v>55.48</v>
      </c>
      <c r="K107" s="2">
        <v>85.05</v>
      </c>
      <c r="L107" s="2">
        <v>30.92</v>
      </c>
      <c r="M107" s="2">
        <v>23.1</v>
      </c>
      <c r="N107" s="2"/>
    </row>
    <row r="108" spans="1:14">
      <c r="A108">
        <v>2003</v>
      </c>
      <c r="B108" s="2">
        <v>15.45</v>
      </c>
      <c r="C108" s="2">
        <v>18.260000000000002</v>
      </c>
      <c r="D108" s="2">
        <v>50.64</v>
      </c>
      <c r="E108" s="2">
        <v>81.040000000000006</v>
      </c>
      <c r="F108" s="2">
        <v>94.25</v>
      </c>
      <c r="G108" s="2">
        <v>50.75</v>
      </c>
      <c r="H108" s="2">
        <v>91.97</v>
      </c>
      <c r="I108" s="2">
        <v>58.16</v>
      </c>
      <c r="J108" s="2">
        <v>69.91</v>
      </c>
      <c r="K108" s="2">
        <v>59.06</v>
      </c>
      <c r="L108" s="2">
        <v>129.34</v>
      </c>
      <c r="M108" s="2">
        <v>46.54</v>
      </c>
      <c r="N108" s="2"/>
    </row>
    <row r="109" spans="1:14">
      <c r="A109">
        <v>2004</v>
      </c>
      <c r="B109" s="2">
        <v>43.91</v>
      </c>
      <c r="C109" s="2">
        <v>38.26</v>
      </c>
      <c r="D109" s="2">
        <v>101.04</v>
      </c>
      <c r="E109" s="2">
        <v>54.67</v>
      </c>
      <c r="F109" s="2">
        <v>188.31</v>
      </c>
      <c r="G109" s="2">
        <v>100.9</v>
      </c>
      <c r="H109" s="2">
        <v>70.27</v>
      </c>
      <c r="I109" s="2">
        <v>88.01</v>
      </c>
      <c r="J109" s="2">
        <v>21.72</v>
      </c>
      <c r="K109" s="2">
        <v>100.68</v>
      </c>
      <c r="L109" s="2">
        <v>75.069999999999993</v>
      </c>
      <c r="M109" s="2">
        <v>70</v>
      </c>
      <c r="N109" s="2"/>
    </row>
    <row r="110" spans="1:14">
      <c r="A110">
        <v>2005</v>
      </c>
      <c r="B110" s="2">
        <v>69.11</v>
      </c>
      <c r="C110" s="2">
        <v>52.06</v>
      </c>
      <c r="D110" s="2">
        <v>40.130000000000003</v>
      </c>
      <c r="E110" s="2">
        <v>29.95</v>
      </c>
      <c r="F110" s="2">
        <v>52.04</v>
      </c>
      <c r="G110" s="2">
        <v>36.57</v>
      </c>
      <c r="H110" s="2">
        <v>69.77</v>
      </c>
      <c r="I110" s="2">
        <v>77.489999999999995</v>
      </c>
      <c r="J110" s="2">
        <v>87.86</v>
      </c>
      <c r="K110" s="2">
        <v>33.49</v>
      </c>
      <c r="L110" s="2">
        <v>122.49</v>
      </c>
      <c r="M110" s="2">
        <v>41.86</v>
      </c>
      <c r="N110" s="2"/>
    </row>
    <row r="111" spans="1:14">
      <c r="A111">
        <v>2006</v>
      </c>
      <c r="B111" s="2">
        <v>71.5</v>
      </c>
      <c r="C111" s="2">
        <v>33.93</v>
      </c>
      <c r="D111" s="2">
        <v>54.52</v>
      </c>
      <c r="E111" s="2">
        <v>70.84</v>
      </c>
      <c r="F111" s="2">
        <v>122.68</v>
      </c>
      <c r="G111" s="2">
        <v>44.55</v>
      </c>
      <c r="H111" s="2">
        <v>86.79</v>
      </c>
      <c r="I111" s="2">
        <v>83.61</v>
      </c>
      <c r="J111" s="2">
        <v>100.75</v>
      </c>
      <c r="K111" s="2">
        <v>114.18</v>
      </c>
      <c r="L111" s="2">
        <v>60.26</v>
      </c>
      <c r="M111" s="2">
        <v>76.87</v>
      </c>
    </row>
    <row r="112" spans="1:14">
      <c r="A112" s="19">
        <v>2007</v>
      </c>
      <c r="B112" s="20">
        <v>45.11</v>
      </c>
      <c r="C112" s="20">
        <v>31.58</v>
      </c>
      <c r="D112" s="20">
        <v>76.3</v>
      </c>
      <c r="E112" s="20">
        <v>73.91</v>
      </c>
      <c r="F112" s="20">
        <v>51.05</v>
      </c>
      <c r="G112" s="20">
        <v>70.400000000000006</v>
      </c>
      <c r="H112" s="20">
        <v>69.45</v>
      </c>
      <c r="I112" s="20">
        <v>125.85</v>
      </c>
      <c r="J112" s="20">
        <v>54.25</v>
      </c>
      <c r="K112" s="20">
        <v>90.77</v>
      </c>
      <c r="L112" s="20">
        <v>26.26</v>
      </c>
      <c r="M112" s="20">
        <v>69.87</v>
      </c>
    </row>
    <row r="113" spans="1:13">
      <c r="A113" s="19">
        <v>2008</v>
      </c>
      <c r="B113" s="20">
        <v>84.7</v>
      </c>
      <c r="C113" s="20">
        <v>82.11</v>
      </c>
      <c r="D113" s="20">
        <v>39.86</v>
      </c>
      <c r="E113" s="20">
        <v>114.65</v>
      </c>
      <c r="F113" s="20">
        <v>65.900000000000006</v>
      </c>
      <c r="G113" s="20">
        <v>140.51</v>
      </c>
      <c r="H113" s="20">
        <v>88.66</v>
      </c>
      <c r="I113" s="20">
        <v>30.31</v>
      </c>
      <c r="J113" s="20">
        <v>122.55</v>
      </c>
      <c r="K113" s="20">
        <v>60.75</v>
      </c>
      <c r="L113" s="20">
        <v>56.37</v>
      </c>
      <c r="M113" s="20">
        <v>131.47</v>
      </c>
    </row>
    <row r="114" spans="1:13">
      <c r="A114" s="9">
        <v>2009</v>
      </c>
      <c r="B114" s="2">
        <v>30.27</v>
      </c>
      <c r="C114" s="2">
        <v>59.93</v>
      </c>
      <c r="D114" s="2">
        <v>66.23</v>
      </c>
      <c r="E114" s="2">
        <v>93.02</v>
      </c>
      <c r="F114" s="2">
        <v>83.45</v>
      </c>
      <c r="G114" s="2">
        <v>88.23</v>
      </c>
      <c r="H114" s="2">
        <v>41.51</v>
      </c>
      <c r="I114" s="2">
        <v>121.93</v>
      </c>
      <c r="J114" s="2">
        <v>42.77</v>
      </c>
      <c r="K114" s="2">
        <v>166.13</v>
      </c>
      <c r="L114" s="2">
        <v>36.1</v>
      </c>
      <c r="M114" s="2">
        <v>81.22</v>
      </c>
    </row>
    <row r="115" spans="1:13">
      <c r="A115" s="9">
        <v>2010</v>
      </c>
      <c r="B115" s="2">
        <v>24.55</v>
      </c>
      <c r="C115" s="2">
        <v>30.43</v>
      </c>
      <c r="D115" s="2">
        <v>19.2</v>
      </c>
      <c r="E115" s="2">
        <v>67.14</v>
      </c>
      <c r="F115" s="2">
        <v>87.73</v>
      </c>
      <c r="G115" s="2">
        <v>156.74</v>
      </c>
      <c r="H115" s="2">
        <v>125.01</v>
      </c>
      <c r="I115" s="2">
        <v>64.63</v>
      </c>
      <c r="J115" s="2">
        <v>126.2</v>
      </c>
      <c r="K115" s="2">
        <v>47.56</v>
      </c>
      <c r="L115" s="2">
        <v>43.82</v>
      </c>
      <c r="M115" s="2">
        <v>50.81</v>
      </c>
    </row>
    <row r="116" spans="1:13">
      <c r="A116" s="9">
        <v>2011</v>
      </c>
      <c r="B116" s="2">
        <v>59.24</v>
      </c>
      <c r="C116" s="2">
        <v>41.09</v>
      </c>
      <c r="D116" s="2">
        <v>56.3</v>
      </c>
      <c r="E116" s="2">
        <v>146.78</v>
      </c>
      <c r="F116" s="2">
        <v>96.71</v>
      </c>
      <c r="G116" s="2">
        <v>97.65</v>
      </c>
      <c r="H116" s="2">
        <v>79.67</v>
      </c>
      <c r="I116" s="2">
        <v>65.91</v>
      </c>
      <c r="J116" s="2">
        <v>96.78</v>
      </c>
      <c r="K116" s="2">
        <v>74.95</v>
      </c>
      <c r="L116" s="2">
        <v>85.31</v>
      </c>
      <c r="M116" s="2">
        <v>45.72</v>
      </c>
    </row>
    <row r="117" spans="1:1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9"/>
  <sheetViews>
    <sheetView workbookViewId="0">
      <selection activeCell="A2" sqref="A2"/>
    </sheetView>
  </sheetViews>
  <sheetFormatPr defaultRowHeight="12.75"/>
  <cols>
    <col min="1" max="1" width="9.140625" style="9"/>
  </cols>
  <sheetData>
    <row r="1" spans="1:14">
      <c r="A1" s="9" t="s">
        <v>49</v>
      </c>
    </row>
    <row r="2" spans="1:14">
      <c r="A2" s="21"/>
    </row>
    <row r="4" spans="1:14">
      <c r="A4" s="1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1883</v>
      </c>
      <c r="B5" s="2">
        <v>55.6</v>
      </c>
      <c r="C5" s="2">
        <v>86.1</v>
      </c>
      <c r="D5" s="2">
        <v>18.3</v>
      </c>
      <c r="E5" s="2">
        <v>46.7</v>
      </c>
      <c r="F5" s="2">
        <v>159.30000000000001</v>
      </c>
      <c r="G5" s="2">
        <v>164.8</v>
      </c>
      <c r="H5" s="2">
        <v>182.9</v>
      </c>
      <c r="I5" s="2">
        <v>46.5</v>
      </c>
      <c r="J5" s="2">
        <v>61.7</v>
      </c>
      <c r="K5" s="2">
        <v>84.6</v>
      </c>
      <c r="L5" s="2">
        <v>95</v>
      </c>
      <c r="M5" s="2">
        <v>40.6</v>
      </c>
      <c r="N5" s="2"/>
    </row>
    <row r="6" spans="1:14">
      <c r="A6">
        <v>1884</v>
      </c>
      <c r="B6" s="2">
        <v>57.7</v>
      </c>
      <c r="C6" s="2">
        <v>82.3</v>
      </c>
      <c r="D6" s="2">
        <v>64.5</v>
      </c>
      <c r="E6" s="2">
        <v>66.5</v>
      </c>
      <c r="F6" s="2">
        <v>80.3</v>
      </c>
      <c r="G6" s="2">
        <v>79.5</v>
      </c>
      <c r="H6" s="2">
        <v>85.1</v>
      </c>
      <c r="I6" s="2">
        <v>72.599999999999994</v>
      </c>
      <c r="J6" s="2">
        <v>95</v>
      </c>
      <c r="K6" s="2">
        <v>117.3</v>
      </c>
      <c r="L6" s="2">
        <v>52.8</v>
      </c>
      <c r="M6" s="2">
        <v>119.4</v>
      </c>
      <c r="N6" s="2"/>
    </row>
    <row r="7" spans="1:14">
      <c r="A7">
        <v>1885</v>
      </c>
      <c r="B7" s="2">
        <v>69.099999999999994</v>
      </c>
      <c r="C7" s="2">
        <v>39.9</v>
      </c>
      <c r="D7" s="2">
        <v>32.299999999999997</v>
      </c>
      <c r="E7" s="2">
        <v>63.5</v>
      </c>
      <c r="F7" s="2">
        <v>56.1</v>
      </c>
      <c r="G7" s="2">
        <v>94.5</v>
      </c>
      <c r="H7" s="2">
        <v>83.1</v>
      </c>
      <c r="I7" s="2">
        <v>142</v>
      </c>
      <c r="J7" s="2">
        <v>71.099999999999994</v>
      </c>
      <c r="K7" s="2">
        <v>79.2</v>
      </c>
      <c r="L7" s="2">
        <v>66.5</v>
      </c>
      <c r="M7" s="2">
        <v>80.3</v>
      </c>
      <c r="N7" s="2"/>
    </row>
    <row r="8" spans="1:14">
      <c r="A8">
        <v>1886</v>
      </c>
      <c r="B8" s="2">
        <v>99.8</v>
      </c>
      <c r="C8" s="2">
        <v>48.5</v>
      </c>
      <c r="D8" s="2">
        <v>79.8</v>
      </c>
      <c r="E8" s="2">
        <v>50.8</v>
      </c>
      <c r="F8" s="2">
        <v>50</v>
      </c>
      <c r="G8" s="2">
        <v>57.4</v>
      </c>
      <c r="H8" s="2">
        <v>31.8</v>
      </c>
      <c r="I8" s="2">
        <v>113.3</v>
      </c>
      <c r="J8" s="2">
        <v>138.69999999999999</v>
      </c>
      <c r="K8" s="2">
        <v>70.099999999999994</v>
      </c>
      <c r="L8" s="2">
        <v>56.4</v>
      </c>
      <c r="M8" s="2">
        <v>46.2</v>
      </c>
      <c r="N8" s="2"/>
    </row>
    <row r="9" spans="1:14">
      <c r="A9">
        <v>1887</v>
      </c>
      <c r="B9" s="2">
        <v>68.3</v>
      </c>
      <c r="C9" s="2">
        <v>96.5</v>
      </c>
      <c r="D9" s="2">
        <v>26.2</v>
      </c>
      <c r="E9" s="2">
        <v>35.299999999999997</v>
      </c>
      <c r="F9" s="2">
        <v>40.6</v>
      </c>
      <c r="G9" s="2">
        <v>56.4</v>
      </c>
      <c r="H9" s="2">
        <v>68.8</v>
      </c>
      <c r="I9" s="2">
        <v>61</v>
      </c>
      <c r="J9" s="2">
        <v>88.9</v>
      </c>
      <c r="K9" s="2">
        <v>78.2</v>
      </c>
      <c r="L9" s="2">
        <v>44.2</v>
      </c>
      <c r="M9" s="2">
        <v>93.7</v>
      </c>
      <c r="N9" s="2"/>
    </row>
    <row r="10" spans="1:14">
      <c r="A10">
        <v>1888</v>
      </c>
      <c r="B10" s="2">
        <v>59.9</v>
      </c>
      <c r="C10" s="2">
        <v>47.2</v>
      </c>
      <c r="D10" s="2">
        <v>78.7</v>
      </c>
      <c r="E10" s="2">
        <v>57.7</v>
      </c>
      <c r="F10" s="2">
        <v>96.8</v>
      </c>
      <c r="G10" s="2">
        <v>45.7</v>
      </c>
      <c r="H10" s="2">
        <v>64.3</v>
      </c>
      <c r="I10" s="2">
        <v>53.8</v>
      </c>
      <c r="J10" s="2">
        <v>87.4</v>
      </c>
      <c r="K10" s="2">
        <v>51.3</v>
      </c>
      <c r="L10" s="2">
        <v>54.4</v>
      </c>
      <c r="M10" s="2">
        <v>54.4</v>
      </c>
      <c r="N10" s="2"/>
    </row>
    <row r="11" spans="1:14">
      <c r="A11">
        <v>1889</v>
      </c>
      <c r="B11" s="2">
        <v>52.1</v>
      </c>
      <c r="C11" s="2">
        <v>53.3</v>
      </c>
      <c r="D11" s="2">
        <v>20.6</v>
      </c>
      <c r="E11" s="2">
        <v>43.4</v>
      </c>
      <c r="F11" s="2">
        <v>100.3</v>
      </c>
      <c r="G11" s="2">
        <v>117.1</v>
      </c>
      <c r="H11" s="2">
        <v>79.8</v>
      </c>
      <c r="I11" s="2">
        <v>35.6</v>
      </c>
      <c r="J11" s="2">
        <v>75.2</v>
      </c>
      <c r="K11" s="2">
        <v>18.8</v>
      </c>
      <c r="L11" s="2">
        <v>64.3</v>
      </c>
      <c r="M11" s="2">
        <v>74.2</v>
      </c>
      <c r="N11" s="2"/>
    </row>
    <row r="12" spans="1:14">
      <c r="A12">
        <v>1890</v>
      </c>
      <c r="B12" s="2">
        <v>74.900000000000006</v>
      </c>
      <c r="C12" s="2">
        <v>52.3</v>
      </c>
      <c r="D12" s="2">
        <v>54.6</v>
      </c>
      <c r="E12" s="2">
        <v>71.900000000000006</v>
      </c>
      <c r="F12" s="2">
        <v>99.8</v>
      </c>
      <c r="G12" s="2">
        <v>103.6</v>
      </c>
      <c r="H12" s="2">
        <v>64.8</v>
      </c>
      <c r="I12" s="2">
        <v>83.8</v>
      </c>
      <c r="J12" s="2">
        <v>54.9</v>
      </c>
      <c r="K12" s="2">
        <v>104.1</v>
      </c>
      <c r="L12" s="2">
        <v>44.2</v>
      </c>
      <c r="M12" s="2">
        <v>24.1</v>
      </c>
      <c r="N12" s="2"/>
    </row>
    <row r="13" spans="1:14">
      <c r="A13">
        <v>1891</v>
      </c>
      <c r="B13" s="2">
        <v>53.1</v>
      </c>
      <c r="C13" s="2">
        <v>64.8</v>
      </c>
      <c r="D13" s="2">
        <v>67.3</v>
      </c>
      <c r="E13" s="2">
        <v>50.3</v>
      </c>
      <c r="F13" s="2">
        <v>27.7</v>
      </c>
      <c r="G13" s="2">
        <v>72.400000000000006</v>
      </c>
      <c r="H13" s="2">
        <v>52.1</v>
      </c>
      <c r="I13" s="2">
        <v>90.7</v>
      </c>
      <c r="J13" s="2">
        <v>36.299999999999997</v>
      </c>
      <c r="K13" s="2">
        <v>32.5</v>
      </c>
      <c r="L13" s="2">
        <v>101.9</v>
      </c>
      <c r="M13" s="2">
        <v>67.599999999999994</v>
      </c>
      <c r="N13" s="2"/>
    </row>
    <row r="14" spans="1:14">
      <c r="A14">
        <v>1892</v>
      </c>
      <c r="B14" s="2">
        <v>58.7</v>
      </c>
      <c r="C14" s="2">
        <v>48.5</v>
      </c>
      <c r="D14" s="2">
        <v>32.5</v>
      </c>
      <c r="E14" s="2">
        <v>58.9</v>
      </c>
      <c r="F14" s="2">
        <v>145.80000000000001</v>
      </c>
      <c r="G14" s="2">
        <v>156.5</v>
      </c>
      <c r="H14" s="2">
        <v>75.2</v>
      </c>
      <c r="I14" s="2">
        <v>70.599999999999994</v>
      </c>
      <c r="J14" s="2">
        <v>56.4</v>
      </c>
      <c r="K14" s="2">
        <v>51.8</v>
      </c>
      <c r="L14" s="2">
        <v>62.2</v>
      </c>
      <c r="M14" s="2">
        <v>42.4</v>
      </c>
      <c r="N14" s="2"/>
    </row>
    <row r="15" spans="1:14">
      <c r="A15">
        <v>1893</v>
      </c>
      <c r="B15" s="2">
        <v>64.3</v>
      </c>
      <c r="C15" s="2">
        <v>54.4</v>
      </c>
      <c r="D15" s="2">
        <v>58.9</v>
      </c>
      <c r="E15" s="2">
        <v>104.1</v>
      </c>
      <c r="F15" s="2">
        <v>70.099999999999994</v>
      </c>
      <c r="G15" s="2">
        <v>59.4</v>
      </c>
      <c r="H15" s="2">
        <v>93.2</v>
      </c>
      <c r="I15" s="2">
        <v>37.6</v>
      </c>
      <c r="J15" s="2">
        <v>66</v>
      </c>
      <c r="K15" s="2">
        <v>69.3</v>
      </c>
      <c r="L15" s="2">
        <v>57.7</v>
      </c>
      <c r="M15" s="2">
        <v>91.9</v>
      </c>
      <c r="N15" s="2"/>
    </row>
    <row r="16" spans="1:14">
      <c r="A16">
        <v>1894</v>
      </c>
      <c r="B16" s="2">
        <v>56.4</v>
      </c>
      <c r="C16" s="2">
        <v>33.799999999999997</v>
      </c>
      <c r="D16" s="2">
        <v>65.3</v>
      </c>
      <c r="E16" s="2">
        <v>61.7</v>
      </c>
      <c r="F16" s="2">
        <v>121.9</v>
      </c>
      <c r="G16" s="2">
        <v>73.400000000000006</v>
      </c>
      <c r="H16" s="2">
        <v>34.5</v>
      </c>
      <c r="I16" s="2">
        <v>17</v>
      </c>
      <c r="J16" s="2">
        <v>93.2</v>
      </c>
      <c r="K16" s="2">
        <v>75.400000000000006</v>
      </c>
      <c r="L16" s="2">
        <v>57.4</v>
      </c>
      <c r="M16" s="2">
        <v>63</v>
      </c>
      <c r="N16" s="2"/>
    </row>
    <row r="17" spans="1:14">
      <c r="A17">
        <v>1895</v>
      </c>
      <c r="B17" s="2">
        <v>63.5</v>
      </c>
      <c r="C17" s="2">
        <v>24.4</v>
      </c>
      <c r="D17" s="2">
        <v>20.6</v>
      </c>
      <c r="E17" s="2">
        <v>35.799999999999997</v>
      </c>
      <c r="F17" s="2">
        <v>83.6</v>
      </c>
      <c r="G17" s="2">
        <v>46.7</v>
      </c>
      <c r="H17" s="2">
        <v>45.7</v>
      </c>
      <c r="I17" s="2">
        <v>83.3</v>
      </c>
      <c r="J17" s="2">
        <v>63.8</v>
      </c>
      <c r="K17" s="2">
        <v>23.1</v>
      </c>
      <c r="L17" s="2">
        <v>74.2</v>
      </c>
      <c r="M17" s="2">
        <v>106.2</v>
      </c>
      <c r="N17" s="2"/>
    </row>
    <row r="18" spans="1:14">
      <c r="A18">
        <v>1896</v>
      </c>
      <c r="B18" s="2">
        <v>31.8</v>
      </c>
      <c r="C18" s="2">
        <v>32</v>
      </c>
      <c r="D18" s="2">
        <v>38.9</v>
      </c>
      <c r="E18" s="2">
        <v>91.4</v>
      </c>
      <c r="F18" s="2">
        <v>103.4</v>
      </c>
      <c r="G18" s="2">
        <v>71.599999999999994</v>
      </c>
      <c r="H18" s="2">
        <v>102.9</v>
      </c>
      <c r="I18" s="2">
        <v>86.9</v>
      </c>
      <c r="J18" s="2">
        <v>138.4</v>
      </c>
      <c r="K18" s="2">
        <v>38.9</v>
      </c>
      <c r="L18" s="2">
        <v>53.1</v>
      </c>
      <c r="M18" s="2">
        <v>55.4</v>
      </c>
      <c r="N18" s="2"/>
    </row>
    <row r="19" spans="1:14">
      <c r="A19">
        <v>1897</v>
      </c>
      <c r="B19" s="2">
        <v>102.1</v>
      </c>
      <c r="C19" s="2">
        <v>34.799999999999997</v>
      </c>
      <c r="D19" s="2">
        <v>77</v>
      </c>
      <c r="E19" s="2">
        <v>75.400000000000006</v>
      </c>
      <c r="F19" s="2">
        <v>61.5</v>
      </c>
      <c r="G19" s="2">
        <v>86.4</v>
      </c>
      <c r="H19" s="2">
        <v>70.599999999999994</v>
      </c>
      <c r="I19" s="2">
        <v>49.3</v>
      </c>
      <c r="J19" s="2">
        <v>37.799999999999997</v>
      </c>
      <c r="K19" s="2">
        <v>47</v>
      </c>
      <c r="L19" s="2">
        <v>72.400000000000006</v>
      </c>
      <c r="M19" s="2">
        <v>56.1</v>
      </c>
      <c r="N19" s="2"/>
    </row>
    <row r="20" spans="1:14">
      <c r="A20">
        <v>1898</v>
      </c>
      <c r="B20" s="2">
        <v>68.599999999999994</v>
      </c>
      <c r="C20" s="2">
        <v>55.9</v>
      </c>
      <c r="D20" s="2">
        <v>89.2</v>
      </c>
      <c r="E20" s="2">
        <v>46.7</v>
      </c>
      <c r="F20" s="2">
        <v>76.2</v>
      </c>
      <c r="G20" s="2">
        <v>93.2</v>
      </c>
      <c r="H20" s="2">
        <v>53.3</v>
      </c>
      <c r="I20" s="2">
        <v>84.6</v>
      </c>
      <c r="J20" s="2">
        <v>72.099999999999994</v>
      </c>
      <c r="K20" s="2">
        <v>107.7</v>
      </c>
      <c r="L20" s="2">
        <v>58.4</v>
      </c>
      <c r="M20" s="2">
        <v>38.6</v>
      </c>
      <c r="N20" s="2"/>
    </row>
    <row r="21" spans="1:14">
      <c r="A21">
        <v>1899</v>
      </c>
      <c r="B21" s="2">
        <v>40.9</v>
      </c>
      <c r="C21" s="2">
        <v>35.799999999999997</v>
      </c>
      <c r="D21" s="2">
        <v>71.400000000000006</v>
      </c>
      <c r="E21" s="2">
        <v>39.4</v>
      </c>
      <c r="F21" s="2">
        <v>96.5</v>
      </c>
      <c r="G21" s="2">
        <v>81</v>
      </c>
      <c r="H21" s="2">
        <v>96.8</v>
      </c>
      <c r="I21" s="2">
        <v>39.4</v>
      </c>
      <c r="J21" s="2">
        <v>74.7</v>
      </c>
      <c r="K21" s="2">
        <v>68.099999999999994</v>
      </c>
      <c r="L21" s="2">
        <v>29</v>
      </c>
      <c r="M21" s="2">
        <v>57.2</v>
      </c>
      <c r="N21" s="2"/>
    </row>
    <row r="22" spans="1:14">
      <c r="A22">
        <v>1900</v>
      </c>
      <c r="B22" s="2">
        <v>31.2</v>
      </c>
      <c r="C22" s="2">
        <v>67.3</v>
      </c>
      <c r="D22" s="2">
        <v>39.1</v>
      </c>
      <c r="E22" s="2">
        <v>53.6</v>
      </c>
      <c r="F22" s="2">
        <v>60.5</v>
      </c>
      <c r="G22" s="2">
        <v>63.5</v>
      </c>
      <c r="H22" s="2">
        <v>142.69999999999999</v>
      </c>
      <c r="I22" s="2">
        <v>100.3</v>
      </c>
      <c r="J22" s="2">
        <v>107.4</v>
      </c>
      <c r="K22" s="2">
        <v>96.5</v>
      </c>
      <c r="L22" s="2">
        <v>77.5</v>
      </c>
      <c r="M22" s="2">
        <v>20.3</v>
      </c>
      <c r="N22" s="2"/>
    </row>
    <row r="23" spans="1:14">
      <c r="A23">
        <v>1901</v>
      </c>
      <c r="B23" s="2">
        <v>40.4</v>
      </c>
      <c r="C23" s="2">
        <v>35.1</v>
      </c>
      <c r="D23" s="2">
        <v>78.2</v>
      </c>
      <c r="E23" s="2">
        <v>25.4</v>
      </c>
      <c r="F23" s="2">
        <v>62.7</v>
      </c>
      <c r="G23" s="2">
        <v>75.2</v>
      </c>
      <c r="H23" s="2">
        <v>118.4</v>
      </c>
      <c r="I23" s="2">
        <v>57.4</v>
      </c>
      <c r="J23" s="2">
        <v>67.599999999999994</v>
      </c>
      <c r="K23" s="2">
        <v>85.3</v>
      </c>
      <c r="L23" s="2">
        <v>36.1</v>
      </c>
      <c r="M23" s="2">
        <v>49</v>
      </c>
      <c r="N23" s="2"/>
    </row>
    <row r="24" spans="1:14">
      <c r="A24">
        <v>1902</v>
      </c>
      <c r="B24" s="2">
        <v>18.8</v>
      </c>
      <c r="C24" s="2">
        <v>34</v>
      </c>
      <c r="D24" s="2">
        <v>57.2</v>
      </c>
      <c r="E24" s="2">
        <v>48.3</v>
      </c>
      <c r="F24" s="2">
        <v>105.7</v>
      </c>
      <c r="G24" s="2">
        <v>122.7</v>
      </c>
      <c r="H24" s="2">
        <v>128.30000000000001</v>
      </c>
      <c r="I24" s="2">
        <v>35.1</v>
      </c>
      <c r="J24" s="2">
        <v>87.1</v>
      </c>
      <c r="K24" s="2">
        <v>53.8</v>
      </c>
      <c r="L24" s="2">
        <v>69.099999999999994</v>
      </c>
      <c r="M24" s="2">
        <v>55.4</v>
      </c>
      <c r="N24" s="2"/>
    </row>
    <row r="25" spans="1:14">
      <c r="A25">
        <v>1903</v>
      </c>
      <c r="B25" s="2">
        <v>38.4</v>
      </c>
      <c r="C25" s="2">
        <v>47.5</v>
      </c>
      <c r="D25" s="2">
        <v>51.1</v>
      </c>
      <c r="E25" s="2">
        <v>84.3</v>
      </c>
      <c r="F25" s="2">
        <v>85.9</v>
      </c>
      <c r="G25" s="2">
        <v>57.7</v>
      </c>
      <c r="H25" s="2">
        <v>115.3</v>
      </c>
      <c r="I25" s="2">
        <v>129</v>
      </c>
      <c r="J25" s="2">
        <v>103.1</v>
      </c>
      <c r="K25" s="2">
        <v>52.8</v>
      </c>
      <c r="L25" s="2">
        <v>42.2</v>
      </c>
      <c r="M25" s="2">
        <v>48.8</v>
      </c>
      <c r="N25" s="2"/>
    </row>
    <row r="26" spans="1:14">
      <c r="A26">
        <v>1904</v>
      </c>
      <c r="B26" s="2">
        <v>37.6</v>
      </c>
      <c r="C26" s="2">
        <v>49.3</v>
      </c>
      <c r="D26" s="2">
        <v>81</v>
      </c>
      <c r="E26" s="2">
        <v>53.6</v>
      </c>
      <c r="F26" s="2">
        <v>116.8</v>
      </c>
      <c r="G26" s="2">
        <v>56.6</v>
      </c>
      <c r="H26" s="2">
        <v>82.6</v>
      </c>
      <c r="I26" s="2">
        <v>75.7</v>
      </c>
      <c r="J26" s="2">
        <v>104.4</v>
      </c>
      <c r="K26" s="2">
        <v>84.1</v>
      </c>
      <c r="L26" s="2">
        <v>9.4</v>
      </c>
      <c r="M26" s="2">
        <v>47.2</v>
      </c>
      <c r="N26" s="2"/>
    </row>
    <row r="27" spans="1:14">
      <c r="A27">
        <v>1905</v>
      </c>
      <c r="B27" s="2">
        <v>43.4</v>
      </c>
      <c r="C27" s="2">
        <v>36.6</v>
      </c>
      <c r="D27" s="2">
        <v>57.4</v>
      </c>
      <c r="E27" s="2">
        <v>51.1</v>
      </c>
      <c r="F27" s="2">
        <v>116.3</v>
      </c>
      <c r="G27" s="2">
        <v>135.4</v>
      </c>
      <c r="H27" s="2">
        <v>116.6</v>
      </c>
      <c r="I27" s="2">
        <v>87.1</v>
      </c>
      <c r="J27" s="2">
        <v>82.8</v>
      </c>
      <c r="K27" s="2">
        <v>70.599999999999994</v>
      </c>
      <c r="L27" s="2">
        <v>53.8</v>
      </c>
      <c r="M27" s="2">
        <v>37.799999999999997</v>
      </c>
      <c r="N27" s="2"/>
    </row>
    <row r="28" spans="1:14">
      <c r="A28">
        <v>1906</v>
      </c>
      <c r="B28" s="2">
        <v>73.7</v>
      </c>
      <c r="C28" s="2">
        <v>36.6</v>
      </c>
      <c r="D28" s="2">
        <v>58.9</v>
      </c>
      <c r="E28" s="2">
        <v>46</v>
      </c>
      <c r="F28" s="2">
        <v>72.900000000000006</v>
      </c>
      <c r="G28" s="2">
        <v>103.4</v>
      </c>
      <c r="H28" s="2">
        <v>70.400000000000006</v>
      </c>
      <c r="I28" s="2">
        <v>88.1</v>
      </c>
      <c r="J28" s="2">
        <v>69.599999999999994</v>
      </c>
      <c r="K28" s="2">
        <v>83.1</v>
      </c>
      <c r="L28" s="2">
        <v>89.4</v>
      </c>
      <c r="M28" s="2">
        <v>58.2</v>
      </c>
      <c r="N28" s="2"/>
    </row>
    <row r="29" spans="1:14">
      <c r="A29">
        <v>1907</v>
      </c>
      <c r="B29" s="2">
        <v>77.7</v>
      </c>
      <c r="C29" s="2">
        <v>15.7</v>
      </c>
      <c r="D29" s="2">
        <v>61.7</v>
      </c>
      <c r="E29" s="2">
        <v>70.599999999999994</v>
      </c>
      <c r="F29" s="2">
        <v>67.099999999999994</v>
      </c>
      <c r="G29" s="2">
        <v>72.099999999999994</v>
      </c>
      <c r="H29" s="2">
        <v>87.1</v>
      </c>
      <c r="I29" s="2">
        <v>72.400000000000006</v>
      </c>
      <c r="J29" s="2">
        <v>121.2</v>
      </c>
      <c r="K29" s="2">
        <v>34.299999999999997</v>
      </c>
      <c r="L29" s="2">
        <v>47.5</v>
      </c>
      <c r="M29" s="2">
        <v>58.9</v>
      </c>
      <c r="N29" s="2"/>
    </row>
    <row r="30" spans="1:14">
      <c r="A30">
        <v>1908</v>
      </c>
      <c r="B30" s="2">
        <v>35.799999999999997</v>
      </c>
      <c r="C30" s="2">
        <v>75.900000000000006</v>
      </c>
      <c r="D30" s="2">
        <v>66</v>
      </c>
      <c r="E30" s="2">
        <v>73.900000000000006</v>
      </c>
      <c r="F30" s="2">
        <v>119.9</v>
      </c>
      <c r="G30" s="2">
        <v>60.2</v>
      </c>
      <c r="H30" s="2">
        <v>79.2</v>
      </c>
      <c r="I30" s="2">
        <v>65.3</v>
      </c>
      <c r="J30" s="2">
        <v>44.2</v>
      </c>
      <c r="K30" s="2">
        <v>20.8</v>
      </c>
      <c r="L30" s="2">
        <v>57.2</v>
      </c>
      <c r="M30" s="2">
        <v>48</v>
      </c>
      <c r="N30" s="2"/>
    </row>
    <row r="31" spans="1:14">
      <c r="A31">
        <v>1909</v>
      </c>
      <c r="B31" s="2">
        <v>39.6</v>
      </c>
      <c r="C31" s="2">
        <v>58.9</v>
      </c>
      <c r="D31" s="2">
        <v>42.7</v>
      </c>
      <c r="E31" s="2">
        <v>131.1</v>
      </c>
      <c r="F31" s="2">
        <v>62.5</v>
      </c>
      <c r="G31" s="2">
        <v>92.7</v>
      </c>
      <c r="H31" s="2">
        <v>75.7</v>
      </c>
      <c r="I31" s="2">
        <v>61.2</v>
      </c>
      <c r="J31" s="2">
        <v>59.9</v>
      </c>
      <c r="K31" s="2">
        <v>34.799999999999997</v>
      </c>
      <c r="L31" s="2">
        <v>85.9</v>
      </c>
      <c r="M31" s="2">
        <v>73.2</v>
      </c>
      <c r="N31" s="2"/>
    </row>
    <row r="32" spans="1:14">
      <c r="A32">
        <v>1910</v>
      </c>
      <c r="B32" s="2">
        <v>42.7</v>
      </c>
      <c r="C32" s="2">
        <v>34.799999999999997</v>
      </c>
      <c r="D32" s="2">
        <v>7.6</v>
      </c>
      <c r="E32" s="2">
        <v>84.3</v>
      </c>
      <c r="F32" s="2">
        <v>71.099999999999994</v>
      </c>
      <c r="G32" s="2">
        <v>27.7</v>
      </c>
      <c r="H32" s="2">
        <v>52.1</v>
      </c>
      <c r="I32" s="2">
        <v>93.2</v>
      </c>
      <c r="J32" s="2">
        <v>84.8</v>
      </c>
      <c r="K32" s="2">
        <v>62.5</v>
      </c>
      <c r="L32" s="2">
        <v>52.1</v>
      </c>
      <c r="M32" s="2">
        <v>35.299999999999997</v>
      </c>
      <c r="N32" s="2"/>
    </row>
    <row r="33" spans="1:14">
      <c r="A33">
        <v>1911</v>
      </c>
      <c r="B33" s="2">
        <v>35.299999999999997</v>
      </c>
      <c r="C33" s="2">
        <v>51.3</v>
      </c>
      <c r="D33" s="2">
        <v>31.8</v>
      </c>
      <c r="E33" s="2">
        <v>54.1</v>
      </c>
      <c r="F33" s="2">
        <v>112.8</v>
      </c>
      <c r="G33" s="2">
        <v>83.6</v>
      </c>
      <c r="H33" s="2">
        <v>79.8</v>
      </c>
      <c r="I33" s="2">
        <v>77.5</v>
      </c>
      <c r="J33" s="2">
        <v>109.7</v>
      </c>
      <c r="K33" s="2">
        <v>124.7</v>
      </c>
      <c r="L33" s="2">
        <v>90.7</v>
      </c>
      <c r="M33" s="2">
        <v>56.9</v>
      </c>
      <c r="N33" s="2"/>
    </row>
    <row r="34" spans="1:14">
      <c r="A34">
        <v>1912</v>
      </c>
      <c r="B34" s="2">
        <v>31.5</v>
      </c>
      <c r="C34" s="2">
        <v>28.2</v>
      </c>
      <c r="D34" s="2">
        <v>24.1</v>
      </c>
      <c r="E34" s="2">
        <v>54.1</v>
      </c>
      <c r="F34" s="2">
        <v>138.4</v>
      </c>
      <c r="G34" s="2">
        <v>36.1</v>
      </c>
      <c r="H34" s="2">
        <v>131.80000000000001</v>
      </c>
      <c r="I34" s="2">
        <v>123.7</v>
      </c>
      <c r="J34" s="2">
        <v>90.7</v>
      </c>
      <c r="K34" s="2">
        <v>64.8</v>
      </c>
      <c r="L34" s="2">
        <v>57.7</v>
      </c>
      <c r="M34" s="2">
        <v>44.7</v>
      </c>
      <c r="N34" s="2"/>
    </row>
    <row r="35" spans="1:14">
      <c r="A35">
        <v>1913</v>
      </c>
      <c r="B35" s="2">
        <v>45.7</v>
      </c>
      <c r="C35" s="2">
        <v>39.9</v>
      </c>
      <c r="D35" s="2">
        <v>86.4</v>
      </c>
      <c r="E35" s="2">
        <v>57.7</v>
      </c>
      <c r="F35" s="2">
        <v>98.6</v>
      </c>
      <c r="G35" s="2">
        <v>59.4</v>
      </c>
      <c r="H35" s="2">
        <v>101.9</v>
      </c>
      <c r="I35" s="2">
        <v>54.6</v>
      </c>
      <c r="J35" s="2">
        <v>75.900000000000006</v>
      </c>
      <c r="K35" s="2">
        <v>83.1</v>
      </c>
      <c r="L35" s="2">
        <v>47.8</v>
      </c>
      <c r="M35" s="2">
        <v>13.7</v>
      </c>
      <c r="N35" s="2"/>
    </row>
    <row r="36" spans="1:14">
      <c r="A36">
        <v>1914</v>
      </c>
      <c r="B36" s="2">
        <v>53.3</v>
      </c>
      <c r="C36" s="2">
        <v>25.4</v>
      </c>
      <c r="D36" s="2">
        <v>45</v>
      </c>
      <c r="E36" s="2">
        <v>75.2</v>
      </c>
      <c r="F36" s="2">
        <v>87.6</v>
      </c>
      <c r="G36" s="2">
        <v>133.4</v>
      </c>
      <c r="H36" s="2">
        <v>80.3</v>
      </c>
      <c r="I36" s="2">
        <v>103.6</v>
      </c>
      <c r="J36" s="2">
        <v>66.3</v>
      </c>
      <c r="K36" s="2">
        <v>55.4</v>
      </c>
      <c r="L36" s="2">
        <v>43.4</v>
      </c>
      <c r="M36" s="2">
        <v>40.4</v>
      </c>
      <c r="N36" s="2"/>
    </row>
    <row r="37" spans="1:14">
      <c r="A37">
        <v>1915</v>
      </c>
      <c r="B37" s="2">
        <v>42.9</v>
      </c>
      <c r="C37" s="2">
        <v>55.9</v>
      </c>
      <c r="D37" s="2">
        <v>16.8</v>
      </c>
      <c r="E37" s="2">
        <v>25.4</v>
      </c>
      <c r="F37" s="2">
        <v>90.4</v>
      </c>
      <c r="G37" s="2">
        <v>89.9</v>
      </c>
      <c r="H37" s="2">
        <v>92.5</v>
      </c>
      <c r="I37" s="2">
        <v>86.4</v>
      </c>
      <c r="J37" s="2">
        <v>136.9</v>
      </c>
      <c r="K37" s="2">
        <v>44.7</v>
      </c>
      <c r="L37" s="2">
        <v>79</v>
      </c>
      <c r="M37" s="2">
        <v>33.299999999999997</v>
      </c>
      <c r="N37" s="2"/>
    </row>
    <row r="38" spans="1:14">
      <c r="A38">
        <v>1916</v>
      </c>
      <c r="B38" s="2">
        <v>73.2</v>
      </c>
      <c r="C38" s="2">
        <v>23.6</v>
      </c>
      <c r="D38" s="2">
        <v>64.8</v>
      </c>
      <c r="E38" s="2">
        <v>62.5</v>
      </c>
      <c r="F38" s="2">
        <v>103.9</v>
      </c>
      <c r="G38" s="2">
        <v>141.5</v>
      </c>
      <c r="H38" s="2">
        <v>37.799999999999997</v>
      </c>
      <c r="I38" s="2">
        <v>65</v>
      </c>
      <c r="J38" s="2">
        <v>107.7</v>
      </c>
      <c r="K38" s="2">
        <v>97</v>
      </c>
      <c r="L38" s="2">
        <v>57.2</v>
      </c>
      <c r="M38" s="2">
        <v>46.2</v>
      </c>
      <c r="N38" s="2"/>
    </row>
    <row r="39" spans="1:14">
      <c r="A39">
        <v>1917</v>
      </c>
      <c r="B39" s="2">
        <v>35.799999999999997</v>
      </c>
      <c r="C39" s="2">
        <v>19.600000000000001</v>
      </c>
      <c r="D39" s="2">
        <v>51.8</v>
      </c>
      <c r="E39" s="2">
        <v>69.900000000000006</v>
      </c>
      <c r="F39" s="2">
        <v>63.5</v>
      </c>
      <c r="G39" s="2">
        <v>129.80000000000001</v>
      </c>
      <c r="H39" s="2">
        <v>58.7</v>
      </c>
      <c r="I39" s="2">
        <v>66.3</v>
      </c>
      <c r="J39" s="2">
        <v>57.7</v>
      </c>
      <c r="K39" s="2">
        <v>100.6</v>
      </c>
      <c r="L39" s="2">
        <v>19.3</v>
      </c>
      <c r="M39" s="2">
        <v>27.4</v>
      </c>
      <c r="N39" s="2"/>
    </row>
    <row r="40" spans="1:14">
      <c r="A40">
        <v>1918</v>
      </c>
      <c r="B40" s="2">
        <v>47.2</v>
      </c>
      <c r="C40" s="2">
        <v>48</v>
      </c>
      <c r="D40" s="2">
        <v>38.9</v>
      </c>
      <c r="E40" s="2">
        <v>53.3</v>
      </c>
      <c r="F40" s="2">
        <v>135.4</v>
      </c>
      <c r="G40" s="2">
        <v>51.1</v>
      </c>
      <c r="H40" s="2">
        <v>45.5</v>
      </c>
      <c r="I40" s="2">
        <v>68.3</v>
      </c>
      <c r="J40" s="2">
        <v>59.7</v>
      </c>
      <c r="K40" s="2">
        <v>81.3</v>
      </c>
      <c r="L40" s="2">
        <v>74.2</v>
      </c>
      <c r="M40" s="2">
        <v>61.5</v>
      </c>
      <c r="N40" s="2"/>
    </row>
    <row r="41" spans="1:14">
      <c r="A41">
        <v>1919</v>
      </c>
      <c r="B41" s="2">
        <v>19</v>
      </c>
      <c r="C41" s="2">
        <v>44.2</v>
      </c>
      <c r="D41" s="2">
        <v>59.2</v>
      </c>
      <c r="E41" s="2">
        <v>84.6</v>
      </c>
      <c r="F41" s="2">
        <v>85.9</v>
      </c>
      <c r="G41" s="2">
        <v>75.400000000000006</v>
      </c>
      <c r="H41" s="2">
        <v>65</v>
      </c>
      <c r="I41" s="2">
        <v>60.5</v>
      </c>
      <c r="J41" s="2">
        <v>87.9</v>
      </c>
      <c r="K41" s="2">
        <v>104.9</v>
      </c>
      <c r="L41" s="2">
        <v>71.900000000000006</v>
      </c>
      <c r="M41" s="2">
        <v>21.1</v>
      </c>
      <c r="N41" s="2"/>
    </row>
    <row r="42" spans="1:14">
      <c r="A42">
        <v>1920</v>
      </c>
      <c r="B42" s="2">
        <v>33.5</v>
      </c>
      <c r="C42" s="2">
        <v>16.8</v>
      </c>
      <c r="D42" s="2">
        <v>77.5</v>
      </c>
      <c r="E42" s="2">
        <v>72.400000000000006</v>
      </c>
      <c r="F42" s="2">
        <v>42.7</v>
      </c>
      <c r="G42" s="2">
        <v>106.9</v>
      </c>
      <c r="H42" s="2">
        <v>79</v>
      </c>
      <c r="I42" s="2">
        <v>68.599999999999994</v>
      </c>
      <c r="J42" s="2">
        <v>61.7</v>
      </c>
      <c r="K42" s="2">
        <v>43.9</v>
      </c>
      <c r="L42" s="2">
        <v>59.2</v>
      </c>
      <c r="M42" s="2">
        <v>76.2</v>
      </c>
      <c r="N42" s="2"/>
    </row>
    <row r="43" spans="1:14">
      <c r="A43">
        <v>1921</v>
      </c>
      <c r="B43" s="2">
        <v>19</v>
      </c>
      <c r="C43" s="2">
        <v>22.1</v>
      </c>
      <c r="D43" s="2">
        <v>87.9</v>
      </c>
      <c r="E43" s="2">
        <v>107.2</v>
      </c>
      <c r="F43" s="2">
        <v>49.3</v>
      </c>
      <c r="G43" s="2">
        <v>50.8</v>
      </c>
      <c r="H43" s="2">
        <v>58.9</v>
      </c>
      <c r="I43" s="2">
        <v>109.2</v>
      </c>
      <c r="J43" s="2">
        <v>101.6</v>
      </c>
      <c r="K43" s="2">
        <v>71.599999999999994</v>
      </c>
      <c r="L43" s="2">
        <v>57.7</v>
      </c>
      <c r="M43" s="2">
        <v>69.599999999999994</v>
      </c>
      <c r="N43" s="2"/>
    </row>
    <row r="44" spans="1:14">
      <c r="A44">
        <v>1922</v>
      </c>
      <c r="B44" s="2">
        <v>28.4</v>
      </c>
      <c r="C44" s="2">
        <v>70.900000000000006</v>
      </c>
      <c r="D44" s="2">
        <v>68.099999999999994</v>
      </c>
      <c r="E44" s="2">
        <v>94.2</v>
      </c>
      <c r="F44" s="2">
        <v>81.8</v>
      </c>
      <c r="G44" s="2">
        <v>95.5</v>
      </c>
      <c r="H44" s="2">
        <v>103.6</v>
      </c>
      <c r="I44" s="2">
        <v>54.1</v>
      </c>
      <c r="J44" s="2">
        <v>98</v>
      </c>
      <c r="K44" s="2">
        <v>48</v>
      </c>
      <c r="L44" s="2">
        <v>64.5</v>
      </c>
      <c r="M44" s="2">
        <v>29</v>
      </c>
      <c r="N44" s="2"/>
    </row>
    <row r="45" spans="1:14">
      <c r="A45">
        <v>1923</v>
      </c>
      <c r="B45" s="2">
        <v>38.9</v>
      </c>
      <c r="C45" s="2">
        <v>29.2</v>
      </c>
      <c r="D45" s="2">
        <v>72.900000000000006</v>
      </c>
      <c r="E45" s="2">
        <v>51.1</v>
      </c>
      <c r="F45" s="2">
        <v>68.3</v>
      </c>
      <c r="G45" s="2">
        <v>77.7</v>
      </c>
      <c r="H45" s="2">
        <v>79.8</v>
      </c>
      <c r="I45" s="2">
        <v>71.599999999999994</v>
      </c>
      <c r="J45" s="2">
        <v>87.9</v>
      </c>
      <c r="K45" s="2">
        <v>71.400000000000006</v>
      </c>
      <c r="L45" s="2">
        <v>27.7</v>
      </c>
      <c r="M45" s="2">
        <v>51.1</v>
      </c>
      <c r="N45" s="2"/>
    </row>
    <row r="46" spans="1:14">
      <c r="A46">
        <v>1924</v>
      </c>
      <c r="B46" s="2">
        <v>45.5</v>
      </c>
      <c r="C46" s="2">
        <v>39.9</v>
      </c>
      <c r="D46" s="2">
        <v>51.8</v>
      </c>
      <c r="E46" s="2">
        <v>79.5</v>
      </c>
      <c r="F46" s="2">
        <v>97.3</v>
      </c>
      <c r="G46" s="2">
        <v>85.3</v>
      </c>
      <c r="H46" s="2">
        <v>90.7</v>
      </c>
      <c r="I46" s="2">
        <v>132.1</v>
      </c>
      <c r="J46" s="2">
        <v>69.3</v>
      </c>
      <c r="K46" s="2">
        <v>14.7</v>
      </c>
      <c r="L46" s="2">
        <v>53.3</v>
      </c>
      <c r="M46" s="2">
        <v>48.8</v>
      </c>
      <c r="N46" s="2"/>
    </row>
    <row r="47" spans="1:14">
      <c r="A47">
        <v>1925</v>
      </c>
      <c r="B47" s="2">
        <v>18.3</v>
      </c>
      <c r="C47" s="2">
        <v>37.299999999999997</v>
      </c>
      <c r="D47" s="2">
        <v>32.5</v>
      </c>
      <c r="E47" s="2">
        <v>51.8</v>
      </c>
      <c r="F47" s="2">
        <v>30.7</v>
      </c>
      <c r="G47" s="2">
        <v>85.6</v>
      </c>
      <c r="H47" s="2">
        <v>94.5</v>
      </c>
      <c r="I47" s="2">
        <v>61</v>
      </c>
      <c r="J47" s="2">
        <v>102.9</v>
      </c>
      <c r="K47" s="2">
        <v>71.599999999999994</v>
      </c>
      <c r="L47" s="2">
        <v>40.1</v>
      </c>
      <c r="M47" s="2">
        <v>40.4</v>
      </c>
      <c r="N47" s="2"/>
    </row>
    <row r="48" spans="1:14">
      <c r="A48">
        <v>1926</v>
      </c>
      <c r="B48" s="2">
        <v>31</v>
      </c>
      <c r="C48" s="2">
        <v>53.1</v>
      </c>
      <c r="D48" s="2">
        <v>54.1</v>
      </c>
      <c r="E48" s="2">
        <v>48.5</v>
      </c>
      <c r="F48" s="2">
        <v>78.5</v>
      </c>
      <c r="G48" s="2">
        <v>103.6</v>
      </c>
      <c r="H48" s="2">
        <v>71.599999999999994</v>
      </c>
      <c r="I48" s="2">
        <v>87.6</v>
      </c>
      <c r="J48" s="2">
        <v>124.7</v>
      </c>
      <c r="K48" s="2">
        <v>80.3</v>
      </c>
      <c r="L48" s="2">
        <v>90.2</v>
      </c>
      <c r="M48" s="2">
        <v>41.1</v>
      </c>
      <c r="N48" s="2"/>
    </row>
    <row r="49" spans="1:14">
      <c r="A49">
        <v>1927</v>
      </c>
      <c r="B49" s="2">
        <v>27.4</v>
      </c>
      <c r="C49" s="2">
        <v>22.6</v>
      </c>
      <c r="D49" s="2">
        <v>53.6</v>
      </c>
      <c r="E49" s="2">
        <v>68.099999999999994</v>
      </c>
      <c r="F49" s="2">
        <v>118.9</v>
      </c>
      <c r="G49" s="2">
        <v>54.1</v>
      </c>
      <c r="H49" s="2">
        <v>87.4</v>
      </c>
      <c r="I49" s="2">
        <v>23.6</v>
      </c>
      <c r="J49" s="2">
        <v>127</v>
      </c>
      <c r="K49" s="2">
        <v>69.900000000000006</v>
      </c>
      <c r="L49" s="2">
        <v>102.1</v>
      </c>
      <c r="M49" s="2">
        <v>67.099999999999994</v>
      </c>
      <c r="N49" s="2"/>
    </row>
    <row r="50" spans="1:14">
      <c r="A50">
        <v>1928</v>
      </c>
      <c r="B50" s="2">
        <v>32.5</v>
      </c>
      <c r="C50" s="2">
        <v>45.2</v>
      </c>
      <c r="D50" s="2">
        <v>48.3</v>
      </c>
      <c r="E50" s="2">
        <v>69.900000000000006</v>
      </c>
      <c r="F50" s="2">
        <v>55.6</v>
      </c>
      <c r="G50" s="2">
        <v>109.2</v>
      </c>
      <c r="H50" s="2">
        <v>68.599999999999994</v>
      </c>
      <c r="I50" s="2">
        <v>110.7</v>
      </c>
      <c r="J50" s="2">
        <v>90.9</v>
      </c>
      <c r="K50" s="2">
        <v>101.3</v>
      </c>
      <c r="L50" s="2">
        <v>72.599999999999994</v>
      </c>
      <c r="M50" s="2">
        <v>36.299999999999997</v>
      </c>
      <c r="N50" s="2"/>
    </row>
    <row r="51" spans="1:14">
      <c r="A51">
        <v>1929</v>
      </c>
      <c r="B51" s="2">
        <v>73.7</v>
      </c>
      <c r="C51" s="2">
        <v>25.1</v>
      </c>
      <c r="D51" s="2">
        <v>50.3</v>
      </c>
      <c r="E51" s="2">
        <v>135.9</v>
      </c>
      <c r="F51" s="2">
        <v>91.2</v>
      </c>
      <c r="G51" s="2">
        <v>87.6</v>
      </c>
      <c r="H51" s="2">
        <v>69.599999999999994</v>
      </c>
      <c r="I51" s="2">
        <v>41.7</v>
      </c>
      <c r="J51" s="2">
        <v>54.9</v>
      </c>
      <c r="K51" s="2">
        <v>77.5</v>
      </c>
      <c r="L51" s="2">
        <v>33.799999999999997</v>
      </c>
      <c r="M51" s="2">
        <v>44.5</v>
      </c>
      <c r="N51" s="2"/>
    </row>
    <row r="52" spans="1:14">
      <c r="A52">
        <v>1930</v>
      </c>
      <c r="B52" s="2">
        <v>48</v>
      </c>
      <c r="C52" s="2">
        <v>44.2</v>
      </c>
      <c r="D52" s="2">
        <v>42.7</v>
      </c>
      <c r="E52" s="2">
        <v>45.5</v>
      </c>
      <c r="F52" s="2">
        <v>75.2</v>
      </c>
      <c r="G52" s="2">
        <v>87.4</v>
      </c>
      <c r="H52" s="2">
        <v>45.7</v>
      </c>
      <c r="I52" s="2">
        <v>23.4</v>
      </c>
      <c r="J52" s="2">
        <v>52.6</v>
      </c>
      <c r="K52" s="2">
        <v>51.6</v>
      </c>
      <c r="L52" s="2">
        <v>38.4</v>
      </c>
      <c r="M52" s="2">
        <v>19.600000000000001</v>
      </c>
      <c r="N52" s="2"/>
    </row>
    <row r="53" spans="1:14">
      <c r="A53">
        <v>1931</v>
      </c>
      <c r="B53" s="2">
        <v>27.2</v>
      </c>
      <c r="C53" s="2">
        <v>19.3</v>
      </c>
      <c r="D53" s="2">
        <v>50.3</v>
      </c>
      <c r="E53" s="2">
        <v>33</v>
      </c>
      <c r="F53" s="2">
        <v>72.900000000000006</v>
      </c>
      <c r="G53" s="2">
        <v>93.2</v>
      </c>
      <c r="H53" s="2">
        <v>50.6</v>
      </c>
      <c r="I53" s="2">
        <v>54.9</v>
      </c>
      <c r="J53" s="2">
        <v>147.30000000000001</v>
      </c>
      <c r="K53" s="2">
        <v>84.3</v>
      </c>
      <c r="L53" s="2">
        <v>105.8</v>
      </c>
      <c r="M53" s="2">
        <v>44</v>
      </c>
      <c r="N53" s="2"/>
    </row>
    <row r="54" spans="1:14">
      <c r="A54">
        <v>1932</v>
      </c>
      <c r="B54" s="2">
        <v>68.5</v>
      </c>
      <c r="C54" s="2">
        <v>41.5</v>
      </c>
      <c r="D54" s="2">
        <v>39</v>
      </c>
      <c r="E54" s="2">
        <v>38.200000000000003</v>
      </c>
      <c r="F54" s="2">
        <v>86.1</v>
      </c>
      <c r="G54" s="2">
        <v>61.8</v>
      </c>
      <c r="H54" s="2">
        <v>89.5</v>
      </c>
      <c r="I54" s="2">
        <v>92.2</v>
      </c>
      <c r="J54" s="2">
        <v>50.6</v>
      </c>
      <c r="K54" s="2">
        <v>95.5</v>
      </c>
      <c r="L54" s="2">
        <v>48.2</v>
      </c>
      <c r="M54" s="2">
        <v>61.3</v>
      </c>
      <c r="N54" s="2"/>
    </row>
    <row r="55" spans="1:14">
      <c r="A55">
        <v>1933</v>
      </c>
      <c r="B55" s="2">
        <v>35.700000000000003</v>
      </c>
      <c r="C55" s="2">
        <v>42.2</v>
      </c>
      <c r="D55" s="2">
        <v>50.9</v>
      </c>
      <c r="E55" s="2">
        <v>83</v>
      </c>
      <c r="F55" s="2">
        <v>108.8</v>
      </c>
      <c r="G55" s="2">
        <v>76.400000000000006</v>
      </c>
      <c r="H55" s="2">
        <v>58.1</v>
      </c>
      <c r="I55" s="2">
        <v>45.1</v>
      </c>
      <c r="J55" s="2">
        <v>88.7</v>
      </c>
      <c r="K55" s="2">
        <v>97.5</v>
      </c>
      <c r="L55" s="2">
        <v>43.2</v>
      </c>
      <c r="M55" s="2">
        <v>43.5</v>
      </c>
      <c r="N55" s="2"/>
    </row>
    <row r="56" spans="1:14">
      <c r="A56">
        <v>1934</v>
      </c>
      <c r="B56" s="2">
        <v>29.2</v>
      </c>
      <c r="C56" s="2">
        <v>15.4</v>
      </c>
      <c r="D56" s="2">
        <v>47.2</v>
      </c>
      <c r="E56" s="2">
        <v>53.8</v>
      </c>
      <c r="F56" s="2">
        <v>39.299999999999997</v>
      </c>
      <c r="G56" s="2">
        <v>74.099999999999994</v>
      </c>
      <c r="H56" s="2">
        <v>45.3</v>
      </c>
      <c r="I56" s="2">
        <v>66.599999999999994</v>
      </c>
      <c r="J56" s="2">
        <v>131.5</v>
      </c>
      <c r="K56" s="2">
        <v>49.6</v>
      </c>
      <c r="L56" s="2">
        <v>124.4</v>
      </c>
      <c r="M56" s="2">
        <v>37.700000000000003</v>
      </c>
      <c r="N56" s="2"/>
    </row>
    <row r="57" spans="1:14">
      <c r="A57">
        <v>1935</v>
      </c>
      <c r="B57" s="2">
        <v>49.6</v>
      </c>
      <c r="C57" s="2">
        <v>33.4</v>
      </c>
      <c r="D57" s="2">
        <v>45</v>
      </c>
      <c r="E57" s="2">
        <v>47.3</v>
      </c>
      <c r="F57" s="2">
        <v>73</v>
      </c>
      <c r="G57" s="2">
        <v>108</v>
      </c>
      <c r="H57" s="2">
        <v>72.900000000000006</v>
      </c>
      <c r="I57" s="2">
        <v>97.7</v>
      </c>
      <c r="J57" s="2">
        <v>69</v>
      </c>
      <c r="K57" s="2">
        <v>44.6</v>
      </c>
      <c r="L57" s="2">
        <v>80.5</v>
      </c>
      <c r="M57" s="2">
        <v>33.200000000000003</v>
      </c>
      <c r="N57" s="2"/>
    </row>
    <row r="58" spans="1:14">
      <c r="A58">
        <v>1936</v>
      </c>
      <c r="B58" s="2">
        <v>42</v>
      </c>
      <c r="C58" s="2">
        <v>43.8</v>
      </c>
      <c r="D58" s="2">
        <v>28.8</v>
      </c>
      <c r="E58" s="2">
        <v>44.2</v>
      </c>
      <c r="F58" s="2">
        <v>57.4</v>
      </c>
      <c r="G58" s="2">
        <v>53.3</v>
      </c>
      <c r="H58" s="2">
        <v>26.5</v>
      </c>
      <c r="I58" s="2">
        <v>111.9</v>
      </c>
      <c r="J58" s="2">
        <v>119.3</v>
      </c>
      <c r="K58" s="2">
        <v>76.400000000000006</v>
      </c>
      <c r="L58" s="2">
        <v>34.700000000000003</v>
      </c>
      <c r="M58" s="2">
        <v>58.9</v>
      </c>
      <c r="N58" s="2"/>
    </row>
    <row r="59" spans="1:14">
      <c r="A59">
        <v>1937</v>
      </c>
      <c r="B59" s="2">
        <v>61.7</v>
      </c>
      <c r="C59" s="2">
        <v>53.2</v>
      </c>
      <c r="D59" s="2">
        <v>16.5</v>
      </c>
      <c r="E59" s="2">
        <v>94.6</v>
      </c>
      <c r="F59" s="2">
        <v>62.5</v>
      </c>
      <c r="G59" s="2">
        <v>87.2</v>
      </c>
      <c r="H59" s="2">
        <v>74.900000000000006</v>
      </c>
      <c r="I59" s="2">
        <v>65.099999999999994</v>
      </c>
      <c r="J59" s="2">
        <v>82</v>
      </c>
      <c r="K59" s="2">
        <v>76.099999999999994</v>
      </c>
      <c r="L59" s="2">
        <v>57.9</v>
      </c>
      <c r="M59" s="2">
        <v>35.5</v>
      </c>
      <c r="N59" s="2"/>
    </row>
    <row r="60" spans="1:14">
      <c r="A60">
        <v>1938</v>
      </c>
      <c r="B60" s="2">
        <v>66.3</v>
      </c>
      <c r="C60" s="2">
        <v>80.2</v>
      </c>
      <c r="D60" s="2">
        <v>70.099999999999994</v>
      </c>
      <c r="E60" s="2">
        <v>48.4</v>
      </c>
      <c r="F60" s="2">
        <v>105.3</v>
      </c>
      <c r="G60" s="2">
        <v>95.5</v>
      </c>
      <c r="H60" s="2">
        <v>86.6</v>
      </c>
      <c r="I60" s="2">
        <v>111.7</v>
      </c>
      <c r="J60" s="2">
        <v>114.4</v>
      </c>
      <c r="K60" s="2">
        <v>29.5</v>
      </c>
      <c r="L60" s="2">
        <v>41.3</v>
      </c>
      <c r="M60" s="2">
        <v>52.8</v>
      </c>
      <c r="N60" s="2"/>
    </row>
    <row r="61" spans="1:14">
      <c r="A61">
        <v>1939</v>
      </c>
      <c r="B61" s="2">
        <v>58.3</v>
      </c>
      <c r="C61" s="2">
        <v>60</v>
      </c>
      <c r="D61" s="2">
        <v>43</v>
      </c>
      <c r="E61" s="2">
        <v>72.2</v>
      </c>
      <c r="F61" s="2">
        <v>60.1</v>
      </c>
      <c r="G61" s="2">
        <v>131.4</v>
      </c>
      <c r="H61" s="2">
        <v>46</v>
      </c>
      <c r="I61" s="2">
        <v>110.1</v>
      </c>
      <c r="J61" s="2">
        <v>70.3</v>
      </c>
      <c r="K61" s="2">
        <v>59.8</v>
      </c>
      <c r="L61" s="2">
        <v>19.3</v>
      </c>
      <c r="M61" s="2">
        <v>31.4</v>
      </c>
      <c r="N61" s="2"/>
    </row>
    <row r="62" spans="1:14">
      <c r="A62">
        <v>1940</v>
      </c>
      <c r="B62" s="2">
        <v>48.2</v>
      </c>
      <c r="C62" s="2">
        <v>26.5</v>
      </c>
      <c r="D62" s="2">
        <v>33.6</v>
      </c>
      <c r="E62" s="2">
        <v>59.1</v>
      </c>
      <c r="F62" s="2">
        <v>100.2</v>
      </c>
      <c r="G62" s="2">
        <v>141.69999999999999</v>
      </c>
      <c r="H62" s="2">
        <v>50.2</v>
      </c>
      <c r="I62" s="2">
        <v>149</v>
      </c>
      <c r="J62" s="2">
        <v>41.7</v>
      </c>
      <c r="K62" s="2">
        <v>65.8</v>
      </c>
      <c r="L62" s="2">
        <v>81.599999999999994</v>
      </c>
      <c r="M62" s="2">
        <v>45.9</v>
      </c>
      <c r="N62" s="2"/>
    </row>
    <row r="63" spans="1:14">
      <c r="A63">
        <v>1941</v>
      </c>
      <c r="B63" s="2">
        <v>43.3</v>
      </c>
      <c r="C63" s="2">
        <v>26.8</v>
      </c>
      <c r="D63" s="2">
        <v>30</v>
      </c>
      <c r="E63" s="2">
        <v>54.1</v>
      </c>
      <c r="F63" s="2">
        <v>85.1</v>
      </c>
      <c r="G63" s="2">
        <v>60</v>
      </c>
      <c r="H63" s="2">
        <v>55.4</v>
      </c>
      <c r="I63" s="2">
        <v>98.9</v>
      </c>
      <c r="J63" s="2">
        <v>129</v>
      </c>
      <c r="K63" s="2">
        <v>148.69999999999999</v>
      </c>
      <c r="L63" s="2">
        <v>62.5</v>
      </c>
      <c r="M63" s="2">
        <v>42.9</v>
      </c>
      <c r="N63" s="2"/>
    </row>
    <row r="64" spans="1:14">
      <c r="A64">
        <v>1942</v>
      </c>
      <c r="B64" s="2">
        <v>38.200000000000003</v>
      </c>
      <c r="C64" s="2">
        <v>26.1</v>
      </c>
      <c r="D64" s="2">
        <v>79.900000000000006</v>
      </c>
      <c r="E64" s="2">
        <v>38.700000000000003</v>
      </c>
      <c r="F64" s="2">
        <v>126.7</v>
      </c>
      <c r="G64" s="2">
        <v>104.1</v>
      </c>
      <c r="H64" s="2">
        <v>102.4</v>
      </c>
      <c r="I64" s="2">
        <v>72.400000000000006</v>
      </c>
      <c r="J64" s="2">
        <v>126</v>
      </c>
      <c r="K64" s="2">
        <v>65.3</v>
      </c>
      <c r="L64" s="2">
        <v>66</v>
      </c>
      <c r="M64" s="2">
        <v>70.900000000000006</v>
      </c>
      <c r="N64" s="2"/>
    </row>
    <row r="65" spans="1:14">
      <c r="A65">
        <v>1943</v>
      </c>
      <c r="B65" s="2">
        <v>49.4</v>
      </c>
      <c r="C65" s="2">
        <v>35.700000000000003</v>
      </c>
      <c r="D65" s="2">
        <v>70.099999999999994</v>
      </c>
      <c r="E65" s="2">
        <v>56.2</v>
      </c>
      <c r="F65" s="2">
        <v>129.9</v>
      </c>
      <c r="G65" s="2">
        <v>127.7</v>
      </c>
      <c r="H65" s="2">
        <v>71.400000000000006</v>
      </c>
      <c r="I65" s="2">
        <v>84.5</v>
      </c>
      <c r="J65" s="2">
        <v>53.5</v>
      </c>
      <c r="K65" s="2">
        <v>48.3</v>
      </c>
      <c r="L65" s="2">
        <v>66.7</v>
      </c>
      <c r="M65" s="2">
        <v>13.5</v>
      </c>
      <c r="N65" s="2"/>
    </row>
    <row r="66" spans="1:14">
      <c r="A66">
        <v>1944</v>
      </c>
      <c r="B66" s="2">
        <v>27.3</v>
      </c>
      <c r="C66" s="2">
        <v>37.200000000000003</v>
      </c>
      <c r="D66" s="2">
        <v>66.400000000000006</v>
      </c>
      <c r="E66" s="2">
        <v>60.9</v>
      </c>
      <c r="F66" s="2">
        <v>82.3</v>
      </c>
      <c r="G66" s="2">
        <v>112.7</v>
      </c>
      <c r="H66" s="2">
        <v>59.7</v>
      </c>
      <c r="I66" s="2">
        <v>71.099999999999994</v>
      </c>
      <c r="J66" s="2">
        <v>87.2</v>
      </c>
      <c r="K66" s="2">
        <v>24.8</v>
      </c>
      <c r="L66" s="2">
        <v>67.900000000000006</v>
      </c>
      <c r="M66" s="2">
        <v>32.5</v>
      </c>
      <c r="N66" s="2"/>
    </row>
    <row r="67" spans="1:14">
      <c r="A67">
        <v>1945</v>
      </c>
      <c r="B67" s="2">
        <v>24</v>
      </c>
      <c r="C67" s="2">
        <v>45.2</v>
      </c>
      <c r="D67" s="2">
        <v>41</v>
      </c>
      <c r="E67" s="2">
        <v>93.3</v>
      </c>
      <c r="F67" s="2">
        <v>124.7</v>
      </c>
      <c r="G67" s="2">
        <v>99.2</v>
      </c>
      <c r="H67" s="2">
        <v>72.900000000000006</v>
      </c>
      <c r="I67" s="2">
        <v>87.3</v>
      </c>
      <c r="J67" s="2">
        <v>124.3</v>
      </c>
      <c r="K67" s="2">
        <v>55.6</v>
      </c>
      <c r="L67" s="2">
        <v>94.3</v>
      </c>
      <c r="M67" s="2">
        <v>38</v>
      </c>
      <c r="N67" s="2"/>
    </row>
    <row r="68" spans="1:14">
      <c r="A68">
        <v>1946</v>
      </c>
      <c r="B68" s="2">
        <v>55.1</v>
      </c>
      <c r="C68" s="2">
        <v>32.9</v>
      </c>
      <c r="D68" s="2">
        <v>52.1</v>
      </c>
      <c r="E68" s="2">
        <v>22</v>
      </c>
      <c r="F68" s="2">
        <v>83.8</v>
      </c>
      <c r="G68" s="2">
        <v>109.7</v>
      </c>
      <c r="H68" s="2">
        <v>37.200000000000003</v>
      </c>
      <c r="I68" s="2">
        <v>52.3</v>
      </c>
      <c r="J68" s="2">
        <v>72</v>
      </c>
      <c r="K68" s="2">
        <v>53.4</v>
      </c>
      <c r="L68" s="2">
        <v>71.099999999999994</v>
      </c>
      <c r="M68" s="2">
        <v>58</v>
      </c>
      <c r="N68" s="2"/>
    </row>
    <row r="69" spans="1:14">
      <c r="A69">
        <v>1947</v>
      </c>
      <c r="B69" s="2">
        <v>47.8</v>
      </c>
      <c r="C69" s="2">
        <v>24.9</v>
      </c>
      <c r="D69" s="2">
        <v>38.299999999999997</v>
      </c>
      <c r="E69" s="2">
        <v>127.8</v>
      </c>
      <c r="F69" s="2">
        <v>119</v>
      </c>
      <c r="G69" s="2">
        <v>81</v>
      </c>
      <c r="H69" s="2">
        <v>64</v>
      </c>
      <c r="I69" s="2">
        <v>75.400000000000006</v>
      </c>
      <c r="J69" s="2">
        <v>108.7</v>
      </c>
      <c r="K69" s="2">
        <v>31.5</v>
      </c>
      <c r="L69" s="2">
        <v>59.4</v>
      </c>
      <c r="M69" s="2">
        <v>38</v>
      </c>
      <c r="N69" s="2"/>
    </row>
    <row r="70" spans="1:14">
      <c r="A70">
        <v>1948</v>
      </c>
      <c r="B70" s="2">
        <v>34.94</v>
      </c>
      <c r="C70" s="2">
        <v>45.33</v>
      </c>
      <c r="D70" s="2">
        <v>83.97</v>
      </c>
      <c r="E70" s="2">
        <v>82.39</v>
      </c>
      <c r="F70" s="2">
        <v>69.59</v>
      </c>
      <c r="G70" s="2">
        <v>81.87</v>
      </c>
      <c r="H70" s="2">
        <v>68.89</v>
      </c>
      <c r="I70" s="2">
        <v>46.05</v>
      </c>
      <c r="J70" s="2">
        <v>47.28</v>
      </c>
      <c r="K70" s="2">
        <v>28.2</v>
      </c>
      <c r="L70" s="2">
        <v>99.94</v>
      </c>
      <c r="M70" s="2">
        <v>46.01</v>
      </c>
      <c r="N70" s="2"/>
    </row>
    <row r="71" spans="1:14">
      <c r="A71">
        <v>1949</v>
      </c>
      <c r="B71" s="2">
        <v>61.81</v>
      </c>
      <c r="C71" s="2">
        <v>41.03</v>
      </c>
      <c r="D71" s="2">
        <v>55.62</v>
      </c>
      <c r="E71" s="2">
        <v>41.79</v>
      </c>
      <c r="F71" s="2">
        <v>63.01</v>
      </c>
      <c r="G71" s="2">
        <v>116.24</v>
      </c>
      <c r="H71" s="2">
        <v>114.03</v>
      </c>
      <c r="I71" s="2">
        <v>56.75</v>
      </c>
      <c r="J71" s="2">
        <v>65.7</v>
      </c>
      <c r="K71" s="2">
        <v>57.84</v>
      </c>
      <c r="L71" s="2">
        <v>52.05</v>
      </c>
      <c r="M71" s="2">
        <v>65.05</v>
      </c>
      <c r="N71" s="2"/>
    </row>
    <row r="72" spans="1:14">
      <c r="A72">
        <v>1950</v>
      </c>
      <c r="B72" s="2">
        <v>86.31</v>
      </c>
      <c r="C72" s="2">
        <v>48.46</v>
      </c>
      <c r="D72" s="2">
        <v>65.48</v>
      </c>
      <c r="E72" s="2">
        <v>104.9</v>
      </c>
      <c r="F72" s="2">
        <v>49.41</v>
      </c>
      <c r="G72" s="2">
        <v>95.62</v>
      </c>
      <c r="H72" s="2">
        <v>117.22</v>
      </c>
      <c r="I72" s="2">
        <v>64.989999999999995</v>
      </c>
      <c r="J72" s="2">
        <v>69.62</v>
      </c>
      <c r="K72" s="2">
        <v>33.44</v>
      </c>
      <c r="L72" s="2">
        <v>56.39</v>
      </c>
      <c r="M72" s="2">
        <v>55.59</v>
      </c>
      <c r="N72" s="2"/>
    </row>
    <row r="73" spans="1:14">
      <c r="A73">
        <v>1951</v>
      </c>
      <c r="B73" s="2">
        <v>40.14</v>
      </c>
      <c r="C73" s="2">
        <v>46.16</v>
      </c>
      <c r="D73" s="2">
        <v>69.73</v>
      </c>
      <c r="E73" s="2">
        <v>101.66</v>
      </c>
      <c r="F73" s="2">
        <v>62.72</v>
      </c>
      <c r="G73" s="2">
        <v>91.4</v>
      </c>
      <c r="H73" s="2">
        <v>111.54</v>
      </c>
      <c r="I73" s="2">
        <v>97.66</v>
      </c>
      <c r="J73" s="2">
        <v>90.64</v>
      </c>
      <c r="K73" s="2">
        <v>112.98</v>
      </c>
      <c r="L73" s="2">
        <v>63.42</v>
      </c>
      <c r="M73" s="2">
        <v>57.67</v>
      </c>
      <c r="N73" s="2"/>
    </row>
    <row r="74" spans="1:14">
      <c r="A74">
        <v>1952</v>
      </c>
      <c r="B74" s="2">
        <v>57.49</v>
      </c>
      <c r="C74" s="2">
        <v>19.86</v>
      </c>
      <c r="D74" s="2">
        <v>58.28</v>
      </c>
      <c r="E74" s="2">
        <v>54.27</v>
      </c>
      <c r="F74" s="2">
        <v>80.55</v>
      </c>
      <c r="G74" s="2">
        <v>76.98</v>
      </c>
      <c r="H74" s="2">
        <v>147.97999999999999</v>
      </c>
      <c r="I74" s="2">
        <v>88.7</v>
      </c>
      <c r="J74" s="2">
        <v>36.19</v>
      </c>
      <c r="K74" s="2">
        <v>13.2</v>
      </c>
      <c r="L74" s="2">
        <v>71.13</v>
      </c>
      <c r="M74" s="2">
        <v>45.26</v>
      </c>
      <c r="N74" s="2"/>
    </row>
    <row r="75" spans="1:14">
      <c r="A75">
        <v>1953</v>
      </c>
      <c r="B75" s="2">
        <v>38.39</v>
      </c>
      <c r="C75" s="2">
        <v>58.99</v>
      </c>
      <c r="D75" s="2">
        <v>48.31</v>
      </c>
      <c r="E75" s="2">
        <v>90.55</v>
      </c>
      <c r="F75" s="2">
        <v>67.13</v>
      </c>
      <c r="G75" s="2">
        <v>103.61</v>
      </c>
      <c r="H75" s="2">
        <v>85.23</v>
      </c>
      <c r="I75" s="2">
        <v>76</v>
      </c>
      <c r="J75" s="2">
        <v>53.37</v>
      </c>
      <c r="K75" s="2">
        <v>29.09</v>
      </c>
      <c r="L75" s="2">
        <v>31.64</v>
      </c>
      <c r="M75" s="2">
        <v>45.73</v>
      </c>
      <c r="N75" s="2"/>
    </row>
    <row r="76" spans="1:14">
      <c r="A76">
        <v>1954</v>
      </c>
      <c r="B76" s="2">
        <v>34.049999999999997</v>
      </c>
      <c r="C76" s="2">
        <v>53</v>
      </c>
      <c r="D76" s="2">
        <v>61.06</v>
      </c>
      <c r="E76" s="2">
        <v>117.68</v>
      </c>
      <c r="F76" s="2">
        <v>63.02</v>
      </c>
      <c r="G76" s="2">
        <v>138.56</v>
      </c>
      <c r="H76" s="2">
        <v>75.36</v>
      </c>
      <c r="I76" s="2">
        <v>58.75</v>
      </c>
      <c r="J76" s="2">
        <v>112.89</v>
      </c>
      <c r="K76" s="2">
        <v>146.38</v>
      </c>
      <c r="L76" s="2">
        <v>37.65</v>
      </c>
      <c r="M76" s="2">
        <v>36.74</v>
      </c>
      <c r="N76" s="2"/>
    </row>
    <row r="77" spans="1:14">
      <c r="A77">
        <v>1955</v>
      </c>
      <c r="B77" s="2">
        <v>30.22</v>
      </c>
      <c r="C77" s="2">
        <v>33.909999999999997</v>
      </c>
      <c r="D77" s="2">
        <v>51.66</v>
      </c>
      <c r="E77" s="2">
        <v>65.12</v>
      </c>
      <c r="F77" s="2">
        <v>72.73</v>
      </c>
      <c r="G77" s="2">
        <v>73.709999999999994</v>
      </c>
      <c r="H77" s="2">
        <v>74.86</v>
      </c>
      <c r="I77" s="2">
        <v>79.11</v>
      </c>
      <c r="J77" s="2">
        <v>36.159999999999997</v>
      </c>
      <c r="K77" s="2">
        <v>99.83</v>
      </c>
      <c r="L77" s="2">
        <v>56.62</v>
      </c>
      <c r="M77" s="2">
        <v>33.32</v>
      </c>
      <c r="N77" s="2"/>
    </row>
    <row r="78" spans="1:14">
      <c r="A78">
        <v>1956</v>
      </c>
      <c r="B78" s="2">
        <v>15.31</v>
      </c>
      <c r="C78" s="2">
        <v>31.19</v>
      </c>
      <c r="D78" s="2">
        <v>54.57</v>
      </c>
      <c r="E78" s="2">
        <v>76.39</v>
      </c>
      <c r="F78" s="2">
        <v>104.92</v>
      </c>
      <c r="G78" s="2">
        <v>81.25</v>
      </c>
      <c r="H78" s="2">
        <v>108.43</v>
      </c>
      <c r="I78" s="2">
        <v>97.32</v>
      </c>
      <c r="J78" s="2">
        <v>37.630000000000003</v>
      </c>
      <c r="K78" s="2">
        <v>14.72</v>
      </c>
      <c r="L78" s="2">
        <v>60.53</v>
      </c>
      <c r="M78" s="2">
        <v>31.78</v>
      </c>
      <c r="N78" s="2"/>
    </row>
    <row r="79" spans="1:14">
      <c r="A79">
        <v>1957</v>
      </c>
      <c r="B79" s="2">
        <v>30.09</v>
      </c>
      <c r="C79" s="2">
        <v>28</v>
      </c>
      <c r="D79" s="2">
        <v>31.07</v>
      </c>
      <c r="E79" s="2">
        <v>85.41</v>
      </c>
      <c r="F79" s="2">
        <v>98.85</v>
      </c>
      <c r="G79" s="2">
        <v>87.32</v>
      </c>
      <c r="H79" s="2">
        <v>83.71</v>
      </c>
      <c r="I79" s="2">
        <v>74.28</v>
      </c>
      <c r="J79" s="2">
        <v>66.55</v>
      </c>
      <c r="K79" s="2">
        <v>62.22</v>
      </c>
      <c r="L79" s="2">
        <v>88.93</v>
      </c>
      <c r="M79" s="2">
        <v>49.32</v>
      </c>
      <c r="N79" s="2"/>
    </row>
    <row r="80" spans="1:14">
      <c r="A80">
        <v>1958</v>
      </c>
      <c r="B80" s="2">
        <v>26.21</v>
      </c>
      <c r="C80" s="2">
        <v>17.38</v>
      </c>
      <c r="D80" s="2">
        <v>14.59</v>
      </c>
      <c r="E80" s="2">
        <v>53.9</v>
      </c>
      <c r="F80" s="2">
        <v>43.58</v>
      </c>
      <c r="G80" s="2">
        <v>82.9</v>
      </c>
      <c r="H80" s="2">
        <v>94.9</v>
      </c>
      <c r="I80" s="2">
        <v>92.51</v>
      </c>
      <c r="J80" s="2">
        <v>84.68</v>
      </c>
      <c r="K80" s="2">
        <v>54.69</v>
      </c>
      <c r="L80" s="2">
        <v>69.55</v>
      </c>
      <c r="M80" s="2">
        <v>21.82</v>
      </c>
      <c r="N80" s="2"/>
    </row>
    <row r="81" spans="1:14">
      <c r="A81">
        <v>1959</v>
      </c>
      <c r="B81" s="2">
        <v>43.71</v>
      </c>
      <c r="C81" s="2">
        <v>45.43</v>
      </c>
      <c r="D81" s="2">
        <v>59.31</v>
      </c>
      <c r="E81" s="2">
        <v>82.67</v>
      </c>
      <c r="F81" s="2">
        <v>85.32</v>
      </c>
      <c r="G81" s="2">
        <v>44.57</v>
      </c>
      <c r="H81" s="2">
        <v>92.3</v>
      </c>
      <c r="I81" s="2">
        <v>129.32</v>
      </c>
      <c r="J81" s="2">
        <v>109.2</v>
      </c>
      <c r="K81" s="2">
        <v>125.26</v>
      </c>
      <c r="L81" s="2">
        <v>59.44</v>
      </c>
      <c r="M81" s="2">
        <v>61.04</v>
      </c>
      <c r="N81" s="2"/>
    </row>
    <row r="82" spans="1:14">
      <c r="A82">
        <v>1960</v>
      </c>
      <c r="B82" s="2">
        <v>56.79</v>
      </c>
      <c r="C82" s="2">
        <v>45.54</v>
      </c>
      <c r="D82" s="2">
        <v>26.85</v>
      </c>
      <c r="E82" s="2">
        <v>92.55</v>
      </c>
      <c r="F82" s="2">
        <v>138.5</v>
      </c>
      <c r="G82" s="2">
        <v>98.21</v>
      </c>
      <c r="H82" s="2">
        <v>91.58</v>
      </c>
      <c r="I82" s="2">
        <v>99.3</v>
      </c>
      <c r="J82" s="2">
        <v>80.599999999999994</v>
      </c>
      <c r="K82" s="2">
        <v>57.02</v>
      </c>
      <c r="L82" s="2">
        <v>64.22</v>
      </c>
      <c r="M82" s="2">
        <v>15.51</v>
      </c>
      <c r="N82" s="2"/>
    </row>
    <row r="83" spans="1:14">
      <c r="A83">
        <v>1961</v>
      </c>
      <c r="B83" s="2">
        <v>13.92</v>
      </c>
      <c r="C83" s="2">
        <v>35.340000000000003</v>
      </c>
      <c r="D83" s="2">
        <v>69.87</v>
      </c>
      <c r="E83" s="2">
        <v>70.92</v>
      </c>
      <c r="F83" s="2">
        <v>46.39</v>
      </c>
      <c r="G83" s="2">
        <v>83.13</v>
      </c>
      <c r="H83" s="2">
        <v>86.91</v>
      </c>
      <c r="I83" s="2">
        <v>73.680000000000007</v>
      </c>
      <c r="J83" s="2">
        <v>154.69</v>
      </c>
      <c r="K83" s="2">
        <v>71.03</v>
      </c>
      <c r="L83" s="2">
        <v>63.82</v>
      </c>
      <c r="M83" s="2">
        <v>41.4</v>
      </c>
      <c r="N83" s="2"/>
    </row>
    <row r="84" spans="1:14">
      <c r="A84">
        <v>1962</v>
      </c>
      <c r="B84" s="2">
        <v>50.47</v>
      </c>
      <c r="C84" s="2">
        <v>51.8</v>
      </c>
      <c r="D84" s="2">
        <v>31.56</v>
      </c>
      <c r="E84" s="2">
        <v>49.53</v>
      </c>
      <c r="F84" s="2">
        <v>74.16</v>
      </c>
      <c r="G84" s="2">
        <v>82.28</v>
      </c>
      <c r="H84" s="2">
        <v>74.73</v>
      </c>
      <c r="I84" s="2">
        <v>81.59</v>
      </c>
      <c r="J84" s="2">
        <v>73.03</v>
      </c>
      <c r="K84" s="2">
        <v>63.69</v>
      </c>
      <c r="L84" s="2">
        <v>18.95</v>
      </c>
      <c r="M84" s="2">
        <v>39.58</v>
      </c>
      <c r="N84" s="2"/>
    </row>
    <row r="85" spans="1:14">
      <c r="A85">
        <v>1963</v>
      </c>
      <c r="B85" s="2">
        <v>25.85</v>
      </c>
      <c r="C85" s="2">
        <v>17.52</v>
      </c>
      <c r="D85" s="2">
        <v>58.77</v>
      </c>
      <c r="E85" s="2">
        <v>50.82</v>
      </c>
      <c r="F85" s="2">
        <v>77.39</v>
      </c>
      <c r="G85" s="2">
        <v>63.39</v>
      </c>
      <c r="H85" s="2">
        <v>79.84</v>
      </c>
      <c r="I85" s="2">
        <v>68.48</v>
      </c>
      <c r="J85" s="2">
        <v>68.239999999999995</v>
      </c>
      <c r="K85" s="2">
        <v>24.94</v>
      </c>
      <c r="L85" s="2">
        <v>57.05</v>
      </c>
      <c r="M85" s="2">
        <v>35.72</v>
      </c>
      <c r="N85" s="2"/>
    </row>
    <row r="86" spans="1:14">
      <c r="A86">
        <v>1964</v>
      </c>
      <c r="B86" s="2">
        <v>31.17</v>
      </c>
      <c r="C86" s="2">
        <v>13.31</v>
      </c>
      <c r="D86" s="2">
        <v>49.57</v>
      </c>
      <c r="E86" s="2">
        <v>87.83</v>
      </c>
      <c r="F86" s="2">
        <v>91.59</v>
      </c>
      <c r="G86" s="2">
        <v>51.83</v>
      </c>
      <c r="H86" s="2">
        <v>98.84</v>
      </c>
      <c r="I86" s="2">
        <v>100.26</v>
      </c>
      <c r="J86" s="2">
        <v>106.13</v>
      </c>
      <c r="K86" s="2">
        <v>23.71</v>
      </c>
      <c r="L86" s="2">
        <v>61.64</v>
      </c>
      <c r="M86" s="2">
        <v>37.92</v>
      </c>
      <c r="N86" s="2"/>
    </row>
    <row r="87" spans="1:14">
      <c r="A87">
        <v>1965</v>
      </c>
      <c r="B87" s="2">
        <v>55.26</v>
      </c>
      <c r="C87" s="2">
        <v>40.04</v>
      </c>
      <c r="D87" s="2">
        <v>56</v>
      </c>
      <c r="E87" s="2">
        <v>82.17</v>
      </c>
      <c r="F87" s="2">
        <v>80.05</v>
      </c>
      <c r="G87" s="2">
        <v>65.03</v>
      </c>
      <c r="H87" s="2">
        <v>53.61</v>
      </c>
      <c r="I87" s="2">
        <v>110.5</v>
      </c>
      <c r="J87" s="2">
        <v>177.59</v>
      </c>
      <c r="K87" s="2">
        <v>52.42</v>
      </c>
      <c r="L87" s="2">
        <v>73.41</v>
      </c>
      <c r="M87" s="2">
        <v>78.56</v>
      </c>
      <c r="N87" s="2"/>
    </row>
    <row r="88" spans="1:14">
      <c r="A88">
        <v>1966</v>
      </c>
      <c r="B88" s="2">
        <v>31.74</v>
      </c>
      <c r="C88" s="2">
        <v>34.39</v>
      </c>
      <c r="D88" s="2">
        <v>76.010000000000005</v>
      </c>
      <c r="E88" s="2">
        <v>69.33</v>
      </c>
      <c r="F88" s="2">
        <v>49.81</v>
      </c>
      <c r="G88" s="2">
        <v>63.13</v>
      </c>
      <c r="H88" s="2">
        <v>61.49</v>
      </c>
      <c r="I88" s="2">
        <v>96.56</v>
      </c>
      <c r="J88" s="2">
        <v>47.45</v>
      </c>
      <c r="K88" s="2">
        <v>53.2</v>
      </c>
      <c r="L88" s="2">
        <v>92.56</v>
      </c>
      <c r="M88" s="2">
        <v>65.739999999999995</v>
      </c>
      <c r="N88" s="2"/>
    </row>
    <row r="89" spans="1:14">
      <c r="A89">
        <v>1967</v>
      </c>
      <c r="B89" s="2">
        <v>65.37</v>
      </c>
      <c r="C89" s="2">
        <v>36.99</v>
      </c>
      <c r="D89" s="2">
        <v>31.07</v>
      </c>
      <c r="E89" s="2">
        <v>109.59</v>
      </c>
      <c r="F89" s="2">
        <v>55.92</v>
      </c>
      <c r="G89" s="2">
        <v>144.65</v>
      </c>
      <c r="H89" s="2">
        <v>47.34</v>
      </c>
      <c r="I89" s="2">
        <v>75.2</v>
      </c>
      <c r="J89" s="2">
        <v>50.57</v>
      </c>
      <c r="K89" s="2">
        <v>116.23</v>
      </c>
      <c r="L89" s="2">
        <v>55.51</v>
      </c>
      <c r="M89" s="2">
        <v>59.21</v>
      </c>
      <c r="N89" s="2"/>
    </row>
    <row r="90" spans="1:14">
      <c r="A90">
        <v>1968</v>
      </c>
      <c r="B90" s="2">
        <v>34.29</v>
      </c>
      <c r="C90" s="2">
        <v>37.54</v>
      </c>
      <c r="D90" s="2">
        <v>22.94</v>
      </c>
      <c r="E90" s="2">
        <v>83.88</v>
      </c>
      <c r="F90" s="2">
        <v>90.97</v>
      </c>
      <c r="G90" s="2">
        <v>156.58000000000001</v>
      </c>
      <c r="H90" s="2">
        <v>75.05</v>
      </c>
      <c r="I90" s="2">
        <v>63.64</v>
      </c>
      <c r="J90" s="2">
        <v>116.29</v>
      </c>
      <c r="K90" s="2">
        <v>60.5</v>
      </c>
      <c r="L90" s="2">
        <v>61.65</v>
      </c>
      <c r="M90" s="2">
        <v>84.66</v>
      </c>
      <c r="N90" s="2"/>
    </row>
    <row r="91" spans="1:14">
      <c r="A91">
        <v>1969</v>
      </c>
      <c r="B91" s="2">
        <v>71.33</v>
      </c>
      <c r="C91" s="2">
        <v>7.16</v>
      </c>
      <c r="D91" s="2">
        <v>31.54</v>
      </c>
      <c r="E91" s="2">
        <v>82.96</v>
      </c>
      <c r="F91" s="2">
        <v>77.2</v>
      </c>
      <c r="G91" s="2">
        <v>164.19</v>
      </c>
      <c r="H91" s="2">
        <v>91.88</v>
      </c>
      <c r="I91" s="2">
        <v>19.97</v>
      </c>
      <c r="J91" s="2">
        <v>61.12</v>
      </c>
      <c r="K91" s="2">
        <v>116.62</v>
      </c>
      <c r="L91" s="2">
        <v>49.16</v>
      </c>
      <c r="M91" s="2">
        <v>31.75</v>
      </c>
      <c r="N91" s="2"/>
    </row>
    <row r="92" spans="1:14">
      <c r="A92">
        <v>1970</v>
      </c>
      <c r="B92" s="2">
        <v>31.7</v>
      </c>
      <c r="C92" s="2">
        <v>14.45</v>
      </c>
      <c r="D92" s="2">
        <v>45.49</v>
      </c>
      <c r="E92" s="2">
        <v>61.04</v>
      </c>
      <c r="F92" s="2">
        <v>118.39</v>
      </c>
      <c r="G92" s="2">
        <v>64.8</v>
      </c>
      <c r="H92" s="2">
        <v>102.71</v>
      </c>
      <c r="I92" s="2">
        <v>38.86</v>
      </c>
      <c r="J92" s="2">
        <v>149.43</v>
      </c>
      <c r="K92" s="2">
        <v>88.22</v>
      </c>
      <c r="L92" s="2">
        <v>73.72</v>
      </c>
      <c r="M92" s="2">
        <v>49.76</v>
      </c>
      <c r="N92" s="2"/>
    </row>
    <row r="93" spans="1:14">
      <c r="A93">
        <v>1971</v>
      </c>
      <c r="B93" s="2">
        <v>49.26</v>
      </c>
      <c r="C93" s="2">
        <v>67.36</v>
      </c>
      <c r="D93" s="2">
        <v>48.75</v>
      </c>
      <c r="E93" s="2">
        <v>30.21</v>
      </c>
      <c r="F93" s="2">
        <v>61.91</v>
      </c>
      <c r="G93" s="2">
        <v>68.459999999999994</v>
      </c>
      <c r="H93" s="2">
        <v>86.8</v>
      </c>
      <c r="I93" s="2">
        <v>60.91</v>
      </c>
      <c r="J93" s="2">
        <v>82.39</v>
      </c>
      <c r="K93" s="2">
        <v>57.71</v>
      </c>
      <c r="L93" s="2">
        <v>60.74</v>
      </c>
      <c r="M93" s="2">
        <v>98.97</v>
      </c>
      <c r="N93" s="2"/>
    </row>
    <row r="94" spans="1:14">
      <c r="A94">
        <v>1972</v>
      </c>
      <c r="B94" s="2">
        <v>30.57</v>
      </c>
      <c r="C94" s="2">
        <v>29.29</v>
      </c>
      <c r="D94" s="2">
        <v>66.22</v>
      </c>
      <c r="E94" s="2">
        <v>64.8</v>
      </c>
      <c r="F94" s="2">
        <v>60.85</v>
      </c>
      <c r="G94" s="2">
        <v>62.4</v>
      </c>
      <c r="H94" s="2">
        <v>93.72</v>
      </c>
      <c r="I94" s="2">
        <v>144.05000000000001</v>
      </c>
      <c r="J94" s="2">
        <v>128.32</v>
      </c>
      <c r="K94" s="2">
        <v>67.95</v>
      </c>
      <c r="L94" s="2">
        <v>50.54</v>
      </c>
      <c r="M94" s="2">
        <v>85.23</v>
      </c>
      <c r="N94" s="2"/>
    </row>
    <row r="95" spans="1:14">
      <c r="A95">
        <v>1973</v>
      </c>
      <c r="B95" s="2">
        <v>36.57</v>
      </c>
      <c r="C95" s="2">
        <v>29.62</v>
      </c>
      <c r="D95" s="2">
        <v>72.87</v>
      </c>
      <c r="E95" s="2">
        <v>89.15</v>
      </c>
      <c r="F95" s="2">
        <v>144.07</v>
      </c>
      <c r="G95" s="2">
        <v>87.02</v>
      </c>
      <c r="H95" s="2">
        <v>72.06</v>
      </c>
      <c r="I95" s="2">
        <v>69.900000000000006</v>
      </c>
      <c r="J95" s="2">
        <v>72.62</v>
      </c>
      <c r="K95" s="2">
        <v>74.349999999999994</v>
      </c>
      <c r="L95" s="2">
        <v>54.78</v>
      </c>
      <c r="M95" s="2">
        <v>66.94</v>
      </c>
      <c r="N95" s="2"/>
    </row>
    <row r="96" spans="1:14">
      <c r="A96">
        <v>1974</v>
      </c>
      <c r="B96" s="2">
        <v>55.84</v>
      </c>
      <c r="C96" s="2">
        <v>40.06</v>
      </c>
      <c r="D96" s="2">
        <v>60.59</v>
      </c>
      <c r="E96" s="2">
        <v>80.06</v>
      </c>
      <c r="F96" s="2">
        <v>98.77</v>
      </c>
      <c r="G96" s="2">
        <v>106.3</v>
      </c>
      <c r="H96" s="2">
        <v>67.37</v>
      </c>
      <c r="I96" s="2">
        <v>101.84</v>
      </c>
      <c r="J96" s="2">
        <v>66.010000000000005</v>
      </c>
      <c r="K96" s="2">
        <v>49.67</v>
      </c>
      <c r="L96" s="2">
        <v>61.53</v>
      </c>
      <c r="M96" s="2">
        <v>42</v>
      </c>
      <c r="N96" s="2"/>
    </row>
    <row r="97" spans="1:14">
      <c r="A97">
        <v>1975</v>
      </c>
      <c r="B97" s="2">
        <v>62.55</v>
      </c>
      <c r="C97" s="2">
        <v>44.93</v>
      </c>
      <c r="D97" s="2">
        <v>59.11</v>
      </c>
      <c r="E97" s="2">
        <v>80.069999999999993</v>
      </c>
      <c r="F97" s="2">
        <v>75.63</v>
      </c>
      <c r="G97" s="2">
        <v>110.25</v>
      </c>
      <c r="H97" s="2">
        <v>60.68</v>
      </c>
      <c r="I97" s="2">
        <v>174.6</v>
      </c>
      <c r="J97" s="2">
        <v>72.89</v>
      </c>
      <c r="K97" s="2">
        <v>26.59</v>
      </c>
      <c r="L97" s="2">
        <v>85.97</v>
      </c>
      <c r="M97" s="2">
        <v>55.66</v>
      </c>
      <c r="N97" s="2"/>
    </row>
    <row r="98" spans="1:14">
      <c r="A98">
        <v>1976</v>
      </c>
      <c r="B98" s="2">
        <v>47.53</v>
      </c>
      <c r="C98" s="2">
        <v>51.57</v>
      </c>
      <c r="D98" s="2">
        <v>113.88</v>
      </c>
      <c r="E98" s="2">
        <v>76.650000000000006</v>
      </c>
      <c r="F98" s="2">
        <v>94.39</v>
      </c>
      <c r="G98" s="2">
        <v>58.46</v>
      </c>
      <c r="H98" s="2">
        <v>66.209999999999994</v>
      </c>
      <c r="I98" s="2">
        <v>37.51</v>
      </c>
      <c r="J98" s="2">
        <v>37.17</v>
      </c>
      <c r="K98" s="2">
        <v>42.72</v>
      </c>
      <c r="L98" s="2">
        <v>26.2</v>
      </c>
      <c r="M98" s="2">
        <v>24.79</v>
      </c>
      <c r="N98" s="2"/>
    </row>
    <row r="99" spans="1:14">
      <c r="A99">
        <v>1977</v>
      </c>
      <c r="B99" s="2">
        <v>27.37</v>
      </c>
      <c r="C99" s="2">
        <v>31.5</v>
      </c>
      <c r="D99" s="2">
        <v>104.42</v>
      </c>
      <c r="E99" s="2">
        <v>75.89</v>
      </c>
      <c r="F99" s="2">
        <v>36.1</v>
      </c>
      <c r="G99" s="2">
        <v>83.11</v>
      </c>
      <c r="H99" s="2">
        <v>90.27</v>
      </c>
      <c r="I99" s="2">
        <v>106.54</v>
      </c>
      <c r="J99" s="2">
        <v>119.52</v>
      </c>
      <c r="K99" s="2">
        <v>57.55</v>
      </c>
      <c r="L99" s="2">
        <v>79.400000000000006</v>
      </c>
      <c r="M99" s="2">
        <v>69.37</v>
      </c>
      <c r="N99" s="2"/>
    </row>
    <row r="100" spans="1:14">
      <c r="A100">
        <v>1978</v>
      </c>
      <c r="B100" s="2">
        <v>53.23</v>
      </c>
      <c r="C100" s="2">
        <v>13.72</v>
      </c>
      <c r="D100" s="2">
        <v>22.73</v>
      </c>
      <c r="E100" s="2">
        <v>71.680000000000007</v>
      </c>
      <c r="F100" s="2">
        <v>88.79</v>
      </c>
      <c r="G100" s="2">
        <v>88.51</v>
      </c>
      <c r="H100" s="2">
        <v>97.55</v>
      </c>
      <c r="I100" s="2">
        <v>113.35</v>
      </c>
      <c r="J100" s="2">
        <v>137.62</v>
      </c>
      <c r="K100" s="2">
        <v>61.74</v>
      </c>
      <c r="L100" s="2">
        <v>56.37</v>
      </c>
      <c r="M100" s="2">
        <v>54.8</v>
      </c>
      <c r="N100" s="2"/>
    </row>
    <row r="101" spans="1:14">
      <c r="A101">
        <v>1979</v>
      </c>
      <c r="B101" s="2">
        <v>61.89</v>
      </c>
      <c r="C101" s="2">
        <v>29.7</v>
      </c>
      <c r="D101" s="2">
        <v>92.86</v>
      </c>
      <c r="E101" s="2">
        <v>73.47</v>
      </c>
      <c r="F101" s="2">
        <v>68.31</v>
      </c>
      <c r="G101" s="2">
        <v>102.12</v>
      </c>
      <c r="H101" s="2">
        <v>70.489999999999995</v>
      </c>
      <c r="I101" s="2">
        <v>114.23</v>
      </c>
      <c r="J101" s="2">
        <v>20.02</v>
      </c>
      <c r="K101" s="2">
        <v>89.45</v>
      </c>
      <c r="L101" s="2">
        <v>77.38</v>
      </c>
      <c r="M101" s="2">
        <v>41.94</v>
      </c>
      <c r="N101" s="2"/>
    </row>
    <row r="102" spans="1:14">
      <c r="A102">
        <v>1980</v>
      </c>
      <c r="B102" s="2">
        <v>46.33</v>
      </c>
      <c r="C102" s="2">
        <v>20.52</v>
      </c>
      <c r="D102" s="2">
        <v>30.64</v>
      </c>
      <c r="E102" s="2">
        <v>76.25</v>
      </c>
      <c r="F102" s="2">
        <v>55.83</v>
      </c>
      <c r="G102" s="2">
        <v>110.78</v>
      </c>
      <c r="H102" s="2">
        <v>90.97</v>
      </c>
      <c r="I102" s="2">
        <v>137.34</v>
      </c>
      <c r="J102" s="2">
        <v>123.17</v>
      </c>
      <c r="K102" s="2">
        <v>52.67</v>
      </c>
      <c r="L102" s="2">
        <v>30.86</v>
      </c>
      <c r="M102" s="2">
        <v>55.17</v>
      </c>
      <c r="N102" s="2"/>
    </row>
    <row r="103" spans="1:14">
      <c r="A103">
        <v>1981</v>
      </c>
      <c r="B103" s="2">
        <v>14.94</v>
      </c>
      <c r="C103" s="2">
        <v>56.57</v>
      </c>
      <c r="D103" s="2">
        <v>16.7</v>
      </c>
      <c r="E103" s="2">
        <v>118.41</v>
      </c>
      <c r="F103" s="2">
        <v>68.430000000000007</v>
      </c>
      <c r="G103" s="2">
        <v>115.41</v>
      </c>
      <c r="H103" s="2">
        <v>60.75</v>
      </c>
      <c r="I103" s="2">
        <v>96.83</v>
      </c>
      <c r="J103" s="2">
        <v>92.66</v>
      </c>
      <c r="K103" s="2">
        <v>94.55</v>
      </c>
      <c r="L103" s="2">
        <v>37.56</v>
      </c>
      <c r="M103" s="2">
        <v>37.82</v>
      </c>
      <c r="N103" s="2"/>
    </row>
    <row r="104" spans="1:14">
      <c r="A104">
        <v>1982</v>
      </c>
      <c r="B104" s="2">
        <v>66.650000000000006</v>
      </c>
      <c r="C104" s="2">
        <v>15.32</v>
      </c>
      <c r="D104" s="2">
        <v>64.540000000000006</v>
      </c>
      <c r="E104" s="2">
        <v>64.959999999999994</v>
      </c>
      <c r="F104" s="2">
        <v>73.12</v>
      </c>
      <c r="G104" s="2">
        <v>76.900000000000006</v>
      </c>
      <c r="H104" s="2">
        <v>131.37</v>
      </c>
      <c r="I104" s="2">
        <v>76.75</v>
      </c>
      <c r="J104" s="2">
        <v>79.72</v>
      </c>
      <c r="K104" s="2">
        <v>61.35</v>
      </c>
      <c r="L104" s="2">
        <v>106.42</v>
      </c>
      <c r="M104" s="2">
        <v>91.67</v>
      </c>
      <c r="N104" s="2"/>
    </row>
    <row r="105" spans="1:14">
      <c r="A105">
        <v>1983</v>
      </c>
      <c r="B105" s="2">
        <v>26.7</v>
      </c>
      <c r="C105" s="2">
        <v>26.44</v>
      </c>
      <c r="D105" s="2">
        <v>64.94</v>
      </c>
      <c r="E105" s="2">
        <v>72.59</v>
      </c>
      <c r="F105" s="2">
        <v>133.61000000000001</v>
      </c>
      <c r="G105" s="2">
        <v>57.18</v>
      </c>
      <c r="H105" s="2">
        <v>76.11</v>
      </c>
      <c r="I105" s="2">
        <v>88.56</v>
      </c>
      <c r="J105" s="2">
        <v>117.28</v>
      </c>
      <c r="K105" s="2">
        <v>83.64</v>
      </c>
      <c r="L105" s="2">
        <v>79.930000000000007</v>
      </c>
      <c r="M105" s="2">
        <v>59.77</v>
      </c>
      <c r="N105" s="2"/>
    </row>
    <row r="106" spans="1:14">
      <c r="A106">
        <v>1984</v>
      </c>
      <c r="B106" s="2">
        <v>21.56</v>
      </c>
      <c r="C106" s="2">
        <v>31.64</v>
      </c>
      <c r="D106" s="2">
        <v>51.6</v>
      </c>
      <c r="E106" s="2">
        <v>74.849999999999994</v>
      </c>
      <c r="F106" s="2">
        <v>82.03</v>
      </c>
      <c r="G106" s="2">
        <v>94.47</v>
      </c>
      <c r="H106" s="2">
        <v>70.41</v>
      </c>
      <c r="I106" s="2">
        <v>78.77</v>
      </c>
      <c r="J106" s="2">
        <v>120.22</v>
      </c>
      <c r="K106" s="2">
        <v>99.25</v>
      </c>
      <c r="L106" s="2">
        <v>72.150000000000006</v>
      </c>
      <c r="M106" s="2">
        <v>73.13</v>
      </c>
      <c r="N106" s="2"/>
    </row>
    <row r="107" spans="1:14">
      <c r="A107">
        <v>1985</v>
      </c>
      <c r="B107" s="2">
        <v>44.67</v>
      </c>
      <c r="C107" s="2">
        <v>62.24</v>
      </c>
      <c r="D107" s="2">
        <v>78.23</v>
      </c>
      <c r="E107" s="2">
        <v>72</v>
      </c>
      <c r="F107" s="2">
        <v>71.67</v>
      </c>
      <c r="G107" s="2">
        <v>58.11</v>
      </c>
      <c r="H107" s="2">
        <v>86.6</v>
      </c>
      <c r="I107" s="2">
        <v>128.80000000000001</v>
      </c>
      <c r="J107" s="2">
        <v>114.5</v>
      </c>
      <c r="K107" s="2">
        <v>90.8</v>
      </c>
      <c r="L107" s="2">
        <v>138.53</v>
      </c>
      <c r="M107" s="2">
        <v>53.26</v>
      </c>
      <c r="N107" s="2"/>
    </row>
    <row r="108" spans="1:14">
      <c r="A108">
        <v>1986</v>
      </c>
      <c r="B108" s="2">
        <v>24.78</v>
      </c>
      <c r="C108" s="2">
        <v>45.5</v>
      </c>
      <c r="D108" s="2">
        <v>53.25</v>
      </c>
      <c r="E108" s="2">
        <v>58.26</v>
      </c>
      <c r="F108" s="2">
        <v>55.7</v>
      </c>
      <c r="G108" s="2">
        <v>114.17</v>
      </c>
      <c r="H108" s="2">
        <v>116.58</v>
      </c>
      <c r="I108" s="2">
        <v>75.97</v>
      </c>
      <c r="J108" s="2">
        <v>222.75</v>
      </c>
      <c r="K108" s="2">
        <v>78.260000000000005</v>
      </c>
      <c r="L108" s="2">
        <v>31.58</v>
      </c>
      <c r="M108" s="2">
        <v>24.41</v>
      </c>
      <c r="N108" s="2"/>
    </row>
    <row r="109" spans="1:14">
      <c r="A109">
        <v>1987</v>
      </c>
      <c r="B109" s="2">
        <v>27.79</v>
      </c>
      <c r="C109" s="2">
        <v>8.07</v>
      </c>
      <c r="D109" s="2">
        <v>34.42</v>
      </c>
      <c r="E109" s="2">
        <v>56.27</v>
      </c>
      <c r="F109" s="2">
        <v>67.38</v>
      </c>
      <c r="G109" s="2">
        <v>63.65</v>
      </c>
      <c r="H109" s="2">
        <v>78.78</v>
      </c>
      <c r="I109" s="2">
        <v>142.96</v>
      </c>
      <c r="J109" s="2">
        <v>89.07</v>
      </c>
      <c r="K109" s="2">
        <v>67.959999999999994</v>
      </c>
      <c r="L109" s="2">
        <v>72.77</v>
      </c>
      <c r="M109" s="2">
        <v>73.45</v>
      </c>
      <c r="N109" s="2"/>
    </row>
    <row r="110" spans="1:14">
      <c r="A110">
        <v>1988</v>
      </c>
      <c r="B110" s="2">
        <v>44.47</v>
      </c>
      <c r="C110" s="2">
        <v>26.15</v>
      </c>
      <c r="D110" s="2">
        <v>47.02</v>
      </c>
      <c r="E110" s="2">
        <v>69.7</v>
      </c>
      <c r="F110" s="2">
        <v>26.12</v>
      </c>
      <c r="G110" s="2">
        <v>25.13</v>
      </c>
      <c r="H110" s="2">
        <v>75.650000000000006</v>
      </c>
      <c r="I110" s="2">
        <v>111.31</v>
      </c>
      <c r="J110" s="2">
        <v>113.2</v>
      </c>
      <c r="K110" s="2">
        <v>105.22</v>
      </c>
      <c r="L110" s="2">
        <v>125.78</v>
      </c>
      <c r="M110" s="2">
        <v>45.24</v>
      </c>
      <c r="N110" s="2"/>
    </row>
    <row r="111" spans="1:14">
      <c r="A111">
        <v>1989</v>
      </c>
      <c r="B111" s="2">
        <v>29.52</v>
      </c>
      <c r="C111" s="2">
        <v>19.13</v>
      </c>
      <c r="D111" s="2">
        <v>57.51</v>
      </c>
      <c r="E111" s="2">
        <v>33.5</v>
      </c>
      <c r="F111" s="2">
        <v>116.07</v>
      </c>
      <c r="G111" s="2">
        <v>86.56</v>
      </c>
      <c r="H111" s="2">
        <v>59.03</v>
      </c>
      <c r="I111" s="2">
        <v>86.21</v>
      </c>
      <c r="J111" s="2">
        <v>50.18</v>
      </c>
      <c r="K111" s="2">
        <v>60.82</v>
      </c>
      <c r="L111" s="2">
        <v>59.38</v>
      </c>
      <c r="M111" s="2">
        <v>27.9</v>
      </c>
      <c r="N111" s="2"/>
    </row>
    <row r="112" spans="1:14">
      <c r="A112">
        <v>1990</v>
      </c>
      <c r="B112" s="2">
        <v>44.46</v>
      </c>
      <c r="C112" s="2">
        <v>42.98</v>
      </c>
      <c r="D112" s="2">
        <v>59.53</v>
      </c>
      <c r="E112" s="2">
        <v>49.85</v>
      </c>
      <c r="F112" s="2">
        <v>121.16</v>
      </c>
      <c r="G112" s="2">
        <v>137.24</v>
      </c>
      <c r="H112" s="2">
        <v>73.010000000000005</v>
      </c>
      <c r="I112" s="2">
        <v>96.36</v>
      </c>
      <c r="J112" s="2">
        <v>104.08</v>
      </c>
      <c r="K112" s="2">
        <v>101.76</v>
      </c>
      <c r="L112" s="2">
        <v>80.83</v>
      </c>
      <c r="M112" s="2">
        <v>58.28</v>
      </c>
      <c r="N112" s="2"/>
    </row>
    <row r="113" spans="1:14">
      <c r="A113">
        <v>1991</v>
      </c>
      <c r="B113" s="2">
        <v>27.86</v>
      </c>
      <c r="C113" s="2">
        <v>18.190000000000001</v>
      </c>
      <c r="D113" s="2">
        <v>79.22</v>
      </c>
      <c r="E113" s="2">
        <v>99.13</v>
      </c>
      <c r="F113" s="2">
        <v>96.34</v>
      </c>
      <c r="G113" s="2">
        <v>59.22</v>
      </c>
      <c r="H113" s="2">
        <v>120.1</v>
      </c>
      <c r="I113" s="2">
        <v>62.05</v>
      </c>
      <c r="J113" s="2">
        <v>84.14</v>
      </c>
      <c r="K113" s="2">
        <v>148.47999999999999</v>
      </c>
      <c r="L113" s="2">
        <v>93.01</v>
      </c>
      <c r="M113" s="2">
        <v>46.56</v>
      </c>
      <c r="N113" s="2"/>
    </row>
    <row r="114" spans="1:14">
      <c r="A114">
        <v>1992</v>
      </c>
      <c r="B114" s="2">
        <v>32.32</v>
      </c>
      <c r="C114" s="2">
        <v>31.11</v>
      </c>
      <c r="D114" s="2">
        <v>54.97</v>
      </c>
      <c r="E114" s="2">
        <v>73.17</v>
      </c>
      <c r="F114" s="2">
        <v>41.59</v>
      </c>
      <c r="G114" s="2">
        <v>50.82</v>
      </c>
      <c r="H114" s="2">
        <v>113.88</v>
      </c>
      <c r="I114" s="2">
        <v>68.67</v>
      </c>
      <c r="J114" s="2">
        <v>137.03</v>
      </c>
      <c r="K114" s="2">
        <v>51.85</v>
      </c>
      <c r="L114" s="2">
        <v>122.92</v>
      </c>
      <c r="M114" s="2">
        <v>62.62</v>
      </c>
      <c r="N114" s="2"/>
    </row>
    <row r="115" spans="1:14">
      <c r="A115">
        <v>1993</v>
      </c>
      <c r="B115" s="2">
        <v>58.05</v>
      </c>
      <c r="C115" s="2">
        <v>18.61</v>
      </c>
      <c r="D115" s="2">
        <v>28.46</v>
      </c>
      <c r="E115" s="2">
        <v>111.6</v>
      </c>
      <c r="F115" s="2">
        <v>85.11</v>
      </c>
      <c r="G115" s="2">
        <v>154</v>
      </c>
      <c r="H115" s="2">
        <v>96.27</v>
      </c>
      <c r="I115" s="2">
        <v>96.33</v>
      </c>
      <c r="J115" s="2">
        <v>109.87</v>
      </c>
      <c r="K115" s="2">
        <v>64.86</v>
      </c>
      <c r="L115" s="2">
        <v>49.07</v>
      </c>
      <c r="M115" s="2">
        <v>24.7</v>
      </c>
      <c r="N115" s="2"/>
    </row>
    <row r="116" spans="1:14">
      <c r="A116">
        <v>1994</v>
      </c>
      <c r="B116" s="2">
        <v>46.43</v>
      </c>
      <c r="C116" s="2">
        <v>36.01</v>
      </c>
      <c r="D116" s="2">
        <v>30.17</v>
      </c>
      <c r="E116" s="2">
        <v>81.38</v>
      </c>
      <c r="F116" s="2">
        <v>44.32</v>
      </c>
      <c r="G116" s="2">
        <v>92.63</v>
      </c>
      <c r="H116" s="2">
        <v>126.5</v>
      </c>
      <c r="I116" s="2">
        <v>114.91</v>
      </c>
      <c r="J116" s="2">
        <v>80.31</v>
      </c>
      <c r="K116" s="2">
        <v>52.22</v>
      </c>
      <c r="L116" s="2">
        <v>84.13</v>
      </c>
      <c r="M116" s="2">
        <v>21.67</v>
      </c>
      <c r="N116" s="2"/>
    </row>
    <row r="117" spans="1:14">
      <c r="A117">
        <v>1995</v>
      </c>
      <c r="B117" s="2">
        <v>47.07</v>
      </c>
      <c r="C117" s="2">
        <v>21.72</v>
      </c>
      <c r="D117" s="2">
        <v>46.71</v>
      </c>
      <c r="E117" s="2">
        <v>78.17</v>
      </c>
      <c r="F117" s="2">
        <v>78.62</v>
      </c>
      <c r="G117" s="2">
        <v>57.39</v>
      </c>
      <c r="H117" s="2">
        <v>77.39</v>
      </c>
      <c r="I117" s="2">
        <v>132.86000000000001</v>
      </c>
      <c r="J117" s="2">
        <v>52.3</v>
      </c>
      <c r="K117" s="2">
        <v>111.56</v>
      </c>
      <c r="L117" s="2">
        <v>80.81</v>
      </c>
      <c r="M117" s="2">
        <v>37</v>
      </c>
      <c r="N117" s="2"/>
    </row>
    <row r="118" spans="1:14">
      <c r="A118">
        <v>1996</v>
      </c>
      <c r="B118" s="2">
        <v>62.08</v>
      </c>
      <c r="C118" s="2">
        <v>33.54</v>
      </c>
      <c r="D118" s="2">
        <v>33.68</v>
      </c>
      <c r="E118" s="2">
        <v>87.39</v>
      </c>
      <c r="F118" s="2">
        <v>69.989999999999995</v>
      </c>
      <c r="G118" s="2">
        <v>148.94</v>
      </c>
      <c r="H118" s="2">
        <v>89.57</v>
      </c>
      <c r="I118" s="2">
        <v>57.38</v>
      </c>
      <c r="J118" s="2">
        <v>69.38</v>
      </c>
      <c r="K118" s="2">
        <v>85.62</v>
      </c>
      <c r="L118" s="2">
        <v>47.1</v>
      </c>
      <c r="M118" s="2">
        <v>64.95</v>
      </c>
      <c r="N118" s="2"/>
    </row>
    <row r="119" spans="1:14">
      <c r="A119">
        <v>1997</v>
      </c>
      <c r="B119" s="2">
        <v>73.92</v>
      </c>
      <c r="C119" s="2">
        <v>57.17</v>
      </c>
      <c r="D119" s="2">
        <v>52.66</v>
      </c>
      <c r="E119" s="2">
        <v>27.17</v>
      </c>
      <c r="F119" s="2">
        <v>92.4</v>
      </c>
      <c r="G119" s="2">
        <v>89.71</v>
      </c>
      <c r="H119" s="2">
        <v>78.48</v>
      </c>
      <c r="I119" s="2">
        <v>106.44</v>
      </c>
      <c r="J119" s="2">
        <v>74.92</v>
      </c>
      <c r="K119" s="2">
        <v>54.13</v>
      </c>
      <c r="L119" s="2">
        <v>35.11</v>
      </c>
      <c r="M119" s="2">
        <v>28.29</v>
      </c>
      <c r="N119" s="2"/>
    </row>
    <row r="120" spans="1:14">
      <c r="A120">
        <v>1998</v>
      </c>
      <c r="B120" s="2">
        <v>72.22</v>
      </c>
      <c r="C120" s="2">
        <v>33.049999999999997</v>
      </c>
      <c r="D120" s="2">
        <v>94.27</v>
      </c>
      <c r="E120" s="2">
        <v>65.38</v>
      </c>
      <c r="F120" s="2">
        <v>56.4</v>
      </c>
      <c r="G120" s="2">
        <v>96.22</v>
      </c>
      <c r="H120" s="2">
        <v>44.82</v>
      </c>
      <c r="I120" s="2">
        <v>92.17</v>
      </c>
      <c r="J120" s="2">
        <v>64.62</v>
      </c>
      <c r="K120" s="2">
        <v>73.31</v>
      </c>
      <c r="L120" s="2">
        <v>55.4</v>
      </c>
      <c r="M120" s="2">
        <v>32.43</v>
      </c>
      <c r="N120" s="2"/>
    </row>
    <row r="121" spans="1:14">
      <c r="A121">
        <v>1999</v>
      </c>
      <c r="B121" s="2">
        <v>83.11</v>
      </c>
      <c r="C121" s="2">
        <v>36.49</v>
      </c>
      <c r="D121" s="2">
        <v>20.81</v>
      </c>
      <c r="E121" s="2">
        <v>93.62</v>
      </c>
      <c r="F121" s="2">
        <v>93.83</v>
      </c>
      <c r="G121" s="2">
        <v>104.57</v>
      </c>
      <c r="H121" s="2">
        <v>145.46</v>
      </c>
      <c r="I121" s="2">
        <v>67.010000000000005</v>
      </c>
      <c r="J121" s="2">
        <v>57.59</v>
      </c>
      <c r="K121" s="2">
        <v>42</v>
      </c>
      <c r="L121" s="2">
        <v>28.83</v>
      </c>
      <c r="M121" s="2">
        <v>48.59</v>
      </c>
      <c r="N121" s="2"/>
    </row>
    <row r="122" spans="1:14">
      <c r="A122">
        <v>2000</v>
      </c>
      <c r="B122" s="2">
        <v>39.35</v>
      </c>
      <c r="C122" s="2">
        <v>35.43</v>
      </c>
      <c r="D122" s="2">
        <v>40.409999999999997</v>
      </c>
      <c r="E122" s="2">
        <v>68.03</v>
      </c>
      <c r="F122" s="2">
        <v>123.73</v>
      </c>
      <c r="G122" s="2">
        <v>116.39</v>
      </c>
      <c r="H122" s="2">
        <v>99.21</v>
      </c>
      <c r="I122" s="2">
        <v>79.06</v>
      </c>
      <c r="J122" s="2">
        <v>122.03</v>
      </c>
      <c r="K122" s="2">
        <v>37.159999999999997</v>
      </c>
      <c r="L122" s="2">
        <v>73.84</v>
      </c>
      <c r="M122" s="2">
        <v>58.75</v>
      </c>
      <c r="N122" s="2"/>
    </row>
    <row r="123" spans="1:14">
      <c r="A123">
        <v>2001</v>
      </c>
      <c r="B123" s="2">
        <v>28.75</v>
      </c>
      <c r="C123" s="2">
        <v>58.88</v>
      </c>
      <c r="D123" s="2">
        <v>15.36</v>
      </c>
      <c r="E123" s="2">
        <v>84.25</v>
      </c>
      <c r="F123" s="2">
        <v>135.33000000000001</v>
      </c>
      <c r="G123" s="2">
        <v>94.44</v>
      </c>
      <c r="H123" s="2">
        <v>55.12</v>
      </c>
      <c r="I123" s="2">
        <v>102.63</v>
      </c>
      <c r="J123" s="2">
        <v>101.25</v>
      </c>
      <c r="K123" s="2">
        <v>123.32</v>
      </c>
      <c r="L123" s="2">
        <v>60.11</v>
      </c>
      <c r="M123" s="2">
        <v>48.45</v>
      </c>
      <c r="N123" s="2"/>
    </row>
    <row r="124" spans="1:14">
      <c r="A124">
        <v>2002</v>
      </c>
      <c r="B124" s="2">
        <v>26.69</v>
      </c>
      <c r="C124" s="2">
        <v>49.87</v>
      </c>
      <c r="D124" s="2">
        <v>68.37</v>
      </c>
      <c r="E124" s="2">
        <v>101.93</v>
      </c>
      <c r="F124" s="2">
        <v>97.81</v>
      </c>
      <c r="G124" s="2">
        <v>94.27</v>
      </c>
      <c r="H124" s="2">
        <v>76.8</v>
      </c>
      <c r="I124" s="2">
        <v>101.66</v>
      </c>
      <c r="J124" s="2">
        <v>61.26</v>
      </c>
      <c r="K124" s="2">
        <v>86.95</v>
      </c>
      <c r="L124" s="2">
        <v>32.08</v>
      </c>
      <c r="M124" s="2">
        <v>26.34</v>
      </c>
      <c r="N124" s="2"/>
    </row>
    <row r="125" spans="1:14">
      <c r="A125">
        <v>2003</v>
      </c>
      <c r="B125" s="2">
        <v>21.61</v>
      </c>
      <c r="C125" s="2">
        <v>24.39</v>
      </c>
      <c r="D125" s="2">
        <v>52.9</v>
      </c>
      <c r="E125" s="2">
        <v>76.09</v>
      </c>
      <c r="F125" s="2">
        <v>107.14</v>
      </c>
      <c r="G125" s="2">
        <v>59.26</v>
      </c>
      <c r="H125" s="2">
        <v>85.61</v>
      </c>
      <c r="I125" s="2">
        <v>78.94</v>
      </c>
      <c r="J125" s="2">
        <v>92.86</v>
      </c>
      <c r="K125" s="2">
        <v>54.21</v>
      </c>
      <c r="L125" s="2">
        <v>118.65</v>
      </c>
      <c r="M125" s="2">
        <v>46.11</v>
      </c>
      <c r="N125" s="2"/>
    </row>
    <row r="126" spans="1:14">
      <c r="A126">
        <v>2004</v>
      </c>
      <c r="B126" s="2">
        <v>43.6</v>
      </c>
      <c r="C126" s="2">
        <v>35.1</v>
      </c>
      <c r="D126" s="2">
        <v>92.89</v>
      </c>
      <c r="E126" s="2">
        <v>49.44</v>
      </c>
      <c r="F126" s="2">
        <v>181.57</v>
      </c>
      <c r="G126" s="2">
        <v>104.34</v>
      </c>
      <c r="H126" s="2">
        <v>78.959999999999994</v>
      </c>
      <c r="I126" s="2">
        <v>83.46</v>
      </c>
      <c r="J126" s="2">
        <v>26.45</v>
      </c>
      <c r="K126" s="2">
        <v>100.54</v>
      </c>
      <c r="L126" s="2">
        <v>70.92</v>
      </c>
      <c r="M126" s="2">
        <v>66.13</v>
      </c>
      <c r="N126" s="2"/>
    </row>
    <row r="127" spans="1:14">
      <c r="A127">
        <v>2005</v>
      </c>
      <c r="B127" s="2">
        <v>72.17</v>
      </c>
      <c r="C127" s="2">
        <v>49.65</v>
      </c>
      <c r="D127" s="2">
        <v>39.799999999999997</v>
      </c>
      <c r="E127" s="2">
        <v>32.119999999999997</v>
      </c>
      <c r="F127" s="2">
        <v>54.24</v>
      </c>
      <c r="G127" s="2">
        <v>67.41</v>
      </c>
      <c r="H127" s="2">
        <v>92.29</v>
      </c>
      <c r="I127" s="2">
        <v>72.37</v>
      </c>
      <c r="J127" s="2">
        <v>91.31</v>
      </c>
      <c r="K127" s="2">
        <v>46.39</v>
      </c>
      <c r="L127" s="2">
        <v>104.42</v>
      </c>
      <c r="M127" s="2">
        <v>44.11</v>
      </c>
      <c r="N127" s="2"/>
    </row>
    <row r="128" spans="1:14">
      <c r="A128">
        <v>2006</v>
      </c>
      <c r="B128" s="2">
        <v>68.91</v>
      </c>
      <c r="C128" s="2">
        <v>36.799999999999997</v>
      </c>
      <c r="D128" s="2">
        <v>54.36</v>
      </c>
      <c r="E128" s="2">
        <v>54.96</v>
      </c>
      <c r="F128" s="2">
        <v>133.16999999999999</v>
      </c>
      <c r="G128" s="2">
        <v>57.33</v>
      </c>
      <c r="H128" s="2">
        <v>104.08</v>
      </c>
      <c r="I128" s="2">
        <v>84.49</v>
      </c>
      <c r="J128" s="2">
        <v>88.67</v>
      </c>
      <c r="K128" s="2">
        <v>103.28</v>
      </c>
      <c r="L128" s="2">
        <v>56.29</v>
      </c>
      <c r="M128" s="2">
        <v>73.05</v>
      </c>
    </row>
    <row r="129" spans="1:13">
      <c r="A129" s="21">
        <v>2007</v>
      </c>
      <c r="B129" s="22">
        <v>48.53</v>
      </c>
      <c r="C129" s="22">
        <v>30.25</v>
      </c>
      <c r="D129" s="22">
        <v>71.02</v>
      </c>
      <c r="E129" s="22">
        <v>75.569999999999993</v>
      </c>
      <c r="F129" s="22">
        <v>54.5</v>
      </c>
      <c r="G129" s="22">
        <v>70.790000000000006</v>
      </c>
      <c r="H129" s="22">
        <v>64.58</v>
      </c>
      <c r="I129" s="22">
        <v>123.56</v>
      </c>
      <c r="J129" s="22">
        <v>61.75</v>
      </c>
      <c r="K129" s="22">
        <v>101.05</v>
      </c>
      <c r="L129" s="22">
        <v>32.56</v>
      </c>
      <c r="M129" s="22">
        <v>70.75</v>
      </c>
    </row>
    <row r="130" spans="1:13">
      <c r="A130" s="21">
        <v>2008</v>
      </c>
      <c r="B130" s="22">
        <v>80.34</v>
      </c>
      <c r="C130" s="22">
        <v>66.53</v>
      </c>
      <c r="D130" s="22">
        <v>36.409999999999997</v>
      </c>
      <c r="E130" s="22">
        <v>102.06</v>
      </c>
      <c r="F130" s="22">
        <v>62.08</v>
      </c>
      <c r="G130" s="22">
        <v>136.72999999999999</v>
      </c>
      <c r="H130" s="22">
        <v>91.55</v>
      </c>
      <c r="I130" s="22">
        <v>34.6</v>
      </c>
      <c r="J130" s="22">
        <v>122.86</v>
      </c>
      <c r="K130" s="22">
        <v>57.31</v>
      </c>
      <c r="L130" s="22">
        <v>47.95</v>
      </c>
      <c r="M130" s="22">
        <v>117.1</v>
      </c>
    </row>
    <row r="131" spans="1:13">
      <c r="A131" s="21">
        <v>2009</v>
      </c>
      <c r="B131" s="22">
        <v>28.3</v>
      </c>
      <c r="C131" s="22">
        <v>53.12</v>
      </c>
      <c r="D131" s="22">
        <v>61.44</v>
      </c>
      <c r="E131" s="22">
        <v>96.55</v>
      </c>
      <c r="F131" s="22">
        <v>85.29</v>
      </c>
      <c r="G131" s="22">
        <v>81.260000000000005</v>
      </c>
      <c r="H131" s="22">
        <v>48.09</v>
      </c>
      <c r="I131" s="22">
        <v>114.5</v>
      </c>
      <c r="J131" s="22">
        <v>38.97</v>
      </c>
      <c r="K131" s="22">
        <v>140.75</v>
      </c>
      <c r="L131" s="22">
        <v>28.27</v>
      </c>
      <c r="M131" s="22">
        <v>62.65</v>
      </c>
    </row>
    <row r="132" spans="1:13">
      <c r="A132" s="9">
        <v>2010</v>
      </c>
      <c r="B132" s="2">
        <v>22.06</v>
      </c>
      <c r="C132" s="2">
        <v>24.5</v>
      </c>
      <c r="D132" s="2">
        <v>20.68</v>
      </c>
      <c r="E132" s="2">
        <v>59.6</v>
      </c>
      <c r="F132" s="2">
        <v>86.58</v>
      </c>
      <c r="G132" s="2">
        <v>156.84</v>
      </c>
      <c r="H132" s="2">
        <v>137.33000000000001</v>
      </c>
      <c r="I132" s="2">
        <v>62.86</v>
      </c>
      <c r="J132" s="2">
        <v>127.03</v>
      </c>
      <c r="K132" s="2">
        <v>53.08</v>
      </c>
      <c r="L132" s="2">
        <v>49.79</v>
      </c>
      <c r="M132" s="2">
        <v>38.47</v>
      </c>
    </row>
    <row r="133" spans="1:13">
      <c r="A133" s="9">
        <v>2011</v>
      </c>
      <c r="B133" s="2">
        <v>34.47</v>
      </c>
      <c r="C133" s="2">
        <v>40.96</v>
      </c>
      <c r="D133" s="2">
        <v>57.93</v>
      </c>
      <c r="E133" s="2">
        <v>139.97999999999999</v>
      </c>
      <c r="F133" s="2">
        <v>104.28</v>
      </c>
      <c r="G133" s="2">
        <v>104.52</v>
      </c>
      <c r="H133" s="2">
        <v>88.09</v>
      </c>
      <c r="I133" s="2">
        <v>73.569999999999993</v>
      </c>
      <c r="J133" s="2">
        <v>94.9</v>
      </c>
      <c r="K133" s="2">
        <v>73.48</v>
      </c>
      <c r="L133" s="2">
        <v>81.650000000000006</v>
      </c>
      <c r="M133" s="2">
        <v>46.43</v>
      </c>
    </row>
    <row r="134" spans="1:1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94"/>
  <sheetViews>
    <sheetView workbookViewId="0"/>
  </sheetViews>
  <sheetFormatPr defaultRowHeight="12.75"/>
  <sheetData>
    <row r="1" spans="1:14">
      <c r="A1" t="s">
        <v>48</v>
      </c>
    </row>
    <row r="4" spans="1:14" s="1" customFormat="1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</row>
    <row r="5" spans="1:14">
      <c r="A5">
        <v>1898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 t="s">
        <v>51</v>
      </c>
    </row>
    <row r="6" spans="1:14">
      <c r="A6">
        <v>1899</v>
      </c>
      <c r="B6" s="3" t="s">
        <v>51</v>
      </c>
      <c r="C6" s="3" t="s">
        <v>51</v>
      </c>
      <c r="D6" s="3" t="s">
        <v>51</v>
      </c>
      <c r="E6" s="3" t="s">
        <v>51</v>
      </c>
      <c r="F6" s="3" t="s">
        <v>51</v>
      </c>
      <c r="G6" s="3" t="s">
        <v>51</v>
      </c>
      <c r="H6" s="3" t="s">
        <v>51</v>
      </c>
      <c r="I6" s="3" t="s">
        <v>51</v>
      </c>
      <c r="J6" s="3" t="s">
        <v>51</v>
      </c>
      <c r="K6" s="3" t="s">
        <v>51</v>
      </c>
      <c r="L6" s="3" t="s">
        <v>51</v>
      </c>
      <c r="M6" s="3" t="s">
        <v>51</v>
      </c>
      <c r="N6" s="3" t="s">
        <v>51</v>
      </c>
    </row>
    <row r="7" spans="1:14">
      <c r="A7">
        <v>1900</v>
      </c>
      <c r="B7" s="3" t="s">
        <v>51</v>
      </c>
      <c r="C7" s="3" t="s">
        <v>51</v>
      </c>
      <c r="D7" s="3" t="s">
        <v>51</v>
      </c>
      <c r="E7" s="3" t="s">
        <v>51</v>
      </c>
      <c r="F7" s="3" t="s">
        <v>51</v>
      </c>
      <c r="G7" s="3" t="s">
        <v>51</v>
      </c>
      <c r="H7" s="3" t="s">
        <v>51</v>
      </c>
      <c r="I7" s="3" t="s">
        <v>51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51</v>
      </c>
    </row>
    <row r="8" spans="1:14">
      <c r="A8">
        <v>1901</v>
      </c>
      <c r="B8" s="3" t="s">
        <v>51</v>
      </c>
      <c r="C8" s="3" t="s">
        <v>51</v>
      </c>
      <c r="D8" s="3">
        <v>131.3185229065744</v>
      </c>
      <c r="E8" s="3">
        <v>66.746690657439459</v>
      </c>
      <c r="F8" s="3">
        <v>33.112530934256057</v>
      </c>
      <c r="G8" s="3">
        <v>24.364351557093425</v>
      </c>
      <c r="H8" s="3">
        <v>45.383588096885816</v>
      </c>
      <c r="I8" s="3">
        <v>20.447591418685121</v>
      </c>
      <c r="J8" s="3">
        <v>20.011316262975779</v>
      </c>
      <c r="K8" s="3">
        <v>25.252492733564015</v>
      </c>
      <c r="L8" s="3">
        <v>21.188927335640138</v>
      </c>
      <c r="M8" s="3">
        <v>32.718648581314881</v>
      </c>
      <c r="N8" s="3" t="s">
        <v>51</v>
      </c>
    </row>
    <row r="9" spans="1:14">
      <c r="A9">
        <v>1902</v>
      </c>
      <c r="B9" s="3">
        <v>23.88919640138408</v>
      </c>
      <c r="C9" s="3">
        <v>19.053083460207613</v>
      </c>
      <c r="D9" s="3">
        <v>68.747299100346027</v>
      </c>
      <c r="E9" s="3">
        <v>49.079833910034601</v>
      </c>
      <c r="F9" s="3">
        <v>56.522581038062285</v>
      </c>
      <c r="G9" s="3">
        <v>33.765060207612457</v>
      </c>
      <c r="H9" s="3">
        <v>77.434026851211073</v>
      </c>
      <c r="I9" s="3">
        <v>24.314125951557095</v>
      </c>
      <c r="J9" s="3">
        <v>17.658784775086506</v>
      </c>
      <c r="K9" s="3">
        <v>39.516594602076125</v>
      </c>
      <c r="L9" s="3">
        <v>44.738458131487889</v>
      </c>
      <c r="M9" s="3">
        <v>47.878485259515571</v>
      </c>
      <c r="N9" s="3"/>
    </row>
    <row r="10" spans="1:14">
      <c r="A10">
        <v>1903</v>
      </c>
      <c r="B10" s="3">
        <v>62.667609134948087</v>
      </c>
      <c r="C10" s="3">
        <v>101.02922408304497</v>
      </c>
      <c r="D10" s="3">
        <v>132.25688968858131</v>
      </c>
      <c r="E10" s="3">
        <v>101.68981038062282</v>
      </c>
      <c r="F10" s="3">
        <v>34.136161660899653</v>
      </c>
      <c r="G10" s="3">
        <v>26.272027681660898</v>
      </c>
      <c r="H10" s="3">
        <v>36.441068512110725</v>
      </c>
      <c r="I10" s="3">
        <v>40.779798477508649</v>
      </c>
      <c r="J10" s="3">
        <v>63.491892041522483</v>
      </c>
      <c r="K10" s="3">
        <v>67.335810103806224</v>
      </c>
      <c r="L10" s="3">
        <v>41.514602076124568</v>
      </c>
      <c r="M10" s="3">
        <v>45.030484152249137</v>
      </c>
      <c r="N10" s="3"/>
    </row>
    <row r="11" spans="1:14">
      <c r="A11">
        <v>1904</v>
      </c>
      <c r="B11" s="3">
        <v>42.81037785467128</v>
      </c>
      <c r="C11" s="3">
        <v>44.173988096885815</v>
      </c>
      <c r="D11" s="3">
        <v>210.19879307958479</v>
      </c>
      <c r="E11" s="3">
        <v>149.38574948096885</v>
      </c>
      <c r="F11" s="3">
        <v>87.704161660899658</v>
      </c>
      <c r="G11" s="3">
        <v>46.441644290657436</v>
      </c>
      <c r="H11" s="3">
        <v>33.788155017301037</v>
      </c>
      <c r="I11" s="3">
        <v>29.696875847750864</v>
      </c>
      <c r="J11" s="3">
        <v>31.768143944636677</v>
      </c>
      <c r="K11" s="3">
        <v>44.513803183391005</v>
      </c>
      <c r="L11" s="3">
        <v>31.573968166089969</v>
      </c>
      <c r="M11" s="3">
        <v>33.285839169550172</v>
      </c>
      <c r="N11" s="3"/>
    </row>
    <row r="12" spans="1:14">
      <c r="A12">
        <v>1905</v>
      </c>
      <c r="B12" s="3">
        <v>34.7691537716263</v>
      </c>
      <c r="C12" s="3">
        <v>31.452111280276817</v>
      </c>
      <c r="D12" s="3">
        <v>100.73657024221455</v>
      </c>
      <c r="E12" s="3">
        <v>86.579975086505186</v>
      </c>
      <c r="F12" s="3">
        <v>85.362183529411752</v>
      </c>
      <c r="G12" s="3">
        <v>147.21035294117647</v>
      </c>
      <c r="H12" s="3">
        <v>51.897012041522494</v>
      </c>
      <c r="I12" s="3">
        <v>44.613432249134945</v>
      </c>
      <c r="J12" s="3">
        <v>41.863490657439449</v>
      </c>
      <c r="K12" s="3">
        <v>42.144484982698962</v>
      </c>
      <c r="L12" s="3">
        <v>45.843869896193766</v>
      </c>
      <c r="M12" s="3">
        <v>46.792296747404848</v>
      </c>
      <c r="N12" s="3"/>
    </row>
    <row r="13" spans="1:14">
      <c r="A13">
        <v>1906</v>
      </c>
      <c r="B13" s="3">
        <v>82.151810657439441</v>
      </c>
      <c r="C13" s="3">
        <v>63.712017716262984</v>
      </c>
      <c r="D13" s="3">
        <v>76.213454948096881</v>
      </c>
      <c r="E13" s="3">
        <v>171.10697854671281</v>
      </c>
      <c r="F13" s="3">
        <v>101.7931017301038</v>
      </c>
      <c r="G13" s="3">
        <v>79.331792387543246</v>
      </c>
      <c r="H13" s="3">
        <v>60.995694394463669</v>
      </c>
      <c r="I13" s="3">
        <v>49.04206006920414</v>
      </c>
      <c r="J13" s="3">
        <v>52.211310726643596</v>
      </c>
      <c r="K13" s="3">
        <v>53.656507681660898</v>
      </c>
      <c r="L13" s="3">
        <v>70.735141868512116</v>
      </c>
      <c r="M13" s="3">
        <v>71.222733840830443</v>
      </c>
      <c r="N13" s="3"/>
    </row>
    <row r="14" spans="1:14">
      <c r="A14">
        <v>1907</v>
      </c>
      <c r="B14" s="3">
        <v>71.100862006920408</v>
      </c>
      <c r="C14" s="3">
        <v>53.053725674740484</v>
      </c>
      <c r="D14" s="3">
        <v>92.985892318339097</v>
      </c>
      <c r="E14" s="3">
        <v>110.10663529411765</v>
      </c>
      <c r="F14" s="3">
        <v>143.82544608996542</v>
      </c>
      <c r="G14" s="3">
        <v>76.678804152249128</v>
      </c>
      <c r="H14" s="3">
        <v>52.606463667820066</v>
      </c>
      <c r="I14" s="3">
        <v>44.243182837370242</v>
      </c>
      <c r="J14" s="3">
        <v>58.660816608996541</v>
      </c>
      <c r="K14" s="3">
        <v>58.77188096885812</v>
      </c>
      <c r="L14" s="3">
        <v>52.712221453287199</v>
      </c>
      <c r="M14" s="3">
        <v>48.369679723183388</v>
      </c>
      <c r="N14" s="3"/>
    </row>
    <row r="15" spans="1:14">
      <c r="A15">
        <v>1908</v>
      </c>
      <c r="B15" s="3">
        <v>51.425743391003458</v>
      </c>
      <c r="C15" s="3">
        <v>49.780809965397914</v>
      </c>
      <c r="D15" s="3">
        <v>69.240810519031143</v>
      </c>
      <c r="E15" s="3">
        <v>134.39519999999999</v>
      </c>
      <c r="F15" s="3">
        <v>118.23189757785467</v>
      </c>
      <c r="G15" s="3">
        <v>65.021979238754327</v>
      </c>
      <c r="H15" s="3">
        <v>49.667637923875425</v>
      </c>
      <c r="I15" s="3">
        <v>36.403533840830448</v>
      </c>
      <c r="J15" s="3">
        <v>29.817865743944633</v>
      </c>
      <c r="K15" s="3">
        <v>33.663966228373702</v>
      </c>
      <c r="L15" s="3">
        <v>34.311712110726646</v>
      </c>
      <c r="M15" s="3">
        <v>39.403527197231831</v>
      </c>
      <c r="N15" s="3"/>
    </row>
    <row r="16" spans="1:14">
      <c r="A16">
        <v>1909</v>
      </c>
      <c r="B16" s="3">
        <v>53.09765813148789</v>
      </c>
      <c r="C16" s="3">
        <v>48.324566366782008</v>
      </c>
      <c r="D16" s="3">
        <v>54.16253065743944</v>
      </c>
      <c r="E16" s="3">
        <v>120.38718892733564</v>
      </c>
      <c r="F16" s="3">
        <v>110.79447197231833</v>
      </c>
      <c r="G16" s="3">
        <v>67.055219377162615</v>
      </c>
      <c r="H16" s="3">
        <v>43.594898823529412</v>
      </c>
      <c r="I16" s="3">
        <v>37.004088581314882</v>
      </c>
      <c r="J16" s="3">
        <v>35.33999169550173</v>
      </c>
      <c r="K16" s="3">
        <v>37.508721384083053</v>
      </c>
      <c r="L16" s="3">
        <v>47.649749480968858</v>
      </c>
      <c r="M16" s="3">
        <v>50.175977854671274</v>
      </c>
      <c r="N16" s="3"/>
    </row>
    <row r="17" spans="1:14">
      <c r="A17">
        <v>1910</v>
      </c>
      <c r="B17" s="3">
        <v>46.522139792387541</v>
      </c>
      <c r="C17" s="3">
        <v>38.829415640138407</v>
      </c>
      <c r="D17" s="3">
        <v>81.077206920415222</v>
      </c>
      <c r="E17" s="3">
        <v>73.690829065743955</v>
      </c>
      <c r="F17" s="3">
        <v>58.595328996539791</v>
      </c>
      <c r="G17" s="3">
        <v>41.355404844290661</v>
      </c>
      <c r="H17" s="3">
        <v>33.217720692041524</v>
      </c>
      <c r="I17" s="3">
        <v>34.623185605536335</v>
      </c>
      <c r="J17" s="3">
        <v>37.224348788927337</v>
      </c>
      <c r="K17" s="3">
        <v>40.365990311418685</v>
      </c>
      <c r="L17" s="3">
        <v>45.862256055363325</v>
      </c>
      <c r="M17" s="3">
        <v>39.858577162629757</v>
      </c>
      <c r="N17" s="3"/>
    </row>
    <row r="18" spans="1:14">
      <c r="A18">
        <v>1911</v>
      </c>
      <c r="B18" s="3">
        <v>43.670431557093423</v>
      </c>
      <c r="C18" s="3">
        <v>48.571090380622834</v>
      </c>
      <c r="D18" s="3">
        <v>67.323298546712806</v>
      </c>
      <c r="E18" s="3">
        <v>109.42545051903113</v>
      </c>
      <c r="F18" s="3">
        <v>90.641133840830449</v>
      </c>
      <c r="G18" s="3">
        <v>63.69100069204152</v>
      </c>
      <c r="H18" s="3">
        <v>43.107874878892737</v>
      </c>
      <c r="I18" s="3">
        <v>54.83722795847752</v>
      </c>
      <c r="J18" s="3">
        <v>40.958532871972317</v>
      </c>
      <c r="K18" s="3">
        <v>80.293149342560554</v>
      </c>
      <c r="L18" s="3">
        <v>84.088426297577854</v>
      </c>
      <c r="M18" s="3">
        <v>88.823250934256052</v>
      </c>
      <c r="N18" s="3"/>
    </row>
    <row r="19" spans="1:14">
      <c r="A19">
        <v>1912</v>
      </c>
      <c r="B19" s="3">
        <v>56.369662006920414</v>
      </c>
      <c r="C19" s="3">
        <v>48.014752110726633</v>
      </c>
      <c r="D19" s="3">
        <v>55.8654925951557</v>
      </c>
      <c r="E19" s="3">
        <v>136.87284705882351</v>
      </c>
      <c r="F19" s="3">
        <v>125.65217771626297</v>
      </c>
      <c r="G19" s="3">
        <v>76.16668235294118</v>
      </c>
      <c r="H19" s="3">
        <v>59.844631141868518</v>
      </c>
      <c r="I19" s="3">
        <v>67.662037370242217</v>
      </c>
      <c r="J19" s="3">
        <v>80.35155155709343</v>
      </c>
      <c r="K19" s="3">
        <v>66.009121660899652</v>
      </c>
      <c r="L19" s="3">
        <v>71.711402076124571</v>
      </c>
      <c r="M19" s="3">
        <v>75.996124567474055</v>
      </c>
      <c r="N19" s="3"/>
    </row>
    <row r="20" spans="1:14">
      <c r="A20">
        <v>1913</v>
      </c>
      <c r="B20" s="3">
        <v>64.068440138408306</v>
      </c>
      <c r="C20" s="3">
        <v>44.598244982698965</v>
      </c>
      <c r="D20" s="3">
        <v>121.76710754325258</v>
      </c>
      <c r="E20" s="3">
        <v>135.20374256055362</v>
      </c>
      <c r="F20" s="3">
        <v>87.834837923875426</v>
      </c>
      <c r="G20" s="3">
        <v>62.643886505190316</v>
      </c>
      <c r="H20" s="3">
        <v>55.03138878892733</v>
      </c>
      <c r="I20" s="3">
        <v>45.755691072664362</v>
      </c>
      <c r="J20" s="3">
        <v>45.841627681660903</v>
      </c>
      <c r="K20" s="3">
        <v>57.229715709342564</v>
      </c>
      <c r="L20" s="3">
        <v>55.193904498269887</v>
      </c>
      <c r="M20" s="3">
        <v>46.986920968858129</v>
      </c>
      <c r="N20" s="3"/>
    </row>
    <row r="21" spans="1:14">
      <c r="A21">
        <v>1914</v>
      </c>
      <c r="B21" s="3">
        <v>40.620855363321802</v>
      </c>
      <c r="C21" s="3">
        <v>34.187732595155715</v>
      </c>
      <c r="D21" s="3">
        <v>46.985994186851208</v>
      </c>
      <c r="E21" s="3">
        <v>81.174444290657433</v>
      </c>
      <c r="F21" s="3">
        <v>92.93213896193771</v>
      </c>
      <c r="G21" s="3">
        <v>56.113212456747398</v>
      </c>
      <c r="H21" s="3">
        <v>67.652306159169555</v>
      </c>
      <c r="I21" s="3">
        <v>55.232037093425603</v>
      </c>
      <c r="J21" s="3">
        <v>50.16641107266436</v>
      </c>
      <c r="K21" s="3">
        <v>47.647253148788927</v>
      </c>
      <c r="L21" s="3">
        <v>43.0850491349481</v>
      </c>
      <c r="M21" s="3">
        <v>39.178782560553636</v>
      </c>
      <c r="N21" s="3"/>
    </row>
    <row r="22" spans="1:14">
      <c r="A22">
        <v>1915</v>
      </c>
      <c r="B22" s="3">
        <v>34.110211764705888</v>
      </c>
      <c r="C22" s="3">
        <v>44.674001937716262</v>
      </c>
      <c r="D22" s="3">
        <v>56.790884429065734</v>
      </c>
      <c r="E22" s="3">
        <v>85.944083044982705</v>
      </c>
      <c r="F22" s="3">
        <v>80.313538546712806</v>
      </c>
      <c r="G22" s="3">
        <v>61.182859515570925</v>
      </c>
      <c r="H22" s="3">
        <v>52.549466574394465</v>
      </c>
      <c r="I22" s="3">
        <v>51.447059377162631</v>
      </c>
      <c r="J22" s="3">
        <v>50.325608304498267</v>
      </c>
      <c r="K22" s="3">
        <v>57.589770519031141</v>
      </c>
      <c r="L22" s="3">
        <v>68.53014809688581</v>
      </c>
      <c r="M22" s="3">
        <v>52.155120830449825</v>
      </c>
      <c r="N22" s="3"/>
    </row>
    <row r="23" spans="1:14">
      <c r="A23">
        <v>1916</v>
      </c>
      <c r="B23" s="3">
        <v>52.159754740484424</v>
      </c>
      <c r="C23" s="3">
        <v>39.334452041522489</v>
      </c>
      <c r="D23" s="3">
        <v>56.32100595155709</v>
      </c>
      <c r="E23" s="3">
        <v>161.72600138408305</v>
      </c>
      <c r="F23" s="3">
        <v>111.96036373702422</v>
      </c>
      <c r="G23" s="3">
        <v>127.86811349480971</v>
      </c>
      <c r="H23" s="3">
        <v>48.810364567474039</v>
      </c>
      <c r="I23" s="3">
        <v>34.520312802768167</v>
      </c>
      <c r="J23" s="3">
        <v>44.526344636678203</v>
      </c>
      <c r="K23" s="3">
        <v>54.208406366782008</v>
      </c>
      <c r="L23" s="3">
        <v>66.272686505190308</v>
      </c>
      <c r="M23" s="3">
        <v>42.009174809688574</v>
      </c>
      <c r="N23" s="3"/>
    </row>
    <row r="24" spans="1:14">
      <c r="A24">
        <v>1917</v>
      </c>
      <c r="B24" s="3">
        <v>27.242757093425602</v>
      </c>
      <c r="C24" s="3">
        <v>22.905805951557092</v>
      </c>
      <c r="D24" s="3">
        <v>67.866856193771625</v>
      </c>
      <c r="E24" s="3">
        <v>101.43150726643599</v>
      </c>
      <c r="F24" s="3">
        <v>93.309339238754305</v>
      </c>
      <c r="G24" s="3">
        <v>100.11981176470589</v>
      </c>
      <c r="H24" s="3">
        <v>51.537884013840831</v>
      </c>
      <c r="I24" s="3">
        <v>37.809462145328723</v>
      </c>
      <c r="J24" s="3">
        <v>33.717525259515575</v>
      </c>
      <c r="K24" s="3">
        <v>35.319662283737024</v>
      </c>
      <c r="L24" s="3">
        <v>36.840930103806222</v>
      </c>
      <c r="M24" s="3">
        <v>30.430887197231833</v>
      </c>
      <c r="N24" s="3"/>
    </row>
    <row r="25" spans="1:14">
      <c r="A25">
        <v>1918</v>
      </c>
      <c r="B25" s="3">
        <v>30.174631972318338</v>
      </c>
      <c r="C25" s="3">
        <v>30.759416470588235</v>
      </c>
      <c r="D25" s="3">
        <v>98.543340622837377</v>
      </c>
      <c r="E25" s="3">
        <v>71.880016608996542</v>
      </c>
      <c r="F25" s="3">
        <v>94.715730934256058</v>
      </c>
      <c r="G25" s="3">
        <v>74.890862283737022</v>
      </c>
      <c r="H25" s="3">
        <v>34.370637508650518</v>
      </c>
      <c r="I25" s="3">
        <v>30.222824636678205</v>
      </c>
      <c r="J25" s="3">
        <v>28.919634602076126</v>
      </c>
      <c r="K25" s="3">
        <v>30.778893840830452</v>
      </c>
      <c r="L25" s="3">
        <v>44.702134256055366</v>
      </c>
      <c r="M25" s="3">
        <v>44.770521799307957</v>
      </c>
      <c r="N25" s="3"/>
    </row>
    <row r="26" spans="1:14">
      <c r="A26">
        <v>1919</v>
      </c>
      <c r="B26" s="3">
        <v>39.359968442906577</v>
      </c>
      <c r="C26" s="3">
        <v>32.951345605536332</v>
      </c>
      <c r="D26" s="3">
        <v>70.257026989619376</v>
      </c>
      <c r="E26" s="3">
        <v>105.75853287197232</v>
      </c>
      <c r="F26" s="3">
        <v>76.39139709342561</v>
      </c>
      <c r="G26" s="3">
        <v>48.045276124567472</v>
      </c>
      <c r="H26" s="3">
        <v>35.397048581314877</v>
      </c>
      <c r="I26" s="3">
        <v>28.790019653979236</v>
      </c>
      <c r="J26" s="3">
        <v>25.60922906574395</v>
      </c>
      <c r="K26" s="3">
        <v>33.391955709342568</v>
      </c>
      <c r="L26" s="3">
        <v>57.679623529411764</v>
      </c>
      <c r="M26" s="3">
        <v>37.933650934256057</v>
      </c>
      <c r="N26" s="3"/>
    </row>
    <row r="27" spans="1:14">
      <c r="A27">
        <v>1920</v>
      </c>
      <c r="B27" s="3">
        <v>34.645428373702416</v>
      </c>
      <c r="C27" s="3">
        <v>30.759057716262973</v>
      </c>
      <c r="D27" s="3">
        <v>89.83529688581315</v>
      </c>
      <c r="E27" s="3">
        <v>115.0336775086505</v>
      </c>
      <c r="F27" s="3">
        <v>62.590222837370248</v>
      </c>
      <c r="G27" s="3">
        <v>49.20091349480969</v>
      </c>
      <c r="H27" s="3">
        <v>43.664407474048446</v>
      </c>
      <c r="I27" s="3">
        <v>27.891504498269892</v>
      </c>
      <c r="J27" s="3">
        <v>24.143717647058825</v>
      </c>
      <c r="K27" s="3">
        <v>23.183915294117647</v>
      </c>
      <c r="L27" s="3">
        <v>30.334920415224914</v>
      </c>
      <c r="M27" s="3">
        <v>34.824297301038065</v>
      </c>
      <c r="N27" s="3"/>
    </row>
    <row r="28" spans="1:14">
      <c r="A28">
        <v>1921</v>
      </c>
      <c r="B28" s="3">
        <v>34.864148927335641</v>
      </c>
      <c r="C28" s="3">
        <v>29.744859238754319</v>
      </c>
      <c r="D28" s="3">
        <v>58.721834740484432</v>
      </c>
      <c r="E28" s="3">
        <v>106.74286505190311</v>
      </c>
      <c r="F28" s="3">
        <v>80.931702145328714</v>
      </c>
      <c r="G28" s="3">
        <v>38.083565397923877</v>
      </c>
      <c r="H28" s="3">
        <v>22.847030034602078</v>
      </c>
      <c r="I28" s="3">
        <v>19.308112941176471</v>
      </c>
      <c r="J28" s="3">
        <v>22.645021453287196</v>
      </c>
      <c r="K28" s="3">
        <v>22.265474325259515</v>
      </c>
      <c r="L28" s="3">
        <v>25.286798615916958</v>
      </c>
      <c r="M28" s="3">
        <v>30.006884429065742</v>
      </c>
      <c r="N28" s="3"/>
    </row>
    <row r="29" spans="1:14">
      <c r="A29">
        <v>1922</v>
      </c>
      <c r="B29" s="3">
        <v>26.076401937716263</v>
      </c>
      <c r="C29" s="3">
        <v>27.457920000000001</v>
      </c>
      <c r="D29" s="3">
        <v>75.45071335640138</v>
      </c>
      <c r="E29" s="3">
        <v>168.93203044982698</v>
      </c>
      <c r="F29" s="3">
        <v>97.015077093425617</v>
      </c>
      <c r="G29" s="3">
        <v>58.088603460207601</v>
      </c>
      <c r="H29" s="3">
        <v>47.207958477508647</v>
      </c>
      <c r="I29" s="3">
        <v>29.759433633217999</v>
      </c>
      <c r="J29" s="3">
        <v>32.428251903114194</v>
      </c>
      <c r="K29" s="3">
        <v>26.106522352941177</v>
      </c>
      <c r="L29" s="3">
        <v>28.973447750865052</v>
      </c>
      <c r="M29" s="3">
        <v>27.254341868512107</v>
      </c>
      <c r="N29" s="3"/>
    </row>
    <row r="30" spans="1:14">
      <c r="A30">
        <v>1923</v>
      </c>
      <c r="B30" s="3">
        <v>29.886866159169553</v>
      </c>
      <c r="C30" s="3">
        <v>27.589762214532868</v>
      </c>
      <c r="D30" s="3">
        <v>49.686636955017299</v>
      </c>
      <c r="E30" s="3">
        <v>113.12106851211074</v>
      </c>
      <c r="F30" s="3">
        <v>74.22597093425604</v>
      </c>
      <c r="G30" s="3">
        <v>51.090203460207611</v>
      </c>
      <c r="H30" s="3">
        <v>32.90029785467128</v>
      </c>
      <c r="I30" s="3">
        <v>18.835454117647064</v>
      </c>
      <c r="J30" s="3">
        <v>21.337361937716263</v>
      </c>
      <c r="K30" s="3">
        <v>21.803936885813144</v>
      </c>
      <c r="L30" s="3">
        <v>21.805087889273356</v>
      </c>
      <c r="M30" s="3">
        <v>25.30763626297578</v>
      </c>
      <c r="N30" s="3"/>
    </row>
    <row r="31" spans="1:14">
      <c r="A31">
        <v>1924</v>
      </c>
      <c r="B31" s="3">
        <v>24.707544913494814</v>
      </c>
      <c r="C31" s="3">
        <v>25.508135086505185</v>
      </c>
      <c r="D31" s="3">
        <v>40.182487474048443</v>
      </c>
      <c r="E31" s="3">
        <v>97.891498961937728</v>
      </c>
      <c r="F31" s="3">
        <v>118.0720276816609</v>
      </c>
      <c r="G31" s="3">
        <v>45.434889965397922</v>
      </c>
      <c r="H31" s="3">
        <v>35.630134256055356</v>
      </c>
      <c r="I31" s="3">
        <v>96.896912387543253</v>
      </c>
      <c r="J31" s="3">
        <v>39.297500346020762</v>
      </c>
      <c r="K31" s="3">
        <v>35.650060069204152</v>
      </c>
      <c r="L31" s="3">
        <v>32.511213840830457</v>
      </c>
      <c r="M31" s="3">
        <v>30.717726228373703</v>
      </c>
      <c r="N31" s="3"/>
    </row>
    <row r="32" spans="1:14">
      <c r="A32">
        <v>1925</v>
      </c>
      <c r="B32" s="3">
        <v>30.439691626297577</v>
      </c>
      <c r="C32" s="3">
        <v>31.059514463667824</v>
      </c>
      <c r="D32" s="3">
        <v>37.185274463667817</v>
      </c>
      <c r="E32" s="3">
        <v>36.803260899653978</v>
      </c>
      <c r="F32" s="3">
        <v>28.900770103806224</v>
      </c>
      <c r="G32" s="3">
        <v>37.819880968858129</v>
      </c>
      <c r="H32" s="3">
        <v>32.9943662283737</v>
      </c>
      <c r="I32" s="3">
        <v>23.77427543252595</v>
      </c>
      <c r="J32" s="3">
        <v>20.769184775086504</v>
      </c>
      <c r="K32" s="3">
        <v>30.068978823529413</v>
      </c>
      <c r="L32" s="3">
        <v>28.020506574394464</v>
      </c>
      <c r="M32" s="3">
        <v>29.327089826989621</v>
      </c>
      <c r="N32" s="3"/>
    </row>
    <row r="33" spans="1:14">
      <c r="A33">
        <v>1926</v>
      </c>
      <c r="B33" s="3">
        <v>26.138496332179933</v>
      </c>
      <c r="C33" s="3">
        <v>24.225483737024216</v>
      </c>
      <c r="D33" s="3">
        <v>34.39658740484429</v>
      </c>
      <c r="E33" s="3">
        <v>63.662300346020764</v>
      </c>
      <c r="F33" s="3">
        <v>69.221811487889269</v>
      </c>
      <c r="G33" s="3">
        <v>58.408343252595152</v>
      </c>
      <c r="H33" s="3">
        <v>35.560162214532873</v>
      </c>
      <c r="I33" s="3">
        <v>35.511042768166092</v>
      </c>
      <c r="J33" s="3">
        <v>45.870776470588233</v>
      </c>
      <c r="K33" s="3">
        <v>55.95585384083045</v>
      </c>
      <c r="L33" s="3">
        <v>49.481638754325267</v>
      </c>
      <c r="M33" s="3">
        <v>43.177846920415227</v>
      </c>
      <c r="N33" s="3"/>
    </row>
    <row r="34" spans="1:14">
      <c r="A34">
        <v>1927</v>
      </c>
      <c r="B34" s="3">
        <v>42.806670726643596</v>
      </c>
      <c r="C34" s="3">
        <v>38.158485259515572</v>
      </c>
      <c r="D34" s="3">
        <v>77.942830173010378</v>
      </c>
      <c r="E34" s="3">
        <v>74.639734256055377</v>
      </c>
      <c r="F34" s="3">
        <v>74.02949314878893</v>
      </c>
      <c r="G34" s="3">
        <v>51.370928719723175</v>
      </c>
      <c r="H34" s="3">
        <v>44.391467958477506</v>
      </c>
      <c r="I34" s="3">
        <v>28.419306851211068</v>
      </c>
      <c r="J34" s="3">
        <v>21.820783391003459</v>
      </c>
      <c r="K34" s="3">
        <v>41.472104636678203</v>
      </c>
      <c r="L34" s="3">
        <v>41.188135640138405</v>
      </c>
      <c r="M34" s="3">
        <v>39.074982975778546</v>
      </c>
      <c r="N34" s="3"/>
    </row>
    <row r="35" spans="1:14">
      <c r="A35">
        <v>1928</v>
      </c>
      <c r="B35" s="3">
        <v>36.000847058823524</v>
      </c>
      <c r="C35" s="3">
        <v>36.906881107266436</v>
      </c>
      <c r="D35" s="3">
        <v>68.54943114186851</v>
      </c>
      <c r="E35" s="3">
        <v>127.05553494809689</v>
      </c>
      <c r="F35" s="3">
        <v>81.722247197231837</v>
      </c>
      <c r="G35" s="3">
        <v>45.155958477508648</v>
      </c>
      <c r="H35" s="3">
        <v>39.866918200692041</v>
      </c>
      <c r="I35" s="3">
        <v>35.914656332179923</v>
      </c>
      <c r="J35" s="3">
        <v>64.387432525951553</v>
      </c>
      <c r="K35" s="3">
        <v>76.662944221453287</v>
      </c>
      <c r="L35" s="3">
        <v>61.007966782006932</v>
      </c>
      <c r="M35" s="3">
        <v>52.250115986159173</v>
      </c>
      <c r="N35" s="3"/>
    </row>
    <row r="36" spans="1:14">
      <c r="A36">
        <v>1929</v>
      </c>
      <c r="B36" s="3">
        <v>45.224644982698962</v>
      </c>
      <c r="C36" s="3">
        <v>45.116405813148788</v>
      </c>
      <c r="D36" s="3">
        <v>102.77873439446365</v>
      </c>
      <c r="E36" s="3">
        <v>161.50760968858131</v>
      </c>
      <c r="F36" s="3">
        <v>95.523884844290635</v>
      </c>
      <c r="G36" s="3">
        <v>49.009876816609008</v>
      </c>
      <c r="H36" s="3">
        <v>48.612960000000001</v>
      </c>
      <c r="I36" s="3">
        <v>33.831713771626298</v>
      </c>
      <c r="J36" s="3">
        <v>28.356390311418689</v>
      </c>
      <c r="K36" s="3">
        <v>29.490666851211074</v>
      </c>
      <c r="L36" s="3">
        <v>35.386629757785464</v>
      </c>
      <c r="M36" s="3">
        <v>35.049041937716261</v>
      </c>
      <c r="N36" s="3"/>
    </row>
    <row r="37" spans="1:14">
      <c r="A37">
        <v>1930</v>
      </c>
      <c r="B37" s="3">
        <v>42.65792221453286</v>
      </c>
      <c r="C37" s="3">
        <v>42.665814809688584</v>
      </c>
      <c r="D37" s="3">
        <v>51.292286782006926</v>
      </c>
      <c r="E37" s="3">
        <v>58.187709342560552</v>
      </c>
      <c r="F37" s="3">
        <v>57.444729134948098</v>
      </c>
      <c r="G37" s="3">
        <v>43.197159861591693</v>
      </c>
      <c r="H37" s="3">
        <v>28.408185467128028</v>
      </c>
      <c r="I37" s="3">
        <v>15.868824913494807</v>
      </c>
      <c r="J37" s="3">
        <v>14.210707266435984</v>
      </c>
      <c r="K37" s="3">
        <v>18.288189342560557</v>
      </c>
      <c r="L37" s="3">
        <v>20.020733564013842</v>
      </c>
      <c r="M37" s="3">
        <v>25.4332152249135</v>
      </c>
      <c r="N37" s="3"/>
    </row>
    <row r="38" spans="1:14">
      <c r="A38">
        <v>1931</v>
      </c>
      <c r="B38" s="3">
        <v>23.07918892733564</v>
      </c>
      <c r="C38" s="3">
        <v>22.206832941176472</v>
      </c>
      <c r="D38" s="3">
        <v>27.244147266435981</v>
      </c>
      <c r="E38" s="3">
        <v>30.952874740484432</v>
      </c>
      <c r="F38" s="3">
        <v>28.361846366782007</v>
      </c>
      <c r="G38" s="3">
        <v>25.940628373702427</v>
      </c>
      <c r="H38" s="3">
        <v>16.060205397923877</v>
      </c>
      <c r="I38" s="3">
        <v>12.791908650519034</v>
      </c>
      <c r="J38" s="3">
        <v>16.527363321799307</v>
      </c>
      <c r="K38" s="3">
        <v>21.528219238754325</v>
      </c>
      <c r="L38" s="3">
        <v>35.496498269896193</v>
      </c>
      <c r="M38" s="3">
        <v>36.614840138408297</v>
      </c>
      <c r="N38" s="3"/>
    </row>
    <row r="39" spans="1:14">
      <c r="A39">
        <v>1932</v>
      </c>
      <c r="B39" s="3">
        <v>50.872917923875434</v>
      </c>
      <c r="C39" s="3">
        <v>48.150002491349483</v>
      </c>
      <c r="D39" s="3">
        <v>44.385907266435986</v>
      </c>
      <c r="E39" s="3">
        <v>55.807374394463665</v>
      </c>
      <c r="F39" s="3">
        <v>51.585149896193769</v>
      </c>
      <c r="G39" s="3">
        <v>31.002651903114188</v>
      </c>
      <c r="H39" s="3">
        <v>21.280305051903113</v>
      </c>
      <c r="I39" s="3">
        <v>17.303483460207616</v>
      </c>
      <c r="J39" s="3">
        <v>19.301879584775087</v>
      </c>
      <c r="K39" s="3">
        <v>20.028222560553633</v>
      </c>
      <c r="L39" s="3">
        <v>29.654184083044978</v>
      </c>
      <c r="M39" s="3">
        <v>36.508723598615916</v>
      </c>
      <c r="N39" s="3"/>
    </row>
    <row r="40" spans="1:14">
      <c r="A40">
        <v>1933</v>
      </c>
      <c r="B40" s="3">
        <v>38.412797231833913</v>
      </c>
      <c r="C40" s="3">
        <v>32.375843875432523</v>
      </c>
      <c r="D40" s="3">
        <v>47.071258131487888</v>
      </c>
      <c r="E40" s="3">
        <v>86.406876124567475</v>
      </c>
      <c r="F40" s="3">
        <v>84.502129826989616</v>
      </c>
      <c r="G40" s="3">
        <v>36.289345328719726</v>
      </c>
      <c r="H40" s="3">
        <v>22.777521384083045</v>
      </c>
      <c r="I40" s="3">
        <v>15.93508982698962</v>
      </c>
      <c r="J40" s="3">
        <v>15.483836678200692</v>
      </c>
      <c r="K40" s="3">
        <v>23.936925674740486</v>
      </c>
      <c r="L40" s="3">
        <v>25.640620069204147</v>
      </c>
      <c r="M40" s="3">
        <v>29.013837508650518</v>
      </c>
      <c r="N40" s="3"/>
    </row>
    <row r="41" spans="1:14">
      <c r="A41">
        <v>1934</v>
      </c>
      <c r="B41" s="3">
        <v>31.303915847750861</v>
      </c>
      <c r="C41" s="3">
        <v>25.605013702422145</v>
      </c>
      <c r="D41" s="3">
        <v>33.287229342560551</v>
      </c>
      <c r="E41" s="3">
        <v>67.959728719723188</v>
      </c>
      <c r="F41" s="3">
        <v>39.581005951557096</v>
      </c>
      <c r="G41" s="3">
        <v>20.693846366782008</v>
      </c>
      <c r="H41" s="3">
        <v>17.477255086505192</v>
      </c>
      <c r="I41" s="3">
        <v>14.846584359861591</v>
      </c>
      <c r="J41" s="3">
        <v>20.814477508650519</v>
      </c>
      <c r="K41" s="3">
        <v>24.403097024221452</v>
      </c>
      <c r="L41" s="3">
        <v>36.040907958477511</v>
      </c>
      <c r="M41" s="3">
        <v>38.126421591695504</v>
      </c>
      <c r="N41" s="3"/>
    </row>
    <row r="42" spans="1:14">
      <c r="A42">
        <v>1935</v>
      </c>
      <c r="B42" s="3">
        <v>35.238568858131487</v>
      </c>
      <c r="C42" s="3">
        <v>33.693428927335638</v>
      </c>
      <c r="D42" s="3">
        <v>84.604539238754327</v>
      </c>
      <c r="E42" s="3">
        <v>63.24390311418685</v>
      </c>
      <c r="F42" s="3">
        <v>52.50776138408304</v>
      </c>
      <c r="G42" s="3">
        <v>44.517375778546722</v>
      </c>
      <c r="H42" s="3">
        <v>33.428100207612459</v>
      </c>
      <c r="I42" s="3">
        <v>30.18714352941177</v>
      </c>
      <c r="J42" s="3">
        <v>25.037912802768169</v>
      </c>
      <c r="K42" s="3">
        <v>25.857681384083044</v>
      </c>
      <c r="L42" s="3">
        <v>32.687003460207613</v>
      </c>
      <c r="M42" s="3">
        <v>30.674167474048442</v>
      </c>
      <c r="N42" s="3"/>
    </row>
    <row r="43" spans="1:14">
      <c r="A43">
        <v>1936</v>
      </c>
      <c r="B43" s="3">
        <v>29.847477923875431</v>
      </c>
      <c r="C43" s="3">
        <v>28.303309619377163</v>
      </c>
      <c r="D43" s="3">
        <v>69.099476262975784</v>
      </c>
      <c r="E43" s="3">
        <v>57.103374394463671</v>
      </c>
      <c r="F43" s="3">
        <v>56.117577301038061</v>
      </c>
      <c r="G43" s="3">
        <v>27.171604152249135</v>
      </c>
      <c r="H43" s="3">
        <v>16.690880553633217</v>
      </c>
      <c r="I43" s="3">
        <v>16.287730380622836</v>
      </c>
      <c r="J43" s="3">
        <v>23.771958477508651</v>
      </c>
      <c r="K43" s="3">
        <v>29.638025190311417</v>
      </c>
      <c r="L43" s="3">
        <v>30.250164705882352</v>
      </c>
      <c r="M43" s="3">
        <v>28.921159307958476</v>
      </c>
      <c r="N43" s="3"/>
    </row>
    <row r="44" spans="1:14">
      <c r="A44">
        <v>1937</v>
      </c>
      <c r="B44" s="3">
        <v>47.09720802768166</v>
      </c>
      <c r="C44" s="3">
        <v>43.469424498269895</v>
      </c>
      <c r="D44" s="3">
        <v>48.540207612456747</v>
      </c>
      <c r="E44" s="3">
        <v>81.201799307958481</v>
      </c>
      <c r="F44" s="3">
        <v>73.072590726643597</v>
      </c>
      <c r="G44" s="3">
        <v>45.032636678200689</v>
      </c>
      <c r="H44" s="3">
        <v>35.945240138408302</v>
      </c>
      <c r="I44" s="3">
        <v>23.197353633217993</v>
      </c>
      <c r="J44" s="3">
        <v>20.314015224913494</v>
      </c>
      <c r="K44" s="3">
        <v>25.92394629757786</v>
      </c>
      <c r="L44" s="3">
        <v>29.047440830449826</v>
      </c>
      <c r="M44" s="3">
        <v>28.949426159169551</v>
      </c>
      <c r="N44" s="3"/>
    </row>
    <row r="45" spans="1:14">
      <c r="A45">
        <v>1938</v>
      </c>
      <c r="B45" s="3">
        <v>31.802987958477505</v>
      </c>
      <c r="C45" s="3">
        <v>80.342971349480962</v>
      </c>
      <c r="D45" s="3">
        <v>84.808431280276821</v>
      </c>
      <c r="E45" s="3">
        <v>92.787770242214535</v>
      </c>
      <c r="F45" s="3">
        <v>65.639335640138412</v>
      </c>
      <c r="G45" s="3">
        <v>53.395200000000003</v>
      </c>
      <c r="H45" s="3">
        <v>42.726040692041522</v>
      </c>
      <c r="I45" s="3">
        <v>37.856728027681662</v>
      </c>
      <c r="J45" s="3">
        <v>53.372777854671277</v>
      </c>
      <c r="K45" s="3">
        <v>43.390079999999998</v>
      </c>
      <c r="L45" s="3">
        <v>37.297893425605537</v>
      </c>
      <c r="M45" s="3">
        <v>35.227447474048446</v>
      </c>
      <c r="N45" s="3"/>
    </row>
    <row r="46" spans="1:14">
      <c r="A46">
        <v>1939</v>
      </c>
      <c r="B46" s="3">
        <v>44.053655916955016</v>
      </c>
      <c r="C46" s="3">
        <v>53.441718477508644</v>
      </c>
      <c r="D46" s="3">
        <v>68.202351280276815</v>
      </c>
      <c r="E46" s="3">
        <v>107.51777439446366</v>
      </c>
      <c r="F46" s="3">
        <v>62.844161107266437</v>
      </c>
      <c r="G46" s="3">
        <v>57.119518339100345</v>
      </c>
      <c r="H46" s="3">
        <v>34.89797647058824</v>
      </c>
      <c r="I46" s="3">
        <v>33.073606089965395</v>
      </c>
      <c r="J46" s="3">
        <v>27.57565121107266</v>
      </c>
      <c r="K46" s="3">
        <v>28.754801937716262</v>
      </c>
      <c r="L46" s="3">
        <v>30.125946020761241</v>
      </c>
      <c r="M46" s="3">
        <v>31.069903391003461</v>
      </c>
      <c r="N46" s="3"/>
    </row>
    <row r="47" spans="1:14">
      <c r="A47">
        <v>1940</v>
      </c>
      <c r="B47" s="3">
        <v>29.655170657439452</v>
      </c>
      <c r="C47" s="3">
        <v>27.600181038062289</v>
      </c>
      <c r="D47" s="3">
        <v>38.363677785467125</v>
      </c>
      <c r="E47" s="3">
        <v>61.075681660899654</v>
      </c>
      <c r="F47" s="3">
        <v>64.464176055363325</v>
      </c>
      <c r="G47" s="3">
        <v>60.488221453287196</v>
      </c>
      <c r="H47" s="3">
        <v>40.808065328719721</v>
      </c>
      <c r="I47" s="3">
        <v>36.966090519031141</v>
      </c>
      <c r="J47" s="3">
        <v>38.140966089965396</v>
      </c>
      <c r="K47" s="3">
        <v>31.415593079584774</v>
      </c>
      <c r="L47" s="3">
        <v>41.209660899653976</v>
      </c>
      <c r="M47" s="3">
        <v>50.048081937716262</v>
      </c>
      <c r="N47" s="3"/>
    </row>
    <row r="48" spans="1:14">
      <c r="A48">
        <v>1941</v>
      </c>
      <c r="B48" s="3">
        <v>55.203770242214524</v>
      </c>
      <c r="C48" s="3">
        <v>38.928192664359862</v>
      </c>
      <c r="D48" s="3">
        <v>49.025841384083044</v>
      </c>
      <c r="E48" s="3">
        <v>76.979709342560554</v>
      </c>
      <c r="F48" s="3">
        <v>44.232524844290658</v>
      </c>
      <c r="G48" s="3">
        <v>34.286599307958483</v>
      </c>
      <c r="H48" s="3">
        <v>24.505043044982703</v>
      </c>
      <c r="I48" s="3">
        <v>20.243699377162631</v>
      </c>
      <c r="J48" s="3">
        <v>36.148085813148796</v>
      </c>
      <c r="K48" s="3">
        <v>57.066138685121111</v>
      </c>
      <c r="L48" s="3">
        <v>69.927047750865043</v>
      </c>
      <c r="M48" s="3">
        <v>49.436869204152252</v>
      </c>
      <c r="N48" s="3"/>
    </row>
    <row r="49" spans="1:14">
      <c r="A49">
        <v>1942</v>
      </c>
      <c r="B49" s="3">
        <v>45.606942560553634</v>
      </c>
      <c r="C49" s="3">
        <v>42.109984775086502</v>
      </c>
      <c r="D49" s="3">
        <v>90.320930657439462</v>
      </c>
      <c r="E49" s="3">
        <v>78.608005536332186</v>
      </c>
      <c r="F49" s="3">
        <v>66.172235294117641</v>
      </c>
      <c r="G49" s="3">
        <v>71.140534256055375</v>
      </c>
      <c r="H49" s="3">
        <v>40.215851626297578</v>
      </c>
      <c r="I49" s="3">
        <v>39.051350034602073</v>
      </c>
      <c r="J49" s="3">
        <v>39.945948788927339</v>
      </c>
      <c r="K49" s="3">
        <v>46.629183114186851</v>
      </c>
      <c r="L49" s="3">
        <v>55.559833910034605</v>
      </c>
      <c r="M49" s="3">
        <v>50.621296608996538</v>
      </c>
      <c r="N49" s="3"/>
    </row>
    <row r="50" spans="1:14">
      <c r="A50">
        <v>1943</v>
      </c>
      <c r="B50" s="3">
        <v>60.358995155709337</v>
      </c>
      <c r="C50" s="3">
        <v>65.455264775086505</v>
      </c>
      <c r="D50" s="3">
        <v>90.764395847750862</v>
      </c>
      <c r="E50" s="3">
        <v>95.130435986159171</v>
      </c>
      <c r="F50" s="3">
        <v>102.26344359861589</v>
      </c>
      <c r="G50" s="3">
        <v>110.27166228373703</v>
      </c>
      <c r="H50" s="3">
        <v>55.77652152249135</v>
      </c>
      <c r="I50" s="3">
        <v>38.274243321799311</v>
      </c>
      <c r="J50" s="3">
        <v>36.004584083044989</v>
      </c>
      <c r="K50" s="3">
        <v>32.954514602076124</v>
      </c>
      <c r="L50" s="3">
        <v>43.109265051903115</v>
      </c>
      <c r="M50" s="3">
        <v>33.809007612456753</v>
      </c>
      <c r="N50" s="3"/>
    </row>
    <row r="51" spans="1:14">
      <c r="A51">
        <v>1944</v>
      </c>
      <c r="B51" s="3">
        <v>31.116242491349482</v>
      </c>
      <c r="C51" s="3">
        <v>38.304901868512111</v>
      </c>
      <c r="D51" s="3">
        <v>68.499384913494808</v>
      </c>
      <c r="E51" s="3">
        <v>73.909220761245678</v>
      </c>
      <c r="F51" s="3">
        <v>69.062404982698951</v>
      </c>
      <c r="G51" s="3">
        <v>53.615385467128021</v>
      </c>
      <c r="H51" s="3">
        <v>29.847477923875431</v>
      </c>
      <c r="I51" s="3">
        <v>22.91329494809689</v>
      </c>
      <c r="J51" s="3">
        <v>24.233854671280277</v>
      </c>
      <c r="K51" s="3">
        <v>27.263146297577855</v>
      </c>
      <c r="L51" s="3">
        <v>29.380185467128026</v>
      </c>
      <c r="M51" s="3">
        <v>29.734873910034597</v>
      </c>
      <c r="N51" s="3"/>
    </row>
    <row r="52" spans="1:14">
      <c r="A52">
        <v>1945</v>
      </c>
      <c r="B52" s="3">
        <v>27.292803321799308</v>
      </c>
      <c r="C52" s="3">
        <v>30.326639169550177</v>
      </c>
      <c r="D52" s="3">
        <v>61.754265467128029</v>
      </c>
      <c r="E52" s="3">
        <v>66.893779930795858</v>
      </c>
      <c r="F52" s="3">
        <v>76.020684290657442</v>
      </c>
      <c r="G52" s="3">
        <v>75.992686505190306</v>
      </c>
      <c r="H52" s="3">
        <v>34.476290657439449</v>
      </c>
      <c r="I52" s="3">
        <v>28.059715432525952</v>
      </c>
      <c r="J52" s="3">
        <v>32.543053287197232</v>
      </c>
      <c r="K52" s="3">
        <v>46.959117508650522</v>
      </c>
      <c r="L52" s="3">
        <v>52.405486505190304</v>
      </c>
      <c r="M52" s="3">
        <v>41.857645951557096</v>
      </c>
      <c r="N52" s="3"/>
    </row>
    <row r="53" spans="1:14">
      <c r="A53">
        <v>1946</v>
      </c>
      <c r="B53" s="3">
        <v>66.350640830449834</v>
      </c>
      <c r="C53" s="3">
        <v>42.734037923875434</v>
      </c>
      <c r="D53" s="3">
        <v>112.73422671280277</v>
      </c>
      <c r="E53" s="3">
        <v>52.864243598615907</v>
      </c>
      <c r="F53" s="3">
        <v>39.660245813148791</v>
      </c>
      <c r="G53" s="3">
        <v>47.683382698961935</v>
      </c>
      <c r="H53" s="3">
        <v>34.168135640138409</v>
      </c>
      <c r="I53" s="3">
        <v>24.426266574394464</v>
      </c>
      <c r="J53" s="3">
        <v>22.996152249134944</v>
      </c>
      <c r="K53" s="3">
        <v>23.716814948096886</v>
      </c>
      <c r="L53" s="3">
        <v>33.077597231833913</v>
      </c>
      <c r="M53" s="3">
        <v>33.259425882352943</v>
      </c>
      <c r="N53" s="3"/>
    </row>
    <row r="54" spans="1:14">
      <c r="A54">
        <v>1947</v>
      </c>
      <c r="B54" s="3">
        <v>36.487407612456742</v>
      </c>
      <c r="C54" s="3">
        <v>34.22414615916955</v>
      </c>
      <c r="D54" s="3">
        <v>51.331675017301038</v>
      </c>
      <c r="E54" s="3">
        <v>133.6328470588235</v>
      </c>
      <c r="F54" s="3">
        <v>96.571611903114189</v>
      </c>
      <c r="G54" s="3">
        <v>74.452285121107266</v>
      </c>
      <c r="H54" s="3">
        <v>37.771000692041525</v>
      </c>
      <c r="I54" s="3">
        <v>27.253415086505189</v>
      </c>
      <c r="J54" s="3">
        <v>33.022438754325265</v>
      </c>
      <c r="K54" s="3">
        <v>28.121346435986158</v>
      </c>
      <c r="L54" s="3">
        <v>34.373148788927338</v>
      </c>
      <c r="M54" s="3">
        <v>41.17970491349481</v>
      </c>
      <c r="N54" s="3"/>
    </row>
    <row r="55" spans="1:14">
      <c r="A55">
        <v>1948</v>
      </c>
      <c r="B55" s="3">
        <v>34.472583529411764</v>
      </c>
      <c r="C55" s="3">
        <v>38.675106435986159</v>
      </c>
      <c r="D55" s="3">
        <v>101.907095916955</v>
      </c>
      <c r="E55" s="3">
        <v>79.486953633217993</v>
      </c>
      <c r="F55" s="3">
        <v>79.127257577854678</v>
      </c>
      <c r="G55" s="3">
        <v>32.963692733564017</v>
      </c>
      <c r="H55" s="3">
        <v>28.712169965397923</v>
      </c>
      <c r="I55" s="3">
        <v>23.600967197231835</v>
      </c>
      <c r="J55" s="3">
        <v>20.123875432525953</v>
      </c>
      <c r="K55" s="3">
        <v>20.898470865051902</v>
      </c>
      <c r="L55" s="3">
        <v>31.498181314878892</v>
      </c>
      <c r="M55" s="3">
        <v>32.69686920415225</v>
      </c>
      <c r="N55" s="3"/>
    </row>
    <row r="56" spans="1:14">
      <c r="A56">
        <v>1949</v>
      </c>
      <c r="B56" s="3">
        <v>43.107874878892737</v>
      </c>
      <c r="C56" s="3">
        <v>54.680616747404841</v>
      </c>
      <c r="D56" s="3">
        <v>53.501735086505192</v>
      </c>
      <c r="E56" s="3">
        <v>60.881057439446359</v>
      </c>
      <c r="F56" s="3">
        <v>42.549488719723186</v>
      </c>
      <c r="G56" s="3">
        <v>35.781707958477512</v>
      </c>
      <c r="H56" s="3">
        <v>37.78073190311418</v>
      </c>
      <c r="I56" s="3">
        <v>26.198737162629758</v>
      </c>
      <c r="J56" s="3">
        <v>24.732523183390999</v>
      </c>
      <c r="K56" s="3">
        <v>28.583347266435986</v>
      </c>
      <c r="L56" s="3">
        <v>28.831739792387538</v>
      </c>
      <c r="M56" s="3">
        <v>45.479510034602079</v>
      </c>
      <c r="N56" s="3"/>
    </row>
    <row r="57" spans="1:14">
      <c r="A57">
        <v>1950</v>
      </c>
      <c r="B57" s="3">
        <v>67.537385190311426</v>
      </c>
      <c r="C57" s="3">
        <v>49.607412041522494</v>
      </c>
      <c r="D57" s="3">
        <v>86.987295778546709</v>
      </c>
      <c r="E57" s="3">
        <v>134.98131487889273</v>
      </c>
      <c r="F57" s="3">
        <v>88.953927197231849</v>
      </c>
      <c r="G57" s="3">
        <v>52.878593771626306</v>
      </c>
      <c r="H57" s="3">
        <v>41.744578546712802</v>
      </c>
      <c r="I57" s="3">
        <v>32.296499377162633</v>
      </c>
      <c r="J57" s="3">
        <v>33.282087197231832</v>
      </c>
      <c r="K57" s="3">
        <v>29.67555986159169</v>
      </c>
      <c r="L57" s="3">
        <v>32.444395847750862</v>
      </c>
      <c r="M57" s="3">
        <v>45.213523598615915</v>
      </c>
      <c r="N57" s="3"/>
    </row>
    <row r="58" spans="1:14">
      <c r="A58">
        <v>1951</v>
      </c>
      <c r="B58" s="3">
        <v>51.419719307958488</v>
      </c>
      <c r="C58" s="3">
        <v>50.577603321799316</v>
      </c>
      <c r="D58" s="3">
        <v>72.84460235294118</v>
      </c>
      <c r="E58" s="3">
        <v>133.87635155709341</v>
      </c>
      <c r="F58" s="3">
        <v>78.139771349480966</v>
      </c>
      <c r="G58" s="3">
        <v>50.314845674740475</v>
      </c>
      <c r="H58" s="3">
        <v>52.678752664359862</v>
      </c>
      <c r="I58" s="3">
        <v>37.004088581314882</v>
      </c>
      <c r="J58" s="3">
        <v>36.960215916955015</v>
      </c>
      <c r="K58" s="3">
        <v>60.014232249134942</v>
      </c>
      <c r="L58" s="3">
        <v>69.528382006920424</v>
      </c>
      <c r="M58" s="3">
        <v>57.445655916955019</v>
      </c>
      <c r="N58" s="3"/>
    </row>
    <row r="59" spans="1:14">
      <c r="A59">
        <v>1952</v>
      </c>
      <c r="B59" s="3">
        <v>76.688430726643602</v>
      </c>
      <c r="C59" s="3">
        <v>58.333662560553634</v>
      </c>
      <c r="D59" s="3">
        <v>75.545245121107271</v>
      </c>
      <c r="E59" s="3">
        <v>131.71351141868513</v>
      </c>
      <c r="F59" s="3">
        <v>55.185234602076122</v>
      </c>
      <c r="G59" s="3">
        <v>43.28191557093426</v>
      </c>
      <c r="H59" s="3">
        <v>53.965126089965395</v>
      </c>
      <c r="I59" s="3">
        <v>39.285362491349481</v>
      </c>
      <c r="J59" s="3">
        <v>26.91957923875432</v>
      </c>
      <c r="K59" s="3">
        <v>25.610230588235293</v>
      </c>
      <c r="L59" s="3">
        <v>31.780700346020762</v>
      </c>
      <c r="M59" s="3">
        <v>41.689435017301037</v>
      </c>
      <c r="N59" s="3"/>
    </row>
    <row r="60" spans="1:14">
      <c r="A60">
        <v>1953</v>
      </c>
      <c r="B60" s="3">
        <v>39.690829619377162</v>
      </c>
      <c r="C60" s="3">
        <v>40.943913633217996</v>
      </c>
      <c r="D60" s="3">
        <v>75.890934809688588</v>
      </c>
      <c r="E60" s="3">
        <v>81.335435294117644</v>
      </c>
      <c r="F60" s="3">
        <v>66.419686089965396</v>
      </c>
      <c r="G60" s="3">
        <v>45.789159861591699</v>
      </c>
      <c r="H60" s="3">
        <v>41.477665328719723</v>
      </c>
      <c r="I60" s="3">
        <v>32.032366505190311</v>
      </c>
      <c r="J60" s="3">
        <v>23.620384775086507</v>
      </c>
      <c r="K60" s="3">
        <v>24.053236816609001</v>
      </c>
      <c r="L60" s="3">
        <v>25.85138823529412</v>
      </c>
      <c r="M60" s="3">
        <v>31.833108373702427</v>
      </c>
      <c r="N60" s="3"/>
    </row>
    <row r="61" spans="1:14">
      <c r="A61">
        <v>1954</v>
      </c>
      <c r="B61" s="3">
        <v>28.352115155709342</v>
      </c>
      <c r="C61" s="3">
        <v>38.462350173010378</v>
      </c>
      <c r="D61" s="3">
        <v>51.542054532871973</v>
      </c>
      <c r="E61" s="3">
        <v>82.438156401384077</v>
      </c>
      <c r="F61" s="3">
        <v>64.332573010380614</v>
      </c>
      <c r="G61" s="3">
        <v>59.970718339100337</v>
      </c>
      <c r="H61" s="3">
        <v>39.150979100346021</v>
      </c>
      <c r="I61" s="3">
        <v>27.747389896193766</v>
      </c>
      <c r="J61" s="3">
        <v>30.243886505190307</v>
      </c>
      <c r="K61" s="3">
        <v>81.723173979238751</v>
      </c>
      <c r="L61" s="3">
        <v>47.861862975778536</v>
      </c>
      <c r="M61" s="3">
        <v>45.793689134948096</v>
      </c>
      <c r="N61" s="3"/>
    </row>
    <row r="62" spans="1:14">
      <c r="A62">
        <v>1955</v>
      </c>
      <c r="B62" s="3">
        <v>50.719072110726643</v>
      </c>
      <c r="C62" s="3">
        <v>39.056686505190314</v>
      </c>
      <c r="D62" s="3">
        <v>65.754256608996542</v>
      </c>
      <c r="E62" s="3">
        <v>91.598948096885806</v>
      </c>
      <c r="F62" s="3">
        <v>48.333998615916954</v>
      </c>
      <c r="G62" s="3">
        <v>41.827615224913494</v>
      </c>
      <c r="H62" s="3">
        <v>27.349800415224919</v>
      </c>
      <c r="I62" s="3">
        <v>24.891511141868513</v>
      </c>
      <c r="J62" s="3">
        <v>20.398322491349482</v>
      </c>
      <c r="K62" s="3">
        <v>28.410039031141867</v>
      </c>
      <c r="L62" s="3">
        <v>33.677613840830453</v>
      </c>
      <c r="M62" s="3">
        <v>33.085654256055363</v>
      </c>
      <c r="N62" s="3"/>
    </row>
    <row r="63" spans="1:14">
      <c r="A63">
        <v>1956</v>
      </c>
      <c r="B63" s="3">
        <v>28.107444705882347</v>
      </c>
      <c r="C63" s="3">
        <v>30.335966782006917</v>
      </c>
      <c r="D63" s="3">
        <v>56.927121384083044</v>
      </c>
      <c r="E63" s="3">
        <v>81.140362629757789</v>
      </c>
      <c r="F63" s="3">
        <v>98.628141176470606</v>
      </c>
      <c r="G63" s="3">
        <v>40.757630449826991</v>
      </c>
      <c r="H63" s="3">
        <v>42.494345190311421</v>
      </c>
      <c r="I63" s="3">
        <v>37.711223252595147</v>
      </c>
      <c r="J63" s="3">
        <v>29.339825605536333</v>
      </c>
      <c r="K63" s="3">
        <v>24.831270311418685</v>
      </c>
      <c r="L63" s="3">
        <v>28.20840415224913</v>
      </c>
      <c r="M63" s="3">
        <v>31.765916678200693</v>
      </c>
      <c r="N63" s="3"/>
    </row>
    <row r="64" spans="1:14">
      <c r="A64">
        <v>1957</v>
      </c>
      <c r="B64" s="3">
        <v>31.269161522491345</v>
      </c>
      <c r="C64" s="3">
        <v>31.470527335640138</v>
      </c>
      <c r="D64" s="3">
        <v>42.94151750865052</v>
      </c>
      <c r="E64" s="3">
        <v>69.081284429065747</v>
      </c>
      <c r="F64" s="3">
        <v>62.238972456747398</v>
      </c>
      <c r="G64" s="3">
        <v>40.469730103806228</v>
      </c>
      <c r="H64" s="3">
        <v>41.772382006920417</v>
      </c>
      <c r="I64" s="3">
        <v>23.142673494809689</v>
      </c>
      <c r="J64" s="3">
        <v>25.488597923875435</v>
      </c>
      <c r="K64" s="3">
        <v>28.271948512110725</v>
      </c>
      <c r="L64" s="3">
        <v>45.275692733564014</v>
      </c>
      <c r="M64" s="3">
        <v>43.400274602076124</v>
      </c>
      <c r="N64" s="3"/>
    </row>
    <row r="65" spans="1:14">
      <c r="A65">
        <v>1958</v>
      </c>
      <c r="B65" s="3">
        <v>37.581937162629757</v>
      </c>
      <c r="C65" s="3">
        <v>30.325383529411766</v>
      </c>
      <c r="D65" s="3">
        <v>47.480895778546724</v>
      </c>
      <c r="E65" s="3">
        <v>52.524323875432536</v>
      </c>
      <c r="F65" s="3">
        <v>33.760351557093422</v>
      </c>
      <c r="G65" s="3">
        <v>27.744265743944631</v>
      </c>
      <c r="H65" s="3">
        <v>35.507335640138407</v>
      </c>
      <c r="I65" s="3">
        <v>24.275664498269897</v>
      </c>
      <c r="J65" s="3">
        <v>27.182815224913494</v>
      </c>
      <c r="K65" s="3">
        <v>26.7047601384083</v>
      </c>
      <c r="L65" s="3">
        <v>32.539017301038065</v>
      </c>
      <c r="M65" s="3">
        <v>26.954064498269897</v>
      </c>
      <c r="N65" s="3"/>
    </row>
    <row r="66" spans="1:14">
      <c r="A66">
        <v>1959</v>
      </c>
      <c r="B66" s="3">
        <v>25.493919446366782</v>
      </c>
      <c r="C66" s="3">
        <v>34.726402214532875</v>
      </c>
      <c r="D66" s="3">
        <v>67.066579930795839</v>
      </c>
      <c r="E66" s="3">
        <v>107.84468927335638</v>
      </c>
      <c r="F66" s="3">
        <v>63.845549065743946</v>
      </c>
      <c r="G66" s="3">
        <v>32.183850519031139</v>
      </c>
      <c r="H66" s="3">
        <v>28.353505328719724</v>
      </c>
      <c r="I66" s="3">
        <v>29.831259238754324</v>
      </c>
      <c r="J66" s="3">
        <v>36.383069896193774</v>
      </c>
      <c r="K66" s="3">
        <v>56.191719861591686</v>
      </c>
      <c r="L66" s="3">
        <v>57.873350865051897</v>
      </c>
      <c r="M66" s="3">
        <v>52.14585301038062</v>
      </c>
      <c r="N66" s="3"/>
    </row>
    <row r="67" spans="1:14">
      <c r="A67">
        <v>1960</v>
      </c>
      <c r="B67" s="3">
        <v>66.769082906574397</v>
      </c>
      <c r="C67" s="3">
        <v>50.625257854671283</v>
      </c>
      <c r="D67" s="3">
        <v>48.055037231833907</v>
      </c>
      <c r="E67" s="3">
        <v>126.99544359861594</v>
      </c>
      <c r="F67" s="3">
        <v>147.40421480968857</v>
      </c>
      <c r="G67" s="3">
        <v>65.985234602076119</v>
      </c>
      <c r="H67" s="3">
        <v>45.023069896193775</v>
      </c>
      <c r="I67" s="3">
        <v>40.053201384083046</v>
      </c>
      <c r="J67" s="3">
        <v>40.803371626297576</v>
      </c>
      <c r="K67" s="3">
        <v>35.972116816608995</v>
      </c>
      <c r="L67" s="3">
        <v>52.804152249134951</v>
      </c>
      <c r="M67" s="3">
        <v>39.65746546712802</v>
      </c>
      <c r="N67" s="3"/>
    </row>
    <row r="68" spans="1:14">
      <c r="A68">
        <v>1961</v>
      </c>
      <c r="B68" s="3">
        <v>29.067127474048444</v>
      </c>
      <c r="C68" s="3">
        <v>28.349424498269901</v>
      </c>
      <c r="D68" s="3">
        <v>62.225997508650522</v>
      </c>
      <c r="E68" s="3">
        <v>83.855235986159187</v>
      </c>
      <c r="F68" s="3">
        <v>62.568443460207611</v>
      </c>
      <c r="G68" s="3">
        <v>36.814471972318337</v>
      </c>
      <c r="H68" s="3">
        <v>28.931817301038066</v>
      </c>
      <c r="I68" s="3">
        <v>28.700585190311418</v>
      </c>
      <c r="J68" s="3">
        <v>35.869154325259515</v>
      </c>
      <c r="K68" s="3">
        <v>41.763577577854669</v>
      </c>
      <c r="L68" s="3">
        <v>58.30834048442906</v>
      </c>
      <c r="M68" s="3">
        <v>43.274232249134947</v>
      </c>
      <c r="N68" s="3"/>
    </row>
    <row r="69" spans="1:14">
      <c r="A69">
        <v>1962</v>
      </c>
      <c r="B69" s="3">
        <v>37.462382283737035</v>
      </c>
      <c r="C69" s="3">
        <v>33.298320830449832</v>
      </c>
      <c r="D69" s="3">
        <v>79.101307681660899</v>
      </c>
      <c r="E69" s="3">
        <v>93.80483875432526</v>
      </c>
      <c r="F69" s="3">
        <v>71.326533425605533</v>
      </c>
      <c r="G69" s="3">
        <v>36.93375778546713</v>
      </c>
      <c r="H69" s="3">
        <v>28.083348373702417</v>
      </c>
      <c r="I69" s="3">
        <v>24.835904221453291</v>
      </c>
      <c r="J69" s="3">
        <v>27.668927335640138</v>
      </c>
      <c r="K69" s="3">
        <v>32.224210380622836</v>
      </c>
      <c r="L69" s="3">
        <v>29.474358477508652</v>
      </c>
      <c r="M69" s="3">
        <v>28.356749065743948</v>
      </c>
      <c r="N69" s="3"/>
    </row>
    <row r="70" spans="1:14">
      <c r="A70">
        <v>1963</v>
      </c>
      <c r="B70" s="3">
        <v>25.83080470588235</v>
      </c>
      <c r="C70" s="3">
        <v>22.242827958477509</v>
      </c>
      <c r="D70" s="3">
        <v>54.901639307958476</v>
      </c>
      <c r="E70" s="3">
        <v>57.829851903114189</v>
      </c>
      <c r="F70" s="3">
        <v>52.986907681660902</v>
      </c>
      <c r="G70" s="3">
        <v>33.925602768166087</v>
      </c>
      <c r="H70" s="3">
        <v>23.233961522491349</v>
      </c>
      <c r="I70" s="3">
        <v>21.04721937716263</v>
      </c>
      <c r="J70" s="3">
        <v>19.296498269896194</v>
      </c>
      <c r="K70" s="3">
        <v>19.328965536332181</v>
      </c>
      <c r="L70" s="3">
        <v>23.121267820069203</v>
      </c>
      <c r="M70" s="3">
        <v>23.798371764705887</v>
      </c>
      <c r="N70" s="3"/>
    </row>
    <row r="71" spans="1:14">
      <c r="A71">
        <v>1964</v>
      </c>
      <c r="B71" s="3">
        <v>26.143593633217989</v>
      </c>
      <c r="C71" s="3">
        <v>23.052386989619379</v>
      </c>
      <c r="D71" s="3">
        <v>31.701041937716262</v>
      </c>
      <c r="E71" s="3">
        <v>49.284772318339101</v>
      </c>
      <c r="F71" s="3">
        <v>57.245007612456746</v>
      </c>
      <c r="G71" s="3">
        <v>26.762624221453283</v>
      </c>
      <c r="H71" s="3">
        <v>23.999483460207614</v>
      </c>
      <c r="I71" s="3">
        <v>22.896612871972319</v>
      </c>
      <c r="J71" s="3">
        <v>25.64644982698962</v>
      </c>
      <c r="K71" s="3">
        <v>26.034233356401387</v>
      </c>
      <c r="L71" s="3">
        <v>28.017815916955012</v>
      </c>
      <c r="M71" s="3">
        <v>29.90818214532872</v>
      </c>
      <c r="N71" s="3"/>
    </row>
    <row r="72" spans="1:14">
      <c r="A72">
        <v>1965</v>
      </c>
      <c r="B72" s="3">
        <v>31.33449965397924</v>
      </c>
      <c r="C72" s="3">
        <v>41.288377577854668</v>
      </c>
      <c r="D72" s="3">
        <v>67.188915155709338</v>
      </c>
      <c r="E72" s="3">
        <v>112.49907820069203</v>
      </c>
      <c r="F72" s="3">
        <v>84.87237923875432</v>
      </c>
      <c r="G72" s="3">
        <v>35.431474048442908</v>
      </c>
      <c r="H72" s="3">
        <v>22.171869342560559</v>
      </c>
      <c r="I72" s="3">
        <v>24.327564290657438</v>
      </c>
      <c r="J72" s="3">
        <v>46.293209688581314</v>
      </c>
      <c r="K72" s="3">
        <v>49.84326311418684</v>
      </c>
      <c r="L72" s="3">
        <v>47.668584083044983</v>
      </c>
      <c r="M72" s="3">
        <v>71.639785743944643</v>
      </c>
      <c r="N72" s="3"/>
    </row>
    <row r="73" spans="1:14">
      <c r="A73">
        <v>1966</v>
      </c>
      <c r="B73" s="3">
        <v>56.532775640138411</v>
      </c>
      <c r="C73" s="3">
        <v>55.55412373702422</v>
      </c>
      <c r="D73" s="3">
        <v>83.849211903114181</v>
      </c>
      <c r="E73" s="3">
        <v>78.734914878892738</v>
      </c>
      <c r="F73" s="3">
        <v>63.172241937716265</v>
      </c>
      <c r="G73" s="3">
        <v>44.115570934256056</v>
      </c>
      <c r="H73" s="3">
        <v>25.0791844982699</v>
      </c>
      <c r="I73" s="3">
        <v>25.188081384083041</v>
      </c>
      <c r="J73" s="3">
        <v>20.649450519031141</v>
      </c>
      <c r="K73" s="3">
        <v>27.041645397923872</v>
      </c>
      <c r="L73" s="3">
        <v>36.819853287197233</v>
      </c>
      <c r="M73" s="3">
        <v>58.462335778546702</v>
      </c>
      <c r="N73" s="3"/>
    </row>
    <row r="74" spans="1:14">
      <c r="A74">
        <v>1967</v>
      </c>
      <c r="B74" s="3">
        <v>42.095828927335639</v>
      </c>
      <c r="C74" s="3">
        <v>41.653350311418684</v>
      </c>
      <c r="D74" s="3">
        <v>66.766302560553626</v>
      </c>
      <c r="E74" s="3">
        <v>137.85404013840829</v>
      </c>
      <c r="F74" s="3">
        <v>63.322380622837372</v>
      </c>
      <c r="G74" s="3">
        <v>61.394524567474043</v>
      </c>
      <c r="H74" s="3">
        <v>40.605563460207613</v>
      </c>
      <c r="I74" s="3">
        <v>27.230708927335641</v>
      </c>
      <c r="J74" s="3">
        <v>23.931604152249136</v>
      </c>
      <c r="K74" s="3">
        <v>36.215397093425608</v>
      </c>
      <c r="L74" s="3">
        <v>54.810037370242213</v>
      </c>
      <c r="M74" s="3">
        <v>54.02026961937716</v>
      </c>
      <c r="N74" s="3"/>
    </row>
    <row r="75" spans="1:14">
      <c r="A75">
        <v>1968</v>
      </c>
      <c r="B75" s="3">
        <v>40.478594325259515</v>
      </c>
      <c r="C75" s="3">
        <v>56.852844290657437</v>
      </c>
      <c r="D75" s="3">
        <v>53.057806505190314</v>
      </c>
      <c r="E75" s="3">
        <v>71.702881660899649</v>
      </c>
      <c r="F75" s="3">
        <v>58.402558339100338</v>
      </c>
      <c r="G75" s="3">
        <v>65.281179238754319</v>
      </c>
      <c r="H75" s="3">
        <v>63.4711291349481</v>
      </c>
      <c r="I75" s="3">
        <v>36.305294948096886</v>
      </c>
      <c r="J75" s="3">
        <v>43.291332871972315</v>
      </c>
      <c r="K75" s="3">
        <v>40.521226297577854</v>
      </c>
      <c r="L75" s="3">
        <v>42.34780899653979</v>
      </c>
      <c r="M75" s="3">
        <v>49.742707266435993</v>
      </c>
      <c r="N75" s="3"/>
    </row>
    <row r="76" spans="1:14">
      <c r="A76">
        <v>1969</v>
      </c>
      <c r="B76" s="3">
        <v>58.421557370242212</v>
      </c>
      <c r="C76" s="3">
        <v>54.562168027681651</v>
      </c>
      <c r="D76" s="3">
        <v>58.843243183391003</v>
      </c>
      <c r="E76" s="3">
        <v>114.36549757785468</v>
      </c>
      <c r="F76" s="3">
        <v>75.778794186851215</v>
      </c>
      <c r="G76" s="3">
        <v>65.05875155709343</v>
      </c>
      <c r="H76" s="3">
        <v>70.327462422145331</v>
      </c>
      <c r="I76" s="3">
        <v>32.022635294117649</v>
      </c>
      <c r="J76" s="3">
        <v>24.028019377162629</v>
      </c>
      <c r="K76" s="3">
        <v>38.864140069204161</v>
      </c>
      <c r="L76" s="3">
        <v>42.741541868512108</v>
      </c>
      <c r="M76" s="3">
        <v>36.020772871972319</v>
      </c>
      <c r="N76" s="3"/>
    </row>
    <row r="77" spans="1:14">
      <c r="A77">
        <v>1970</v>
      </c>
      <c r="B77" s="3">
        <v>35.4503385467128</v>
      </c>
      <c r="C77" s="3">
        <v>32.819921937716259</v>
      </c>
      <c r="D77" s="3">
        <v>48.257075709342566</v>
      </c>
      <c r="E77" s="3">
        <v>79.138065051903112</v>
      </c>
      <c r="F77" s="3">
        <v>66.133773840830457</v>
      </c>
      <c r="G77" s="3">
        <v>61.443404844290654</v>
      </c>
      <c r="H77" s="3">
        <v>32.517073494809686</v>
      </c>
      <c r="I77" s="3">
        <v>25.845633217993079</v>
      </c>
      <c r="J77" s="3">
        <v>32.974903806228376</v>
      </c>
      <c r="K77" s="3">
        <v>40.819650103806225</v>
      </c>
      <c r="L77" s="3">
        <v>61.462687889273347</v>
      </c>
      <c r="M77" s="3">
        <v>57.04945660899655</v>
      </c>
      <c r="N77" s="3"/>
    </row>
    <row r="78" spans="1:14">
      <c r="A78">
        <v>1971</v>
      </c>
      <c r="B78" s="3">
        <v>39.701024221453288</v>
      </c>
      <c r="C78" s="3">
        <v>52.785855778546711</v>
      </c>
      <c r="D78" s="3">
        <v>88.578580484429068</v>
      </c>
      <c r="E78" s="3">
        <v>119.63111418685121</v>
      </c>
      <c r="F78" s="3">
        <v>62.685217993079583</v>
      </c>
      <c r="G78" s="3">
        <v>42.803875432525949</v>
      </c>
      <c r="H78" s="3">
        <v>30.625974809688582</v>
      </c>
      <c r="I78" s="3">
        <v>25.501333702422148</v>
      </c>
      <c r="J78" s="3">
        <v>24.613685813148784</v>
      </c>
      <c r="K78" s="3">
        <v>33.578702283737023</v>
      </c>
      <c r="L78" s="3">
        <v>37.134660207612463</v>
      </c>
      <c r="M78" s="3">
        <v>54.134727197231832</v>
      </c>
      <c r="N78" s="3"/>
    </row>
    <row r="79" spans="1:14">
      <c r="A79">
        <v>1972</v>
      </c>
      <c r="B79" s="3">
        <v>43.768207058823528</v>
      </c>
      <c r="C79" s="3">
        <v>32.872344913494807</v>
      </c>
      <c r="D79" s="3">
        <v>67.528117370242214</v>
      </c>
      <c r="E79" s="3">
        <v>103.53380761245674</v>
      </c>
      <c r="F79" s="3">
        <v>87.205552941176464</v>
      </c>
      <c r="G79" s="3">
        <v>36.269613840830445</v>
      </c>
      <c r="H79" s="3">
        <v>32.238112110726647</v>
      </c>
      <c r="I79" s="3">
        <v>41.114830173010382</v>
      </c>
      <c r="J79" s="3">
        <v>50.829209688581322</v>
      </c>
      <c r="K79" s="3">
        <v>59.036477231833913</v>
      </c>
      <c r="L79" s="3">
        <v>64.749774394463671</v>
      </c>
      <c r="M79" s="3">
        <v>51.175975640138418</v>
      </c>
      <c r="N79" s="3"/>
    </row>
    <row r="80" spans="1:14">
      <c r="A80">
        <v>1973</v>
      </c>
      <c r="B80" s="3">
        <v>84.062371764705887</v>
      </c>
      <c r="C80" s="3">
        <v>51.788458961937707</v>
      </c>
      <c r="D80" s="3">
        <v>122.25552166089967</v>
      </c>
      <c r="E80" s="3">
        <v>115.72383114186853</v>
      </c>
      <c r="F80" s="3">
        <v>117.87369633217992</v>
      </c>
      <c r="G80" s="3">
        <v>70.548589619377168</v>
      </c>
      <c r="H80" s="3">
        <v>38.827068788927335</v>
      </c>
      <c r="I80" s="3">
        <v>38.004549757785469</v>
      </c>
      <c r="J80" s="3">
        <v>30.494117647058822</v>
      </c>
      <c r="K80" s="3">
        <v>36.233932733564011</v>
      </c>
      <c r="L80" s="3">
        <v>45.043399307958481</v>
      </c>
      <c r="M80" s="3">
        <v>50.894233910034593</v>
      </c>
      <c r="N80" s="3"/>
    </row>
    <row r="81" spans="1:14">
      <c r="A81">
        <v>1974</v>
      </c>
      <c r="B81" s="3">
        <v>61.744997647058824</v>
      </c>
      <c r="C81" s="3">
        <v>57.012340484429075</v>
      </c>
      <c r="D81" s="3">
        <v>98.85473937716263</v>
      </c>
      <c r="E81" s="3">
        <v>112.37351418685121</v>
      </c>
      <c r="F81" s="3">
        <v>83.834383391003456</v>
      </c>
      <c r="G81" s="3">
        <v>69.805968166089968</v>
      </c>
      <c r="H81" s="3">
        <v>38.522157508650508</v>
      </c>
      <c r="I81" s="3">
        <v>36.235786297577853</v>
      </c>
      <c r="J81" s="3">
        <v>32.299548788927339</v>
      </c>
      <c r="K81" s="3">
        <v>32.707063806228376</v>
      </c>
      <c r="L81" s="3">
        <v>45.705749480968869</v>
      </c>
      <c r="M81" s="3">
        <v>42.801110034602075</v>
      </c>
      <c r="N81" s="3"/>
    </row>
    <row r="82" spans="1:14">
      <c r="A82">
        <v>1975</v>
      </c>
      <c r="B82" s="3">
        <v>52.897936608996538</v>
      </c>
      <c r="C82" s="3">
        <v>43.437196401384085</v>
      </c>
      <c r="D82" s="3">
        <v>71.574911003460201</v>
      </c>
      <c r="E82" s="3">
        <v>107.69490934256056</v>
      </c>
      <c r="F82" s="3">
        <v>87.611020069204159</v>
      </c>
      <c r="G82" s="3">
        <v>63.37753910034602</v>
      </c>
      <c r="H82" s="3">
        <v>34.559701038062286</v>
      </c>
      <c r="I82" s="3">
        <v>34.973045813148786</v>
      </c>
      <c r="J82" s="3">
        <v>60.723653979238755</v>
      </c>
      <c r="K82" s="3">
        <v>33.770546159169548</v>
      </c>
      <c r="L82" s="3">
        <v>42.232559169550171</v>
      </c>
      <c r="M82" s="3">
        <v>67.714400553633212</v>
      </c>
      <c r="N82" s="3"/>
    </row>
    <row r="83" spans="1:14">
      <c r="A83">
        <v>1976</v>
      </c>
      <c r="B83" s="3">
        <v>43.324278477508656</v>
      </c>
      <c r="C83" s="3">
        <v>65.81274851211073</v>
      </c>
      <c r="D83" s="3">
        <v>125.89082408304498</v>
      </c>
      <c r="E83" s="3">
        <v>130.93591141868512</v>
      </c>
      <c r="F83" s="3">
        <v>87.393226297577854</v>
      </c>
      <c r="G83" s="3">
        <v>44.0989785467128</v>
      </c>
      <c r="H83" s="3">
        <v>33.290936470588235</v>
      </c>
      <c r="I83" s="3">
        <v>25.862778685121107</v>
      </c>
      <c r="J83" s="3">
        <v>21.375479584775086</v>
      </c>
      <c r="K83" s="3">
        <v>24.29651709342561</v>
      </c>
      <c r="L83" s="3">
        <v>26.512393079584779</v>
      </c>
      <c r="M83" s="3">
        <v>26.261758339100346</v>
      </c>
      <c r="N83" s="3"/>
    </row>
    <row r="84" spans="1:14">
      <c r="A84">
        <v>1977</v>
      </c>
      <c r="B84" s="3">
        <v>24.835904221453291</v>
      </c>
      <c r="C84" s="3">
        <v>26.859398200692045</v>
      </c>
      <c r="D84" s="3">
        <v>71.365921660899645</v>
      </c>
      <c r="E84" s="3">
        <v>81.070853979238734</v>
      </c>
      <c r="F84" s="3">
        <v>36.740419100346024</v>
      </c>
      <c r="G84" s="3">
        <v>26.465306574394464</v>
      </c>
      <c r="H84" s="3">
        <v>25.420240276816614</v>
      </c>
      <c r="I84" s="3">
        <v>23.951290795847751</v>
      </c>
      <c r="J84" s="3">
        <v>36.193826989619375</v>
      </c>
      <c r="K84" s="3">
        <v>41.689435017301037</v>
      </c>
      <c r="L84" s="3">
        <v>50.0309813148789</v>
      </c>
      <c r="M84" s="3">
        <v>55.027218269896196</v>
      </c>
      <c r="N84" s="3"/>
    </row>
    <row r="85" spans="1:14">
      <c r="A85">
        <v>1978</v>
      </c>
      <c r="B85" s="3">
        <v>41.344672110726641</v>
      </c>
      <c r="C85" s="3">
        <v>33.250606505190305</v>
      </c>
      <c r="D85" s="3">
        <v>57.117111695501727</v>
      </c>
      <c r="E85" s="3">
        <v>103.81991418685119</v>
      </c>
      <c r="F85" s="3">
        <v>77.965536332179937</v>
      </c>
      <c r="G85" s="3">
        <v>42.634812456747404</v>
      </c>
      <c r="H85" s="3">
        <v>44.962365674740482</v>
      </c>
      <c r="I85" s="3">
        <v>37.578230034602086</v>
      </c>
      <c r="J85" s="3">
        <v>56.291244290657446</v>
      </c>
      <c r="K85" s="3">
        <v>50.211658961937715</v>
      </c>
      <c r="L85" s="3">
        <v>38.954441522491351</v>
      </c>
      <c r="M85" s="3">
        <v>41.75662671280277</v>
      </c>
      <c r="N85" s="3"/>
    </row>
    <row r="86" spans="1:14">
      <c r="A86">
        <v>1979</v>
      </c>
      <c r="B86" s="3">
        <v>40.910474740484432</v>
      </c>
      <c r="C86" s="3">
        <v>34.911818408304498</v>
      </c>
      <c r="D86" s="3">
        <v>117.95200941176469</v>
      </c>
      <c r="E86" s="3">
        <v>148.40321107266436</v>
      </c>
      <c r="F86" s="3">
        <v>102.33341564013841</v>
      </c>
      <c r="G86" s="3">
        <v>59.186391695501733</v>
      </c>
      <c r="H86" s="3">
        <v>37.412336055363319</v>
      </c>
      <c r="I86" s="3">
        <v>40.926230034602085</v>
      </c>
      <c r="J86" s="3">
        <v>33.309442214532865</v>
      </c>
      <c r="K86" s="3">
        <v>36.647277508650525</v>
      </c>
      <c r="L86" s="3">
        <v>49.524689273356401</v>
      </c>
      <c r="M86" s="3">
        <v>53.960492179930796</v>
      </c>
      <c r="N86" s="3"/>
    </row>
    <row r="87" spans="1:14">
      <c r="A87">
        <v>1980</v>
      </c>
      <c r="B87" s="3">
        <v>49.803411487889271</v>
      </c>
      <c r="C87" s="3">
        <v>37.598305328719725</v>
      </c>
      <c r="D87" s="3">
        <v>51.140757923875427</v>
      </c>
      <c r="E87" s="3">
        <v>89.349110034602077</v>
      </c>
      <c r="F87" s="3">
        <v>49.042986851211076</v>
      </c>
      <c r="G87" s="3">
        <v>57.664824913494819</v>
      </c>
      <c r="H87" s="3">
        <v>33.209379653979241</v>
      </c>
      <c r="I87" s="3">
        <v>43.904444013840831</v>
      </c>
      <c r="J87" s="3">
        <v>58.09129411764706</v>
      </c>
      <c r="K87" s="3">
        <v>46.489702422145328</v>
      </c>
      <c r="L87" s="3">
        <v>38.200160553633218</v>
      </c>
      <c r="M87" s="3">
        <v>45.270520692041529</v>
      </c>
      <c r="N87" s="3"/>
    </row>
    <row r="88" spans="1:14">
      <c r="A88">
        <v>1981</v>
      </c>
      <c r="B88" s="3">
        <v>36.215397093425608</v>
      </c>
      <c r="C88" s="3">
        <v>59.806558339100356</v>
      </c>
      <c r="D88" s="3">
        <v>61.28902089965397</v>
      </c>
      <c r="E88" s="3">
        <v>92.64561384083045</v>
      </c>
      <c r="F88" s="3">
        <v>72.460451211072666</v>
      </c>
      <c r="G88" s="3">
        <v>58.218651903114178</v>
      </c>
      <c r="H88" s="3">
        <v>38.07776553633218</v>
      </c>
      <c r="I88" s="3">
        <v>35.185742283737021</v>
      </c>
      <c r="J88" s="3">
        <v>35.499188927335638</v>
      </c>
      <c r="K88" s="3">
        <v>66.363615778546716</v>
      </c>
      <c r="L88" s="3">
        <v>44.542040138408304</v>
      </c>
      <c r="M88" s="3">
        <v>43.208894117647056</v>
      </c>
      <c r="N88" s="3"/>
    </row>
    <row r="89" spans="1:14">
      <c r="A89">
        <v>1982</v>
      </c>
      <c r="B89" s="3">
        <v>42.147265328719726</v>
      </c>
      <c r="C89" s="3">
        <v>36.673900069204151</v>
      </c>
      <c r="D89" s="3">
        <v>95.599417577854666</v>
      </c>
      <c r="E89" s="3">
        <v>123.69086782006919</v>
      </c>
      <c r="F89" s="3">
        <v>66.538777577854674</v>
      </c>
      <c r="G89" s="3">
        <v>45.005281660899655</v>
      </c>
      <c r="H89" s="3">
        <v>54.043439169550176</v>
      </c>
      <c r="I89" s="3">
        <v>36.929946020761243</v>
      </c>
      <c r="J89" s="3">
        <v>37.008647750865045</v>
      </c>
      <c r="K89" s="3">
        <v>43.763573148788929</v>
      </c>
      <c r="L89" s="3">
        <v>69.513583391003451</v>
      </c>
      <c r="M89" s="3">
        <v>91.783392664359866</v>
      </c>
      <c r="N89" s="3"/>
    </row>
    <row r="90" spans="1:14">
      <c r="A90">
        <v>1983</v>
      </c>
      <c r="B90" s="3">
        <v>56.126845121107266</v>
      </c>
      <c r="C90" s="3">
        <v>51.448180484429074</v>
      </c>
      <c r="D90" s="3">
        <v>88.445123875432529</v>
      </c>
      <c r="E90" s="3">
        <v>107.52808858131488</v>
      </c>
      <c r="F90" s="3">
        <v>98.326010242214537</v>
      </c>
      <c r="G90" s="3">
        <v>60.653248442906573</v>
      </c>
      <c r="H90" s="3">
        <v>34.954510173010384</v>
      </c>
      <c r="I90" s="3">
        <v>31.329402352941177</v>
      </c>
      <c r="J90" s="3">
        <v>39.18852871972318</v>
      </c>
      <c r="K90" s="3">
        <v>51.789041937716256</v>
      </c>
      <c r="L90" s="3">
        <v>50.749386851211071</v>
      </c>
      <c r="M90" s="3">
        <v>57.278835155709331</v>
      </c>
      <c r="N90" s="3"/>
    </row>
    <row r="91" spans="1:14">
      <c r="A91">
        <v>1984</v>
      </c>
      <c r="B91" s="3">
        <v>42.641703529411764</v>
      </c>
      <c r="C91" s="3">
        <v>74.680751833910037</v>
      </c>
      <c r="D91" s="3">
        <v>66.101799861591701</v>
      </c>
      <c r="E91" s="3">
        <v>76.78104913494812</v>
      </c>
      <c r="F91" s="3">
        <v>76.884908512110727</v>
      </c>
      <c r="G91" s="3">
        <v>56.812783391003471</v>
      </c>
      <c r="H91" s="3">
        <v>36.360438477508652</v>
      </c>
      <c r="I91" s="3">
        <v>29.409573425605537</v>
      </c>
      <c r="J91" s="3">
        <v>39.614997923875436</v>
      </c>
      <c r="K91" s="3">
        <v>52.76772373702422</v>
      </c>
      <c r="L91" s="3">
        <v>69.568741868512106</v>
      </c>
      <c r="M91" s="3">
        <v>62.841380761245667</v>
      </c>
      <c r="N91" s="3"/>
    </row>
    <row r="92" spans="1:14">
      <c r="A92">
        <v>1985</v>
      </c>
      <c r="B92" s="3">
        <v>63.463251487889274</v>
      </c>
      <c r="C92" s="3">
        <v>61.199063252595153</v>
      </c>
      <c r="D92" s="3">
        <v>129.92742311418687</v>
      </c>
      <c r="E92" s="3">
        <v>139.67426989619378</v>
      </c>
      <c r="F92" s="3">
        <v>60.256585743944633</v>
      </c>
      <c r="G92" s="3">
        <v>40.62399446366782</v>
      </c>
      <c r="H92" s="3">
        <v>30.949421730103808</v>
      </c>
      <c r="I92" s="3">
        <v>35.898901038062284</v>
      </c>
      <c r="J92" s="3">
        <v>48.972656055363323</v>
      </c>
      <c r="K92" s="3">
        <v>68.936826020761245</v>
      </c>
      <c r="L92" s="3">
        <v>108.63394878892731</v>
      </c>
      <c r="M92" s="3">
        <v>71.008183806228359</v>
      </c>
      <c r="N92" s="3"/>
    </row>
    <row r="93" spans="1:14">
      <c r="A93">
        <v>1986</v>
      </c>
      <c r="B93" s="3">
        <v>58.901167058823532</v>
      </c>
      <c r="C93" s="3">
        <v>53.806272664359859</v>
      </c>
      <c r="D93" s="3">
        <v>105.23331653979238</v>
      </c>
      <c r="E93" s="3">
        <v>111.39501176470588</v>
      </c>
      <c r="F93" s="3">
        <v>54.227868788927339</v>
      </c>
      <c r="G93" s="3">
        <v>50.957912802768156</v>
      </c>
      <c r="H93" s="3">
        <v>50.37940650519031</v>
      </c>
      <c r="I93" s="3">
        <v>37.046720553633214</v>
      </c>
      <c r="J93" s="3">
        <v>86.850834602076119</v>
      </c>
      <c r="K93" s="3">
        <v>122.583139100346</v>
      </c>
      <c r="L93" s="3">
        <v>55.688088581314872</v>
      </c>
      <c r="M93" s="3">
        <v>53.25845480968858</v>
      </c>
      <c r="N93" s="3"/>
    </row>
    <row r="94" spans="1:14">
      <c r="A94">
        <v>1987</v>
      </c>
      <c r="B94" s="3">
        <v>47.756150034602065</v>
      </c>
      <c r="C94" s="3">
        <v>41.620703667820067</v>
      </c>
      <c r="D94" s="3">
        <v>59.265392387543258</v>
      </c>
      <c r="E94" s="3">
        <v>60.818723875432525</v>
      </c>
      <c r="F94" s="3">
        <v>42.470248858131491</v>
      </c>
      <c r="G94" s="3">
        <v>30.044777854671285</v>
      </c>
      <c r="H94" s="3">
        <v>26.579644567474048</v>
      </c>
      <c r="I94" s="3">
        <v>35.362757647058821</v>
      </c>
      <c r="J94" s="3">
        <v>32.071291349480965</v>
      </c>
      <c r="K94" s="3">
        <v>35.584258546712803</v>
      </c>
      <c r="L94" s="3">
        <v>44.066690657439445</v>
      </c>
      <c r="M94" s="3">
        <v>73.801504775086514</v>
      </c>
      <c r="N94" s="3"/>
    </row>
    <row r="95" spans="1:14">
      <c r="A95">
        <v>1988</v>
      </c>
      <c r="B95" s="3">
        <v>54.137507543252596</v>
      </c>
      <c r="C95" s="3">
        <v>57.206576055363321</v>
      </c>
      <c r="D95" s="3">
        <v>65.96973342560554</v>
      </c>
      <c r="E95" s="3">
        <v>91.387283044982695</v>
      </c>
      <c r="F95" s="3">
        <v>40.327992249134951</v>
      </c>
      <c r="G95" s="3">
        <v>22.209134948096885</v>
      </c>
      <c r="H95" s="3">
        <v>20.326182975778547</v>
      </c>
      <c r="I95" s="3">
        <v>23.586602076124567</v>
      </c>
      <c r="J95" s="3">
        <v>28.203022837370241</v>
      </c>
      <c r="K95" s="3">
        <v>40.917888996539794</v>
      </c>
      <c r="L95" s="3">
        <v>84.187083737024224</v>
      </c>
      <c r="M95" s="3">
        <v>57.478556678200704</v>
      </c>
      <c r="N95" s="3"/>
    </row>
    <row r="96" spans="1:14">
      <c r="A96">
        <v>1989</v>
      </c>
      <c r="B96" s="3">
        <v>49.961891211072661</v>
      </c>
      <c r="C96" s="3">
        <v>36.909123321799306</v>
      </c>
      <c r="D96" s="3">
        <v>69.659252595155706</v>
      </c>
      <c r="E96" s="3">
        <v>81.673112802768159</v>
      </c>
      <c r="F96" s="3">
        <v>50.37430920415224</v>
      </c>
      <c r="G96" s="3">
        <v>89.6253508650519</v>
      </c>
      <c r="H96" s="3">
        <v>33.095385467128025</v>
      </c>
      <c r="I96" s="3">
        <v>30.781210795847752</v>
      </c>
      <c r="J96" s="3">
        <v>30.995028373702418</v>
      </c>
      <c r="K96" s="3">
        <v>29.973983667820068</v>
      </c>
      <c r="L96" s="3">
        <v>42.785937716262978</v>
      </c>
      <c r="M96" s="3">
        <v>34.679719307958479</v>
      </c>
      <c r="N96" s="3"/>
    </row>
    <row r="97" spans="1:14">
      <c r="A97">
        <v>1990</v>
      </c>
      <c r="B97" s="3">
        <v>49.619445259515572</v>
      </c>
      <c r="C97" s="3">
        <v>45.780220899653976</v>
      </c>
      <c r="D97" s="3">
        <v>98.635555432525948</v>
      </c>
      <c r="E97" s="3">
        <v>61.02814671280278</v>
      </c>
      <c r="F97" s="3">
        <v>84.928912941176478</v>
      </c>
      <c r="G97" s="3">
        <v>68.816254671280262</v>
      </c>
      <c r="H97" s="3">
        <v>43.156530934256054</v>
      </c>
      <c r="I97" s="3">
        <v>43.663944083044981</v>
      </c>
      <c r="J97" s="3">
        <v>44.222748788927333</v>
      </c>
      <c r="K97" s="3">
        <v>64.306159723183384</v>
      </c>
      <c r="L97" s="3">
        <v>71.828445674740479</v>
      </c>
      <c r="M97" s="3">
        <v>73.813552941176468</v>
      </c>
      <c r="N97" s="3"/>
    </row>
    <row r="98" spans="1:14">
      <c r="A98">
        <v>1991</v>
      </c>
      <c r="B98" s="3">
        <v>63.193094532871974</v>
      </c>
      <c r="C98" s="3">
        <v>53.206495224913503</v>
      </c>
      <c r="D98" s="3">
        <v>92.728710311418681</v>
      </c>
      <c r="E98" s="3">
        <v>117.52926228373701</v>
      </c>
      <c r="F98" s="3">
        <v>74.004006643598615</v>
      </c>
      <c r="G98" s="3">
        <v>50.426059515570934</v>
      </c>
      <c r="H98" s="3">
        <v>37.375728166089964</v>
      </c>
      <c r="I98" s="3">
        <v>34.010119307958483</v>
      </c>
      <c r="J98" s="3">
        <v>31.990571626297573</v>
      </c>
      <c r="K98" s="3">
        <v>53.218139792387554</v>
      </c>
      <c r="L98" s="3">
        <v>76.87297993079585</v>
      </c>
      <c r="M98" s="3">
        <v>86.623997231833911</v>
      </c>
      <c r="N98" s="3"/>
    </row>
    <row r="99" spans="1:14">
      <c r="A99">
        <v>1992</v>
      </c>
      <c r="B99" s="3">
        <v>60.215343944636686</v>
      </c>
      <c r="C99" s="3">
        <v>50.09596069204153</v>
      </c>
      <c r="D99" s="3">
        <v>81.610106574394464</v>
      </c>
      <c r="E99" s="3">
        <v>100.98037370242214</v>
      </c>
      <c r="F99" s="3">
        <v>63.145365259515572</v>
      </c>
      <c r="G99" s="3">
        <v>38.101054671280274</v>
      </c>
      <c r="H99" s="3">
        <v>44.79415474048443</v>
      </c>
      <c r="I99" s="3">
        <v>36.821512525951555</v>
      </c>
      <c r="J99" s="3">
        <v>52.01623806228374</v>
      </c>
      <c r="K99" s="3">
        <v>50.409063529411753</v>
      </c>
      <c r="L99" s="3">
        <v>94.885137716262975</v>
      </c>
      <c r="M99" s="3">
        <v>77.670356262975801</v>
      </c>
      <c r="N99" s="3"/>
    </row>
    <row r="100" spans="1:14">
      <c r="A100">
        <v>1993</v>
      </c>
      <c r="B100" s="3">
        <v>87.309352525951553</v>
      </c>
      <c r="C100" s="3">
        <v>49.067486782006924</v>
      </c>
      <c r="D100" s="3">
        <v>80.418264913494809</v>
      </c>
      <c r="E100" s="3">
        <v>135.93604982698963</v>
      </c>
      <c r="F100" s="3">
        <v>93.402017439446354</v>
      </c>
      <c r="G100" s="3">
        <v>106.35989480968858</v>
      </c>
      <c r="H100" s="3">
        <v>78.268594048442907</v>
      </c>
      <c r="I100" s="3">
        <v>47.930385051903109</v>
      </c>
      <c r="J100" s="3">
        <v>57.97200830449826</v>
      </c>
      <c r="K100" s="3">
        <v>62.418768166089968</v>
      </c>
      <c r="L100" s="3">
        <v>55.398842906574387</v>
      </c>
      <c r="M100" s="3">
        <v>49.358092733564014</v>
      </c>
      <c r="N100" s="3"/>
    </row>
    <row r="101" spans="1:14">
      <c r="A101">
        <v>1994</v>
      </c>
      <c r="B101" s="3">
        <v>40.447083737024222</v>
      </c>
      <c r="C101" s="3">
        <v>54.867288581314888</v>
      </c>
      <c r="D101" s="3">
        <v>83.04893564013841</v>
      </c>
      <c r="E101" s="3">
        <v>75.26351833910033</v>
      </c>
      <c r="F101" s="3">
        <v>63.456300622837375</v>
      </c>
      <c r="G101" s="3">
        <v>42.356329411764705</v>
      </c>
      <c r="H101" s="3">
        <v>57.536480553633226</v>
      </c>
      <c r="I101" s="3">
        <v>45.863197785467129</v>
      </c>
      <c r="J101" s="3">
        <v>41.106070588235291</v>
      </c>
      <c r="K101" s="3">
        <v>42.909080138408306</v>
      </c>
      <c r="L101" s="3">
        <v>54.912282352941183</v>
      </c>
      <c r="M101" s="3">
        <v>52.25057937716263</v>
      </c>
      <c r="N101" s="3"/>
    </row>
    <row r="102" spans="1:14">
      <c r="A102">
        <v>1995</v>
      </c>
      <c r="B102" s="3">
        <v>52.429448304498273</v>
      </c>
      <c r="C102" s="3">
        <v>36.161598892733565</v>
      </c>
      <c r="D102" s="3">
        <v>67.837662560553639</v>
      </c>
      <c r="E102" s="3">
        <v>70.113151557093431</v>
      </c>
      <c r="F102" s="3">
        <v>66.684745743944632</v>
      </c>
      <c r="G102" s="3">
        <v>41.108761245674742</v>
      </c>
      <c r="H102" s="3">
        <v>33.960536470588238</v>
      </c>
      <c r="I102" s="3">
        <v>45.407684429065746</v>
      </c>
      <c r="J102" s="3">
        <v>31.398178546712803</v>
      </c>
      <c r="K102" s="3">
        <v>50.608321660899662</v>
      </c>
      <c r="L102" s="3">
        <v>64.185184775086498</v>
      </c>
      <c r="M102" s="3">
        <v>44.094434325259506</v>
      </c>
      <c r="N102" s="3"/>
    </row>
    <row r="103" spans="1:14">
      <c r="A103">
        <v>1996</v>
      </c>
      <c r="B103" s="3">
        <v>48.292756816609007</v>
      </c>
      <c r="C103" s="3">
        <v>50.090325259515573</v>
      </c>
      <c r="D103" s="3">
        <v>61.845090103806221</v>
      </c>
      <c r="E103" s="3">
        <v>99.505444982698947</v>
      </c>
      <c r="F103" s="3">
        <v>106.75555598615917</v>
      </c>
      <c r="G103" s="3">
        <v>100.88889134948097</v>
      </c>
      <c r="H103" s="3">
        <v>54.102289826989619</v>
      </c>
      <c r="I103" s="3">
        <v>39.391015640138399</v>
      </c>
      <c r="J103" s="3">
        <v>30.476628373702422</v>
      </c>
      <c r="K103" s="3">
        <v>39.01103501730104</v>
      </c>
      <c r="L103" s="3">
        <v>49.44486643598615</v>
      </c>
      <c r="M103" s="3">
        <v>55.361323183391015</v>
      </c>
      <c r="N103" s="3"/>
    </row>
    <row r="104" spans="1:14">
      <c r="A104">
        <v>1997</v>
      </c>
      <c r="B104" s="3">
        <v>63.650924844290657</v>
      </c>
      <c r="C104" s="3">
        <v>75.753606643598616</v>
      </c>
      <c r="D104" s="3">
        <v>91.458555570934251</v>
      </c>
      <c r="E104" s="3">
        <v>99.973170934256075</v>
      </c>
      <c r="F104" s="3">
        <v>73.212998200692041</v>
      </c>
      <c r="G104" s="3">
        <v>69.076351557093417</v>
      </c>
      <c r="H104" s="3">
        <v>41.190362906574393</v>
      </c>
      <c r="I104" s="3">
        <v>36.170911557093433</v>
      </c>
      <c r="J104" s="3">
        <v>34.792442906574394</v>
      </c>
      <c r="K104" s="3">
        <v>34.6491355017301</v>
      </c>
      <c r="L104" s="3">
        <v>35.865566782006916</v>
      </c>
      <c r="M104" s="3">
        <v>36.535136885813145</v>
      </c>
      <c r="N104" s="3"/>
    </row>
    <row r="105" spans="1:14">
      <c r="A105">
        <v>1998</v>
      </c>
      <c r="B105" s="3">
        <v>54.114337993079587</v>
      </c>
      <c r="C105" s="3">
        <v>55.760885813148789</v>
      </c>
      <c r="D105" s="3">
        <v>85.674045674740483</v>
      </c>
      <c r="E105" s="3">
        <v>103.5275294117647</v>
      </c>
      <c r="F105" s="3">
        <v>45.755227681660898</v>
      </c>
      <c r="G105" s="3">
        <v>33.27311833910035</v>
      </c>
      <c r="H105" s="3">
        <v>28.222829065743944</v>
      </c>
      <c r="I105" s="3">
        <v>26.176031003460206</v>
      </c>
      <c r="J105" s="3">
        <v>21.799258131487889</v>
      </c>
      <c r="K105" s="3">
        <v>27.29929079584775</v>
      </c>
      <c r="L105" s="3">
        <v>33.372672664359861</v>
      </c>
      <c r="M105" s="3">
        <v>31.602339653979239</v>
      </c>
      <c r="N105" s="3"/>
    </row>
    <row r="106" spans="1:14">
      <c r="A106">
        <v>1999</v>
      </c>
      <c r="B106" s="3">
        <v>44.03002297577855</v>
      </c>
      <c r="C106" s="3">
        <v>50.690192387543242</v>
      </c>
      <c r="D106" s="3">
        <v>50.206098269896202</v>
      </c>
      <c r="E106" s="3">
        <v>83.02741038062284</v>
      </c>
      <c r="F106" s="3">
        <v>57.229715709342564</v>
      </c>
      <c r="G106" s="3">
        <v>43.844262975778548</v>
      </c>
      <c r="H106" s="3">
        <v>46.946142560553632</v>
      </c>
      <c r="I106" s="3">
        <v>30.073612733564016</v>
      </c>
      <c r="J106" s="3">
        <v>20.263789619377164</v>
      </c>
      <c r="K106" s="3">
        <v>25.185301038062285</v>
      </c>
      <c r="L106" s="3">
        <v>25.706092733564017</v>
      </c>
      <c r="M106" s="3">
        <v>31.400764567474049</v>
      </c>
      <c r="N106" s="3"/>
    </row>
    <row r="107" spans="1:14">
      <c r="A107">
        <v>2000</v>
      </c>
      <c r="B107" s="3">
        <v>29.327553217993081</v>
      </c>
      <c r="C107" s="3">
        <v>34.171528858131488</v>
      </c>
      <c r="D107" s="3">
        <v>54.774670173010378</v>
      </c>
      <c r="E107" s="3">
        <v>52.247634602076118</v>
      </c>
      <c r="F107" s="3">
        <v>68.217179792387554</v>
      </c>
      <c r="G107" s="3">
        <v>52.39741453287197</v>
      </c>
      <c r="H107" s="3">
        <v>37.403531626297578</v>
      </c>
      <c r="I107" s="3">
        <v>30.746456470588235</v>
      </c>
      <c r="J107" s="3">
        <v>41.927617993079593</v>
      </c>
      <c r="K107" s="3">
        <v>32.347472387543249</v>
      </c>
      <c r="L107" s="3">
        <v>39.257140484429065</v>
      </c>
      <c r="M107" s="3">
        <v>36.005944359861594</v>
      </c>
      <c r="N107" s="3"/>
    </row>
    <row r="108" spans="1:14">
      <c r="A108">
        <v>2001</v>
      </c>
      <c r="B108" s="3">
        <v>38.313631557093416</v>
      </c>
      <c r="C108" s="3">
        <v>64.185394048442902</v>
      </c>
      <c r="D108" s="3">
        <v>63.681972041522492</v>
      </c>
      <c r="E108" s="3">
        <v>100.17855778546715</v>
      </c>
      <c r="F108" s="3">
        <v>73.966935363321795</v>
      </c>
      <c r="G108" s="3">
        <v>64.277564013840831</v>
      </c>
      <c r="H108" s="3">
        <v>29.279360553633222</v>
      </c>
      <c r="I108" s="3">
        <v>28.243681660899654</v>
      </c>
      <c r="J108" s="3">
        <v>31.647961245674743</v>
      </c>
      <c r="K108" s="3">
        <v>55.845566782006919</v>
      </c>
      <c r="L108" s="3">
        <v>50.160132871972309</v>
      </c>
      <c r="M108" s="3">
        <v>59.035550449826992</v>
      </c>
      <c r="N108" s="3"/>
    </row>
    <row r="109" spans="1:14">
      <c r="A109">
        <v>2002</v>
      </c>
      <c r="B109" s="3">
        <v>44.211672249134949</v>
      </c>
      <c r="C109" s="3">
        <v>48.116130103806221</v>
      </c>
      <c r="D109" s="3">
        <v>76.621702422145333</v>
      </c>
      <c r="E109" s="3">
        <v>102.75351695501732</v>
      </c>
      <c r="F109" s="3">
        <v>91.461799307958472</v>
      </c>
      <c r="G109" s="3">
        <v>66.317979238754319</v>
      </c>
      <c r="H109" s="3">
        <v>32.840520415224915</v>
      </c>
      <c r="I109" s="3">
        <v>35.5365292733564</v>
      </c>
      <c r="J109" s="3">
        <v>25.358101038062287</v>
      </c>
      <c r="K109" s="3">
        <v>45.619454117647059</v>
      </c>
      <c r="L109" s="3">
        <v>36.628816608996537</v>
      </c>
      <c r="M109" s="3">
        <v>32.372495501730107</v>
      </c>
      <c r="N109" s="3"/>
    </row>
    <row r="110" spans="1:14">
      <c r="A110">
        <v>2003</v>
      </c>
      <c r="B110" s="3">
        <v>27.776583529411766</v>
      </c>
      <c r="C110" s="3">
        <v>23.971425882352943</v>
      </c>
      <c r="D110" s="3">
        <v>45.844198754325262</v>
      </c>
      <c r="E110" s="3">
        <v>73.515936332179919</v>
      </c>
      <c r="F110" s="3">
        <v>74.66804595155709</v>
      </c>
      <c r="G110" s="3">
        <v>40.729378546712802</v>
      </c>
      <c r="H110" s="3">
        <v>28.033765536332179</v>
      </c>
      <c r="I110" s="3">
        <v>26.826168581314878</v>
      </c>
      <c r="J110" s="3">
        <v>25.07558200692041</v>
      </c>
      <c r="K110" s="3">
        <v>29.756653287197228</v>
      </c>
      <c r="L110" s="3">
        <v>53.838710034602073</v>
      </c>
      <c r="M110" s="3">
        <v>44.629187543252598</v>
      </c>
      <c r="N110" s="3"/>
    </row>
    <row r="111" spans="1:14">
      <c r="A111">
        <v>2004</v>
      </c>
      <c r="B111" s="3">
        <v>39.486474186851211</v>
      </c>
      <c r="C111" s="3">
        <v>35.844818823529408</v>
      </c>
      <c r="D111" s="3">
        <v>99.638333564013834</v>
      </c>
      <c r="E111" s="3">
        <v>94.095878200692056</v>
      </c>
      <c r="F111" s="3">
        <v>113.02477287197232</v>
      </c>
      <c r="G111" s="3">
        <v>102.04766782006921</v>
      </c>
      <c r="H111" s="3">
        <v>50.105542422145326</v>
      </c>
      <c r="I111" s="3">
        <v>31.813182560553635</v>
      </c>
      <c r="J111" s="3">
        <v>26.124489965397924</v>
      </c>
      <c r="K111" s="3">
        <v>33.932733010380623</v>
      </c>
      <c r="L111" s="3">
        <v>44.685541868512118</v>
      </c>
      <c r="M111" s="3">
        <v>57.543431418685124</v>
      </c>
      <c r="N111" s="3"/>
    </row>
    <row r="112" spans="1:14">
      <c r="A112">
        <v>2005</v>
      </c>
      <c r="B112" s="3">
        <v>68.940996539792394</v>
      </c>
      <c r="C112" s="3">
        <v>62.194785882352953</v>
      </c>
      <c r="D112" s="3">
        <v>66.051290242214534</v>
      </c>
      <c r="E112" s="3">
        <v>78.092296193771631</v>
      </c>
      <c r="F112" s="3">
        <v>44.310374532871975</v>
      </c>
      <c r="G112" s="3">
        <v>32.96817716262975</v>
      </c>
      <c r="H112" s="3">
        <v>25.445263391003461</v>
      </c>
      <c r="I112" s="3">
        <v>23.354443183391002</v>
      </c>
      <c r="J112" s="3">
        <v>21.769660899653978</v>
      </c>
      <c r="K112" s="3">
        <v>29.787237093425603</v>
      </c>
      <c r="L112" s="3">
        <v>38.610037370242217</v>
      </c>
      <c r="M112" s="3">
        <v>39.615296885813152</v>
      </c>
      <c r="N112" s="3"/>
    </row>
    <row r="113" spans="1:14">
      <c r="A113">
        <v>2006</v>
      </c>
      <c r="B113" s="3">
        <v>54.332131764705885</v>
      </c>
      <c r="C113" s="3">
        <v>48.726371211072667</v>
      </c>
      <c r="D113" s="3">
        <v>72.961840276816602</v>
      </c>
      <c r="E113" s="3">
        <v>71.415429757785461</v>
      </c>
      <c r="F113" s="3">
        <v>76.639311280276829</v>
      </c>
      <c r="G113" s="3">
        <v>39.831595847750862</v>
      </c>
      <c r="H113" s="3">
        <v>32.256647750865056</v>
      </c>
      <c r="I113" s="3">
        <v>29.819211072664359</v>
      </c>
      <c r="J113" s="3">
        <v>29.409334256055363</v>
      </c>
      <c r="K113" s="3">
        <v>47.306660761245674</v>
      </c>
      <c r="L113" s="3">
        <v>43.043792387543256</v>
      </c>
      <c r="M113" s="3">
        <v>71.623103667820075</v>
      </c>
      <c r="N113" s="3"/>
    </row>
    <row r="114" spans="1:14">
      <c r="A114">
        <v>2007</v>
      </c>
      <c r="B114" s="3">
        <v>63.428033771626296</v>
      </c>
      <c r="C114" s="3">
        <v>34.602512387543257</v>
      </c>
      <c r="D114" s="3">
        <v>93.311192802768161</v>
      </c>
      <c r="E114" s="3">
        <v>85.154375086505183</v>
      </c>
      <c r="F114" s="3">
        <v>52.8483537716263</v>
      </c>
      <c r="G114" s="3">
        <v>34.912177162629753</v>
      </c>
      <c r="H114" s="3">
        <v>23.302543391003461</v>
      </c>
      <c r="I114" s="3">
        <v>34.303909204152248</v>
      </c>
      <c r="J114" s="3">
        <v>27.950549480968853</v>
      </c>
      <c r="K114" s="3">
        <v>36.397046366782007</v>
      </c>
      <c r="L114" s="3">
        <v>32.423319031141865</v>
      </c>
      <c r="M114" s="3">
        <v>42.087487889273355</v>
      </c>
      <c r="N114" s="3"/>
    </row>
    <row r="115" spans="1:14">
      <c r="A115">
        <v>2008</v>
      </c>
      <c r="B115" s="3">
        <v>72.831627404844298</v>
      </c>
      <c r="C115" s="3">
        <v>64.504461176470585</v>
      </c>
      <c r="D115" s="3">
        <v>76.916882491349469</v>
      </c>
      <c r="E115" s="3">
        <v>132.86242214532871</v>
      </c>
      <c r="F115" s="3">
        <v>63.228312249134952</v>
      </c>
      <c r="G115" s="3">
        <v>80.086073356401386</v>
      </c>
      <c r="H115" s="3">
        <v>47.179691626297576</v>
      </c>
      <c r="I115" s="3">
        <v>25.770563875432526</v>
      </c>
      <c r="J115" s="3">
        <v>48.890591003460209</v>
      </c>
      <c r="K115" s="3">
        <v>35.234861730103809</v>
      </c>
      <c r="L115" s="3">
        <v>35.855252595155712</v>
      </c>
      <c r="M115" s="3">
        <v>55.836762352941179</v>
      </c>
      <c r="N115" s="3"/>
    </row>
    <row r="116" spans="1:14">
      <c r="A116">
        <v>2009</v>
      </c>
      <c r="B116" s="3">
        <v>53.118974117647056</v>
      </c>
      <c r="C116" s="3">
        <v>63.863950173010373</v>
      </c>
      <c r="D116" s="3">
        <v>98.829716262975779</v>
      </c>
      <c r="E116" s="3">
        <v>93.67479031141869</v>
      </c>
      <c r="F116" s="3">
        <v>81.797316539792391</v>
      </c>
      <c r="G116" s="3">
        <v>58.494892733564015</v>
      </c>
      <c r="H116" s="3">
        <v>31.436909065743944</v>
      </c>
      <c r="I116" s="3">
        <v>32.404006089965399</v>
      </c>
      <c r="J116" s="3">
        <v>25.65631557093425</v>
      </c>
      <c r="K116" s="3">
        <v>44.955878200692041</v>
      </c>
      <c r="L116" s="3">
        <v>48.902698961937716</v>
      </c>
      <c r="M116" s="3">
        <v>46.214911557093423</v>
      </c>
      <c r="N116" s="3"/>
    </row>
    <row r="117" spans="1:14">
      <c r="A117">
        <v>2010</v>
      </c>
      <c r="B117" s="3">
        <v>46.37570823529412</v>
      </c>
      <c r="C117" s="3">
        <v>35.600327750865056</v>
      </c>
      <c r="D117" s="3">
        <v>74.434960276816611</v>
      </c>
      <c r="E117" s="3">
        <v>56.225323183390998</v>
      </c>
      <c r="F117" s="3">
        <v>55.966975224913497</v>
      </c>
      <c r="G117" s="3">
        <v>63.918809688581312</v>
      </c>
      <c r="H117" s="3">
        <v>61.997082352941177</v>
      </c>
      <c r="I117" s="3">
        <v>42.419275847750868</v>
      </c>
      <c r="J117" s="3">
        <v>46.896365397923873</v>
      </c>
      <c r="K117" s="3">
        <v>44.24225605536332</v>
      </c>
      <c r="L117" s="3">
        <v>42.913295501730104</v>
      </c>
      <c r="M117" s="3">
        <v>40.883134671280274</v>
      </c>
      <c r="N117" s="3"/>
    </row>
    <row r="118" spans="1:14">
      <c r="A118">
        <v>2011</v>
      </c>
      <c r="B118" s="3">
        <v>39.157466574394462</v>
      </c>
      <c r="C118" s="3">
        <v>41.78686671280277</v>
      </c>
      <c r="D118" s="3">
        <v>81.824193217993084</v>
      </c>
      <c r="E118" s="3">
        <v>126.06761522491348</v>
      </c>
      <c r="F118" s="3">
        <v>108.17028871972319</v>
      </c>
      <c r="G118" s="3">
        <v>68.374986851211077</v>
      </c>
      <c r="H118" s="3">
        <v>45.538360692041522</v>
      </c>
      <c r="I118" s="3">
        <v>37.833558477508653</v>
      </c>
      <c r="J118" s="3">
        <v>27.903462975778552</v>
      </c>
      <c r="K118" s="3">
        <v>40.759409273356404</v>
      </c>
      <c r="L118" s="3">
        <v>52.396069204152248</v>
      </c>
      <c r="M118" s="3">
        <v>62.796431833910034</v>
      </c>
      <c r="N118" s="3"/>
    </row>
    <row r="119" spans="1:14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2:14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2:14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2:14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2:14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2:14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2:14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 spans="2:14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 spans="2:14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2:14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2:14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2:14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2:14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2:1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2:14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2:14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2:14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2:14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2:14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2:14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2:14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2:14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2:14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14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2:14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14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14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14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2:14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2:14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2:14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2:1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2:14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2:14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2:14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2:14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2:14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2:14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2:14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2:14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2:14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2:1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2:14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2:14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14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2:14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14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14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14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2:14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2:1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A5" sqref="A5"/>
    </sheetView>
  </sheetViews>
  <sheetFormatPr defaultRowHeight="12.75"/>
  <sheetData>
    <row r="1" spans="1:15">
      <c r="A1" t="s">
        <v>47</v>
      </c>
    </row>
    <row r="2" spans="1:15">
      <c r="A2" t="s">
        <v>14</v>
      </c>
    </row>
    <row r="3" spans="1:15">
      <c r="A3" s="21"/>
    </row>
    <row r="4" spans="1:1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88</v>
      </c>
      <c r="O4" s="1"/>
    </row>
    <row r="5" spans="1:15">
      <c r="A5">
        <v>1948</v>
      </c>
      <c r="B5" s="3">
        <v>125.88</v>
      </c>
      <c r="C5" s="3">
        <v>55.9</v>
      </c>
      <c r="D5" s="3">
        <v>40.06</v>
      </c>
      <c r="E5" s="3">
        <v>2.78</v>
      </c>
      <c r="F5" s="3">
        <v>0.17</v>
      </c>
      <c r="G5" s="3">
        <v>-3.07</v>
      </c>
      <c r="H5" s="3">
        <v>10.56</v>
      </c>
      <c r="I5" s="3">
        <v>43.24</v>
      </c>
      <c r="J5" s="3">
        <v>87</v>
      </c>
      <c r="K5" s="3">
        <v>110.87</v>
      </c>
      <c r="L5" s="3">
        <v>81.239999999999995</v>
      </c>
      <c r="M5" s="3">
        <v>121.79</v>
      </c>
      <c r="N5" s="3">
        <f>SUM(B5:M5)</f>
        <v>676.42</v>
      </c>
    </row>
    <row r="6" spans="1:15">
      <c r="A6">
        <v>1949</v>
      </c>
      <c r="B6" s="3">
        <v>86.06</v>
      </c>
      <c r="C6" s="3">
        <v>63.09</v>
      </c>
      <c r="D6" s="3">
        <v>44.54</v>
      </c>
      <c r="E6" s="3">
        <v>11.88</v>
      </c>
      <c r="F6" s="3">
        <v>-0.32</v>
      </c>
      <c r="G6" s="3">
        <v>-0.95</v>
      </c>
      <c r="H6" s="3">
        <v>24.13</v>
      </c>
      <c r="I6" s="3">
        <v>74.400000000000006</v>
      </c>
      <c r="J6" s="3">
        <v>120.67</v>
      </c>
      <c r="K6" s="3">
        <v>77.569999999999993</v>
      </c>
      <c r="L6" s="3">
        <v>112.13</v>
      </c>
      <c r="M6" s="3">
        <v>110.54</v>
      </c>
      <c r="N6" s="3">
        <f t="shared" ref="N6:N68" si="0">SUM(B6:M6)</f>
        <v>723.74</v>
      </c>
    </row>
    <row r="7" spans="1:15">
      <c r="A7">
        <v>1950</v>
      </c>
      <c r="B7" s="3">
        <v>99.85</v>
      </c>
      <c r="C7" s="3">
        <v>64.680000000000007</v>
      </c>
      <c r="D7" s="3">
        <v>55.36</v>
      </c>
      <c r="E7" s="3">
        <v>24.87</v>
      </c>
      <c r="F7" s="3">
        <v>-1.66</v>
      </c>
      <c r="G7" s="3">
        <v>-5.51</v>
      </c>
      <c r="H7" s="3">
        <v>2.69</v>
      </c>
      <c r="I7" s="3">
        <v>53.55</v>
      </c>
      <c r="J7" s="3">
        <v>59.27</v>
      </c>
      <c r="K7" s="3">
        <v>64.58</v>
      </c>
      <c r="L7" s="3">
        <v>140.01</v>
      </c>
      <c r="M7" s="3">
        <v>117.94</v>
      </c>
      <c r="N7" s="3">
        <f t="shared" si="0"/>
        <v>675.62999999999988</v>
      </c>
    </row>
    <row r="8" spans="1:15">
      <c r="A8">
        <v>1951</v>
      </c>
      <c r="B8" s="3">
        <v>77</v>
      </c>
      <c r="C8" s="3">
        <v>40.840000000000003</v>
      </c>
      <c r="D8" s="3">
        <v>40.020000000000003</v>
      </c>
      <c r="E8" s="3">
        <v>3.6</v>
      </c>
      <c r="F8" s="3">
        <v>-3.64</v>
      </c>
      <c r="G8" s="3">
        <v>-5.44</v>
      </c>
      <c r="H8" s="3">
        <v>-3.27</v>
      </c>
      <c r="I8" s="3">
        <v>29.93</v>
      </c>
      <c r="J8" s="3">
        <v>93.95</v>
      </c>
      <c r="K8" s="3">
        <v>70.959999999999994</v>
      </c>
      <c r="L8" s="3">
        <v>119.34</v>
      </c>
      <c r="M8" s="3">
        <v>95.9</v>
      </c>
      <c r="N8" s="3">
        <f t="shared" si="0"/>
        <v>559.18999999999994</v>
      </c>
    </row>
    <row r="9" spans="1:15">
      <c r="A9">
        <v>1952</v>
      </c>
      <c r="B9" s="3">
        <v>67.56</v>
      </c>
      <c r="C9" s="3">
        <v>43.25</v>
      </c>
      <c r="D9" s="3">
        <v>37.17</v>
      </c>
      <c r="E9" s="3">
        <v>7.69</v>
      </c>
      <c r="F9" s="3">
        <v>-1.58</v>
      </c>
      <c r="G9" s="3">
        <v>-5.27</v>
      </c>
      <c r="H9" s="3">
        <v>13.47</v>
      </c>
      <c r="I9" s="3">
        <v>50.99</v>
      </c>
      <c r="J9" s="3">
        <v>95.66</v>
      </c>
      <c r="K9" s="3">
        <v>147.08000000000001</v>
      </c>
      <c r="L9" s="3">
        <v>83.9</v>
      </c>
      <c r="M9" s="3">
        <v>78.2</v>
      </c>
      <c r="N9" s="3">
        <f t="shared" si="0"/>
        <v>618.12</v>
      </c>
    </row>
    <row r="10" spans="1:15">
      <c r="A10">
        <v>1953</v>
      </c>
      <c r="B10" s="3">
        <v>77.95</v>
      </c>
      <c r="C10" s="3">
        <v>56.98</v>
      </c>
      <c r="D10" s="3">
        <v>33.549999999999997</v>
      </c>
      <c r="E10" s="3">
        <v>15.02</v>
      </c>
      <c r="F10" s="3">
        <v>-1.52</v>
      </c>
      <c r="G10" s="3">
        <v>-1.88</v>
      </c>
      <c r="H10" s="3">
        <v>28.6</v>
      </c>
      <c r="I10" s="3">
        <v>55.62</v>
      </c>
      <c r="J10" s="3">
        <v>123</v>
      </c>
      <c r="K10" s="3">
        <v>76.290000000000006</v>
      </c>
      <c r="L10" s="3">
        <v>98.61</v>
      </c>
      <c r="M10" s="3">
        <v>124.65</v>
      </c>
      <c r="N10" s="3">
        <f t="shared" si="0"/>
        <v>686.87</v>
      </c>
    </row>
    <row r="11" spans="1:15">
      <c r="A11">
        <v>1954</v>
      </c>
      <c r="B11" s="3">
        <v>106.66</v>
      </c>
      <c r="C11" s="3">
        <v>38.39</v>
      </c>
      <c r="D11" s="3">
        <v>63.29</v>
      </c>
      <c r="E11" s="3">
        <v>11.69</v>
      </c>
      <c r="F11" s="3">
        <v>6.56</v>
      </c>
      <c r="G11" s="3">
        <v>-3.74</v>
      </c>
      <c r="H11" s="3">
        <v>20.73</v>
      </c>
      <c r="I11" s="3">
        <v>69.94</v>
      </c>
      <c r="J11" s="3">
        <v>76.319999999999993</v>
      </c>
      <c r="K11" s="3">
        <v>92.74</v>
      </c>
      <c r="L11" s="3">
        <v>89.57</v>
      </c>
      <c r="M11" s="3">
        <v>108.21</v>
      </c>
      <c r="N11" s="3">
        <f t="shared" si="0"/>
        <v>680.36</v>
      </c>
    </row>
    <row r="12" spans="1:15">
      <c r="A12">
        <v>1955</v>
      </c>
      <c r="B12" s="3">
        <v>107.91</v>
      </c>
      <c r="C12" s="3">
        <v>60.97</v>
      </c>
      <c r="D12" s="3">
        <v>53.45</v>
      </c>
      <c r="E12" s="3">
        <v>-0.19</v>
      </c>
      <c r="F12" s="3">
        <v>-2.4</v>
      </c>
      <c r="G12" s="3">
        <v>1.83</v>
      </c>
      <c r="H12" s="3">
        <v>13.45</v>
      </c>
      <c r="I12" s="3">
        <v>80.39</v>
      </c>
      <c r="J12" s="3">
        <v>113.78</v>
      </c>
      <c r="K12" s="3">
        <v>90.44</v>
      </c>
      <c r="L12" s="3">
        <v>146.88999999999999</v>
      </c>
      <c r="M12" s="3">
        <v>127.84</v>
      </c>
      <c r="N12" s="3">
        <f t="shared" si="0"/>
        <v>794.3599999999999</v>
      </c>
    </row>
    <row r="13" spans="1:15">
      <c r="A13">
        <v>1956</v>
      </c>
      <c r="B13" s="3">
        <v>72.69</v>
      </c>
      <c r="C13" s="3">
        <v>55.5</v>
      </c>
      <c r="D13" s="3">
        <v>44.82</v>
      </c>
      <c r="E13" s="3">
        <v>15.1</v>
      </c>
      <c r="F13" s="3">
        <v>-1.26</v>
      </c>
      <c r="G13" s="3">
        <v>-3.73</v>
      </c>
      <c r="H13" s="3">
        <v>11.93</v>
      </c>
      <c r="I13" s="3">
        <v>41.27</v>
      </c>
      <c r="J13" s="3">
        <v>101.13</v>
      </c>
      <c r="K13" s="3">
        <v>63.97</v>
      </c>
      <c r="L13" s="3">
        <v>132.97999999999999</v>
      </c>
      <c r="M13" s="3">
        <v>98.67</v>
      </c>
      <c r="N13" s="3">
        <f t="shared" si="0"/>
        <v>633.07000000000005</v>
      </c>
    </row>
    <row r="14" spans="1:15">
      <c r="A14">
        <v>1957</v>
      </c>
      <c r="B14" s="3">
        <v>115.85</v>
      </c>
      <c r="C14" s="3">
        <v>44.58</v>
      </c>
      <c r="D14" s="3">
        <v>34.07</v>
      </c>
      <c r="E14" s="3">
        <v>13.53</v>
      </c>
      <c r="F14" s="3">
        <v>-1.07</v>
      </c>
      <c r="G14" s="3">
        <v>-6.28</v>
      </c>
      <c r="H14" s="3">
        <v>3.58</v>
      </c>
      <c r="I14" s="3">
        <v>58.9</v>
      </c>
      <c r="J14" s="3">
        <v>93.12</v>
      </c>
      <c r="K14" s="3">
        <v>92.65</v>
      </c>
      <c r="L14" s="3">
        <v>113.92</v>
      </c>
      <c r="M14" s="3">
        <v>101.57</v>
      </c>
      <c r="N14" s="3">
        <f t="shared" si="0"/>
        <v>664.42000000000007</v>
      </c>
    </row>
    <row r="15" spans="1:15">
      <c r="A15">
        <v>1958</v>
      </c>
      <c r="B15" s="3">
        <v>80.09</v>
      </c>
      <c r="C15" s="3">
        <v>73.28</v>
      </c>
      <c r="D15" s="3">
        <v>18.34</v>
      </c>
      <c r="E15" s="3">
        <v>10.49</v>
      </c>
      <c r="F15" s="3">
        <v>2.56</v>
      </c>
      <c r="G15" s="3">
        <v>2.2000000000000002</v>
      </c>
      <c r="H15" s="3">
        <v>12.51</v>
      </c>
      <c r="I15" s="3">
        <v>65.64</v>
      </c>
      <c r="J15" s="3">
        <v>74.16</v>
      </c>
      <c r="K15" s="3">
        <v>78.92</v>
      </c>
      <c r="L15" s="3">
        <v>117.4</v>
      </c>
      <c r="M15" s="3">
        <v>133.93</v>
      </c>
      <c r="N15" s="3">
        <f t="shared" si="0"/>
        <v>669.52</v>
      </c>
    </row>
    <row r="16" spans="1:15">
      <c r="A16">
        <v>1959</v>
      </c>
      <c r="B16" s="3">
        <v>102.73</v>
      </c>
      <c r="C16" s="3">
        <v>48.71</v>
      </c>
      <c r="D16" s="3">
        <v>27.62</v>
      </c>
      <c r="E16" s="3">
        <v>3.58</v>
      </c>
      <c r="F16" s="3">
        <v>-5.42</v>
      </c>
      <c r="G16" s="3">
        <v>-5.51</v>
      </c>
      <c r="H16" s="3">
        <v>1</v>
      </c>
      <c r="I16" s="3">
        <v>13.9</v>
      </c>
      <c r="J16" s="3">
        <v>102.21</v>
      </c>
      <c r="K16" s="3">
        <v>104.24</v>
      </c>
      <c r="L16" s="3">
        <v>128.46</v>
      </c>
      <c r="M16" s="3">
        <v>66.3</v>
      </c>
      <c r="N16" s="3">
        <f t="shared" si="0"/>
        <v>587.82000000000005</v>
      </c>
    </row>
    <row r="17" spans="1:14">
      <c r="A17">
        <v>1960</v>
      </c>
      <c r="B17" s="3">
        <v>80.03</v>
      </c>
      <c r="C17" s="3">
        <v>64.88</v>
      </c>
      <c r="D17" s="3">
        <v>60.48</v>
      </c>
      <c r="E17" s="3">
        <v>3.42</v>
      </c>
      <c r="F17" s="3">
        <v>-3.19</v>
      </c>
      <c r="G17" s="3">
        <v>-5.48</v>
      </c>
      <c r="H17" s="3">
        <v>2.87</v>
      </c>
      <c r="I17" s="3">
        <v>29.03</v>
      </c>
      <c r="J17" s="3">
        <v>80.17</v>
      </c>
      <c r="K17" s="3">
        <v>92.45</v>
      </c>
      <c r="L17" s="3">
        <v>104.46</v>
      </c>
      <c r="M17" s="3">
        <v>135.9</v>
      </c>
      <c r="N17" s="3">
        <f t="shared" si="0"/>
        <v>645.02</v>
      </c>
    </row>
    <row r="18" spans="1:14">
      <c r="A18">
        <v>1961</v>
      </c>
      <c r="B18" s="3">
        <v>89.77</v>
      </c>
      <c r="C18" s="3">
        <v>32.869999999999997</v>
      </c>
      <c r="D18" s="3">
        <v>25.03</v>
      </c>
      <c r="E18" s="3">
        <v>12.69</v>
      </c>
      <c r="F18" s="3">
        <v>3.55</v>
      </c>
      <c r="G18" s="3">
        <v>-0.42</v>
      </c>
      <c r="H18" s="3">
        <v>7.59</v>
      </c>
      <c r="I18" s="3">
        <v>50.01</v>
      </c>
      <c r="J18" s="3">
        <v>92.26</v>
      </c>
      <c r="K18" s="3">
        <v>85.69</v>
      </c>
      <c r="L18" s="3">
        <v>98.49</v>
      </c>
      <c r="M18" s="3">
        <v>120.22</v>
      </c>
      <c r="N18" s="3">
        <f t="shared" si="0"/>
        <v>617.75</v>
      </c>
    </row>
    <row r="19" spans="1:14">
      <c r="A19">
        <v>1962</v>
      </c>
      <c r="B19" s="3">
        <v>112.41</v>
      </c>
      <c r="C19" s="3">
        <v>53.97</v>
      </c>
      <c r="D19" s="3">
        <v>18.649999999999999</v>
      </c>
      <c r="E19" s="3">
        <v>10.63</v>
      </c>
      <c r="F19" s="3">
        <v>-5.07</v>
      </c>
      <c r="G19" s="3">
        <v>-4.57</v>
      </c>
      <c r="H19" s="3">
        <v>8.8699999999999992</v>
      </c>
      <c r="I19" s="3">
        <v>33.11</v>
      </c>
      <c r="J19" s="3">
        <v>97.39</v>
      </c>
      <c r="K19" s="3">
        <v>78.87</v>
      </c>
      <c r="L19" s="3">
        <v>78.38</v>
      </c>
      <c r="M19" s="3">
        <v>118.82</v>
      </c>
      <c r="N19" s="3">
        <f t="shared" si="0"/>
        <v>601.46</v>
      </c>
    </row>
    <row r="20" spans="1:14">
      <c r="A20">
        <v>1963</v>
      </c>
      <c r="B20" s="3">
        <v>105.16</v>
      </c>
      <c r="C20" s="3">
        <v>47.76</v>
      </c>
      <c r="D20" s="3">
        <v>16.350000000000001</v>
      </c>
      <c r="E20" s="3">
        <v>3.01</v>
      </c>
      <c r="F20" s="3">
        <v>-1.28</v>
      </c>
      <c r="G20" s="3">
        <v>-5.17</v>
      </c>
      <c r="H20" s="3">
        <v>-0.16</v>
      </c>
      <c r="I20" s="3">
        <v>50.88</v>
      </c>
      <c r="J20" s="3">
        <v>70.930000000000007</v>
      </c>
      <c r="K20" s="3">
        <v>51.47</v>
      </c>
      <c r="L20" s="3">
        <v>100.58</v>
      </c>
      <c r="M20" s="3">
        <v>138.69</v>
      </c>
      <c r="N20" s="3">
        <f t="shared" si="0"/>
        <v>578.22</v>
      </c>
    </row>
    <row r="21" spans="1:14">
      <c r="A21">
        <v>1964</v>
      </c>
      <c r="B21" s="3">
        <v>79.83</v>
      </c>
      <c r="C21" s="3">
        <v>62.42</v>
      </c>
      <c r="D21" s="3">
        <v>48.23</v>
      </c>
      <c r="E21" s="3">
        <v>10.16</v>
      </c>
      <c r="F21" s="3">
        <v>-4.62</v>
      </c>
      <c r="G21" s="3">
        <v>-3.74</v>
      </c>
      <c r="H21" s="3">
        <v>10.89</v>
      </c>
      <c r="I21" s="3">
        <v>70.239999999999995</v>
      </c>
      <c r="J21" s="3">
        <v>83.23</v>
      </c>
      <c r="K21" s="3">
        <v>91.55</v>
      </c>
      <c r="L21" s="3">
        <v>80.290000000000006</v>
      </c>
      <c r="M21" s="3">
        <v>112.77</v>
      </c>
      <c r="N21" s="3">
        <f t="shared" si="0"/>
        <v>641.25</v>
      </c>
    </row>
    <row r="22" spans="1:14">
      <c r="A22">
        <v>1965</v>
      </c>
      <c r="B22" s="3">
        <v>98.73</v>
      </c>
      <c r="C22" s="3">
        <v>65.5</v>
      </c>
      <c r="D22" s="3">
        <v>39.11</v>
      </c>
      <c r="E22" s="3">
        <v>4.55</v>
      </c>
      <c r="F22" s="3">
        <v>-4.6100000000000003</v>
      </c>
      <c r="G22" s="3">
        <v>-4.47</v>
      </c>
      <c r="H22" s="3">
        <v>1.98</v>
      </c>
      <c r="I22" s="3">
        <v>39.24</v>
      </c>
      <c r="J22" s="3">
        <v>61.87</v>
      </c>
      <c r="K22" s="3">
        <v>82.83</v>
      </c>
      <c r="L22" s="3">
        <v>90.39</v>
      </c>
      <c r="M22" s="3">
        <v>75.02</v>
      </c>
      <c r="N22" s="3">
        <f t="shared" si="0"/>
        <v>550.14</v>
      </c>
    </row>
    <row r="23" spans="1:14">
      <c r="A23">
        <v>1966</v>
      </c>
      <c r="B23" s="3">
        <v>113.44</v>
      </c>
      <c r="C23" s="3">
        <v>46.21</v>
      </c>
      <c r="D23" s="3">
        <v>27.94</v>
      </c>
      <c r="E23" s="3">
        <v>9.1999999999999993</v>
      </c>
      <c r="F23" s="3">
        <v>6.71</v>
      </c>
      <c r="G23" s="3">
        <v>-3.53</v>
      </c>
      <c r="H23" s="3">
        <v>15.23</v>
      </c>
      <c r="I23" s="3">
        <v>61.78</v>
      </c>
      <c r="J23" s="3">
        <v>103.37</v>
      </c>
      <c r="K23" s="3">
        <v>103.67</v>
      </c>
      <c r="L23" s="3">
        <v>103.53</v>
      </c>
      <c r="M23" s="3">
        <v>103.13</v>
      </c>
      <c r="N23" s="3">
        <f t="shared" si="0"/>
        <v>690.68000000000006</v>
      </c>
    </row>
    <row r="24" spans="1:14">
      <c r="A24">
        <v>1967</v>
      </c>
      <c r="B24" s="3">
        <v>83.36</v>
      </c>
      <c r="C24" s="3">
        <v>76.11</v>
      </c>
      <c r="D24" s="3">
        <v>29.6</v>
      </c>
      <c r="E24" s="3">
        <v>7.57</v>
      </c>
      <c r="F24" s="3">
        <v>3.85</v>
      </c>
      <c r="G24" s="3">
        <v>-5.59</v>
      </c>
      <c r="H24" s="3">
        <v>2.72</v>
      </c>
      <c r="I24" s="3">
        <v>58.24</v>
      </c>
      <c r="J24" s="3">
        <v>83.89</v>
      </c>
      <c r="K24" s="3">
        <v>87.71</v>
      </c>
      <c r="L24" s="3">
        <v>101.78</v>
      </c>
      <c r="M24" s="3">
        <v>90.57</v>
      </c>
      <c r="N24" s="3">
        <f t="shared" si="0"/>
        <v>619.80999999999995</v>
      </c>
    </row>
    <row r="25" spans="1:14">
      <c r="A25">
        <v>1968</v>
      </c>
      <c r="B25" s="3">
        <v>82.08</v>
      </c>
      <c r="C25" s="3">
        <v>78.44</v>
      </c>
      <c r="D25" s="3">
        <v>23.17</v>
      </c>
      <c r="E25" s="3">
        <v>3.55</v>
      </c>
      <c r="F25" s="3">
        <v>-0.54</v>
      </c>
      <c r="G25" s="3">
        <v>-5.28</v>
      </c>
      <c r="H25" s="3">
        <v>6.05</v>
      </c>
      <c r="I25" s="3">
        <v>49.6</v>
      </c>
      <c r="J25" s="3">
        <v>60.51</v>
      </c>
      <c r="K25" s="3">
        <v>97.37</v>
      </c>
      <c r="L25" s="3">
        <v>95.41</v>
      </c>
      <c r="M25" s="3">
        <v>124.76</v>
      </c>
      <c r="N25" s="3">
        <f t="shared" si="0"/>
        <v>615.12</v>
      </c>
    </row>
    <row r="26" spans="1:14">
      <c r="A26">
        <v>1969</v>
      </c>
      <c r="B26" s="3">
        <v>88.48</v>
      </c>
      <c r="C26" s="3">
        <v>49.01</v>
      </c>
      <c r="D26" s="3">
        <v>51.23</v>
      </c>
      <c r="E26" s="3">
        <v>3.5</v>
      </c>
      <c r="F26" s="3">
        <v>-1.74</v>
      </c>
      <c r="G26" s="3">
        <v>-3.9</v>
      </c>
      <c r="H26" s="3">
        <v>0.23</v>
      </c>
      <c r="I26" s="3">
        <v>32.299999999999997</v>
      </c>
      <c r="J26" s="3">
        <v>99.05</v>
      </c>
      <c r="K26" s="3">
        <v>107.12</v>
      </c>
      <c r="L26" s="3">
        <v>95.21</v>
      </c>
      <c r="M26" s="3">
        <v>106.89</v>
      </c>
      <c r="N26" s="3">
        <f t="shared" si="0"/>
        <v>627.38</v>
      </c>
    </row>
    <row r="27" spans="1:14">
      <c r="A27">
        <v>1970</v>
      </c>
      <c r="B27" s="3">
        <v>95.81</v>
      </c>
      <c r="C27" s="3">
        <v>56.13</v>
      </c>
      <c r="D27" s="3">
        <v>32.29</v>
      </c>
      <c r="E27" s="3">
        <v>7.25</v>
      </c>
      <c r="F27" s="3">
        <v>-3.7</v>
      </c>
      <c r="G27" s="3">
        <v>-5.68</v>
      </c>
      <c r="H27" s="3">
        <v>-0.83</v>
      </c>
      <c r="I27" s="3">
        <v>37.83</v>
      </c>
      <c r="J27" s="3">
        <v>78.97</v>
      </c>
      <c r="K27" s="3">
        <v>70.84</v>
      </c>
      <c r="L27" s="3">
        <v>110.9</v>
      </c>
      <c r="M27" s="3">
        <v>109.17</v>
      </c>
      <c r="N27" s="3">
        <f t="shared" si="0"/>
        <v>588.9799999999999</v>
      </c>
    </row>
    <row r="28" spans="1:14">
      <c r="A28">
        <v>1971</v>
      </c>
      <c r="B28" s="3">
        <v>114.39</v>
      </c>
      <c r="C28" s="3">
        <v>41.4</v>
      </c>
      <c r="D28" s="3">
        <v>29.21</v>
      </c>
      <c r="E28" s="3">
        <v>9.26</v>
      </c>
      <c r="F28" s="3">
        <v>-0.8</v>
      </c>
      <c r="G28" s="3">
        <v>-6.27</v>
      </c>
      <c r="H28" s="3">
        <v>11.96</v>
      </c>
      <c r="I28" s="3">
        <v>42.03</v>
      </c>
      <c r="J28" s="3">
        <v>60.98</v>
      </c>
      <c r="K28" s="3">
        <v>55.05</v>
      </c>
      <c r="L28" s="3">
        <v>119.36</v>
      </c>
      <c r="M28" s="3">
        <v>91.11</v>
      </c>
      <c r="N28" s="3">
        <f t="shared" si="0"/>
        <v>567.67999999999995</v>
      </c>
    </row>
    <row r="29" spans="1:14">
      <c r="A29">
        <v>1972</v>
      </c>
      <c r="B29" s="3">
        <v>121.78</v>
      </c>
      <c r="C29" s="3">
        <v>61.14</v>
      </c>
      <c r="D29" s="3">
        <v>45.88</v>
      </c>
      <c r="E29" s="3">
        <v>14.32</v>
      </c>
      <c r="F29" s="3">
        <v>-2.09</v>
      </c>
      <c r="G29" s="3">
        <v>-1.36</v>
      </c>
      <c r="H29" s="3">
        <v>3.54</v>
      </c>
      <c r="I29" s="3">
        <v>27.36</v>
      </c>
      <c r="J29" s="3">
        <v>80.53</v>
      </c>
      <c r="K29" s="3">
        <v>106.64</v>
      </c>
      <c r="L29" s="3">
        <v>79.78</v>
      </c>
      <c r="M29" s="3">
        <v>102.15</v>
      </c>
      <c r="N29" s="3">
        <f t="shared" si="0"/>
        <v>639.66999999999996</v>
      </c>
    </row>
    <row r="30" spans="1:14">
      <c r="A30">
        <v>1973</v>
      </c>
      <c r="B30" s="3">
        <v>71.260000000000005</v>
      </c>
      <c r="C30" s="3">
        <v>55.41</v>
      </c>
      <c r="D30" s="3">
        <v>9.3800000000000008</v>
      </c>
      <c r="E30" s="3">
        <v>9.33</v>
      </c>
      <c r="F30" s="3">
        <v>-0.87</v>
      </c>
      <c r="G30" s="3">
        <v>-4.95</v>
      </c>
      <c r="H30" s="3">
        <v>9.43</v>
      </c>
      <c r="I30" s="3">
        <v>32.909999999999997</v>
      </c>
      <c r="J30" s="3">
        <v>94.68</v>
      </c>
      <c r="K30" s="3">
        <v>65.89</v>
      </c>
      <c r="L30" s="3">
        <v>103.34</v>
      </c>
      <c r="M30" s="3">
        <v>113.9</v>
      </c>
      <c r="N30" s="3">
        <f t="shared" si="0"/>
        <v>559.71</v>
      </c>
    </row>
    <row r="31" spans="1:14">
      <c r="A31">
        <v>1974</v>
      </c>
      <c r="B31" s="3">
        <v>80.739999999999995</v>
      </c>
      <c r="C31" s="3">
        <v>67.209999999999994</v>
      </c>
      <c r="D31" s="3">
        <v>37.58</v>
      </c>
      <c r="E31" s="3">
        <v>6.93</v>
      </c>
      <c r="F31" s="3">
        <v>-0.63</v>
      </c>
      <c r="G31" s="3">
        <v>-2.69</v>
      </c>
      <c r="H31" s="3">
        <v>10.3</v>
      </c>
      <c r="I31" s="3">
        <v>45.7</v>
      </c>
      <c r="J31" s="3">
        <v>98.23</v>
      </c>
      <c r="K31" s="3">
        <v>74.87</v>
      </c>
      <c r="L31" s="3">
        <v>83.25</v>
      </c>
      <c r="M31" s="3">
        <v>86.76</v>
      </c>
      <c r="N31" s="3">
        <f t="shared" si="0"/>
        <v>588.25</v>
      </c>
    </row>
    <row r="32" spans="1:14">
      <c r="A32">
        <v>1975</v>
      </c>
      <c r="B32" s="3">
        <v>91.64</v>
      </c>
      <c r="C32" s="3">
        <v>54.47</v>
      </c>
      <c r="D32" s="3">
        <v>47.69</v>
      </c>
      <c r="E32" s="3">
        <v>19.079999999999998</v>
      </c>
      <c r="F32" s="3">
        <v>-4.1100000000000003</v>
      </c>
      <c r="G32" s="3">
        <v>-6.1</v>
      </c>
      <c r="H32" s="3">
        <v>10.81</v>
      </c>
      <c r="I32" s="3">
        <v>52.28</v>
      </c>
      <c r="J32" s="3">
        <v>94.43</v>
      </c>
      <c r="K32" s="3">
        <v>73.42</v>
      </c>
      <c r="L32" s="3">
        <v>78.14</v>
      </c>
      <c r="M32" s="3">
        <v>104.53</v>
      </c>
      <c r="N32" s="3">
        <f t="shared" si="0"/>
        <v>616.28</v>
      </c>
    </row>
    <row r="33" spans="1:14">
      <c r="A33">
        <v>1976</v>
      </c>
      <c r="B33" s="3">
        <v>117.81</v>
      </c>
      <c r="C33" s="3">
        <v>42.68</v>
      </c>
      <c r="D33" s="3">
        <v>36.67</v>
      </c>
      <c r="E33" s="3">
        <v>8.98</v>
      </c>
      <c r="F33" s="3">
        <v>2.2000000000000002</v>
      </c>
      <c r="G33" s="3">
        <v>4.01</v>
      </c>
      <c r="H33" s="3">
        <v>35.85</v>
      </c>
      <c r="I33" s="3">
        <v>73.64</v>
      </c>
      <c r="J33" s="3">
        <v>109.04</v>
      </c>
      <c r="K33" s="3">
        <v>109.95</v>
      </c>
      <c r="L33" s="3">
        <v>123.84</v>
      </c>
      <c r="M33" s="3">
        <v>127.25</v>
      </c>
      <c r="N33" s="3">
        <f t="shared" si="0"/>
        <v>791.92000000000007</v>
      </c>
    </row>
    <row r="34" spans="1:14">
      <c r="A34">
        <v>1977</v>
      </c>
      <c r="B34" s="3">
        <v>96.61</v>
      </c>
      <c r="C34" s="3">
        <v>31.27</v>
      </c>
      <c r="D34" s="3">
        <v>9.75</v>
      </c>
      <c r="E34" s="3">
        <v>2.59</v>
      </c>
      <c r="F34" s="3">
        <v>-4.32</v>
      </c>
      <c r="G34" s="3">
        <v>-6.01</v>
      </c>
      <c r="H34" s="3">
        <v>3.08</v>
      </c>
      <c r="I34" s="3">
        <v>48.31</v>
      </c>
      <c r="J34" s="3">
        <v>55.66</v>
      </c>
      <c r="K34" s="3">
        <v>94.54</v>
      </c>
      <c r="L34" s="3">
        <v>102.58</v>
      </c>
      <c r="M34" s="3">
        <v>123.4</v>
      </c>
      <c r="N34" s="3">
        <f t="shared" si="0"/>
        <v>557.46</v>
      </c>
    </row>
    <row r="35" spans="1:14">
      <c r="A35">
        <v>1978</v>
      </c>
      <c r="B35" s="3">
        <v>114.61</v>
      </c>
      <c r="C35" s="3">
        <v>51.41</v>
      </c>
      <c r="D35" s="3">
        <v>25</v>
      </c>
      <c r="E35" s="3">
        <v>5.98</v>
      </c>
      <c r="F35" s="3">
        <v>-3.38</v>
      </c>
      <c r="G35" s="3">
        <v>-6.03</v>
      </c>
      <c r="H35" s="3">
        <v>4.41</v>
      </c>
      <c r="I35" s="3">
        <v>27.6</v>
      </c>
      <c r="J35" s="3">
        <v>73.599999999999994</v>
      </c>
      <c r="K35" s="3">
        <v>99.86</v>
      </c>
      <c r="L35" s="3">
        <v>103.43</v>
      </c>
      <c r="M35" s="3">
        <v>129.32</v>
      </c>
      <c r="N35" s="3">
        <f t="shared" si="0"/>
        <v>625.80999999999995</v>
      </c>
    </row>
    <row r="36" spans="1:14">
      <c r="A36">
        <v>1979</v>
      </c>
      <c r="B36" s="3">
        <v>104.44</v>
      </c>
      <c r="C36" s="3">
        <v>54.87</v>
      </c>
      <c r="D36" s="3">
        <v>19.54</v>
      </c>
      <c r="E36" s="3">
        <v>8.1199999999999992</v>
      </c>
      <c r="F36" s="3">
        <v>-3.23</v>
      </c>
      <c r="G36" s="3">
        <v>-6.74</v>
      </c>
      <c r="H36" s="3">
        <v>-4.51</v>
      </c>
      <c r="I36" s="3">
        <v>20.37</v>
      </c>
      <c r="J36" s="3">
        <v>62.18</v>
      </c>
      <c r="K36" s="3">
        <v>100.44</v>
      </c>
      <c r="L36" s="3">
        <v>95.05</v>
      </c>
      <c r="M36" s="3">
        <v>93.54</v>
      </c>
      <c r="N36" s="3">
        <f t="shared" si="0"/>
        <v>544.07000000000005</v>
      </c>
    </row>
    <row r="37" spans="1:14">
      <c r="A37">
        <v>1980</v>
      </c>
      <c r="B37" s="3">
        <v>104.68</v>
      </c>
      <c r="C37" s="3">
        <v>64.41</v>
      </c>
      <c r="D37" s="3">
        <v>38.49</v>
      </c>
      <c r="E37" s="3">
        <v>4.54</v>
      </c>
      <c r="F37" s="3">
        <v>-2.76</v>
      </c>
      <c r="G37" s="3">
        <v>-3.95</v>
      </c>
      <c r="H37" s="3">
        <v>0.8</v>
      </c>
      <c r="I37" s="3">
        <v>28.16</v>
      </c>
      <c r="J37" s="3">
        <v>91.46</v>
      </c>
      <c r="K37" s="3">
        <v>126.98</v>
      </c>
      <c r="L37" s="3">
        <v>92.07</v>
      </c>
      <c r="M37" s="3">
        <v>123.82</v>
      </c>
      <c r="N37" s="3">
        <f t="shared" si="0"/>
        <v>668.7</v>
      </c>
    </row>
    <row r="38" spans="1:14">
      <c r="A38">
        <v>1981</v>
      </c>
      <c r="B38" s="3">
        <v>83.26</v>
      </c>
      <c r="C38" s="3">
        <v>51.52</v>
      </c>
      <c r="D38" s="3">
        <v>26.6</v>
      </c>
      <c r="E38" s="3">
        <v>5.0199999999999996</v>
      </c>
      <c r="F38" s="3">
        <v>1.47</v>
      </c>
      <c r="G38" s="3">
        <v>-4.7300000000000004</v>
      </c>
      <c r="H38" s="3">
        <v>19.440000000000001</v>
      </c>
      <c r="I38" s="3">
        <v>34.21</v>
      </c>
      <c r="J38" s="3">
        <v>98.69</v>
      </c>
      <c r="K38" s="3">
        <v>99.88</v>
      </c>
      <c r="L38" s="3">
        <v>83.89</v>
      </c>
      <c r="M38" s="3">
        <v>111.07</v>
      </c>
      <c r="N38" s="3">
        <f t="shared" si="0"/>
        <v>610.31999999999994</v>
      </c>
    </row>
    <row r="39" spans="1:14">
      <c r="A39">
        <v>1982</v>
      </c>
      <c r="B39" s="3">
        <v>142.38</v>
      </c>
      <c r="C39" s="3">
        <v>42.96</v>
      </c>
      <c r="D39" s="3">
        <v>27.83</v>
      </c>
      <c r="E39" s="3">
        <v>17.63</v>
      </c>
      <c r="F39" s="3">
        <v>-5.19</v>
      </c>
      <c r="G39" s="3">
        <v>-4.1100000000000003</v>
      </c>
      <c r="H39" s="3">
        <v>-5.3</v>
      </c>
      <c r="I39" s="3">
        <v>39.51</v>
      </c>
      <c r="J39" s="3">
        <v>63.16</v>
      </c>
      <c r="K39" s="3">
        <v>75.89</v>
      </c>
      <c r="L39" s="3">
        <v>98.02</v>
      </c>
      <c r="M39" s="3">
        <v>89.75</v>
      </c>
      <c r="N39" s="3">
        <f t="shared" si="0"/>
        <v>582.53</v>
      </c>
    </row>
    <row r="40" spans="1:14">
      <c r="A40">
        <v>1983</v>
      </c>
      <c r="B40" s="3">
        <v>89.93</v>
      </c>
      <c r="C40" s="3">
        <v>43.16</v>
      </c>
      <c r="D40" s="3">
        <v>35.99</v>
      </c>
      <c r="E40" s="3">
        <v>17.88</v>
      </c>
      <c r="F40" s="3">
        <v>3.92</v>
      </c>
      <c r="G40" s="3">
        <v>1.8</v>
      </c>
      <c r="H40" s="3">
        <v>15.54</v>
      </c>
      <c r="I40" s="3">
        <v>54.16</v>
      </c>
      <c r="J40" s="3">
        <v>113.64</v>
      </c>
      <c r="K40" s="3">
        <v>90.57</v>
      </c>
      <c r="L40" s="3">
        <v>109.54</v>
      </c>
      <c r="M40" s="3">
        <v>163.19999999999999</v>
      </c>
      <c r="N40" s="3">
        <f t="shared" si="0"/>
        <v>739.32999999999993</v>
      </c>
    </row>
    <row r="41" spans="1:14">
      <c r="A41">
        <v>1984</v>
      </c>
      <c r="B41" s="3">
        <v>90.51</v>
      </c>
      <c r="C41" s="3">
        <v>31.89</v>
      </c>
      <c r="D41" s="3">
        <v>52.95</v>
      </c>
      <c r="E41" s="3">
        <v>5.74</v>
      </c>
      <c r="F41" s="3">
        <v>-0.54</v>
      </c>
      <c r="G41" s="3">
        <v>-6.35</v>
      </c>
      <c r="H41" s="3">
        <v>8.66</v>
      </c>
      <c r="I41" s="3">
        <v>45.42</v>
      </c>
      <c r="J41" s="3">
        <v>95.06</v>
      </c>
      <c r="K41" s="3">
        <v>63.34</v>
      </c>
      <c r="L41" s="3">
        <v>100.58</v>
      </c>
      <c r="M41" s="3">
        <v>106.09</v>
      </c>
      <c r="N41" s="3">
        <f t="shared" si="0"/>
        <v>593.35</v>
      </c>
    </row>
    <row r="42" spans="1:14">
      <c r="A42">
        <v>1985</v>
      </c>
      <c r="B42" s="3">
        <v>115.1</v>
      </c>
      <c r="C42" s="3">
        <v>55.42</v>
      </c>
      <c r="D42" s="3">
        <v>25.09</v>
      </c>
      <c r="E42" s="3">
        <v>7.44</v>
      </c>
      <c r="F42" s="3">
        <v>-3.36</v>
      </c>
      <c r="G42" s="3">
        <v>1.84</v>
      </c>
      <c r="H42" s="3">
        <v>18.41</v>
      </c>
      <c r="I42" s="3">
        <v>47.76</v>
      </c>
      <c r="J42" s="3">
        <v>78.069999999999993</v>
      </c>
      <c r="K42" s="3">
        <v>81.95</v>
      </c>
      <c r="L42" s="3">
        <v>108.91</v>
      </c>
      <c r="M42" s="3">
        <v>145.61000000000001</v>
      </c>
      <c r="N42" s="3">
        <f t="shared" si="0"/>
        <v>682.24</v>
      </c>
    </row>
    <row r="43" spans="1:14">
      <c r="A43">
        <v>1986</v>
      </c>
      <c r="B43" s="3">
        <v>78.66</v>
      </c>
      <c r="C43" s="3">
        <v>51.87</v>
      </c>
      <c r="D43" s="3">
        <v>28.03</v>
      </c>
      <c r="E43" s="3">
        <v>4.9800000000000004</v>
      </c>
      <c r="F43" s="3">
        <v>-2.2999999999999998</v>
      </c>
      <c r="G43" s="3">
        <v>-2.04</v>
      </c>
      <c r="H43" s="3">
        <v>1.41</v>
      </c>
      <c r="I43" s="3">
        <v>75.3</v>
      </c>
      <c r="J43" s="3">
        <v>54.02</v>
      </c>
      <c r="K43" s="3">
        <v>81.12</v>
      </c>
      <c r="L43" s="3">
        <v>130.13999999999999</v>
      </c>
      <c r="M43" s="3">
        <v>98.79</v>
      </c>
      <c r="N43" s="3">
        <f t="shared" si="0"/>
        <v>599.9799999999999</v>
      </c>
    </row>
    <row r="44" spans="1:14">
      <c r="A44">
        <v>1987</v>
      </c>
      <c r="B44" s="3">
        <v>82.69</v>
      </c>
      <c r="C44" s="3">
        <v>46.6</v>
      </c>
      <c r="D44" s="3">
        <v>35.909999999999997</v>
      </c>
      <c r="E44" s="3">
        <v>10.3</v>
      </c>
      <c r="F44" s="3">
        <v>-0.49</v>
      </c>
      <c r="G44" s="3">
        <v>11.04</v>
      </c>
      <c r="H44" s="3">
        <v>32.520000000000003</v>
      </c>
      <c r="I44" s="3">
        <v>85.14</v>
      </c>
      <c r="J44" s="3">
        <v>64.599999999999994</v>
      </c>
      <c r="K44" s="3">
        <v>130.1</v>
      </c>
      <c r="L44" s="3">
        <v>88.31</v>
      </c>
      <c r="M44" s="3">
        <v>102.63</v>
      </c>
      <c r="N44" s="3">
        <f t="shared" si="0"/>
        <v>689.35</v>
      </c>
    </row>
    <row r="45" spans="1:14">
      <c r="A45">
        <v>1988</v>
      </c>
      <c r="B45" s="3">
        <v>119.56</v>
      </c>
      <c r="C45" s="3">
        <v>85.29</v>
      </c>
      <c r="D45" s="3">
        <v>33.04</v>
      </c>
      <c r="E45" s="3">
        <v>10.29</v>
      </c>
      <c r="F45" s="3">
        <v>-1.25</v>
      </c>
      <c r="G45" s="3">
        <v>12.22</v>
      </c>
      <c r="H45" s="3">
        <v>21.78</v>
      </c>
      <c r="I45" s="3">
        <v>78.44</v>
      </c>
      <c r="J45" s="3">
        <v>81.44</v>
      </c>
      <c r="K45" s="3">
        <v>135.41</v>
      </c>
      <c r="L45" s="3">
        <v>77.150000000000006</v>
      </c>
      <c r="M45" s="3">
        <v>126.1</v>
      </c>
      <c r="N45" s="3">
        <f t="shared" si="0"/>
        <v>779.47</v>
      </c>
    </row>
    <row r="46" spans="1:14">
      <c r="A46">
        <v>1989</v>
      </c>
      <c r="B46" s="3">
        <v>77.27</v>
      </c>
      <c r="C46" s="3">
        <v>88.11</v>
      </c>
      <c r="D46" s="3">
        <v>46.67</v>
      </c>
      <c r="E46" s="3">
        <v>10.84</v>
      </c>
      <c r="F46" s="3">
        <v>-0.22</v>
      </c>
      <c r="G46" s="3">
        <v>-3.77</v>
      </c>
      <c r="H46" s="3">
        <v>10.59</v>
      </c>
      <c r="I46" s="3">
        <v>45.65</v>
      </c>
      <c r="J46" s="3">
        <v>100.24</v>
      </c>
      <c r="K46" s="3">
        <v>93.8</v>
      </c>
      <c r="L46" s="3">
        <v>122.01</v>
      </c>
      <c r="M46" s="3">
        <v>131.87</v>
      </c>
      <c r="N46" s="3">
        <f t="shared" si="0"/>
        <v>723.06000000000006</v>
      </c>
    </row>
    <row r="47" spans="1:14">
      <c r="A47">
        <v>1990</v>
      </c>
      <c r="B47" s="3">
        <v>47.65</v>
      </c>
      <c r="C47" s="3">
        <v>54.38</v>
      </c>
      <c r="D47" s="3">
        <v>33.35</v>
      </c>
      <c r="E47" s="3">
        <v>13.54</v>
      </c>
      <c r="F47" s="3">
        <v>-0.49</v>
      </c>
      <c r="G47" s="3">
        <v>-2.73</v>
      </c>
      <c r="H47" s="3">
        <v>15.64</v>
      </c>
      <c r="I47" s="3">
        <v>41.11</v>
      </c>
      <c r="J47" s="3">
        <v>89.66</v>
      </c>
      <c r="K47" s="3">
        <v>101.55</v>
      </c>
      <c r="L47" s="3">
        <v>88.58</v>
      </c>
      <c r="M47" s="3">
        <v>120.99</v>
      </c>
      <c r="N47" s="3">
        <f t="shared" si="0"/>
        <v>603.23</v>
      </c>
    </row>
    <row r="48" spans="1:14">
      <c r="A48">
        <v>1991</v>
      </c>
      <c r="B48" s="3">
        <v>109.72</v>
      </c>
      <c r="C48" s="3">
        <v>49.84</v>
      </c>
      <c r="D48" s="3">
        <v>25.93</v>
      </c>
      <c r="E48" s="3">
        <v>4.3099999999999996</v>
      </c>
      <c r="F48" s="3">
        <v>-4.72</v>
      </c>
      <c r="G48" s="3">
        <v>0.22</v>
      </c>
      <c r="H48" s="3">
        <v>38.32</v>
      </c>
      <c r="I48" s="3">
        <v>54.04</v>
      </c>
      <c r="J48" s="3">
        <v>126.01</v>
      </c>
      <c r="K48" s="3">
        <v>86.82</v>
      </c>
      <c r="L48" s="3">
        <v>122.51</v>
      </c>
      <c r="M48" s="3">
        <v>99.73</v>
      </c>
      <c r="N48" s="3">
        <f t="shared" si="0"/>
        <v>712.73</v>
      </c>
    </row>
    <row r="49" spans="1:15">
      <c r="A49">
        <v>1992</v>
      </c>
      <c r="B49" s="3">
        <v>79.59</v>
      </c>
      <c r="C49" s="3">
        <v>43.85</v>
      </c>
      <c r="D49" s="3">
        <v>41.88</v>
      </c>
      <c r="E49" s="3">
        <v>15.75</v>
      </c>
      <c r="F49" s="3">
        <v>4.2699999999999996</v>
      </c>
      <c r="G49" s="3">
        <v>17.97</v>
      </c>
      <c r="H49" s="3">
        <v>26.4</v>
      </c>
      <c r="I49" s="3">
        <v>67.27</v>
      </c>
      <c r="J49" s="3">
        <v>77.55</v>
      </c>
      <c r="K49" s="3">
        <v>96.58</v>
      </c>
      <c r="L49" s="3">
        <v>91.58</v>
      </c>
      <c r="M49" s="3">
        <v>109.61</v>
      </c>
      <c r="N49" s="3">
        <f t="shared" si="0"/>
        <v>672.30000000000007</v>
      </c>
    </row>
    <row r="50" spans="1:15">
      <c r="A50">
        <v>1993</v>
      </c>
      <c r="B50" s="3">
        <v>87.99</v>
      </c>
      <c r="C50" s="3">
        <v>72.34</v>
      </c>
      <c r="D50" s="3">
        <v>37.700000000000003</v>
      </c>
      <c r="E50" s="3">
        <v>10.73</v>
      </c>
      <c r="F50" s="3">
        <v>-2.2599999999999998</v>
      </c>
      <c r="G50" s="3">
        <v>-3.78</v>
      </c>
      <c r="H50" s="3">
        <v>5.29</v>
      </c>
      <c r="I50" s="3">
        <v>35.119999999999997</v>
      </c>
      <c r="J50" s="3">
        <v>114.78</v>
      </c>
      <c r="K50" s="3">
        <v>100.07</v>
      </c>
      <c r="L50" s="3">
        <v>95.62</v>
      </c>
      <c r="M50" s="3">
        <v>99.48</v>
      </c>
      <c r="N50" s="3">
        <f t="shared" si="0"/>
        <v>653.07999999999993</v>
      </c>
    </row>
    <row r="51" spans="1:15">
      <c r="A51">
        <v>1994</v>
      </c>
      <c r="B51" s="3">
        <v>114.03</v>
      </c>
      <c r="C51" s="3">
        <v>55.07</v>
      </c>
      <c r="D51" s="3">
        <v>19.61</v>
      </c>
      <c r="E51" s="3">
        <v>8.9600000000000009</v>
      </c>
      <c r="F51" s="3">
        <v>-0.11</v>
      </c>
      <c r="G51" s="3">
        <v>-3.73</v>
      </c>
      <c r="H51" s="3">
        <v>5.79</v>
      </c>
      <c r="I51" s="3">
        <v>49.11</v>
      </c>
      <c r="J51" s="3">
        <v>61.89</v>
      </c>
      <c r="K51" s="3">
        <v>91.85</v>
      </c>
      <c r="L51" s="3">
        <v>104.98</v>
      </c>
      <c r="M51" s="3">
        <v>76.56</v>
      </c>
      <c r="N51" s="3">
        <f t="shared" si="0"/>
        <v>584.01</v>
      </c>
    </row>
    <row r="52" spans="1:15">
      <c r="A52">
        <v>1995</v>
      </c>
      <c r="B52" s="3">
        <v>97.45</v>
      </c>
      <c r="C52" s="3">
        <v>81.05</v>
      </c>
      <c r="D52" s="3">
        <v>29.4</v>
      </c>
      <c r="E52" s="3">
        <v>20.75</v>
      </c>
      <c r="F52" s="3">
        <v>-0.91</v>
      </c>
      <c r="G52" s="3">
        <v>-1.1100000000000001</v>
      </c>
      <c r="H52" s="3">
        <v>18.329999999999998</v>
      </c>
      <c r="I52" s="3">
        <v>42.96</v>
      </c>
      <c r="J52" s="3">
        <v>124.66</v>
      </c>
      <c r="K52" s="3">
        <v>94.52</v>
      </c>
      <c r="L52" s="3">
        <v>140.22</v>
      </c>
      <c r="M52" s="3">
        <v>121.04</v>
      </c>
      <c r="N52" s="3">
        <f t="shared" si="0"/>
        <v>768.3599999999999</v>
      </c>
    </row>
    <row r="53" spans="1:15">
      <c r="A53">
        <v>1996</v>
      </c>
      <c r="B53" s="3">
        <v>85.52</v>
      </c>
      <c r="C53" s="3">
        <v>45.2</v>
      </c>
      <c r="D53" s="3">
        <v>43.67</v>
      </c>
      <c r="E53" s="3">
        <v>11.48</v>
      </c>
      <c r="F53" s="3">
        <v>0.44</v>
      </c>
      <c r="G53" s="3">
        <v>-6.6</v>
      </c>
      <c r="H53" s="3">
        <v>-1.86</v>
      </c>
      <c r="I53" s="3">
        <v>22.57</v>
      </c>
      <c r="J53" s="3">
        <v>90.98</v>
      </c>
      <c r="K53" s="3">
        <v>92.79</v>
      </c>
      <c r="L53" s="3">
        <v>111</v>
      </c>
      <c r="M53" s="3">
        <v>81.819999999999993</v>
      </c>
      <c r="N53" s="3">
        <f t="shared" si="0"/>
        <v>577.01</v>
      </c>
    </row>
    <row r="54" spans="1:15">
      <c r="A54">
        <v>1997</v>
      </c>
      <c r="B54" s="3">
        <v>91.4</v>
      </c>
      <c r="C54" s="3">
        <v>41.36</v>
      </c>
      <c r="D54" s="3">
        <v>33.32</v>
      </c>
      <c r="E54" s="3">
        <v>19.7</v>
      </c>
      <c r="F54" s="3">
        <v>1.6</v>
      </c>
      <c r="G54" s="3">
        <v>-3.14</v>
      </c>
      <c r="H54" s="3">
        <v>21.63</v>
      </c>
      <c r="I54" s="3">
        <v>68.989999999999995</v>
      </c>
      <c r="J54" s="3">
        <v>75.61</v>
      </c>
      <c r="K54" s="3">
        <v>100.11</v>
      </c>
      <c r="L54" s="3">
        <v>94.05</v>
      </c>
      <c r="M54" s="3">
        <v>77.150000000000006</v>
      </c>
      <c r="N54" s="3">
        <f t="shared" si="0"/>
        <v>621.78</v>
      </c>
    </row>
    <row r="55" spans="1:15">
      <c r="A55">
        <v>1998</v>
      </c>
      <c r="B55" s="3">
        <v>71.63</v>
      </c>
      <c r="C55" s="3">
        <v>22.16</v>
      </c>
      <c r="D55" s="3">
        <v>47.18</v>
      </c>
      <c r="E55" s="3">
        <v>10.199999999999999</v>
      </c>
      <c r="F55" s="3">
        <v>13.03</v>
      </c>
      <c r="G55" s="3">
        <v>34.75</v>
      </c>
      <c r="H55" s="3">
        <v>75.19</v>
      </c>
      <c r="I55" s="3">
        <v>68.09</v>
      </c>
      <c r="J55" s="3">
        <v>94.46</v>
      </c>
      <c r="K55" s="3">
        <v>99.5</v>
      </c>
      <c r="L55" s="3">
        <v>103.91</v>
      </c>
      <c r="M55" s="3">
        <v>114.86</v>
      </c>
      <c r="N55" s="3">
        <f t="shared" si="0"/>
        <v>754.96</v>
      </c>
    </row>
    <row r="56" spans="1:15">
      <c r="A56">
        <v>1999</v>
      </c>
      <c r="B56" s="3">
        <v>112.6</v>
      </c>
      <c r="C56" s="3">
        <v>52.39</v>
      </c>
      <c r="D56" s="3">
        <v>49.28</v>
      </c>
      <c r="E56" s="3">
        <v>8.5</v>
      </c>
      <c r="F56" s="3">
        <v>18.93</v>
      </c>
      <c r="G56" s="3">
        <v>34.74</v>
      </c>
      <c r="H56" s="3">
        <v>42.55</v>
      </c>
      <c r="I56" s="3">
        <v>110.27</v>
      </c>
      <c r="J56" s="3">
        <v>111.72</v>
      </c>
      <c r="K56" s="3">
        <v>106.76</v>
      </c>
      <c r="L56" s="3">
        <v>84.43</v>
      </c>
      <c r="M56" s="3">
        <v>111.87</v>
      </c>
      <c r="N56" s="3">
        <f t="shared" si="0"/>
        <v>844.04000000000008</v>
      </c>
    </row>
    <row r="57" spans="1:15">
      <c r="A57">
        <v>2000</v>
      </c>
      <c r="B57" s="3">
        <v>107.48</v>
      </c>
      <c r="C57" s="3">
        <v>50.41</v>
      </c>
      <c r="D57" s="3">
        <v>23.02</v>
      </c>
      <c r="E57" s="3">
        <v>20.56</v>
      </c>
      <c r="F57" s="3">
        <v>20.59</v>
      </c>
      <c r="G57" s="3">
        <v>30.22</v>
      </c>
      <c r="H57" s="3">
        <v>65.56</v>
      </c>
      <c r="I57" s="3">
        <v>64.09</v>
      </c>
      <c r="J57" s="3">
        <v>115.59</v>
      </c>
      <c r="K57" s="3">
        <v>73.78</v>
      </c>
      <c r="L57" s="3">
        <v>110.72</v>
      </c>
      <c r="M57" s="3">
        <v>136.9</v>
      </c>
      <c r="N57" s="3">
        <f t="shared" si="0"/>
        <v>818.92000000000007</v>
      </c>
    </row>
    <row r="58" spans="1:15">
      <c r="A58">
        <v>2001</v>
      </c>
      <c r="B58" s="3">
        <v>73.209999999999994</v>
      </c>
      <c r="C58" s="3">
        <v>65.209999999999994</v>
      </c>
      <c r="D58" s="3">
        <v>38.26</v>
      </c>
      <c r="E58" s="3">
        <v>3.82</v>
      </c>
      <c r="F58" s="3">
        <v>2.11</v>
      </c>
      <c r="G58" s="3">
        <v>9.58</v>
      </c>
      <c r="H58" s="3">
        <v>59.49</v>
      </c>
      <c r="I58" s="3">
        <v>83.77</v>
      </c>
      <c r="J58" s="3">
        <v>106.86</v>
      </c>
      <c r="K58" s="3">
        <v>104.82</v>
      </c>
      <c r="L58" s="3">
        <v>55.75</v>
      </c>
      <c r="M58" s="3">
        <v>98.09</v>
      </c>
      <c r="N58" s="3">
        <f t="shared" si="0"/>
        <v>700.97</v>
      </c>
    </row>
    <row r="59" spans="1:15">
      <c r="A59">
        <v>2002</v>
      </c>
      <c r="B59" s="3">
        <v>83.23</v>
      </c>
      <c r="C59" s="3">
        <v>72.8</v>
      </c>
      <c r="D59" s="3">
        <v>67.260000000000005</v>
      </c>
      <c r="E59" s="3">
        <v>19.39</v>
      </c>
      <c r="F59" s="3">
        <v>30.95</v>
      </c>
      <c r="G59" s="3">
        <v>10.31</v>
      </c>
      <c r="H59" s="3">
        <v>55.79</v>
      </c>
      <c r="I59" s="3">
        <v>95.34</v>
      </c>
      <c r="J59" s="3">
        <v>97.25</v>
      </c>
      <c r="K59" s="3">
        <v>134.44999999999999</v>
      </c>
      <c r="L59" s="3">
        <v>109.15</v>
      </c>
      <c r="M59" s="3">
        <v>104.71</v>
      </c>
      <c r="N59" s="3">
        <f t="shared" si="0"/>
        <v>880.63</v>
      </c>
    </row>
    <row r="60" spans="1:15">
      <c r="A60">
        <v>2003</v>
      </c>
      <c r="B60" s="3">
        <v>118.02</v>
      </c>
      <c r="C60" s="3">
        <v>72.41</v>
      </c>
      <c r="D60" s="3">
        <v>34.270000000000003</v>
      </c>
      <c r="E60" s="3">
        <v>13.2</v>
      </c>
      <c r="F60" s="3">
        <v>-1.54</v>
      </c>
      <c r="G60" s="3">
        <v>4.01</v>
      </c>
      <c r="H60" s="3">
        <v>40.22</v>
      </c>
      <c r="I60" s="3">
        <v>64.040000000000006</v>
      </c>
      <c r="J60" s="3">
        <v>122.6</v>
      </c>
      <c r="K60" s="3">
        <v>90.53</v>
      </c>
      <c r="L60" s="3">
        <v>94.33</v>
      </c>
      <c r="M60" s="3">
        <v>95.11</v>
      </c>
      <c r="N60" s="3">
        <f t="shared" si="0"/>
        <v>747.2</v>
      </c>
    </row>
    <row r="61" spans="1:15">
      <c r="A61">
        <v>2004</v>
      </c>
      <c r="B61" s="3">
        <v>119.61</v>
      </c>
      <c r="C61" s="3">
        <v>45.82</v>
      </c>
      <c r="D61" s="3">
        <v>24.63</v>
      </c>
      <c r="E61" s="3">
        <v>10.07</v>
      </c>
      <c r="F61" s="3">
        <v>1.17</v>
      </c>
      <c r="G61" s="3">
        <v>18.89</v>
      </c>
      <c r="H61" s="3">
        <v>43.29</v>
      </c>
      <c r="I61" s="3">
        <v>87.34</v>
      </c>
      <c r="J61" s="3">
        <v>66.78</v>
      </c>
      <c r="K61" s="3">
        <v>97.1</v>
      </c>
      <c r="L61" s="3">
        <v>82.87</v>
      </c>
      <c r="M61" s="3">
        <v>121.87</v>
      </c>
      <c r="N61" s="3">
        <f t="shared" si="0"/>
        <v>719.44</v>
      </c>
    </row>
    <row r="62" spans="1:15">
      <c r="A62">
        <v>2005</v>
      </c>
      <c r="B62" s="3">
        <v>96.96</v>
      </c>
      <c r="C62" s="3">
        <v>41.81</v>
      </c>
      <c r="D62" s="3">
        <v>42.63</v>
      </c>
      <c r="E62" s="3">
        <v>9.35</v>
      </c>
      <c r="F62" s="3">
        <v>11.3</v>
      </c>
      <c r="G62" s="3">
        <v>13.67</v>
      </c>
      <c r="H62" s="3">
        <v>73.88</v>
      </c>
      <c r="I62" s="3">
        <v>88.29</v>
      </c>
      <c r="J62" s="3">
        <v>97.52</v>
      </c>
      <c r="K62" s="3">
        <v>99.25</v>
      </c>
      <c r="L62" s="3">
        <v>121.74</v>
      </c>
      <c r="M62" s="3">
        <v>112.71</v>
      </c>
      <c r="N62" s="3">
        <f t="shared" si="0"/>
        <v>809.11</v>
      </c>
    </row>
    <row r="63" spans="1:15">
      <c r="A63" s="16">
        <v>2006</v>
      </c>
      <c r="B63" s="17">
        <v>58.37</v>
      </c>
      <c r="C63" s="17">
        <v>80.48</v>
      </c>
      <c r="D63" s="17">
        <v>35.74</v>
      </c>
      <c r="E63" s="17">
        <v>10.06</v>
      </c>
      <c r="F63" s="17">
        <v>17.72</v>
      </c>
      <c r="G63" s="17">
        <v>39.479999999999997</v>
      </c>
      <c r="H63" s="17">
        <v>52.69</v>
      </c>
      <c r="I63" s="17">
        <v>104.8</v>
      </c>
      <c r="J63" s="17">
        <v>109.94</v>
      </c>
      <c r="K63" s="17">
        <v>122.07</v>
      </c>
      <c r="L63" s="17">
        <v>70</v>
      </c>
      <c r="M63" s="17">
        <v>87</v>
      </c>
      <c r="N63" s="17">
        <f t="shared" si="0"/>
        <v>788.34999999999991</v>
      </c>
      <c r="O63" s="16"/>
    </row>
    <row r="64" spans="1:15">
      <c r="A64" s="21">
        <v>2007</v>
      </c>
      <c r="B64" s="23">
        <v>105.27</v>
      </c>
      <c r="C64" s="23">
        <v>104.36</v>
      </c>
      <c r="D64" s="23">
        <v>30.49</v>
      </c>
      <c r="E64" s="23">
        <v>25.49</v>
      </c>
      <c r="F64" s="23">
        <v>2.46</v>
      </c>
      <c r="G64" s="23">
        <v>23.29</v>
      </c>
      <c r="H64" s="23">
        <v>60.74</v>
      </c>
      <c r="I64" s="23">
        <v>80.67</v>
      </c>
      <c r="J64" s="23">
        <v>97.71</v>
      </c>
      <c r="K64" s="23">
        <v>86.53</v>
      </c>
      <c r="L64" s="23">
        <v>144.88</v>
      </c>
      <c r="M64" s="23">
        <v>114.61</v>
      </c>
      <c r="N64" s="23">
        <f t="shared" si="0"/>
        <v>876.5</v>
      </c>
      <c r="O64" s="21"/>
    </row>
    <row r="65" spans="1:15">
      <c r="A65" s="21">
        <v>2008</v>
      </c>
      <c r="B65" s="23">
        <v>100.96</v>
      </c>
      <c r="C65" s="23">
        <v>67.97</v>
      </c>
      <c r="D65" s="23">
        <v>41.1</v>
      </c>
      <c r="E65" s="23">
        <v>8.2899999999999991</v>
      </c>
      <c r="F65" s="23">
        <v>4.95</v>
      </c>
      <c r="G65" s="23">
        <v>7.28</v>
      </c>
      <c r="H65" s="23">
        <v>42.26</v>
      </c>
      <c r="I65" s="23">
        <v>86.72</v>
      </c>
      <c r="J65" s="23">
        <v>83.48</v>
      </c>
      <c r="K65" s="23">
        <v>123.13</v>
      </c>
      <c r="L65" s="23">
        <v>112.17</v>
      </c>
      <c r="M65" s="23">
        <v>137.38999999999999</v>
      </c>
      <c r="N65" s="23">
        <f t="shared" si="0"/>
        <v>815.69999999999993</v>
      </c>
      <c r="O65" s="18"/>
    </row>
    <row r="66" spans="1:15">
      <c r="A66" s="19">
        <v>2009</v>
      </c>
      <c r="B66" s="24">
        <v>104.19</v>
      </c>
      <c r="C66" s="24">
        <v>47.38</v>
      </c>
      <c r="D66" s="24">
        <v>31.19</v>
      </c>
      <c r="E66" s="24">
        <v>13.45</v>
      </c>
      <c r="F66" s="24">
        <v>0.1</v>
      </c>
      <c r="G66" s="24">
        <v>5.45</v>
      </c>
      <c r="H66" s="24">
        <v>45.68</v>
      </c>
      <c r="I66" s="24">
        <v>75.069999999999993</v>
      </c>
      <c r="J66" s="24">
        <v>76.63</v>
      </c>
      <c r="K66" s="24">
        <v>107.31</v>
      </c>
      <c r="L66" s="24">
        <v>64.23</v>
      </c>
      <c r="M66" s="24">
        <v>129.24</v>
      </c>
      <c r="N66" s="23">
        <f t="shared" si="0"/>
        <v>699.92</v>
      </c>
      <c r="O66" s="19"/>
    </row>
    <row r="67" spans="1:15">
      <c r="A67">
        <v>2010</v>
      </c>
      <c r="B67" s="3">
        <v>88.13</v>
      </c>
      <c r="C67" s="3">
        <v>44.99</v>
      </c>
      <c r="D67" s="3">
        <v>17.98</v>
      </c>
      <c r="E67" s="3">
        <v>7.99</v>
      </c>
      <c r="F67" s="3">
        <v>14.81</v>
      </c>
      <c r="G67" s="3">
        <v>32.159999999999997</v>
      </c>
      <c r="H67" s="3">
        <v>52.51</v>
      </c>
      <c r="I67" s="3">
        <v>90.36</v>
      </c>
      <c r="J67" s="3">
        <v>117.12</v>
      </c>
      <c r="K67" s="3">
        <v>102.96</v>
      </c>
      <c r="L67" s="3">
        <v>104.39</v>
      </c>
      <c r="M67" s="3">
        <v>117.68</v>
      </c>
      <c r="N67" s="23">
        <f t="shared" si="0"/>
        <v>791.07999999999993</v>
      </c>
    </row>
    <row r="68" spans="1:15">
      <c r="A68">
        <v>2011</v>
      </c>
      <c r="B68" s="3">
        <v>114.04</v>
      </c>
      <c r="C68" s="3">
        <v>70.89</v>
      </c>
      <c r="D68" s="3">
        <v>39.14</v>
      </c>
      <c r="E68" s="3">
        <v>11.52</v>
      </c>
      <c r="F68" s="3">
        <v>0.8</v>
      </c>
      <c r="G68" s="3">
        <v>6.91</v>
      </c>
      <c r="H68" s="3">
        <v>23.13</v>
      </c>
      <c r="I68" s="3">
        <v>91.8</v>
      </c>
      <c r="J68" s="3">
        <v>112.83</v>
      </c>
      <c r="K68" s="3">
        <v>99.13</v>
      </c>
      <c r="L68" s="3">
        <v>97.44</v>
      </c>
      <c r="M68" s="3">
        <v>98.65</v>
      </c>
      <c r="N68" s="23">
        <f t="shared" si="0"/>
        <v>766.28000000000009</v>
      </c>
    </row>
    <row r="69" spans="1: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NBS_comp_mm _LakePrc</vt:lpstr>
      <vt:lpstr>NBS_comp_mm_LandPrc</vt:lpstr>
      <vt:lpstr>NBS_comp_cms_LakePrc</vt:lpstr>
      <vt:lpstr>NBS_comp_cms_LandPrc</vt:lpstr>
      <vt:lpstr>PrcLk</vt:lpstr>
      <vt:lpstr>PrcLd</vt:lpstr>
      <vt:lpstr>Run</vt:lpstr>
      <vt:lpstr>Evp</vt:lpstr>
      <vt:lpstr>Area</vt:lpstr>
      <vt:lpstr>Days</vt:lpstr>
    </vt:vector>
  </TitlesOfParts>
  <Company>GLERL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2001-11-09T14:47:08Z</dcterms:created>
  <dcterms:modified xsi:type="dcterms:W3CDTF">2013-02-08T19:10:43Z</dcterms:modified>
</cp:coreProperties>
</file>