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75" yWindow="465" windowWidth="15195" windowHeight="9090"/>
  </bookViews>
  <sheets>
    <sheet name="Metadata" sheetId="19" r:id="rId1"/>
    <sheet name="NBS_comp_mm _LakePrc" sheetId="1" r:id="rId2"/>
    <sheet name="NBS_comp_mm_LandPrc" sheetId="2" r:id="rId3"/>
    <sheet name="NBS_comp_cms_LakePrc" sheetId="3" r:id="rId4"/>
    <sheet name="NBS_comp_cms_LandPrc" sheetId="4" r:id="rId5"/>
    <sheet name="PrcLk" sheetId="6" r:id="rId6"/>
    <sheet name="PrcLd" sheetId="8" r:id="rId7"/>
    <sheet name="Run" sheetId="10" r:id="rId8"/>
    <sheet name="Evp" sheetId="9" r:id="rId9"/>
    <sheet name="Area" sheetId="14" r:id="rId10"/>
    <sheet name="Days" sheetId="15" r:id="rId11"/>
  </sheets>
  <calcPr calcId="125725"/>
</workbook>
</file>

<file path=xl/calcChain.xml><?xml version="1.0" encoding="utf-8"?>
<calcChain xmlns="http://schemas.openxmlformats.org/spreadsheetml/2006/main">
  <c r="M70" i="4"/>
  <c r="N70"/>
  <c r="M71"/>
  <c r="N71"/>
  <c r="M72"/>
  <c r="N72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5"/>
  <c r="M70" i="3"/>
  <c r="N70"/>
  <c r="M71"/>
  <c r="N71"/>
  <c r="M72"/>
  <c r="N72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5"/>
  <c r="M70" i="2"/>
  <c r="N70"/>
  <c r="M71"/>
  <c r="N71"/>
  <c r="M72"/>
  <c r="N72"/>
  <c r="M70" i="1"/>
  <c r="N70"/>
  <c r="M71"/>
  <c r="N71"/>
  <c r="M72"/>
  <c r="N72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5"/>
  <c r="N6" i="2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5"/>
  <c r="B62" i="4"/>
  <c r="C62"/>
  <c r="D62"/>
  <c r="E62"/>
  <c r="F62"/>
  <c r="G62"/>
  <c r="H62"/>
  <c r="I62"/>
  <c r="J62"/>
  <c r="K62"/>
  <c r="L62"/>
  <c r="M62"/>
  <c r="B63"/>
  <c r="C63"/>
  <c r="D63"/>
  <c r="E63"/>
  <c r="F63"/>
  <c r="G63"/>
  <c r="H63"/>
  <c r="I63"/>
  <c r="J63"/>
  <c r="K63"/>
  <c r="L63"/>
  <c r="M63"/>
  <c r="B64"/>
  <c r="C64"/>
  <c r="D64"/>
  <c r="E64"/>
  <c r="F64"/>
  <c r="G64"/>
  <c r="H64"/>
  <c r="I64"/>
  <c r="J64"/>
  <c r="K64"/>
  <c r="L64"/>
  <c r="M64"/>
  <c r="B65"/>
  <c r="C65"/>
  <c r="D65"/>
  <c r="E65"/>
  <c r="F65"/>
  <c r="G65"/>
  <c r="H65"/>
  <c r="I65"/>
  <c r="J65"/>
  <c r="K65"/>
  <c r="L65"/>
  <c r="M65"/>
  <c r="B66"/>
  <c r="C66"/>
  <c r="D66"/>
  <c r="E66"/>
  <c r="F66"/>
  <c r="G66"/>
  <c r="H66"/>
  <c r="I66"/>
  <c r="J66"/>
  <c r="K66"/>
  <c r="L66"/>
  <c r="M66"/>
  <c r="B67"/>
  <c r="C67"/>
  <c r="D67"/>
  <c r="E67"/>
  <c r="F67"/>
  <c r="G67"/>
  <c r="H67"/>
  <c r="I67"/>
  <c r="J67"/>
  <c r="K67"/>
  <c r="L67"/>
  <c r="M67"/>
  <c r="B60" i="3"/>
  <c r="C60"/>
  <c r="D60"/>
  <c r="E60"/>
  <c r="F60"/>
  <c r="G60"/>
  <c r="H60"/>
  <c r="I60"/>
  <c r="J60"/>
  <c r="K60"/>
  <c r="L60"/>
  <c r="M60"/>
  <c r="B61"/>
  <c r="C61"/>
  <c r="D61"/>
  <c r="E61"/>
  <c r="F61"/>
  <c r="G61"/>
  <c r="H61"/>
  <c r="I61"/>
  <c r="J61"/>
  <c r="K61"/>
  <c r="L61"/>
  <c r="M61"/>
  <c r="B62"/>
  <c r="C62"/>
  <c r="D62"/>
  <c r="E62"/>
  <c r="F62"/>
  <c r="G62"/>
  <c r="H62"/>
  <c r="I62"/>
  <c r="J62"/>
  <c r="K62"/>
  <c r="L62"/>
  <c r="M62"/>
  <c r="B63"/>
  <c r="C63"/>
  <c r="D63"/>
  <c r="E63"/>
  <c r="F63"/>
  <c r="G63"/>
  <c r="H63"/>
  <c r="I63"/>
  <c r="J63"/>
  <c r="K63"/>
  <c r="L63"/>
  <c r="M63"/>
  <c r="B64"/>
  <c r="C64"/>
  <c r="D64"/>
  <c r="E64"/>
  <c r="F64"/>
  <c r="G64"/>
  <c r="H64"/>
  <c r="I64"/>
  <c r="J64"/>
  <c r="K64"/>
  <c r="L64"/>
  <c r="M64"/>
  <c r="B65"/>
  <c r="C65"/>
  <c r="D65"/>
  <c r="E65"/>
  <c r="F65"/>
  <c r="G65"/>
  <c r="H65"/>
  <c r="I65"/>
  <c r="J65"/>
  <c r="K65"/>
  <c r="L65"/>
  <c r="M65"/>
  <c r="B66"/>
  <c r="C66"/>
  <c r="D66"/>
  <c r="E66"/>
  <c r="F66"/>
  <c r="G66"/>
  <c r="H66"/>
  <c r="I66"/>
  <c r="J66"/>
  <c r="K66"/>
  <c r="L66"/>
  <c r="M66"/>
  <c r="B67"/>
  <c r="C67"/>
  <c r="D67"/>
  <c r="E67"/>
  <c r="F67"/>
  <c r="G67"/>
  <c r="H67"/>
  <c r="I67"/>
  <c r="J67"/>
  <c r="K67"/>
  <c r="L67"/>
  <c r="M67"/>
  <c r="B62" i="2"/>
  <c r="C62"/>
  <c r="D62"/>
  <c r="E62"/>
  <c r="F62"/>
  <c r="G62"/>
  <c r="H62"/>
  <c r="I62"/>
  <c r="J62"/>
  <c r="K62"/>
  <c r="L62"/>
  <c r="M62"/>
  <c r="B63"/>
  <c r="C63"/>
  <c r="D63"/>
  <c r="E63"/>
  <c r="F63"/>
  <c r="G63"/>
  <c r="H63"/>
  <c r="I63"/>
  <c r="J63"/>
  <c r="K63"/>
  <c r="L63"/>
  <c r="M63"/>
  <c r="B64"/>
  <c r="C64"/>
  <c r="D64"/>
  <c r="E64"/>
  <c r="F64"/>
  <c r="G64"/>
  <c r="H64"/>
  <c r="I64"/>
  <c r="J64"/>
  <c r="K64"/>
  <c r="L64"/>
  <c r="M64"/>
  <c r="B65"/>
  <c r="C65"/>
  <c r="D65"/>
  <c r="E65"/>
  <c r="F65"/>
  <c r="G65"/>
  <c r="H65"/>
  <c r="I65"/>
  <c r="J65"/>
  <c r="K65"/>
  <c r="L65"/>
  <c r="M65"/>
  <c r="B66"/>
  <c r="C66"/>
  <c r="D66"/>
  <c r="E66"/>
  <c r="F66"/>
  <c r="G66"/>
  <c r="H66"/>
  <c r="I66"/>
  <c r="J66"/>
  <c r="K66"/>
  <c r="L66"/>
  <c r="M66"/>
  <c r="B67"/>
  <c r="C67"/>
  <c r="D67"/>
  <c r="E67"/>
  <c r="F67"/>
  <c r="G67"/>
  <c r="H67"/>
  <c r="I67"/>
  <c r="J67"/>
  <c r="K67"/>
  <c r="L67"/>
  <c r="M67"/>
  <c r="B63" i="1"/>
  <c r="C63"/>
  <c r="D63"/>
  <c r="E63"/>
  <c r="F63"/>
  <c r="G63"/>
  <c r="H63"/>
  <c r="I63"/>
  <c r="J63"/>
  <c r="K63"/>
  <c r="L63"/>
  <c r="M63"/>
  <c r="B64"/>
  <c r="C64"/>
  <c r="D64"/>
  <c r="E64"/>
  <c r="F64"/>
  <c r="G64"/>
  <c r="H64"/>
  <c r="I64"/>
  <c r="J64"/>
  <c r="K64"/>
  <c r="L64"/>
  <c r="M64"/>
  <c r="B65"/>
  <c r="C65"/>
  <c r="D65"/>
  <c r="E65"/>
  <c r="F65"/>
  <c r="G65"/>
  <c r="H65"/>
  <c r="I65"/>
  <c r="J65"/>
  <c r="K65"/>
  <c r="L65"/>
  <c r="M65"/>
  <c r="B66"/>
  <c r="C66"/>
  <c r="D66"/>
  <c r="E66"/>
  <c r="F66"/>
  <c r="G66"/>
  <c r="H66"/>
  <c r="I66"/>
  <c r="J66"/>
  <c r="K66"/>
  <c r="L66"/>
  <c r="M66"/>
  <c r="B67"/>
  <c r="C67"/>
  <c r="D67"/>
  <c r="E67"/>
  <c r="F67"/>
  <c r="G67"/>
  <c r="H67"/>
  <c r="I67"/>
  <c r="J67"/>
  <c r="K67"/>
  <c r="L67"/>
  <c r="M67"/>
  <c r="N66" i="9" l="1"/>
  <c r="N67"/>
  <c r="N68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B62" i="1"/>
  <c r="C62"/>
  <c r="D62"/>
  <c r="E62"/>
  <c r="F62"/>
  <c r="G62"/>
  <c r="H62"/>
  <c r="I62"/>
  <c r="J62"/>
  <c r="K62"/>
  <c r="L62"/>
  <c r="M62"/>
  <c r="B61" i="2"/>
  <c r="B61" i="4" s="1"/>
  <c r="C61" i="2"/>
  <c r="C61" i="4" s="1"/>
  <c r="D61" i="2"/>
  <c r="D61" i="4" s="1"/>
  <c r="E61" i="2"/>
  <c r="E61" i="4" s="1"/>
  <c r="F61" i="2"/>
  <c r="F61" i="4" s="1"/>
  <c r="G61" i="2"/>
  <c r="G61" i="4" s="1"/>
  <c r="H61" i="2"/>
  <c r="H61" i="4" s="1"/>
  <c r="I61" i="2"/>
  <c r="I61" i="4" s="1"/>
  <c r="J61" i="2"/>
  <c r="J61" i="4" s="1"/>
  <c r="K61" i="2"/>
  <c r="K61" i="4" s="1"/>
  <c r="L61" i="2"/>
  <c r="L61" i="4" s="1"/>
  <c r="M61" i="2"/>
  <c r="M61" i="4" s="1"/>
  <c r="B61" i="1"/>
  <c r="C61"/>
  <c r="D61"/>
  <c r="E61"/>
  <c r="F61"/>
  <c r="G61"/>
  <c r="H61"/>
  <c r="I61"/>
  <c r="J61"/>
  <c r="K61"/>
  <c r="L61"/>
  <c r="M61"/>
  <c r="B58" i="2"/>
  <c r="B58" i="4" s="1"/>
  <c r="C58" i="2"/>
  <c r="C58" i="4" s="1"/>
  <c r="D58" i="2"/>
  <c r="D58" i="4" s="1"/>
  <c r="E58" i="2"/>
  <c r="E58" i="4" s="1"/>
  <c r="F58" i="2"/>
  <c r="F58" i="4" s="1"/>
  <c r="G58" i="2"/>
  <c r="G58" i="4" s="1"/>
  <c r="H58" i="2"/>
  <c r="H58" i="4" s="1"/>
  <c r="I58" i="2"/>
  <c r="I58" i="4" s="1"/>
  <c r="J58" i="2"/>
  <c r="J58" i="4" s="1"/>
  <c r="K58" i="2"/>
  <c r="K58" i="4" s="1"/>
  <c r="L58" i="2"/>
  <c r="L58" i="4" s="1"/>
  <c r="M58" i="2"/>
  <c r="M58" i="4" s="1"/>
  <c r="B59" i="2"/>
  <c r="B59" i="4" s="1"/>
  <c r="C59" i="2"/>
  <c r="C59" i="4" s="1"/>
  <c r="D59" i="2"/>
  <c r="D59" i="4" s="1"/>
  <c r="E59" i="2"/>
  <c r="E59" i="4" s="1"/>
  <c r="F59" i="2"/>
  <c r="F59" i="4" s="1"/>
  <c r="G59" i="2"/>
  <c r="G59" i="4" s="1"/>
  <c r="H59" i="2"/>
  <c r="H59" i="4" s="1"/>
  <c r="I59" i="2"/>
  <c r="I59" i="4" s="1"/>
  <c r="J59" i="2"/>
  <c r="J59" i="4" s="1"/>
  <c r="K59" i="2"/>
  <c r="K59" i="4" s="1"/>
  <c r="L59" i="2"/>
  <c r="L59" i="4" s="1"/>
  <c r="M59" i="2"/>
  <c r="M59" i="4" s="1"/>
  <c r="B60" i="2"/>
  <c r="B60" i="4" s="1"/>
  <c r="C60" i="2"/>
  <c r="C60" i="4" s="1"/>
  <c r="D60" i="2"/>
  <c r="D60" i="4" s="1"/>
  <c r="E60" i="2"/>
  <c r="E60" i="4" s="1"/>
  <c r="F60" i="2"/>
  <c r="F60" i="4" s="1"/>
  <c r="G60" i="2"/>
  <c r="G60" i="4" s="1"/>
  <c r="H60" i="2"/>
  <c r="H60" i="4" s="1"/>
  <c r="I60" i="2"/>
  <c r="I60" i="4" s="1"/>
  <c r="J60" i="2"/>
  <c r="J60" i="4" s="1"/>
  <c r="K60" i="2"/>
  <c r="K60" i="4" s="1"/>
  <c r="L60" i="2"/>
  <c r="L60" i="4" s="1"/>
  <c r="M60" i="2"/>
  <c r="M60" i="4" s="1"/>
  <c r="B59" i="1"/>
  <c r="B59" i="3" s="1"/>
  <c r="C59" i="1"/>
  <c r="C59" i="3" s="1"/>
  <c r="D59" i="1"/>
  <c r="D59" i="3" s="1"/>
  <c r="E59" i="1"/>
  <c r="E59" i="3" s="1"/>
  <c r="F59" i="1"/>
  <c r="F59" i="3" s="1"/>
  <c r="G59" i="1"/>
  <c r="G59" i="3" s="1"/>
  <c r="H59" i="1"/>
  <c r="H59" i="3" s="1"/>
  <c r="I59" i="1"/>
  <c r="I59" i="3" s="1"/>
  <c r="J59" i="1"/>
  <c r="J59" i="3" s="1"/>
  <c r="K59" i="1"/>
  <c r="K59" i="3" s="1"/>
  <c r="L59" i="1"/>
  <c r="L59" i="3" s="1"/>
  <c r="M59" i="1"/>
  <c r="M59" i="3" s="1"/>
  <c r="B60" i="1"/>
  <c r="C60"/>
  <c r="D60"/>
  <c r="E60"/>
  <c r="F60"/>
  <c r="G60"/>
  <c r="H60"/>
  <c r="I60"/>
  <c r="J60"/>
  <c r="K60"/>
  <c r="L60"/>
  <c r="M60"/>
  <c r="B58"/>
  <c r="C58"/>
  <c r="D58"/>
  <c r="E58"/>
  <c r="F58"/>
  <c r="G58"/>
  <c r="H58"/>
  <c r="I58"/>
  <c r="J58"/>
  <c r="K58"/>
  <c r="L58"/>
  <c r="M58"/>
  <c r="B57" i="2"/>
  <c r="B57" i="4" s="1"/>
  <c r="C57" i="2"/>
  <c r="C57" i="4" s="1"/>
  <c r="D57" i="2"/>
  <c r="D57" i="4" s="1"/>
  <c r="E57" i="2"/>
  <c r="E57" i="4" s="1"/>
  <c r="F57" i="2"/>
  <c r="F57" i="4" s="1"/>
  <c r="G57" i="2"/>
  <c r="G57" i="4" s="1"/>
  <c r="H57" i="2"/>
  <c r="H57" i="4" s="1"/>
  <c r="I57" i="2"/>
  <c r="I57" i="4" s="1"/>
  <c r="J57" i="2"/>
  <c r="J57" i="4" s="1"/>
  <c r="K57" i="2"/>
  <c r="K57" i="4" s="1"/>
  <c r="L57" i="2"/>
  <c r="L57" i="4" s="1"/>
  <c r="M57" i="2"/>
  <c r="M57" i="4" s="1"/>
  <c r="B57" i="1"/>
  <c r="B57" i="3" s="1"/>
  <c r="C57" i="1"/>
  <c r="C57" i="3" s="1"/>
  <c r="D57" i="1"/>
  <c r="D57" i="3" s="1"/>
  <c r="E57" i="1"/>
  <c r="E57" i="3" s="1"/>
  <c r="F57" i="1"/>
  <c r="F57" i="3" s="1"/>
  <c r="G57" i="1"/>
  <c r="G57" i="3" s="1"/>
  <c r="H57" i="1"/>
  <c r="H57" i="3" s="1"/>
  <c r="I57" i="1"/>
  <c r="I57" i="3" s="1"/>
  <c r="J57" i="1"/>
  <c r="J57" i="3" s="1"/>
  <c r="K57" i="1"/>
  <c r="K57" i="3" s="1"/>
  <c r="L57" i="1"/>
  <c r="L57" i="3" s="1"/>
  <c r="M57" i="1"/>
  <c r="M57" i="3" s="1"/>
  <c r="B58"/>
  <c r="C58"/>
  <c r="D58"/>
  <c r="E58"/>
  <c r="F58"/>
  <c r="G58"/>
  <c r="H58"/>
  <c r="I58"/>
  <c r="J58"/>
  <c r="K58"/>
  <c r="L58"/>
  <c r="M58"/>
  <c r="B5" i="1"/>
  <c r="B6"/>
  <c r="B6" i="3" s="1"/>
  <c r="B7" i="1"/>
  <c r="B8"/>
  <c r="B8" i="3" s="1"/>
  <c r="B9" i="1"/>
  <c r="B10"/>
  <c r="B10" i="3" s="1"/>
  <c r="B11" i="1"/>
  <c r="B12"/>
  <c r="B12" i="3" s="1"/>
  <c r="B13" i="1"/>
  <c r="B14"/>
  <c r="B14" i="3" s="1"/>
  <c r="B15" i="1"/>
  <c r="B16"/>
  <c r="B16" i="3" s="1"/>
  <c r="B17" i="1"/>
  <c r="B18"/>
  <c r="B18" i="3" s="1"/>
  <c r="B19" i="1"/>
  <c r="B20"/>
  <c r="B21"/>
  <c r="B22"/>
  <c r="B23"/>
  <c r="B24"/>
  <c r="B25"/>
  <c r="B26"/>
  <c r="B27"/>
  <c r="B28"/>
  <c r="B29"/>
  <c r="B30"/>
  <c r="B31"/>
  <c r="B32"/>
  <c r="B33"/>
  <c r="B34"/>
  <c r="B35"/>
  <c r="B36"/>
  <c r="B36" i="3" s="1"/>
  <c r="B37" i="1"/>
  <c r="B38"/>
  <c r="B38" i="3" s="1"/>
  <c r="B39" i="1"/>
  <c r="B40"/>
  <c r="B40" i="3" s="1"/>
  <c r="B41" i="1"/>
  <c r="B42"/>
  <c r="B42" i="3" s="1"/>
  <c r="B43" i="1"/>
  <c r="B44"/>
  <c r="B44" i="3" s="1"/>
  <c r="B45" i="1"/>
  <c r="B46"/>
  <c r="B46" i="3" s="1"/>
  <c r="B47" i="1"/>
  <c r="B48"/>
  <c r="B48" i="3" s="1"/>
  <c r="B49" i="1"/>
  <c r="B50"/>
  <c r="B50" i="3" s="1"/>
  <c r="B51" i="1"/>
  <c r="B52"/>
  <c r="B53"/>
  <c r="B54"/>
  <c r="B55"/>
  <c r="B56"/>
  <c r="B6" i="2"/>
  <c r="B6" i="4" s="1"/>
  <c r="C6" i="2"/>
  <c r="C6" i="4" s="1"/>
  <c r="D6" i="2"/>
  <c r="D6" i="4" s="1"/>
  <c r="E6" i="2"/>
  <c r="E6" i="4" s="1"/>
  <c r="F6" i="2"/>
  <c r="F6" i="4" s="1"/>
  <c r="G6" i="2"/>
  <c r="G6" i="4" s="1"/>
  <c r="H6" i="2"/>
  <c r="H6" i="4" s="1"/>
  <c r="I6" i="2"/>
  <c r="I6" i="4" s="1"/>
  <c r="J6" i="2"/>
  <c r="J6" i="4" s="1"/>
  <c r="K6" i="2"/>
  <c r="K6" i="4" s="1"/>
  <c r="L6" i="2"/>
  <c r="L6" i="4" s="1"/>
  <c r="M6" i="2"/>
  <c r="M6" i="4" s="1"/>
  <c r="B7" i="2"/>
  <c r="B7" i="4" s="1"/>
  <c r="C7" i="2"/>
  <c r="C7" i="4" s="1"/>
  <c r="D7" i="2"/>
  <c r="D7" i="4" s="1"/>
  <c r="E7" i="2"/>
  <c r="E7" i="4" s="1"/>
  <c r="F7" i="2"/>
  <c r="F7" i="4" s="1"/>
  <c r="G7" i="2"/>
  <c r="G7" i="4" s="1"/>
  <c r="H7" i="2"/>
  <c r="H7" i="4" s="1"/>
  <c r="I7" i="2"/>
  <c r="I7" i="4" s="1"/>
  <c r="J7" i="2"/>
  <c r="J7" i="4" s="1"/>
  <c r="K7" i="2"/>
  <c r="K7" i="4" s="1"/>
  <c r="L7" i="2"/>
  <c r="L7" i="4" s="1"/>
  <c r="M7" i="2"/>
  <c r="M7" i="4" s="1"/>
  <c r="B8" i="2"/>
  <c r="B8" i="4" s="1"/>
  <c r="C8" i="2"/>
  <c r="C8" i="4" s="1"/>
  <c r="D8" i="2"/>
  <c r="D8" i="4" s="1"/>
  <c r="E8" i="2"/>
  <c r="E8" i="4" s="1"/>
  <c r="F8" i="2"/>
  <c r="F8" i="4" s="1"/>
  <c r="G8" i="2"/>
  <c r="G8" i="4" s="1"/>
  <c r="H8" i="2"/>
  <c r="H8" i="4" s="1"/>
  <c r="I8" i="2"/>
  <c r="I8" i="4" s="1"/>
  <c r="J8" i="2"/>
  <c r="J8" i="4" s="1"/>
  <c r="K8" i="2"/>
  <c r="K8" i="4" s="1"/>
  <c r="L8" i="2"/>
  <c r="L8" i="4" s="1"/>
  <c r="M8" i="2"/>
  <c r="M8" i="4" s="1"/>
  <c r="B9" i="2"/>
  <c r="B9" i="4" s="1"/>
  <c r="C9" i="2"/>
  <c r="C9" i="4" s="1"/>
  <c r="D9" i="2"/>
  <c r="D9" i="4" s="1"/>
  <c r="E9" i="2"/>
  <c r="E9" i="4" s="1"/>
  <c r="F9" i="2"/>
  <c r="F9" i="4" s="1"/>
  <c r="G9" i="2"/>
  <c r="G9" i="4" s="1"/>
  <c r="H9" i="2"/>
  <c r="H9" i="4" s="1"/>
  <c r="I9" i="2"/>
  <c r="I9" i="4" s="1"/>
  <c r="J9" i="2"/>
  <c r="J9" i="4" s="1"/>
  <c r="K9" i="2"/>
  <c r="K9" i="4" s="1"/>
  <c r="L9" i="2"/>
  <c r="L9" i="4" s="1"/>
  <c r="M9" i="2"/>
  <c r="M9" i="4" s="1"/>
  <c r="B10" i="2"/>
  <c r="B10" i="4" s="1"/>
  <c r="C10" i="2"/>
  <c r="C10" i="4" s="1"/>
  <c r="D10" i="2"/>
  <c r="D10" i="4" s="1"/>
  <c r="E10" i="2"/>
  <c r="E10" i="4" s="1"/>
  <c r="F10" i="2"/>
  <c r="F10" i="4" s="1"/>
  <c r="G10" i="2"/>
  <c r="G10" i="4" s="1"/>
  <c r="H10" i="2"/>
  <c r="H10" i="4" s="1"/>
  <c r="I10" i="2"/>
  <c r="I10" i="4" s="1"/>
  <c r="J10" i="2"/>
  <c r="J10" i="4" s="1"/>
  <c r="K10" i="2"/>
  <c r="K10" i="4" s="1"/>
  <c r="L10" i="2"/>
  <c r="L10" i="4" s="1"/>
  <c r="M10" i="2"/>
  <c r="M10" i="4" s="1"/>
  <c r="B11" i="2"/>
  <c r="B11" i="4" s="1"/>
  <c r="C11" i="2"/>
  <c r="C11" i="4" s="1"/>
  <c r="D11" i="2"/>
  <c r="D11" i="4" s="1"/>
  <c r="E11" i="2"/>
  <c r="E11" i="4" s="1"/>
  <c r="F11" i="2"/>
  <c r="F11" i="4" s="1"/>
  <c r="G11" i="2"/>
  <c r="G11" i="4" s="1"/>
  <c r="H11" i="2"/>
  <c r="H11" i="4" s="1"/>
  <c r="I11" i="2"/>
  <c r="I11" i="4" s="1"/>
  <c r="J11" i="2"/>
  <c r="J11" i="4" s="1"/>
  <c r="K11" i="2"/>
  <c r="K11" i="4" s="1"/>
  <c r="L11" i="2"/>
  <c r="L11" i="4" s="1"/>
  <c r="M11" i="2"/>
  <c r="M11" i="4" s="1"/>
  <c r="B12" i="2"/>
  <c r="B12" i="4" s="1"/>
  <c r="C12" i="2"/>
  <c r="C12" i="4" s="1"/>
  <c r="D12" i="2"/>
  <c r="D12" i="4" s="1"/>
  <c r="E12" i="2"/>
  <c r="E12" i="4" s="1"/>
  <c r="F12" i="2"/>
  <c r="F12" i="4" s="1"/>
  <c r="G12" i="2"/>
  <c r="G12" i="4" s="1"/>
  <c r="H12" i="2"/>
  <c r="H12" i="4" s="1"/>
  <c r="I12" i="2"/>
  <c r="I12" i="4" s="1"/>
  <c r="J12" i="2"/>
  <c r="J12" i="4" s="1"/>
  <c r="K12" i="2"/>
  <c r="K12" i="4" s="1"/>
  <c r="L12" i="2"/>
  <c r="L12" i="4" s="1"/>
  <c r="M12" i="2"/>
  <c r="M12" i="4" s="1"/>
  <c r="B13" i="2"/>
  <c r="B13" i="4" s="1"/>
  <c r="C13" i="2"/>
  <c r="C13" i="4" s="1"/>
  <c r="D13" i="2"/>
  <c r="D13" i="4" s="1"/>
  <c r="E13" i="2"/>
  <c r="E13" i="4" s="1"/>
  <c r="F13" i="2"/>
  <c r="F13" i="4" s="1"/>
  <c r="G13" i="2"/>
  <c r="G13" i="4" s="1"/>
  <c r="H13" i="2"/>
  <c r="H13" i="4" s="1"/>
  <c r="I13" i="2"/>
  <c r="I13" i="4" s="1"/>
  <c r="J13" i="2"/>
  <c r="J13" i="4" s="1"/>
  <c r="K13" i="2"/>
  <c r="K13" i="4" s="1"/>
  <c r="L13" i="2"/>
  <c r="L13" i="4" s="1"/>
  <c r="M13" i="2"/>
  <c r="M13" i="4" s="1"/>
  <c r="B14" i="2"/>
  <c r="B14" i="4" s="1"/>
  <c r="C14" i="2"/>
  <c r="C14" i="4" s="1"/>
  <c r="D14" i="2"/>
  <c r="D14" i="4" s="1"/>
  <c r="E14" i="2"/>
  <c r="E14" i="4" s="1"/>
  <c r="F14" i="2"/>
  <c r="F14" i="4" s="1"/>
  <c r="G14" i="2"/>
  <c r="G14" i="4" s="1"/>
  <c r="H14" i="2"/>
  <c r="H14" i="4" s="1"/>
  <c r="I14" i="2"/>
  <c r="I14" i="4" s="1"/>
  <c r="J14" i="2"/>
  <c r="J14" i="4" s="1"/>
  <c r="K14" i="2"/>
  <c r="K14" i="4" s="1"/>
  <c r="L14" i="2"/>
  <c r="L14" i="4" s="1"/>
  <c r="M14" i="2"/>
  <c r="M14" i="4" s="1"/>
  <c r="B15" i="2"/>
  <c r="B15" i="4" s="1"/>
  <c r="C15" i="2"/>
  <c r="C15" i="4" s="1"/>
  <c r="D15" i="2"/>
  <c r="D15" i="4" s="1"/>
  <c r="E15" i="2"/>
  <c r="E15" i="4" s="1"/>
  <c r="F15" i="2"/>
  <c r="F15" i="4" s="1"/>
  <c r="G15" i="2"/>
  <c r="G15" i="4" s="1"/>
  <c r="H15" i="2"/>
  <c r="H15" i="4" s="1"/>
  <c r="I15" i="2"/>
  <c r="I15" i="4" s="1"/>
  <c r="J15" i="2"/>
  <c r="J15" i="4" s="1"/>
  <c r="K15" i="2"/>
  <c r="K15" i="4" s="1"/>
  <c r="L15" i="2"/>
  <c r="L15" i="4" s="1"/>
  <c r="M15" i="2"/>
  <c r="M15" i="4" s="1"/>
  <c r="B16" i="2"/>
  <c r="B16" i="4" s="1"/>
  <c r="C16" i="2"/>
  <c r="C16" i="4" s="1"/>
  <c r="D16" i="2"/>
  <c r="D16" i="4" s="1"/>
  <c r="E16" i="2"/>
  <c r="E16" i="4" s="1"/>
  <c r="F16" i="2"/>
  <c r="F16" i="4" s="1"/>
  <c r="G16" i="2"/>
  <c r="G16" i="4" s="1"/>
  <c r="H16" i="2"/>
  <c r="H16" i="4" s="1"/>
  <c r="I16" i="2"/>
  <c r="I16" i="4" s="1"/>
  <c r="J16" i="2"/>
  <c r="J16" i="4" s="1"/>
  <c r="K16" i="2"/>
  <c r="K16" i="4" s="1"/>
  <c r="L16" i="2"/>
  <c r="L16" i="4" s="1"/>
  <c r="M16" i="2"/>
  <c r="M16" i="4" s="1"/>
  <c r="B17" i="2"/>
  <c r="B17" i="4" s="1"/>
  <c r="C17" i="2"/>
  <c r="C17" i="4" s="1"/>
  <c r="D17" i="2"/>
  <c r="D17" i="4" s="1"/>
  <c r="E17" i="2"/>
  <c r="E17" i="4" s="1"/>
  <c r="F17" i="2"/>
  <c r="F17" i="4" s="1"/>
  <c r="G17" i="2"/>
  <c r="G17" i="4" s="1"/>
  <c r="H17" i="2"/>
  <c r="H17" i="4" s="1"/>
  <c r="I17" i="2"/>
  <c r="I17" i="4" s="1"/>
  <c r="J17" i="2"/>
  <c r="J17" i="4" s="1"/>
  <c r="K17" i="2"/>
  <c r="K17" i="4" s="1"/>
  <c r="L17" i="2"/>
  <c r="L17" i="4" s="1"/>
  <c r="M17" i="2"/>
  <c r="M17" i="4" s="1"/>
  <c r="B18" i="2"/>
  <c r="B18" i="4" s="1"/>
  <c r="C18" i="2"/>
  <c r="C18" i="4" s="1"/>
  <c r="D18" i="2"/>
  <c r="D18" i="4" s="1"/>
  <c r="E18" i="2"/>
  <c r="E18" i="4" s="1"/>
  <c r="F18" i="2"/>
  <c r="F18" i="4" s="1"/>
  <c r="G18" i="2"/>
  <c r="G18" i="4" s="1"/>
  <c r="H18" i="2"/>
  <c r="H18" i="4" s="1"/>
  <c r="I18" i="2"/>
  <c r="I18" i="4" s="1"/>
  <c r="J18" i="2"/>
  <c r="J18" i="4" s="1"/>
  <c r="K18" i="2"/>
  <c r="K18" i="4" s="1"/>
  <c r="L18" i="2"/>
  <c r="L18" i="4" s="1"/>
  <c r="M18" i="2"/>
  <c r="M18" i="4" s="1"/>
  <c r="B19" i="2"/>
  <c r="B19" i="4" s="1"/>
  <c r="C19" i="2"/>
  <c r="C19" i="4" s="1"/>
  <c r="D19" i="2"/>
  <c r="D19" i="4" s="1"/>
  <c r="E19" i="2"/>
  <c r="E19" i="4" s="1"/>
  <c r="F19" i="2"/>
  <c r="F19" i="4" s="1"/>
  <c r="G19" i="2"/>
  <c r="G19" i="4" s="1"/>
  <c r="H19" i="2"/>
  <c r="H19" i="4" s="1"/>
  <c r="I19" i="2"/>
  <c r="I19" i="4" s="1"/>
  <c r="J19" i="2"/>
  <c r="J19" i="4" s="1"/>
  <c r="K19" i="2"/>
  <c r="K19" i="4" s="1"/>
  <c r="L19" i="2"/>
  <c r="L19" i="4" s="1"/>
  <c r="M19" i="2"/>
  <c r="M19" i="4" s="1"/>
  <c r="B20" i="2"/>
  <c r="B20" i="4" s="1"/>
  <c r="C20" i="2"/>
  <c r="C20" i="4" s="1"/>
  <c r="D20" i="2"/>
  <c r="D20" i="4" s="1"/>
  <c r="E20" i="2"/>
  <c r="E20" i="4" s="1"/>
  <c r="F20" i="2"/>
  <c r="F20" i="4" s="1"/>
  <c r="G20" i="2"/>
  <c r="G20" i="4" s="1"/>
  <c r="H20" i="2"/>
  <c r="H20" i="4" s="1"/>
  <c r="I20" i="2"/>
  <c r="I20" i="4" s="1"/>
  <c r="J20" i="2"/>
  <c r="J20" i="4" s="1"/>
  <c r="K20" i="2"/>
  <c r="K20" i="4" s="1"/>
  <c r="L20" i="2"/>
  <c r="L20" i="4" s="1"/>
  <c r="M20" i="2"/>
  <c r="M20" i="4" s="1"/>
  <c r="B21" i="2"/>
  <c r="B21" i="4" s="1"/>
  <c r="C21" i="2"/>
  <c r="C21" i="4" s="1"/>
  <c r="D21" i="2"/>
  <c r="D21" i="4" s="1"/>
  <c r="E21" i="2"/>
  <c r="E21" i="4" s="1"/>
  <c r="F21" i="2"/>
  <c r="F21" i="4" s="1"/>
  <c r="G21" i="2"/>
  <c r="G21" i="4" s="1"/>
  <c r="H21" i="2"/>
  <c r="H21" i="4" s="1"/>
  <c r="I21" i="2"/>
  <c r="I21" i="4" s="1"/>
  <c r="J21" i="2"/>
  <c r="J21" i="4" s="1"/>
  <c r="K21" i="2"/>
  <c r="K21" i="4" s="1"/>
  <c r="L21" i="2"/>
  <c r="L21" i="4" s="1"/>
  <c r="M21" i="2"/>
  <c r="M21" i="4" s="1"/>
  <c r="B22" i="2"/>
  <c r="B22" i="4" s="1"/>
  <c r="C22" i="2"/>
  <c r="C22" i="4" s="1"/>
  <c r="D22" i="2"/>
  <c r="D22" i="4" s="1"/>
  <c r="E22" i="2"/>
  <c r="E22" i="4" s="1"/>
  <c r="F22" i="2"/>
  <c r="F22" i="4" s="1"/>
  <c r="G22" i="2"/>
  <c r="G22" i="4" s="1"/>
  <c r="H22" i="2"/>
  <c r="H22" i="4" s="1"/>
  <c r="I22" i="2"/>
  <c r="I22" i="4" s="1"/>
  <c r="J22" i="2"/>
  <c r="J22" i="4" s="1"/>
  <c r="K22" i="2"/>
  <c r="K22" i="4" s="1"/>
  <c r="L22" i="2"/>
  <c r="L22" i="4" s="1"/>
  <c r="M22" i="2"/>
  <c r="M22" i="4" s="1"/>
  <c r="B23" i="2"/>
  <c r="B23" i="4" s="1"/>
  <c r="C23" i="2"/>
  <c r="C23" i="4" s="1"/>
  <c r="D23" i="2"/>
  <c r="D23" i="4" s="1"/>
  <c r="E23" i="2"/>
  <c r="E23" i="4" s="1"/>
  <c r="F23" i="2"/>
  <c r="F23" i="4" s="1"/>
  <c r="G23" i="2"/>
  <c r="G23" i="4" s="1"/>
  <c r="H23" i="2"/>
  <c r="H23" i="4" s="1"/>
  <c r="I23" i="2"/>
  <c r="I23" i="4" s="1"/>
  <c r="J23" i="2"/>
  <c r="J23" i="4" s="1"/>
  <c r="K23" i="2"/>
  <c r="K23" i="4" s="1"/>
  <c r="L23" i="2"/>
  <c r="L23" i="4" s="1"/>
  <c r="M23" i="2"/>
  <c r="M23" i="4" s="1"/>
  <c r="B24" i="2"/>
  <c r="B24" i="4" s="1"/>
  <c r="C24" i="2"/>
  <c r="C24" i="4" s="1"/>
  <c r="D24" i="2"/>
  <c r="D24" i="4" s="1"/>
  <c r="E24" i="2"/>
  <c r="E24" i="4" s="1"/>
  <c r="F24" i="2"/>
  <c r="F24" i="4" s="1"/>
  <c r="G24" i="2"/>
  <c r="G24" i="4" s="1"/>
  <c r="H24" i="2"/>
  <c r="H24" i="4" s="1"/>
  <c r="I24" i="2"/>
  <c r="I24" i="4" s="1"/>
  <c r="J24" i="2"/>
  <c r="J24" i="4" s="1"/>
  <c r="K24" i="2"/>
  <c r="K24" i="4" s="1"/>
  <c r="L24" i="2"/>
  <c r="L24" i="4" s="1"/>
  <c r="M24" i="2"/>
  <c r="M24" i="4" s="1"/>
  <c r="B25" i="2"/>
  <c r="B25" i="4" s="1"/>
  <c r="C25" i="2"/>
  <c r="C25" i="4" s="1"/>
  <c r="D25" i="2"/>
  <c r="D25" i="4" s="1"/>
  <c r="E25" i="2"/>
  <c r="E25" i="4" s="1"/>
  <c r="F25" i="2"/>
  <c r="F25" i="4" s="1"/>
  <c r="G25" i="2"/>
  <c r="G25" i="4" s="1"/>
  <c r="H25" i="2"/>
  <c r="H25" i="4" s="1"/>
  <c r="I25" i="2"/>
  <c r="I25" i="4" s="1"/>
  <c r="J25" i="2"/>
  <c r="J25" i="4" s="1"/>
  <c r="K25" i="2"/>
  <c r="K25" i="4" s="1"/>
  <c r="L25" i="2"/>
  <c r="L25" i="4" s="1"/>
  <c r="M25" i="2"/>
  <c r="M25" i="4" s="1"/>
  <c r="B26" i="2"/>
  <c r="B26" i="4" s="1"/>
  <c r="C26" i="2"/>
  <c r="C26" i="4" s="1"/>
  <c r="D26" i="2"/>
  <c r="D26" i="4" s="1"/>
  <c r="E26" i="2"/>
  <c r="E26" i="4" s="1"/>
  <c r="F26" i="2"/>
  <c r="F26" i="4" s="1"/>
  <c r="G26" i="2"/>
  <c r="G26" i="4" s="1"/>
  <c r="H26" i="2"/>
  <c r="H26" i="4" s="1"/>
  <c r="I26" i="2"/>
  <c r="I26" i="4" s="1"/>
  <c r="J26" i="2"/>
  <c r="J26" i="4" s="1"/>
  <c r="K26" i="2"/>
  <c r="K26" i="4" s="1"/>
  <c r="L26" i="2"/>
  <c r="L26" i="4" s="1"/>
  <c r="M26" i="2"/>
  <c r="M26" i="4" s="1"/>
  <c r="B27" i="2"/>
  <c r="B27" i="4" s="1"/>
  <c r="C27" i="2"/>
  <c r="C27" i="4" s="1"/>
  <c r="D27" i="2"/>
  <c r="D27" i="4" s="1"/>
  <c r="E27" i="2"/>
  <c r="E27" i="4" s="1"/>
  <c r="F27" i="2"/>
  <c r="F27" i="4" s="1"/>
  <c r="G27" i="2"/>
  <c r="G27" i="4" s="1"/>
  <c r="H27" i="2"/>
  <c r="H27" i="4" s="1"/>
  <c r="I27" i="2"/>
  <c r="I27" i="4" s="1"/>
  <c r="J27" i="2"/>
  <c r="J27" i="4" s="1"/>
  <c r="K27" i="2"/>
  <c r="K27" i="4" s="1"/>
  <c r="L27" i="2"/>
  <c r="L27" i="4" s="1"/>
  <c r="M27" i="2"/>
  <c r="M27" i="4" s="1"/>
  <c r="B28" i="2"/>
  <c r="B28" i="4" s="1"/>
  <c r="C28" i="2"/>
  <c r="C28" i="4" s="1"/>
  <c r="D28" i="2"/>
  <c r="D28" i="4" s="1"/>
  <c r="E28" i="2"/>
  <c r="E28" i="4" s="1"/>
  <c r="F28" i="2"/>
  <c r="F28" i="4" s="1"/>
  <c r="G28" i="2"/>
  <c r="G28" i="4" s="1"/>
  <c r="H28" i="2"/>
  <c r="H28" i="4" s="1"/>
  <c r="I28" i="2"/>
  <c r="I28" i="4" s="1"/>
  <c r="J28" i="2"/>
  <c r="J28" i="4" s="1"/>
  <c r="K28" i="2"/>
  <c r="K28" i="4" s="1"/>
  <c r="L28" i="2"/>
  <c r="L28" i="4" s="1"/>
  <c r="M28" i="2"/>
  <c r="M28" i="4" s="1"/>
  <c r="B29" i="2"/>
  <c r="B29" i="4" s="1"/>
  <c r="C29" i="2"/>
  <c r="C29" i="4" s="1"/>
  <c r="D29" i="2"/>
  <c r="D29" i="4" s="1"/>
  <c r="E29" i="2"/>
  <c r="E29" i="4" s="1"/>
  <c r="F29" i="2"/>
  <c r="F29" i="4" s="1"/>
  <c r="G29" i="2"/>
  <c r="G29" i="4" s="1"/>
  <c r="H29" i="2"/>
  <c r="H29" i="4" s="1"/>
  <c r="I29" i="2"/>
  <c r="I29" i="4" s="1"/>
  <c r="J29" i="2"/>
  <c r="J29" i="4" s="1"/>
  <c r="K29" i="2"/>
  <c r="K29" i="4" s="1"/>
  <c r="L29" i="2"/>
  <c r="L29" i="4" s="1"/>
  <c r="M29" i="2"/>
  <c r="M29" i="4" s="1"/>
  <c r="B30" i="2"/>
  <c r="B30" i="4" s="1"/>
  <c r="C30" i="2"/>
  <c r="C30" i="4" s="1"/>
  <c r="D30" i="2"/>
  <c r="D30" i="4" s="1"/>
  <c r="E30" i="2"/>
  <c r="E30" i="4" s="1"/>
  <c r="F30" i="2"/>
  <c r="F30" i="4" s="1"/>
  <c r="G30" i="2"/>
  <c r="G30" i="4" s="1"/>
  <c r="H30" i="2"/>
  <c r="H30" i="4" s="1"/>
  <c r="I30" i="2"/>
  <c r="I30" i="4" s="1"/>
  <c r="J30" i="2"/>
  <c r="J30" i="4" s="1"/>
  <c r="K30" i="2"/>
  <c r="K30" i="4" s="1"/>
  <c r="L30" i="2"/>
  <c r="L30" i="4" s="1"/>
  <c r="M30" i="2"/>
  <c r="M30" i="4" s="1"/>
  <c r="B31" i="2"/>
  <c r="B31" i="4" s="1"/>
  <c r="C31" i="2"/>
  <c r="C31" i="4" s="1"/>
  <c r="D31" i="2"/>
  <c r="D31" i="4" s="1"/>
  <c r="E31" i="2"/>
  <c r="E31" i="4" s="1"/>
  <c r="F31" i="2"/>
  <c r="F31" i="4" s="1"/>
  <c r="G31" i="2"/>
  <c r="G31" i="4" s="1"/>
  <c r="H31" i="2"/>
  <c r="H31" i="4" s="1"/>
  <c r="I31" i="2"/>
  <c r="I31" i="4" s="1"/>
  <c r="J31" i="2"/>
  <c r="J31" i="4" s="1"/>
  <c r="K31" i="2"/>
  <c r="K31" i="4" s="1"/>
  <c r="L31" i="2"/>
  <c r="L31" i="4" s="1"/>
  <c r="M31" i="2"/>
  <c r="M31" i="4" s="1"/>
  <c r="B32" i="2"/>
  <c r="B32" i="4" s="1"/>
  <c r="C32" i="2"/>
  <c r="C32" i="4" s="1"/>
  <c r="D32" i="2"/>
  <c r="D32" i="4" s="1"/>
  <c r="E32" i="2"/>
  <c r="E32" i="4" s="1"/>
  <c r="F32" i="2"/>
  <c r="F32" i="4" s="1"/>
  <c r="G32" i="2"/>
  <c r="G32" i="4" s="1"/>
  <c r="H32" i="2"/>
  <c r="H32" i="4" s="1"/>
  <c r="I32" i="2"/>
  <c r="I32" i="4" s="1"/>
  <c r="J32" i="2"/>
  <c r="J32" i="4" s="1"/>
  <c r="K32" i="2"/>
  <c r="K32" i="4" s="1"/>
  <c r="L32" i="2"/>
  <c r="L32" i="4" s="1"/>
  <c r="M32" i="2"/>
  <c r="M32" i="4" s="1"/>
  <c r="B33" i="2"/>
  <c r="B33" i="4" s="1"/>
  <c r="C33" i="2"/>
  <c r="C33" i="4" s="1"/>
  <c r="D33" i="2"/>
  <c r="D33" i="4" s="1"/>
  <c r="E33" i="2"/>
  <c r="E33" i="4" s="1"/>
  <c r="F33" i="2"/>
  <c r="F33" i="4" s="1"/>
  <c r="G33" i="2"/>
  <c r="G33" i="4" s="1"/>
  <c r="H33" i="2"/>
  <c r="H33" i="4" s="1"/>
  <c r="I33" i="2"/>
  <c r="I33" i="4" s="1"/>
  <c r="J33" i="2"/>
  <c r="J33" i="4" s="1"/>
  <c r="K33" i="2"/>
  <c r="K33" i="4" s="1"/>
  <c r="L33" i="2"/>
  <c r="L33" i="4" s="1"/>
  <c r="M33" i="2"/>
  <c r="M33" i="4" s="1"/>
  <c r="B34" i="2"/>
  <c r="B34" i="4" s="1"/>
  <c r="C34" i="2"/>
  <c r="C34" i="4" s="1"/>
  <c r="D34" i="2"/>
  <c r="D34" i="4" s="1"/>
  <c r="E34" i="2"/>
  <c r="E34" i="4" s="1"/>
  <c r="F34" i="2"/>
  <c r="F34" i="4" s="1"/>
  <c r="G34" i="2"/>
  <c r="G34" i="4" s="1"/>
  <c r="H34" i="2"/>
  <c r="H34" i="4" s="1"/>
  <c r="I34" i="2"/>
  <c r="I34" i="4" s="1"/>
  <c r="J34" i="2"/>
  <c r="J34" i="4" s="1"/>
  <c r="K34" i="2"/>
  <c r="K34" i="4" s="1"/>
  <c r="L34" i="2"/>
  <c r="L34" i="4" s="1"/>
  <c r="M34" i="2"/>
  <c r="M34" i="4" s="1"/>
  <c r="B35" i="2"/>
  <c r="B35" i="4" s="1"/>
  <c r="C35" i="2"/>
  <c r="C35" i="4" s="1"/>
  <c r="D35" i="2"/>
  <c r="D35" i="4" s="1"/>
  <c r="E35" i="2"/>
  <c r="E35" i="4" s="1"/>
  <c r="F35" i="2"/>
  <c r="F35" i="4" s="1"/>
  <c r="G35" i="2"/>
  <c r="G35" i="4" s="1"/>
  <c r="H35" i="2"/>
  <c r="H35" i="4" s="1"/>
  <c r="I35" i="2"/>
  <c r="I35" i="4" s="1"/>
  <c r="J35" i="2"/>
  <c r="J35" i="4" s="1"/>
  <c r="K35" i="2"/>
  <c r="K35" i="4" s="1"/>
  <c r="L35" i="2"/>
  <c r="L35" i="4" s="1"/>
  <c r="M35" i="2"/>
  <c r="M35" i="4" s="1"/>
  <c r="B36" i="2"/>
  <c r="B36" i="4" s="1"/>
  <c r="C36" i="2"/>
  <c r="C36" i="4" s="1"/>
  <c r="D36" i="2"/>
  <c r="D36" i="4" s="1"/>
  <c r="E36" i="2"/>
  <c r="E36" i="4" s="1"/>
  <c r="F36" i="2"/>
  <c r="F36" i="4" s="1"/>
  <c r="G36" i="2"/>
  <c r="G36" i="4" s="1"/>
  <c r="H36" i="2"/>
  <c r="H36" i="4" s="1"/>
  <c r="I36" i="2"/>
  <c r="I36" i="4" s="1"/>
  <c r="J36" i="2"/>
  <c r="J36" i="4" s="1"/>
  <c r="K36" i="2"/>
  <c r="K36" i="4" s="1"/>
  <c r="L36" i="2"/>
  <c r="L36" i="4" s="1"/>
  <c r="M36" i="2"/>
  <c r="M36" i="4" s="1"/>
  <c r="B37" i="2"/>
  <c r="B37" i="4" s="1"/>
  <c r="C37" i="2"/>
  <c r="C37" i="4" s="1"/>
  <c r="D37" i="2"/>
  <c r="D37" i="4" s="1"/>
  <c r="E37" i="2"/>
  <c r="E37" i="4" s="1"/>
  <c r="F37" i="2"/>
  <c r="F37" i="4" s="1"/>
  <c r="G37" i="2"/>
  <c r="G37" i="4" s="1"/>
  <c r="H37" i="2"/>
  <c r="H37" i="4" s="1"/>
  <c r="I37" i="2"/>
  <c r="I37" i="4" s="1"/>
  <c r="J37" i="2"/>
  <c r="J37" i="4" s="1"/>
  <c r="K37" i="2"/>
  <c r="K37" i="4" s="1"/>
  <c r="L37" i="2"/>
  <c r="L37" i="4" s="1"/>
  <c r="M37" i="2"/>
  <c r="M37" i="4" s="1"/>
  <c r="B38" i="2"/>
  <c r="B38" i="4" s="1"/>
  <c r="C38" i="2"/>
  <c r="C38" i="4" s="1"/>
  <c r="D38" i="2"/>
  <c r="D38" i="4" s="1"/>
  <c r="E38" i="2"/>
  <c r="E38" i="4" s="1"/>
  <c r="F38" i="2"/>
  <c r="F38" i="4" s="1"/>
  <c r="G38" i="2"/>
  <c r="G38" i="4" s="1"/>
  <c r="H38" i="2"/>
  <c r="H38" i="4" s="1"/>
  <c r="I38" i="2"/>
  <c r="I38" i="4" s="1"/>
  <c r="J38" i="2"/>
  <c r="J38" i="4" s="1"/>
  <c r="K38" i="2"/>
  <c r="K38" i="4" s="1"/>
  <c r="L38" i="2"/>
  <c r="L38" i="4" s="1"/>
  <c r="M38" i="2"/>
  <c r="M38" i="4" s="1"/>
  <c r="B39" i="2"/>
  <c r="B39" i="4" s="1"/>
  <c r="C39" i="2"/>
  <c r="C39" i="4" s="1"/>
  <c r="D39" i="2"/>
  <c r="D39" i="4" s="1"/>
  <c r="E39" i="2"/>
  <c r="E39" i="4" s="1"/>
  <c r="F39" i="2"/>
  <c r="F39" i="4" s="1"/>
  <c r="G39" i="2"/>
  <c r="G39" i="4" s="1"/>
  <c r="H39" i="2"/>
  <c r="H39" i="4" s="1"/>
  <c r="I39" i="2"/>
  <c r="I39" i="4" s="1"/>
  <c r="J39" i="2"/>
  <c r="J39" i="4" s="1"/>
  <c r="K39" i="2"/>
  <c r="K39" i="4" s="1"/>
  <c r="L39" i="2"/>
  <c r="L39" i="4" s="1"/>
  <c r="M39" i="2"/>
  <c r="M39" i="4" s="1"/>
  <c r="B40" i="2"/>
  <c r="B40" i="4" s="1"/>
  <c r="C40" i="2"/>
  <c r="C40" i="4" s="1"/>
  <c r="D40" i="2"/>
  <c r="D40" i="4" s="1"/>
  <c r="E40" i="2"/>
  <c r="E40" i="4" s="1"/>
  <c r="F40" i="2"/>
  <c r="F40" i="4" s="1"/>
  <c r="G40" i="2"/>
  <c r="G40" i="4" s="1"/>
  <c r="H40" i="2"/>
  <c r="H40" i="4" s="1"/>
  <c r="I40" i="2"/>
  <c r="I40" i="4" s="1"/>
  <c r="J40" i="2"/>
  <c r="J40" i="4" s="1"/>
  <c r="K40" i="2"/>
  <c r="K40" i="4" s="1"/>
  <c r="L40" i="2"/>
  <c r="L40" i="4" s="1"/>
  <c r="M40" i="2"/>
  <c r="M40" i="4" s="1"/>
  <c r="B41" i="2"/>
  <c r="B41" i="4" s="1"/>
  <c r="C41" i="2"/>
  <c r="C41" i="4" s="1"/>
  <c r="D41" i="2"/>
  <c r="D41" i="4" s="1"/>
  <c r="E41" i="2"/>
  <c r="E41" i="4" s="1"/>
  <c r="F41" i="2"/>
  <c r="F41" i="4" s="1"/>
  <c r="G41" i="2"/>
  <c r="G41" i="4" s="1"/>
  <c r="H41" i="2"/>
  <c r="H41" i="4" s="1"/>
  <c r="I41" i="2"/>
  <c r="I41" i="4" s="1"/>
  <c r="J41" i="2"/>
  <c r="J41" i="4" s="1"/>
  <c r="K41" i="2"/>
  <c r="K41" i="4" s="1"/>
  <c r="L41" i="2"/>
  <c r="L41" i="4" s="1"/>
  <c r="M41" i="2"/>
  <c r="M41" i="4" s="1"/>
  <c r="B42" i="2"/>
  <c r="B42" i="4" s="1"/>
  <c r="C42" i="2"/>
  <c r="C42" i="4" s="1"/>
  <c r="D42" i="2"/>
  <c r="D42" i="4" s="1"/>
  <c r="E42" i="2"/>
  <c r="E42" i="4" s="1"/>
  <c r="F42" i="2"/>
  <c r="F42" i="4" s="1"/>
  <c r="G42" i="2"/>
  <c r="G42" i="4" s="1"/>
  <c r="H42" i="2"/>
  <c r="H42" i="4" s="1"/>
  <c r="I42" i="2"/>
  <c r="I42" i="4" s="1"/>
  <c r="J42" i="2"/>
  <c r="J42" i="4" s="1"/>
  <c r="K42" i="2"/>
  <c r="K42" i="4" s="1"/>
  <c r="L42" i="2"/>
  <c r="L42" i="4" s="1"/>
  <c r="M42" i="2"/>
  <c r="M42" i="4" s="1"/>
  <c r="B43" i="2"/>
  <c r="B43" i="4" s="1"/>
  <c r="C43" i="2"/>
  <c r="C43" i="4" s="1"/>
  <c r="D43" i="2"/>
  <c r="D43" i="4" s="1"/>
  <c r="E43" i="2"/>
  <c r="E43" i="4" s="1"/>
  <c r="F43" i="2"/>
  <c r="F43" i="4" s="1"/>
  <c r="G43" i="2"/>
  <c r="G43" i="4" s="1"/>
  <c r="H43" i="2"/>
  <c r="H43" i="4" s="1"/>
  <c r="I43" i="2"/>
  <c r="I43" i="4" s="1"/>
  <c r="J43" i="2"/>
  <c r="J43" i="4" s="1"/>
  <c r="K43" i="2"/>
  <c r="K43" i="4" s="1"/>
  <c r="L43" i="2"/>
  <c r="L43" i="4" s="1"/>
  <c r="M43" i="2"/>
  <c r="M43" i="4" s="1"/>
  <c r="B44" i="2"/>
  <c r="B44" i="4" s="1"/>
  <c r="C44" i="2"/>
  <c r="C44" i="4" s="1"/>
  <c r="D44" i="2"/>
  <c r="D44" i="4" s="1"/>
  <c r="E44" i="2"/>
  <c r="E44" i="4" s="1"/>
  <c r="F44" i="2"/>
  <c r="F44" i="4" s="1"/>
  <c r="G44" i="2"/>
  <c r="G44" i="4" s="1"/>
  <c r="H44" i="2"/>
  <c r="H44" i="4" s="1"/>
  <c r="I44" i="2"/>
  <c r="I44" i="4" s="1"/>
  <c r="J44" i="2"/>
  <c r="J44" i="4" s="1"/>
  <c r="K44" i="2"/>
  <c r="K44" i="4" s="1"/>
  <c r="L44" i="2"/>
  <c r="L44" i="4" s="1"/>
  <c r="M44" i="2"/>
  <c r="M44" i="4" s="1"/>
  <c r="B45" i="2"/>
  <c r="B45" i="4" s="1"/>
  <c r="C45" i="2"/>
  <c r="C45" i="4" s="1"/>
  <c r="D45" i="2"/>
  <c r="D45" i="4" s="1"/>
  <c r="E45" i="2"/>
  <c r="E45" i="4" s="1"/>
  <c r="F45" i="2"/>
  <c r="F45" i="4" s="1"/>
  <c r="G45" i="2"/>
  <c r="G45" i="4" s="1"/>
  <c r="H45" i="2"/>
  <c r="H45" i="4" s="1"/>
  <c r="I45" i="2"/>
  <c r="I45" i="4" s="1"/>
  <c r="J45" i="2"/>
  <c r="J45" i="4" s="1"/>
  <c r="K45" i="2"/>
  <c r="K45" i="4" s="1"/>
  <c r="L45" i="2"/>
  <c r="L45" i="4" s="1"/>
  <c r="M45" i="2"/>
  <c r="M45" i="4" s="1"/>
  <c r="B46" i="2"/>
  <c r="B46" i="4" s="1"/>
  <c r="C46" i="2"/>
  <c r="C46" i="4" s="1"/>
  <c r="D46" i="2"/>
  <c r="D46" i="4" s="1"/>
  <c r="E46" i="2"/>
  <c r="E46" i="4" s="1"/>
  <c r="F46" i="2"/>
  <c r="F46" i="4" s="1"/>
  <c r="G46" i="2"/>
  <c r="G46" i="4" s="1"/>
  <c r="H46" i="2"/>
  <c r="H46" i="4" s="1"/>
  <c r="I46" i="2"/>
  <c r="I46" i="4" s="1"/>
  <c r="J46" i="2"/>
  <c r="J46" i="4" s="1"/>
  <c r="K46" i="2"/>
  <c r="K46" i="4" s="1"/>
  <c r="L46" i="2"/>
  <c r="L46" i="4" s="1"/>
  <c r="M46" i="2"/>
  <c r="M46" i="4" s="1"/>
  <c r="B47" i="2"/>
  <c r="B47" i="4" s="1"/>
  <c r="C47" i="2"/>
  <c r="C47" i="4" s="1"/>
  <c r="D47" i="2"/>
  <c r="D47" i="4" s="1"/>
  <c r="E47" i="2"/>
  <c r="E47" i="4" s="1"/>
  <c r="F47" i="2"/>
  <c r="F47" i="4" s="1"/>
  <c r="G47" i="2"/>
  <c r="G47" i="4" s="1"/>
  <c r="H47" i="2"/>
  <c r="H47" i="4" s="1"/>
  <c r="I47" i="2"/>
  <c r="I47" i="4" s="1"/>
  <c r="J47" i="2"/>
  <c r="J47" i="4" s="1"/>
  <c r="K47" i="2"/>
  <c r="K47" i="4" s="1"/>
  <c r="L47" i="2"/>
  <c r="L47" i="4" s="1"/>
  <c r="M47" i="2"/>
  <c r="M47" i="4" s="1"/>
  <c r="B48" i="2"/>
  <c r="B48" i="4" s="1"/>
  <c r="C48" i="2"/>
  <c r="C48" i="4" s="1"/>
  <c r="D48" i="2"/>
  <c r="D48" i="4" s="1"/>
  <c r="E48" i="2"/>
  <c r="E48" i="4" s="1"/>
  <c r="F48" i="2"/>
  <c r="F48" i="4" s="1"/>
  <c r="G48" i="2"/>
  <c r="G48" i="4" s="1"/>
  <c r="H48" i="2"/>
  <c r="H48" i="4" s="1"/>
  <c r="I48" i="2"/>
  <c r="I48" i="4" s="1"/>
  <c r="J48" i="2"/>
  <c r="J48" i="4" s="1"/>
  <c r="K48" i="2"/>
  <c r="K48" i="4" s="1"/>
  <c r="L48" i="2"/>
  <c r="L48" i="4" s="1"/>
  <c r="M48" i="2"/>
  <c r="M48" i="4" s="1"/>
  <c r="B49" i="2"/>
  <c r="B49" i="4" s="1"/>
  <c r="C49" i="2"/>
  <c r="C49" i="4" s="1"/>
  <c r="D49" i="2"/>
  <c r="D49" i="4" s="1"/>
  <c r="E49" i="2"/>
  <c r="E49" i="4" s="1"/>
  <c r="F49" i="2"/>
  <c r="F49" i="4" s="1"/>
  <c r="G49" i="2"/>
  <c r="G49" i="4" s="1"/>
  <c r="H49" i="2"/>
  <c r="H49" i="4" s="1"/>
  <c r="I49" i="2"/>
  <c r="I49" i="4" s="1"/>
  <c r="J49" i="2"/>
  <c r="J49" i="4" s="1"/>
  <c r="K49" i="2"/>
  <c r="K49" i="4" s="1"/>
  <c r="L49" i="2"/>
  <c r="L49" i="4" s="1"/>
  <c r="M49" i="2"/>
  <c r="M49" i="4" s="1"/>
  <c r="B50" i="2"/>
  <c r="B50" i="4" s="1"/>
  <c r="C50" i="2"/>
  <c r="C50" i="4" s="1"/>
  <c r="D50" i="2"/>
  <c r="D50" i="4" s="1"/>
  <c r="E50" i="2"/>
  <c r="E50" i="4" s="1"/>
  <c r="F50" i="2"/>
  <c r="F50" i="4" s="1"/>
  <c r="G50" i="2"/>
  <c r="G50" i="4" s="1"/>
  <c r="H50" i="2"/>
  <c r="H50" i="4" s="1"/>
  <c r="I50" i="2"/>
  <c r="I50" i="4" s="1"/>
  <c r="J50" i="2"/>
  <c r="J50" i="4" s="1"/>
  <c r="K50" i="2"/>
  <c r="K50" i="4" s="1"/>
  <c r="L50" i="2"/>
  <c r="L50" i="4" s="1"/>
  <c r="M50" i="2"/>
  <c r="M50" i="4" s="1"/>
  <c r="B51" i="2"/>
  <c r="B51" i="4" s="1"/>
  <c r="C51" i="2"/>
  <c r="C51" i="4" s="1"/>
  <c r="D51" i="2"/>
  <c r="D51" i="4" s="1"/>
  <c r="E51" i="2"/>
  <c r="E51" i="4" s="1"/>
  <c r="F51" i="2"/>
  <c r="F51" i="4" s="1"/>
  <c r="G51" i="2"/>
  <c r="G51" i="4" s="1"/>
  <c r="H51" i="2"/>
  <c r="H51" i="4" s="1"/>
  <c r="I51" i="2"/>
  <c r="I51" i="4" s="1"/>
  <c r="J51" i="2"/>
  <c r="J51" i="4" s="1"/>
  <c r="K51" i="2"/>
  <c r="K51" i="4" s="1"/>
  <c r="L51" i="2"/>
  <c r="L51" i="4" s="1"/>
  <c r="M51" i="2"/>
  <c r="M51" i="4" s="1"/>
  <c r="B52" i="2"/>
  <c r="B52" i="4" s="1"/>
  <c r="C52" i="2"/>
  <c r="C52" i="4" s="1"/>
  <c r="D52" i="2"/>
  <c r="D52" i="4" s="1"/>
  <c r="E52" i="2"/>
  <c r="E52" i="4" s="1"/>
  <c r="F52" i="2"/>
  <c r="F52" i="4" s="1"/>
  <c r="G52" i="2"/>
  <c r="G52" i="4" s="1"/>
  <c r="H52" i="2"/>
  <c r="H52" i="4" s="1"/>
  <c r="I52" i="2"/>
  <c r="I52" i="4" s="1"/>
  <c r="J52" i="2"/>
  <c r="J52" i="4" s="1"/>
  <c r="K52" i="2"/>
  <c r="K52" i="4" s="1"/>
  <c r="L52" i="2"/>
  <c r="L52" i="4" s="1"/>
  <c r="M52" i="2"/>
  <c r="M52" i="4" s="1"/>
  <c r="B53" i="2"/>
  <c r="B53" i="4" s="1"/>
  <c r="C53" i="2"/>
  <c r="C53" i="4" s="1"/>
  <c r="D53" i="2"/>
  <c r="D53" i="4" s="1"/>
  <c r="E53" i="2"/>
  <c r="E53" i="4" s="1"/>
  <c r="F53" i="2"/>
  <c r="F53" i="4" s="1"/>
  <c r="G53" i="2"/>
  <c r="G53" i="4" s="1"/>
  <c r="H53" i="2"/>
  <c r="H53" i="4" s="1"/>
  <c r="I53" i="2"/>
  <c r="I53" i="4" s="1"/>
  <c r="J53" i="2"/>
  <c r="J53" i="4" s="1"/>
  <c r="K53" i="2"/>
  <c r="K53" i="4" s="1"/>
  <c r="L53" i="2"/>
  <c r="L53" i="4" s="1"/>
  <c r="M53" i="2"/>
  <c r="M53" i="4" s="1"/>
  <c r="B54" i="2"/>
  <c r="B54" i="4" s="1"/>
  <c r="C54" i="2"/>
  <c r="C54" i="4" s="1"/>
  <c r="D54" i="2"/>
  <c r="D54" i="4" s="1"/>
  <c r="E54" i="2"/>
  <c r="E54" i="4" s="1"/>
  <c r="F54" i="2"/>
  <c r="F54" i="4" s="1"/>
  <c r="G54" i="2"/>
  <c r="G54" i="4" s="1"/>
  <c r="H54" i="2"/>
  <c r="H54" i="4" s="1"/>
  <c r="I54" i="2"/>
  <c r="I54" i="4" s="1"/>
  <c r="J54" i="2"/>
  <c r="J54" i="4" s="1"/>
  <c r="K54" i="2"/>
  <c r="K54" i="4" s="1"/>
  <c r="L54" i="2"/>
  <c r="L54" i="4" s="1"/>
  <c r="M54" i="2"/>
  <c r="M54" i="4" s="1"/>
  <c r="B55" i="2"/>
  <c r="B55" i="4" s="1"/>
  <c r="C55" i="2"/>
  <c r="C55" i="4" s="1"/>
  <c r="D55" i="2"/>
  <c r="D55" i="4" s="1"/>
  <c r="E55" i="2"/>
  <c r="E55" i="4" s="1"/>
  <c r="F55" i="2"/>
  <c r="F55" i="4" s="1"/>
  <c r="G55" i="2"/>
  <c r="G55" i="4" s="1"/>
  <c r="H55" i="2"/>
  <c r="H55" i="4" s="1"/>
  <c r="I55" i="2"/>
  <c r="I55" i="4" s="1"/>
  <c r="J55" i="2"/>
  <c r="J55" i="4" s="1"/>
  <c r="K55" i="2"/>
  <c r="K55" i="4" s="1"/>
  <c r="L55" i="2"/>
  <c r="L55" i="4" s="1"/>
  <c r="M55" i="2"/>
  <c r="M55" i="4" s="1"/>
  <c r="B56" i="2"/>
  <c r="B56" i="4" s="1"/>
  <c r="C56" i="2"/>
  <c r="C56" i="4" s="1"/>
  <c r="D56" i="2"/>
  <c r="D56" i="4" s="1"/>
  <c r="E56" i="2"/>
  <c r="E56" i="4" s="1"/>
  <c r="F56" i="2"/>
  <c r="F56" i="4" s="1"/>
  <c r="G56" i="2"/>
  <c r="G56" i="4" s="1"/>
  <c r="H56" i="2"/>
  <c r="H56" i="4" s="1"/>
  <c r="I56" i="2"/>
  <c r="I56" i="4" s="1"/>
  <c r="J56" i="2"/>
  <c r="J56" i="4" s="1"/>
  <c r="K56" i="2"/>
  <c r="K56" i="4" s="1"/>
  <c r="L56" i="2"/>
  <c r="L56" i="4" s="1"/>
  <c r="M56" i="2"/>
  <c r="M56" i="4" s="1"/>
  <c r="C5" i="2"/>
  <c r="C5" i="4" s="1"/>
  <c r="D5" i="2"/>
  <c r="D5" i="4" s="1"/>
  <c r="E5" i="2"/>
  <c r="E5" i="4" s="1"/>
  <c r="F5" i="2"/>
  <c r="F5" i="4" s="1"/>
  <c r="G5" i="2"/>
  <c r="G5" i="4" s="1"/>
  <c r="H5" i="2"/>
  <c r="H70" s="1"/>
  <c r="I5"/>
  <c r="I5" i="4" s="1"/>
  <c r="J5" i="2"/>
  <c r="J5" i="4" s="1"/>
  <c r="K5" i="2"/>
  <c r="K5" i="4" s="1"/>
  <c r="L5" i="2"/>
  <c r="L70" s="1"/>
  <c r="M5"/>
  <c r="M5" i="4" s="1"/>
  <c r="B5" i="2"/>
  <c r="B71" s="1"/>
  <c r="C6" i="1"/>
  <c r="C6" i="3" s="1"/>
  <c r="D6" i="1"/>
  <c r="D6" i="3" s="1"/>
  <c r="E6" i="1"/>
  <c r="E6" i="3" s="1"/>
  <c r="F6" i="1"/>
  <c r="F6" i="3" s="1"/>
  <c r="G6" i="1"/>
  <c r="G6" i="3" s="1"/>
  <c r="H6" i="1"/>
  <c r="H6" i="3" s="1"/>
  <c r="I6" i="1"/>
  <c r="I6" i="3" s="1"/>
  <c r="J6" i="1"/>
  <c r="J6" i="3" s="1"/>
  <c r="K6" i="1"/>
  <c r="K6" i="3" s="1"/>
  <c r="L6" i="1"/>
  <c r="L6" i="3" s="1"/>
  <c r="M6" i="1"/>
  <c r="M6" i="3" s="1"/>
  <c r="B7"/>
  <c r="C7" i="1"/>
  <c r="C7" i="3" s="1"/>
  <c r="D7" i="1"/>
  <c r="D7" i="3" s="1"/>
  <c r="E7" i="1"/>
  <c r="E7" i="3" s="1"/>
  <c r="F7" i="1"/>
  <c r="F7" i="3" s="1"/>
  <c r="G7" i="1"/>
  <c r="G7" i="3" s="1"/>
  <c r="H7" i="1"/>
  <c r="H7" i="3" s="1"/>
  <c r="I7" i="1"/>
  <c r="I7" i="3" s="1"/>
  <c r="J7" i="1"/>
  <c r="J7" i="3" s="1"/>
  <c r="K7" i="1"/>
  <c r="K7" i="3" s="1"/>
  <c r="L7" i="1"/>
  <c r="L7" i="3" s="1"/>
  <c r="M7" i="1"/>
  <c r="M7" i="3" s="1"/>
  <c r="C8" i="1"/>
  <c r="C8" i="3" s="1"/>
  <c r="D8" i="1"/>
  <c r="D8" i="3" s="1"/>
  <c r="E8" i="1"/>
  <c r="E8" i="3" s="1"/>
  <c r="F8" i="1"/>
  <c r="F8" i="3" s="1"/>
  <c r="G8" i="1"/>
  <c r="G8" i="3" s="1"/>
  <c r="H8" i="1"/>
  <c r="H8" i="3" s="1"/>
  <c r="I8" i="1"/>
  <c r="I8" i="3" s="1"/>
  <c r="J8" i="1"/>
  <c r="J8" i="3" s="1"/>
  <c r="K8" i="1"/>
  <c r="K8" i="3" s="1"/>
  <c r="L8" i="1"/>
  <c r="L8" i="3" s="1"/>
  <c r="M8" i="1"/>
  <c r="M8" i="3" s="1"/>
  <c r="B9"/>
  <c r="C9" i="1"/>
  <c r="C9" i="3" s="1"/>
  <c r="D9" i="1"/>
  <c r="D9" i="3" s="1"/>
  <c r="E9" i="1"/>
  <c r="E9" i="3" s="1"/>
  <c r="F9" i="1"/>
  <c r="F9" i="3" s="1"/>
  <c r="G9" i="1"/>
  <c r="G9" i="3" s="1"/>
  <c r="H9" i="1"/>
  <c r="H9" i="3" s="1"/>
  <c r="I9" i="1"/>
  <c r="I9" i="3" s="1"/>
  <c r="J9" i="1"/>
  <c r="J9" i="3" s="1"/>
  <c r="K9" i="1"/>
  <c r="K9" i="3" s="1"/>
  <c r="L9" i="1"/>
  <c r="L9" i="3" s="1"/>
  <c r="M9" i="1"/>
  <c r="M9" i="3" s="1"/>
  <c r="C10" i="1"/>
  <c r="C10" i="3" s="1"/>
  <c r="D10" i="1"/>
  <c r="D10" i="3" s="1"/>
  <c r="E10" i="1"/>
  <c r="E10" i="3" s="1"/>
  <c r="F10" i="1"/>
  <c r="F10" i="3" s="1"/>
  <c r="G10" i="1"/>
  <c r="G10" i="3" s="1"/>
  <c r="H10" i="1"/>
  <c r="H10" i="3" s="1"/>
  <c r="I10" i="1"/>
  <c r="I10" i="3" s="1"/>
  <c r="J10" i="1"/>
  <c r="J10" i="3" s="1"/>
  <c r="K10" i="1"/>
  <c r="K10" i="3" s="1"/>
  <c r="L10" i="1"/>
  <c r="L10" i="3" s="1"/>
  <c r="M10" i="1"/>
  <c r="M10" i="3" s="1"/>
  <c r="B11"/>
  <c r="C11" i="1"/>
  <c r="C11" i="3" s="1"/>
  <c r="D11" i="1"/>
  <c r="D11" i="3" s="1"/>
  <c r="E11" i="1"/>
  <c r="E11" i="3" s="1"/>
  <c r="F11" i="1"/>
  <c r="F11" i="3" s="1"/>
  <c r="G11" i="1"/>
  <c r="G11" i="3" s="1"/>
  <c r="H11" i="1"/>
  <c r="H11" i="3" s="1"/>
  <c r="I11" i="1"/>
  <c r="I11" i="3" s="1"/>
  <c r="J11" i="1"/>
  <c r="J11" i="3" s="1"/>
  <c r="K11" i="1"/>
  <c r="K11" i="3" s="1"/>
  <c r="L11" i="1"/>
  <c r="L11" i="3" s="1"/>
  <c r="M11" i="1"/>
  <c r="M11" i="3" s="1"/>
  <c r="C12" i="1"/>
  <c r="C12" i="3" s="1"/>
  <c r="D12" i="1"/>
  <c r="D12" i="3" s="1"/>
  <c r="E12" i="1"/>
  <c r="E12" i="3" s="1"/>
  <c r="F12" i="1"/>
  <c r="F12" i="3" s="1"/>
  <c r="G12" i="1"/>
  <c r="G12" i="3" s="1"/>
  <c r="H12" i="1"/>
  <c r="H12" i="3" s="1"/>
  <c r="I12" i="1"/>
  <c r="I12" i="3" s="1"/>
  <c r="J12" i="1"/>
  <c r="J12" i="3" s="1"/>
  <c r="K12" i="1"/>
  <c r="K12" i="3" s="1"/>
  <c r="L12" i="1"/>
  <c r="L12" i="3" s="1"/>
  <c r="M12" i="1"/>
  <c r="M12" i="3" s="1"/>
  <c r="B13"/>
  <c r="C13" i="1"/>
  <c r="C13" i="3" s="1"/>
  <c r="D13" i="1"/>
  <c r="D13" i="3" s="1"/>
  <c r="E13" i="1"/>
  <c r="E13" i="3" s="1"/>
  <c r="F13" i="1"/>
  <c r="F13" i="3" s="1"/>
  <c r="G13" i="1"/>
  <c r="G13" i="3" s="1"/>
  <c r="H13" i="1"/>
  <c r="H13" i="3" s="1"/>
  <c r="I13" i="1"/>
  <c r="I13" i="3" s="1"/>
  <c r="J13" i="1"/>
  <c r="J13" i="3" s="1"/>
  <c r="K13" i="1"/>
  <c r="K13" i="3" s="1"/>
  <c r="L13" i="1"/>
  <c r="L13" i="3" s="1"/>
  <c r="M13" i="1"/>
  <c r="M13" i="3" s="1"/>
  <c r="C14" i="1"/>
  <c r="C14" i="3" s="1"/>
  <c r="D14" i="1"/>
  <c r="D14" i="3" s="1"/>
  <c r="E14" i="1"/>
  <c r="E14" i="3" s="1"/>
  <c r="F14" i="1"/>
  <c r="F14" i="3" s="1"/>
  <c r="G14" i="1"/>
  <c r="G14" i="3" s="1"/>
  <c r="H14" i="1"/>
  <c r="H14" i="3" s="1"/>
  <c r="I14" i="1"/>
  <c r="I14" i="3" s="1"/>
  <c r="J14" i="1"/>
  <c r="J14" i="3" s="1"/>
  <c r="K14" i="1"/>
  <c r="K14" i="3" s="1"/>
  <c r="L14" i="1"/>
  <c r="L14" i="3" s="1"/>
  <c r="M14" i="1"/>
  <c r="M14" i="3" s="1"/>
  <c r="B15"/>
  <c r="C15" i="1"/>
  <c r="C15" i="3" s="1"/>
  <c r="D15" i="1"/>
  <c r="D15" i="3" s="1"/>
  <c r="E15" i="1"/>
  <c r="E15" i="3" s="1"/>
  <c r="F15" i="1"/>
  <c r="F15" i="3" s="1"/>
  <c r="G15" i="1"/>
  <c r="G15" i="3" s="1"/>
  <c r="H15" i="1"/>
  <c r="H15" i="3" s="1"/>
  <c r="I15" i="1"/>
  <c r="I15" i="3" s="1"/>
  <c r="J15" i="1"/>
  <c r="J15" i="3" s="1"/>
  <c r="K15" i="1"/>
  <c r="K15" i="3" s="1"/>
  <c r="L15" i="1"/>
  <c r="L15" i="3" s="1"/>
  <c r="M15" i="1"/>
  <c r="M15" i="3" s="1"/>
  <c r="C16" i="1"/>
  <c r="C16" i="3" s="1"/>
  <c r="D16" i="1"/>
  <c r="D16" i="3" s="1"/>
  <c r="E16" i="1"/>
  <c r="E16" i="3" s="1"/>
  <c r="F16" i="1"/>
  <c r="F16" i="3" s="1"/>
  <c r="G16" i="1"/>
  <c r="G16" i="3" s="1"/>
  <c r="H16" i="1"/>
  <c r="H16" i="3" s="1"/>
  <c r="I16" i="1"/>
  <c r="I16" i="3" s="1"/>
  <c r="J16" i="1"/>
  <c r="J16" i="3" s="1"/>
  <c r="K16" i="1"/>
  <c r="K16" i="3" s="1"/>
  <c r="L16" i="1"/>
  <c r="L16" i="3" s="1"/>
  <c r="M16" i="1"/>
  <c r="M16" i="3" s="1"/>
  <c r="B17"/>
  <c r="C17" i="1"/>
  <c r="C17" i="3" s="1"/>
  <c r="D17" i="1"/>
  <c r="D17" i="3" s="1"/>
  <c r="E17" i="1"/>
  <c r="E17" i="3" s="1"/>
  <c r="F17" i="1"/>
  <c r="F17" i="3" s="1"/>
  <c r="G17" i="1"/>
  <c r="G17" i="3" s="1"/>
  <c r="H17" i="1"/>
  <c r="H17" i="3" s="1"/>
  <c r="I17" i="1"/>
  <c r="I17" i="3" s="1"/>
  <c r="J17" i="1"/>
  <c r="J17" i="3" s="1"/>
  <c r="K17" i="1"/>
  <c r="K17" i="3" s="1"/>
  <c r="L17" i="1"/>
  <c r="L17" i="3" s="1"/>
  <c r="M17" i="1"/>
  <c r="M17" i="3" s="1"/>
  <c r="C18" i="1"/>
  <c r="C18" i="3" s="1"/>
  <c r="D18" i="1"/>
  <c r="D18" i="3" s="1"/>
  <c r="E18" i="1"/>
  <c r="E18" i="3" s="1"/>
  <c r="F18" i="1"/>
  <c r="F18" i="3" s="1"/>
  <c r="G18" i="1"/>
  <c r="G18" i="3" s="1"/>
  <c r="H18" i="1"/>
  <c r="H18" i="3" s="1"/>
  <c r="I18" i="1"/>
  <c r="I18" i="3" s="1"/>
  <c r="J18" i="1"/>
  <c r="J18" i="3" s="1"/>
  <c r="K18" i="1"/>
  <c r="K18" i="3" s="1"/>
  <c r="L18" i="1"/>
  <c r="L18" i="3" s="1"/>
  <c r="M18" i="1"/>
  <c r="M18" i="3" s="1"/>
  <c r="B19"/>
  <c r="C19" i="1"/>
  <c r="C19" i="3" s="1"/>
  <c r="D19" i="1"/>
  <c r="D19" i="3" s="1"/>
  <c r="E19" i="1"/>
  <c r="E19" i="3" s="1"/>
  <c r="F19" i="1"/>
  <c r="F19" i="3" s="1"/>
  <c r="G19" i="1"/>
  <c r="G19" i="3" s="1"/>
  <c r="H19" i="1"/>
  <c r="H19" i="3" s="1"/>
  <c r="I19" i="1"/>
  <c r="I19" i="3" s="1"/>
  <c r="J19" i="1"/>
  <c r="J19" i="3" s="1"/>
  <c r="K19" i="1"/>
  <c r="K19" i="3" s="1"/>
  <c r="L19" i="1"/>
  <c r="L19" i="3" s="1"/>
  <c r="M19" i="1"/>
  <c r="M19" i="3" s="1"/>
  <c r="B20"/>
  <c r="C20" i="1"/>
  <c r="C20" i="3" s="1"/>
  <c r="D20" i="1"/>
  <c r="D20" i="3" s="1"/>
  <c r="E20" i="1"/>
  <c r="E20" i="3" s="1"/>
  <c r="F20" i="1"/>
  <c r="F20" i="3" s="1"/>
  <c r="G20" i="1"/>
  <c r="G20" i="3" s="1"/>
  <c r="H20" i="1"/>
  <c r="H20" i="3" s="1"/>
  <c r="I20" i="1"/>
  <c r="I20" i="3" s="1"/>
  <c r="J20" i="1"/>
  <c r="J20" i="3" s="1"/>
  <c r="K20" i="1"/>
  <c r="K20" i="3" s="1"/>
  <c r="L20" i="1"/>
  <c r="L20" i="3" s="1"/>
  <c r="M20" i="1"/>
  <c r="M20" i="3" s="1"/>
  <c r="B21"/>
  <c r="C21" i="1"/>
  <c r="C21" i="3" s="1"/>
  <c r="D21" i="1"/>
  <c r="D21" i="3" s="1"/>
  <c r="E21" i="1"/>
  <c r="E21" i="3" s="1"/>
  <c r="F21" i="1"/>
  <c r="F21" i="3" s="1"/>
  <c r="G21" i="1"/>
  <c r="G21" i="3" s="1"/>
  <c r="H21" i="1"/>
  <c r="H21" i="3" s="1"/>
  <c r="I21" i="1"/>
  <c r="I21" i="3" s="1"/>
  <c r="J21" i="1"/>
  <c r="J21" i="3" s="1"/>
  <c r="K21" i="1"/>
  <c r="K21" i="3" s="1"/>
  <c r="L21" i="1"/>
  <c r="L21" i="3" s="1"/>
  <c r="M21" i="1"/>
  <c r="M21" i="3" s="1"/>
  <c r="B22"/>
  <c r="C22" i="1"/>
  <c r="C22" i="3" s="1"/>
  <c r="D22" i="1"/>
  <c r="D22" i="3" s="1"/>
  <c r="E22" i="1"/>
  <c r="E22" i="3" s="1"/>
  <c r="F22" i="1"/>
  <c r="F22" i="3" s="1"/>
  <c r="G22" i="1"/>
  <c r="G22" i="3" s="1"/>
  <c r="H22" i="1"/>
  <c r="H22" i="3" s="1"/>
  <c r="I22" i="1"/>
  <c r="I22" i="3" s="1"/>
  <c r="J22" i="1"/>
  <c r="J22" i="3" s="1"/>
  <c r="K22" i="1"/>
  <c r="K22" i="3" s="1"/>
  <c r="L22" i="1"/>
  <c r="L22" i="3" s="1"/>
  <c r="M22" i="1"/>
  <c r="M22" i="3" s="1"/>
  <c r="B23"/>
  <c r="C23" i="1"/>
  <c r="C23" i="3" s="1"/>
  <c r="D23" i="1"/>
  <c r="D23" i="3" s="1"/>
  <c r="E23" i="1"/>
  <c r="E23" i="3" s="1"/>
  <c r="F23" i="1"/>
  <c r="F23" i="3" s="1"/>
  <c r="G23" i="1"/>
  <c r="G23" i="3" s="1"/>
  <c r="H23" i="1"/>
  <c r="H23" i="3" s="1"/>
  <c r="I23" i="1"/>
  <c r="I23" i="3" s="1"/>
  <c r="J23" i="1"/>
  <c r="J23" i="3" s="1"/>
  <c r="K23" i="1"/>
  <c r="K23" i="3" s="1"/>
  <c r="L23" i="1"/>
  <c r="L23" i="3" s="1"/>
  <c r="M23" i="1"/>
  <c r="M23" i="3" s="1"/>
  <c r="B24"/>
  <c r="C24" i="1"/>
  <c r="C24" i="3" s="1"/>
  <c r="D24" i="1"/>
  <c r="D24" i="3" s="1"/>
  <c r="E24" i="1"/>
  <c r="E24" i="3" s="1"/>
  <c r="F24" i="1"/>
  <c r="F24" i="3" s="1"/>
  <c r="G24" i="1"/>
  <c r="G24" i="3" s="1"/>
  <c r="H24" i="1"/>
  <c r="H24" i="3" s="1"/>
  <c r="I24" i="1"/>
  <c r="I24" i="3" s="1"/>
  <c r="J24" i="1"/>
  <c r="J24" i="3" s="1"/>
  <c r="K24" i="1"/>
  <c r="K24" i="3" s="1"/>
  <c r="L24" i="1"/>
  <c r="L24" i="3" s="1"/>
  <c r="M24" i="1"/>
  <c r="M24" i="3" s="1"/>
  <c r="B25"/>
  <c r="C25" i="1"/>
  <c r="C25" i="3" s="1"/>
  <c r="D25" i="1"/>
  <c r="D25" i="3" s="1"/>
  <c r="E25" i="1"/>
  <c r="E25" i="3" s="1"/>
  <c r="F25" i="1"/>
  <c r="F25" i="3" s="1"/>
  <c r="G25" i="1"/>
  <c r="G25" i="3" s="1"/>
  <c r="H25" i="1"/>
  <c r="H25" i="3" s="1"/>
  <c r="I25" i="1"/>
  <c r="I25" i="3" s="1"/>
  <c r="J25" i="1"/>
  <c r="J25" i="3" s="1"/>
  <c r="K25" i="1"/>
  <c r="K25" i="3" s="1"/>
  <c r="L25" i="1"/>
  <c r="L25" i="3" s="1"/>
  <c r="M25" i="1"/>
  <c r="M25" i="3" s="1"/>
  <c r="B26"/>
  <c r="C26" i="1"/>
  <c r="C26" i="3" s="1"/>
  <c r="D26" i="1"/>
  <c r="D26" i="3" s="1"/>
  <c r="E26" i="1"/>
  <c r="E26" i="3" s="1"/>
  <c r="F26" i="1"/>
  <c r="F26" i="3" s="1"/>
  <c r="G26" i="1"/>
  <c r="G26" i="3" s="1"/>
  <c r="H26" i="1"/>
  <c r="H26" i="3" s="1"/>
  <c r="I26" i="1"/>
  <c r="I26" i="3" s="1"/>
  <c r="J26" i="1"/>
  <c r="J26" i="3" s="1"/>
  <c r="K26" i="1"/>
  <c r="K26" i="3" s="1"/>
  <c r="L26" i="1"/>
  <c r="L26" i="3" s="1"/>
  <c r="M26" i="1"/>
  <c r="M26" i="3" s="1"/>
  <c r="B27"/>
  <c r="C27" i="1"/>
  <c r="C27" i="3" s="1"/>
  <c r="D27" i="1"/>
  <c r="D27" i="3" s="1"/>
  <c r="E27" i="1"/>
  <c r="E27" i="3" s="1"/>
  <c r="F27" i="1"/>
  <c r="F27" i="3" s="1"/>
  <c r="G27" i="1"/>
  <c r="G27" i="3" s="1"/>
  <c r="H27" i="1"/>
  <c r="H27" i="3" s="1"/>
  <c r="I27" i="1"/>
  <c r="I27" i="3" s="1"/>
  <c r="J27" i="1"/>
  <c r="J27" i="3" s="1"/>
  <c r="K27" i="1"/>
  <c r="K27" i="3" s="1"/>
  <c r="L27" i="1"/>
  <c r="L27" i="3" s="1"/>
  <c r="M27" i="1"/>
  <c r="M27" i="3" s="1"/>
  <c r="B28"/>
  <c r="C28" i="1"/>
  <c r="C28" i="3" s="1"/>
  <c r="D28" i="1"/>
  <c r="D28" i="3" s="1"/>
  <c r="E28" i="1"/>
  <c r="E28" i="3" s="1"/>
  <c r="F28" i="1"/>
  <c r="F28" i="3" s="1"/>
  <c r="G28" i="1"/>
  <c r="G28" i="3" s="1"/>
  <c r="H28" i="1"/>
  <c r="H28" i="3" s="1"/>
  <c r="I28" i="1"/>
  <c r="I28" i="3" s="1"/>
  <c r="J28" i="1"/>
  <c r="J28" i="3" s="1"/>
  <c r="K28" i="1"/>
  <c r="K28" i="3" s="1"/>
  <c r="L28" i="1"/>
  <c r="L28" i="3" s="1"/>
  <c r="M28" i="1"/>
  <c r="M28" i="3" s="1"/>
  <c r="B29"/>
  <c r="C29" i="1"/>
  <c r="C29" i="3" s="1"/>
  <c r="D29" i="1"/>
  <c r="D29" i="3" s="1"/>
  <c r="E29" i="1"/>
  <c r="E29" i="3" s="1"/>
  <c r="F29" i="1"/>
  <c r="F29" i="3" s="1"/>
  <c r="G29" i="1"/>
  <c r="G29" i="3" s="1"/>
  <c r="H29" i="1"/>
  <c r="H29" i="3" s="1"/>
  <c r="I29" i="1"/>
  <c r="I29" i="3" s="1"/>
  <c r="J29" i="1"/>
  <c r="J29" i="3" s="1"/>
  <c r="K29" i="1"/>
  <c r="K29" i="3" s="1"/>
  <c r="L29" i="1"/>
  <c r="L29" i="3" s="1"/>
  <c r="M29" i="1"/>
  <c r="M29" i="3" s="1"/>
  <c r="B30"/>
  <c r="C30" i="1"/>
  <c r="C30" i="3" s="1"/>
  <c r="D30" i="1"/>
  <c r="D30" i="3" s="1"/>
  <c r="E30" i="1"/>
  <c r="E30" i="3" s="1"/>
  <c r="F30" i="1"/>
  <c r="F30" i="3" s="1"/>
  <c r="G30" i="1"/>
  <c r="G30" i="3" s="1"/>
  <c r="H30" i="1"/>
  <c r="H30" i="3" s="1"/>
  <c r="I30" i="1"/>
  <c r="I30" i="3" s="1"/>
  <c r="J30" i="1"/>
  <c r="J30" i="3" s="1"/>
  <c r="K30" i="1"/>
  <c r="K30" i="3" s="1"/>
  <c r="L30" i="1"/>
  <c r="L30" i="3" s="1"/>
  <c r="M30" i="1"/>
  <c r="M30" i="3" s="1"/>
  <c r="B31"/>
  <c r="C31" i="1"/>
  <c r="C31" i="3" s="1"/>
  <c r="D31" i="1"/>
  <c r="D31" i="3" s="1"/>
  <c r="E31" i="1"/>
  <c r="E31" i="3" s="1"/>
  <c r="F31" i="1"/>
  <c r="F31" i="3" s="1"/>
  <c r="G31" i="1"/>
  <c r="G31" i="3" s="1"/>
  <c r="H31" i="1"/>
  <c r="H31" i="3" s="1"/>
  <c r="I31" i="1"/>
  <c r="I31" i="3" s="1"/>
  <c r="J31" i="1"/>
  <c r="J31" i="3" s="1"/>
  <c r="K31" i="1"/>
  <c r="K31" i="3" s="1"/>
  <c r="L31" i="1"/>
  <c r="L31" i="3" s="1"/>
  <c r="M31" i="1"/>
  <c r="M31" i="3" s="1"/>
  <c r="B32"/>
  <c r="C32" i="1"/>
  <c r="C32" i="3" s="1"/>
  <c r="D32" i="1"/>
  <c r="D32" i="3" s="1"/>
  <c r="E32" i="1"/>
  <c r="E32" i="3" s="1"/>
  <c r="F32" i="1"/>
  <c r="F32" i="3" s="1"/>
  <c r="G32" i="1"/>
  <c r="G32" i="3" s="1"/>
  <c r="H32" i="1"/>
  <c r="H32" i="3" s="1"/>
  <c r="I32" i="1"/>
  <c r="I32" i="3" s="1"/>
  <c r="J32" i="1"/>
  <c r="J32" i="3" s="1"/>
  <c r="K32" i="1"/>
  <c r="K32" i="3" s="1"/>
  <c r="L32" i="1"/>
  <c r="L32" i="3" s="1"/>
  <c r="M32" i="1"/>
  <c r="M32" i="3" s="1"/>
  <c r="B33"/>
  <c r="C33" i="1"/>
  <c r="C33" i="3" s="1"/>
  <c r="D33" i="1"/>
  <c r="D33" i="3" s="1"/>
  <c r="E33" i="1"/>
  <c r="E33" i="3" s="1"/>
  <c r="F33" i="1"/>
  <c r="F33" i="3" s="1"/>
  <c r="G33" i="1"/>
  <c r="G33" i="3" s="1"/>
  <c r="H33" i="1"/>
  <c r="H33" i="3" s="1"/>
  <c r="I33" i="1"/>
  <c r="I33" i="3" s="1"/>
  <c r="J33" i="1"/>
  <c r="J33" i="3" s="1"/>
  <c r="K33" i="1"/>
  <c r="K33" i="3" s="1"/>
  <c r="L33" i="1"/>
  <c r="L33" i="3" s="1"/>
  <c r="M33" i="1"/>
  <c r="M33" i="3" s="1"/>
  <c r="B34"/>
  <c r="C34" i="1"/>
  <c r="C34" i="3" s="1"/>
  <c r="D34" i="1"/>
  <c r="D34" i="3" s="1"/>
  <c r="E34" i="1"/>
  <c r="E34" i="3" s="1"/>
  <c r="F34" i="1"/>
  <c r="F34" i="3" s="1"/>
  <c r="G34" i="1"/>
  <c r="G34" i="3" s="1"/>
  <c r="H34" i="1"/>
  <c r="H34" i="3" s="1"/>
  <c r="I34" i="1"/>
  <c r="I34" i="3" s="1"/>
  <c r="J34" i="1"/>
  <c r="J34" i="3" s="1"/>
  <c r="K34" i="1"/>
  <c r="K34" i="3" s="1"/>
  <c r="L34" i="1"/>
  <c r="L34" i="3" s="1"/>
  <c r="M34" i="1"/>
  <c r="M34" i="3" s="1"/>
  <c r="B35"/>
  <c r="C35" i="1"/>
  <c r="C35" i="3" s="1"/>
  <c r="D35" i="1"/>
  <c r="D35" i="3" s="1"/>
  <c r="E35" i="1"/>
  <c r="E35" i="3" s="1"/>
  <c r="F35" i="1"/>
  <c r="F35" i="3" s="1"/>
  <c r="G35" i="1"/>
  <c r="G35" i="3" s="1"/>
  <c r="H35" i="1"/>
  <c r="H35" i="3" s="1"/>
  <c r="I35" i="1"/>
  <c r="I35" i="3" s="1"/>
  <c r="J35" i="1"/>
  <c r="J35" i="3" s="1"/>
  <c r="K35" i="1"/>
  <c r="K35" i="3" s="1"/>
  <c r="L35" i="1"/>
  <c r="L35" i="3" s="1"/>
  <c r="M35" i="1"/>
  <c r="M35" i="3" s="1"/>
  <c r="C36" i="1"/>
  <c r="C36" i="3" s="1"/>
  <c r="D36" i="1"/>
  <c r="D36" i="3" s="1"/>
  <c r="E36" i="1"/>
  <c r="E36" i="3" s="1"/>
  <c r="F36" i="1"/>
  <c r="F36" i="3" s="1"/>
  <c r="G36" i="1"/>
  <c r="G36" i="3" s="1"/>
  <c r="H36" i="1"/>
  <c r="H36" i="3" s="1"/>
  <c r="I36" i="1"/>
  <c r="I36" i="3" s="1"/>
  <c r="J36" i="1"/>
  <c r="J36" i="3" s="1"/>
  <c r="K36" i="1"/>
  <c r="K36" i="3" s="1"/>
  <c r="L36" i="1"/>
  <c r="L36" i="3" s="1"/>
  <c r="M36" i="1"/>
  <c r="M36" i="3" s="1"/>
  <c r="B37"/>
  <c r="C37" i="1"/>
  <c r="C37" i="3" s="1"/>
  <c r="D37" i="1"/>
  <c r="D37" i="3" s="1"/>
  <c r="E37" i="1"/>
  <c r="E37" i="3" s="1"/>
  <c r="F37" i="1"/>
  <c r="F37" i="3" s="1"/>
  <c r="G37" i="1"/>
  <c r="G37" i="3" s="1"/>
  <c r="H37" i="1"/>
  <c r="H37" i="3" s="1"/>
  <c r="I37" i="1"/>
  <c r="I37" i="3" s="1"/>
  <c r="J37" i="1"/>
  <c r="J37" i="3" s="1"/>
  <c r="K37" i="1"/>
  <c r="K37" i="3" s="1"/>
  <c r="L37" i="1"/>
  <c r="L37" i="3" s="1"/>
  <c r="M37" i="1"/>
  <c r="M37" i="3" s="1"/>
  <c r="C38" i="1"/>
  <c r="C38" i="3" s="1"/>
  <c r="D38" i="1"/>
  <c r="D38" i="3" s="1"/>
  <c r="E38" i="1"/>
  <c r="E38" i="3" s="1"/>
  <c r="F38" i="1"/>
  <c r="F38" i="3" s="1"/>
  <c r="G38" i="1"/>
  <c r="G38" i="3" s="1"/>
  <c r="H38" i="1"/>
  <c r="H38" i="3" s="1"/>
  <c r="I38" i="1"/>
  <c r="I38" i="3" s="1"/>
  <c r="J38" i="1"/>
  <c r="J38" i="3" s="1"/>
  <c r="K38" i="1"/>
  <c r="K38" i="3" s="1"/>
  <c r="L38" i="1"/>
  <c r="L38" i="3" s="1"/>
  <c r="M38" i="1"/>
  <c r="M38" i="3" s="1"/>
  <c r="B39"/>
  <c r="C39" i="1"/>
  <c r="C39" i="3" s="1"/>
  <c r="D39" i="1"/>
  <c r="D39" i="3" s="1"/>
  <c r="E39" i="1"/>
  <c r="E39" i="3" s="1"/>
  <c r="F39" i="1"/>
  <c r="F39" i="3" s="1"/>
  <c r="G39" i="1"/>
  <c r="G39" i="3" s="1"/>
  <c r="H39" i="1"/>
  <c r="H39" i="3" s="1"/>
  <c r="I39" i="1"/>
  <c r="I39" i="3" s="1"/>
  <c r="J39" i="1"/>
  <c r="J39" i="3" s="1"/>
  <c r="K39" i="1"/>
  <c r="K39" i="3" s="1"/>
  <c r="L39" i="1"/>
  <c r="L39" i="3" s="1"/>
  <c r="M39" i="1"/>
  <c r="M39" i="3" s="1"/>
  <c r="C40" i="1"/>
  <c r="C40" i="3" s="1"/>
  <c r="D40" i="1"/>
  <c r="D40" i="3" s="1"/>
  <c r="E40" i="1"/>
  <c r="E40" i="3" s="1"/>
  <c r="F40" i="1"/>
  <c r="F40" i="3" s="1"/>
  <c r="G40" i="1"/>
  <c r="G40" i="3" s="1"/>
  <c r="H40" i="1"/>
  <c r="H40" i="3" s="1"/>
  <c r="I40" i="1"/>
  <c r="I40" i="3" s="1"/>
  <c r="J40" i="1"/>
  <c r="J40" i="3" s="1"/>
  <c r="K40" i="1"/>
  <c r="K40" i="3" s="1"/>
  <c r="L40" i="1"/>
  <c r="L40" i="3" s="1"/>
  <c r="M40" i="1"/>
  <c r="M40" i="3" s="1"/>
  <c r="B41"/>
  <c r="C41" i="1"/>
  <c r="C41" i="3" s="1"/>
  <c r="D41" i="1"/>
  <c r="D41" i="3" s="1"/>
  <c r="E41" i="1"/>
  <c r="E41" i="3" s="1"/>
  <c r="F41" i="1"/>
  <c r="F41" i="3" s="1"/>
  <c r="G41" i="1"/>
  <c r="G41" i="3" s="1"/>
  <c r="H41" i="1"/>
  <c r="H41" i="3" s="1"/>
  <c r="I41" i="1"/>
  <c r="I41" i="3" s="1"/>
  <c r="J41" i="1"/>
  <c r="J41" i="3" s="1"/>
  <c r="K41" i="1"/>
  <c r="K41" i="3" s="1"/>
  <c r="L41" i="1"/>
  <c r="L41" i="3" s="1"/>
  <c r="M41" i="1"/>
  <c r="M41" i="3" s="1"/>
  <c r="C42" i="1"/>
  <c r="C42" i="3" s="1"/>
  <c r="D42" i="1"/>
  <c r="D42" i="3" s="1"/>
  <c r="E42" i="1"/>
  <c r="E42" i="3" s="1"/>
  <c r="F42" i="1"/>
  <c r="F42" i="3" s="1"/>
  <c r="G42" i="1"/>
  <c r="G42" i="3" s="1"/>
  <c r="H42" i="1"/>
  <c r="H42" i="3" s="1"/>
  <c r="I42" i="1"/>
  <c r="I42" i="3" s="1"/>
  <c r="J42" i="1"/>
  <c r="J42" i="3" s="1"/>
  <c r="K42" i="1"/>
  <c r="K42" i="3" s="1"/>
  <c r="L42" i="1"/>
  <c r="L42" i="3" s="1"/>
  <c r="M42" i="1"/>
  <c r="M42" i="3" s="1"/>
  <c r="B43"/>
  <c r="C43" i="1"/>
  <c r="C43" i="3" s="1"/>
  <c r="D43" i="1"/>
  <c r="D43" i="3" s="1"/>
  <c r="E43" i="1"/>
  <c r="E43" i="3" s="1"/>
  <c r="F43" i="1"/>
  <c r="F43" i="3" s="1"/>
  <c r="G43" i="1"/>
  <c r="G43" i="3" s="1"/>
  <c r="H43" i="1"/>
  <c r="H43" i="3" s="1"/>
  <c r="I43" i="1"/>
  <c r="I43" i="3" s="1"/>
  <c r="J43" i="1"/>
  <c r="J43" i="3" s="1"/>
  <c r="K43" i="1"/>
  <c r="K43" i="3" s="1"/>
  <c r="L43" i="1"/>
  <c r="L43" i="3" s="1"/>
  <c r="M43" i="1"/>
  <c r="M43" i="3" s="1"/>
  <c r="C44" i="1"/>
  <c r="C44" i="3" s="1"/>
  <c r="D44" i="1"/>
  <c r="D44" i="3" s="1"/>
  <c r="E44" i="1"/>
  <c r="E44" i="3" s="1"/>
  <c r="F44" i="1"/>
  <c r="F44" i="3" s="1"/>
  <c r="G44" i="1"/>
  <c r="G44" i="3" s="1"/>
  <c r="H44" i="1"/>
  <c r="H44" i="3" s="1"/>
  <c r="I44" i="1"/>
  <c r="I44" i="3" s="1"/>
  <c r="J44" i="1"/>
  <c r="J44" i="3" s="1"/>
  <c r="K44" i="1"/>
  <c r="K44" i="3" s="1"/>
  <c r="L44" i="1"/>
  <c r="L44" i="3" s="1"/>
  <c r="M44" i="1"/>
  <c r="M44" i="3" s="1"/>
  <c r="B45"/>
  <c r="C45" i="1"/>
  <c r="C45" i="3" s="1"/>
  <c r="D45" i="1"/>
  <c r="D45" i="3" s="1"/>
  <c r="E45" i="1"/>
  <c r="E45" i="3" s="1"/>
  <c r="F45" i="1"/>
  <c r="F45" i="3" s="1"/>
  <c r="G45" i="1"/>
  <c r="G45" i="3" s="1"/>
  <c r="H45" i="1"/>
  <c r="H45" i="3" s="1"/>
  <c r="I45" i="1"/>
  <c r="I45" i="3" s="1"/>
  <c r="J45" i="1"/>
  <c r="J45" i="3" s="1"/>
  <c r="K45" i="1"/>
  <c r="K45" i="3" s="1"/>
  <c r="L45" i="1"/>
  <c r="L45" i="3" s="1"/>
  <c r="M45" i="1"/>
  <c r="M45" i="3" s="1"/>
  <c r="C46" i="1"/>
  <c r="C46" i="3" s="1"/>
  <c r="D46" i="1"/>
  <c r="D46" i="3" s="1"/>
  <c r="E46" i="1"/>
  <c r="E46" i="3" s="1"/>
  <c r="F46" i="1"/>
  <c r="F46" i="3" s="1"/>
  <c r="G46" i="1"/>
  <c r="G46" i="3" s="1"/>
  <c r="H46" i="1"/>
  <c r="H46" i="3" s="1"/>
  <c r="I46" i="1"/>
  <c r="I46" i="3" s="1"/>
  <c r="J46" i="1"/>
  <c r="J46" i="3" s="1"/>
  <c r="K46" i="1"/>
  <c r="K46" i="3" s="1"/>
  <c r="L46" i="1"/>
  <c r="L46" i="3" s="1"/>
  <c r="M46" i="1"/>
  <c r="M46" i="3" s="1"/>
  <c r="B47"/>
  <c r="C47" i="1"/>
  <c r="C47" i="3" s="1"/>
  <c r="D47" i="1"/>
  <c r="D47" i="3" s="1"/>
  <c r="E47" i="1"/>
  <c r="E47" i="3" s="1"/>
  <c r="F47" i="1"/>
  <c r="F47" i="3" s="1"/>
  <c r="G47" i="1"/>
  <c r="G47" i="3" s="1"/>
  <c r="H47" i="1"/>
  <c r="H47" i="3" s="1"/>
  <c r="I47" i="1"/>
  <c r="I47" i="3" s="1"/>
  <c r="J47" i="1"/>
  <c r="J47" i="3" s="1"/>
  <c r="K47" i="1"/>
  <c r="K47" i="3" s="1"/>
  <c r="L47" i="1"/>
  <c r="L47" i="3" s="1"/>
  <c r="M47" i="1"/>
  <c r="M47" i="3" s="1"/>
  <c r="C48" i="1"/>
  <c r="C48" i="3" s="1"/>
  <c r="D48" i="1"/>
  <c r="D48" i="3" s="1"/>
  <c r="E48" i="1"/>
  <c r="E48" i="3" s="1"/>
  <c r="F48" i="1"/>
  <c r="F48" i="3" s="1"/>
  <c r="G48" i="1"/>
  <c r="G48" i="3" s="1"/>
  <c r="H48" i="1"/>
  <c r="H48" i="3" s="1"/>
  <c r="I48" i="1"/>
  <c r="I48" i="3" s="1"/>
  <c r="J48" i="1"/>
  <c r="J48" i="3" s="1"/>
  <c r="K48" i="1"/>
  <c r="K48" i="3" s="1"/>
  <c r="L48" i="1"/>
  <c r="L48" i="3" s="1"/>
  <c r="M48" i="1"/>
  <c r="M48" i="3" s="1"/>
  <c r="B49"/>
  <c r="C49" i="1"/>
  <c r="C49" i="3" s="1"/>
  <c r="D49" i="1"/>
  <c r="D49" i="3" s="1"/>
  <c r="E49" i="1"/>
  <c r="E49" i="3" s="1"/>
  <c r="F49" i="1"/>
  <c r="F49" i="3" s="1"/>
  <c r="G49" i="1"/>
  <c r="G49" i="3" s="1"/>
  <c r="H49" i="1"/>
  <c r="H49" i="3" s="1"/>
  <c r="I49" i="1"/>
  <c r="I49" i="3" s="1"/>
  <c r="J49" i="1"/>
  <c r="J49" i="3" s="1"/>
  <c r="K49" i="1"/>
  <c r="K49" i="3" s="1"/>
  <c r="L49" i="1"/>
  <c r="L49" i="3" s="1"/>
  <c r="M49" i="1"/>
  <c r="M49" i="3" s="1"/>
  <c r="C50" i="1"/>
  <c r="C50" i="3" s="1"/>
  <c r="D50" i="1"/>
  <c r="D50" i="3" s="1"/>
  <c r="E50" i="1"/>
  <c r="E50" i="3" s="1"/>
  <c r="F50" i="1"/>
  <c r="F50" i="3" s="1"/>
  <c r="G50" i="1"/>
  <c r="G50" i="3" s="1"/>
  <c r="H50" i="1"/>
  <c r="H50" i="3" s="1"/>
  <c r="I50" i="1"/>
  <c r="I50" i="3" s="1"/>
  <c r="J50" i="1"/>
  <c r="J50" i="3" s="1"/>
  <c r="K50" i="1"/>
  <c r="K50" i="3" s="1"/>
  <c r="L50" i="1"/>
  <c r="L50" i="3" s="1"/>
  <c r="M50" i="1"/>
  <c r="M50" i="3" s="1"/>
  <c r="B51"/>
  <c r="C51" i="1"/>
  <c r="C51" i="3" s="1"/>
  <c r="D51" i="1"/>
  <c r="D51" i="3" s="1"/>
  <c r="E51" i="1"/>
  <c r="E51" i="3" s="1"/>
  <c r="F51" i="1"/>
  <c r="F51" i="3" s="1"/>
  <c r="G51" i="1"/>
  <c r="G51" i="3" s="1"/>
  <c r="H51" i="1"/>
  <c r="H51" i="3" s="1"/>
  <c r="I51" i="1"/>
  <c r="I51" i="3" s="1"/>
  <c r="J51" i="1"/>
  <c r="J51" i="3" s="1"/>
  <c r="K51" i="1"/>
  <c r="K51" i="3" s="1"/>
  <c r="L51" i="1"/>
  <c r="L51" i="3" s="1"/>
  <c r="M51" i="1"/>
  <c r="M51" i="3" s="1"/>
  <c r="B52"/>
  <c r="C52" i="1"/>
  <c r="C52" i="3" s="1"/>
  <c r="D52" i="1"/>
  <c r="D52" i="3" s="1"/>
  <c r="E52" i="1"/>
  <c r="E52" i="3" s="1"/>
  <c r="F52" i="1"/>
  <c r="F52" i="3" s="1"/>
  <c r="G52" i="1"/>
  <c r="G52" i="3" s="1"/>
  <c r="H52" i="1"/>
  <c r="H52" i="3" s="1"/>
  <c r="I52" i="1"/>
  <c r="I52" i="3" s="1"/>
  <c r="J52" i="1"/>
  <c r="J52" i="3" s="1"/>
  <c r="K52" i="1"/>
  <c r="K52" i="3" s="1"/>
  <c r="L52" i="1"/>
  <c r="L52" i="3" s="1"/>
  <c r="M52" i="1"/>
  <c r="M52" i="3" s="1"/>
  <c r="B53"/>
  <c r="C53" i="1"/>
  <c r="C53" i="3" s="1"/>
  <c r="D53" i="1"/>
  <c r="D53" i="3" s="1"/>
  <c r="E53" i="1"/>
  <c r="E53" i="3" s="1"/>
  <c r="F53" i="1"/>
  <c r="F53" i="3" s="1"/>
  <c r="G53" i="1"/>
  <c r="G53" i="3" s="1"/>
  <c r="H53" i="1"/>
  <c r="H53" i="3" s="1"/>
  <c r="I53" i="1"/>
  <c r="I53" i="3" s="1"/>
  <c r="J53" i="1"/>
  <c r="J53" i="3" s="1"/>
  <c r="K53" i="1"/>
  <c r="K53" i="3" s="1"/>
  <c r="L53" i="1"/>
  <c r="L53" i="3" s="1"/>
  <c r="M53" i="1"/>
  <c r="M53" i="3" s="1"/>
  <c r="B54"/>
  <c r="C54" i="1"/>
  <c r="C54" i="3" s="1"/>
  <c r="D54" i="1"/>
  <c r="D54" i="3" s="1"/>
  <c r="E54" i="1"/>
  <c r="E54" i="3" s="1"/>
  <c r="F54" i="1"/>
  <c r="F54" i="3" s="1"/>
  <c r="G54" i="1"/>
  <c r="G54" i="3" s="1"/>
  <c r="H54" i="1"/>
  <c r="H54" i="3" s="1"/>
  <c r="I54" i="1"/>
  <c r="I54" i="3" s="1"/>
  <c r="J54" i="1"/>
  <c r="J54" i="3" s="1"/>
  <c r="K54" i="1"/>
  <c r="K54" i="3" s="1"/>
  <c r="L54" i="1"/>
  <c r="L54" i="3" s="1"/>
  <c r="M54" i="1"/>
  <c r="M54" i="3" s="1"/>
  <c r="B55"/>
  <c r="C55" i="1"/>
  <c r="C55" i="3" s="1"/>
  <c r="D55" i="1"/>
  <c r="D55" i="3" s="1"/>
  <c r="E55" i="1"/>
  <c r="E55" i="3" s="1"/>
  <c r="F55" i="1"/>
  <c r="F55" i="3" s="1"/>
  <c r="G55" i="1"/>
  <c r="G55" i="3" s="1"/>
  <c r="H55" i="1"/>
  <c r="H55" i="3" s="1"/>
  <c r="I55" i="1"/>
  <c r="I55" i="3" s="1"/>
  <c r="J55" i="1"/>
  <c r="J55" i="3" s="1"/>
  <c r="K55" i="1"/>
  <c r="K55" i="3" s="1"/>
  <c r="L55" i="1"/>
  <c r="L55" i="3" s="1"/>
  <c r="M55" i="1"/>
  <c r="M55" i="3" s="1"/>
  <c r="B56"/>
  <c r="C56" i="1"/>
  <c r="C56" i="3" s="1"/>
  <c r="D56" i="1"/>
  <c r="D56" i="3" s="1"/>
  <c r="E56" i="1"/>
  <c r="E56" i="3" s="1"/>
  <c r="F56" i="1"/>
  <c r="F56" i="3" s="1"/>
  <c r="G56" i="1"/>
  <c r="G56" i="3" s="1"/>
  <c r="H56" i="1"/>
  <c r="H56" i="3" s="1"/>
  <c r="I56" i="1"/>
  <c r="I56" i="3" s="1"/>
  <c r="J56" i="1"/>
  <c r="J56" i="3" s="1"/>
  <c r="K56" i="1"/>
  <c r="K56" i="3" s="1"/>
  <c r="L56" i="1"/>
  <c r="L56" i="3" s="1"/>
  <c r="M56" i="1"/>
  <c r="M56" i="3" s="1"/>
  <c r="C5" i="1"/>
  <c r="C5" i="3" s="1"/>
  <c r="D5" i="1"/>
  <c r="D5" i="3" s="1"/>
  <c r="E5" i="1"/>
  <c r="E5" i="3" s="1"/>
  <c r="F5" i="1"/>
  <c r="F5" i="3" s="1"/>
  <c r="G5" i="1"/>
  <c r="G5" i="3" s="1"/>
  <c r="H5" i="1"/>
  <c r="H5" i="3" s="1"/>
  <c r="I5" i="1"/>
  <c r="I5" i="3" s="1"/>
  <c r="J5" i="1"/>
  <c r="J5" i="3" s="1"/>
  <c r="K5" i="1"/>
  <c r="K5" i="3" s="1"/>
  <c r="L5" i="1"/>
  <c r="L5" i="3" s="1"/>
  <c r="M5" i="1"/>
  <c r="M5" i="3" s="1"/>
  <c r="B5"/>
  <c r="D14" i="14"/>
  <c r="D13"/>
  <c r="D12"/>
  <c r="C9"/>
  <c r="I11"/>
  <c r="B9"/>
  <c r="H11"/>
  <c r="G11"/>
  <c r="D11"/>
  <c r="H10"/>
  <c r="F10"/>
  <c r="D10"/>
  <c r="D9"/>
  <c r="D8"/>
  <c r="I7"/>
  <c r="H7"/>
  <c r="G7"/>
  <c r="F7"/>
  <c r="B7"/>
  <c r="D6"/>
  <c r="B71" i="1"/>
  <c r="E71" i="2"/>
  <c r="I72"/>
  <c r="C7" i="14"/>
  <c r="D7"/>
  <c r="G10"/>
  <c r="I10"/>
  <c r="F11"/>
  <c r="B70" i="1"/>
  <c r="B70" i="2"/>
  <c r="L5" i="4"/>
  <c r="L72" i="2"/>
  <c r="H5" i="4"/>
  <c r="F70" i="2"/>
  <c r="D70"/>
  <c r="J71" i="1"/>
  <c r="H72" i="2"/>
  <c r="C72"/>
  <c r="K70"/>
  <c r="E71" i="1"/>
  <c r="C72"/>
  <c r="H71"/>
  <c r="J72"/>
  <c r="F72" l="1"/>
  <c r="I72"/>
  <c r="D72"/>
  <c r="C70" i="2"/>
  <c r="G71"/>
  <c r="K72"/>
  <c r="G70" i="1"/>
  <c r="D72" i="2"/>
  <c r="F72"/>
  <c r="J71"/>
  <c r="B72"/>
  <c r="B5" i="4"/>
  <c r="H72" i="1"/>
  <c r="F70"/>
  <c r="I70" i="2"/>
  <c r="B72" i="1"/>
  <c r="K71"/>
  <c r="D71"/>
  <c r="E70"/>
  <c r="J72" i="4"/>
  <c r="J71"/>
  <c r="I70"/>
  <c r="I71"/>
  <c r="G72"/>
  <c r="G71"/>
  <c r="E72"/>
  <c r="F70"/>
  <c r="B72"/>
  <c r="G70" i="3"/>
  <c r="J70" i="4"/>
  <c r="B72" i="3"/>
  <c r="K72"/>
  <c r="C72"/>
  <c r="I72" i="4"/>
  <c r="G70"/>
  <c r="E70"/>
  <c r="K70"/>
  <c r="K71"/>
  <c r="B70"/>
  <c r="I72" i="3"/>
  <c r="E72"/>
  <c r="L70"/>
  <c r="L72"/>
  <c r="L71"/>
  <c r="H72"/>
  <c r="H70"/>
  <c r="H71"/>
  <c r="D71"/>
  <c r="D72"/>
  <c r="D70"/>
  <c r="G72"/>
  <c r="E70"/>
  <c r="C70"/>
  <c r="J70"/>
  <c r="J72"/>
  <c r="J71"/>
  <c r="F71"/>
  <c r="F70"/>
  <c r="F72"/>
  <c r="I71"/>
  <c r="I70"/>
  <c r="K70"/>
  <c r="B70"/>
  <c r="K72" i="1"/>
  <c r="I71"/>
  <c r="C70"/>
  <c r="L70"/>
  <c r="L71"/>
  <c r="H70"/>
  <c r="K70"/>
  <c r="G71"/>
  <c r="G71" i="3"/>
  <c r="C71"/>
  <c r="E71"/>
  <c r="K71"/>
  <c r="I70" i="1"/>
  <c r="J70"/>
  <c r="E72"/>
  <c r="G72"/>
  <c r="C71"/>
  <c r="L72"/>
  <c r="F71"/>
  <c r="D70"/>
  <c r="B71" i="3"/>
  <c r="C71" i="4"/>
  <c r="C70"/>
  <c r="C72"/>
  <c r="H71"/>
  <c r="H72"/>
  <c r="D72"/>
  <c r="D71"/>
  <c r="D70"/>
  <c r="L70"/>
  <c r="L72"/>
  <c r="B71"/>
  <c r="H70"/>
  <c r="F71"/>
  <c r="E71"/>
  <c r="K72"/>
  <c r="F72"/>
  <c r="L71"/>
  <c r="G70" i="2"/>
  <c r="C71"/>
  <c r="K71"/>
  <c r="G72"/>
  <c r="D71"/>
  <c r="F71"/>
  <c r="H71"/>
  <c r="J72"/>
  <c r="J70"/>
  <c r="L71"/>
  <c r="E72"/>
  <c r="I71"/>
  <c r="E70"/>
</calcChain>
</file>

<file path=xl/sharedStrings.xml><?xml version="1.0" encoding="utf-8"?>
<sst xmlns="http://schemas.openxmlformats.org/spreadsheetml/2006/main" count="650" uniqueCount="107">
  <si>
    <t>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</si>
  <si>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</si>
  <si>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</si>
  <si>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</si>
  <si>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</si>
  <si>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</si>
  <si>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</si>
  <si>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</si>
  <si>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</si>
  <si>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</si>
  <si>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</si>
  <si>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</si>
  <si>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</si>
  <si>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</t>
  </si>
  <si>
    <t xml:space="preserve"> Monthly Evaporation (mm over lake) from GLERL Lake Evaporation Model</t>
  </si>
  <si>
    <t>Component Method using overlake precipitation depth  (precip + runoff - evaporation)</t>
  </si>
  <si>
    <t>Component Method using overland precipitation depth  (precip + runoff - evaporation)</t>
  </si>
  <si>
    <t>Lake areas in square meters for each lake basin (digital and coordinated)</t>
  </si>
  <si>
    <t>Just the lake itself w/o the</t>
  </si>
  <si>
    <t xml:space="preserve">Lake and upstream </t>
  </si>
  <si>
    <t>upstream channel</t>
  </si>
  <si>
    <t>Channels combined</t>
  </si>
  <si>
    <t>Lake Name</t>
  </si>
  <si>
    <t>Digital Land</t>
  </si>
  <si>
    <t>Digital Lake</t>
  </si>
  <si>
    <t>Digital Basin</t>
  </si>
  <si>
    <t>Coord Land</t>
  </si>
  <si>
    <t>Coord Lake</t>
  </si>
  <si>
    <t>Superior</t>
  </si>
  <si>
    <t>Michigan-Huron</t>
  </si>
  <si>
    <t>Michigan</t>
  </si>
  <si>
    <t>Huron</t>
  </si>
  <si>
    <t>Huron w/o Georgian Bay</t>
  </si>
  <si>
    <t>Georgian Bay</t>
  </si>
  <si>
    <t>St. Clair</t>
  </si>
  <si>
    <t>Erie</t>
  </si>
  <si>
    <t>Ontario</t>
  </si>
  <si>
    <t>Note that "Huron w/o Georgian Bay" and "Georgian Bay" are</t>
  </si>
  <si>
    <t xml:space="preserve">not truly coordinated values but rather the combination pro-rated </t>
  </si>
  <si>
    <t>based on our digital map areas.</t>
  </si>
  <si>
    <t>Days in each month</t>
  </si>
  <si>
    <t>Used for converting volumes to rates</t>
  </si>
  <si>
    <t>Mean</t>
  </si>
  <si>
    <t>Max</t>
  </si>
  <si>
    <t>Min</t>
  </si>
  <si>
    <t>Lake St. Clair Overlake Precipitation (millimeters)</t>
  </si>
  <si>
    <t>Lake St. Clair Overland Precipitation (millimeters)</t>
  </si>
  <si>
    <t>Monthly runoff to LK St. CLAIR from land surface expressed as millimeters over the lake surface</t>
  </si>
  <si>
    <t xml:space="preserve"> Lake St. Clair</t>
  </si>
  <si>
    <t>Lake St. Clair Net Basin Supply (expressed as cubic meters per second)</t>
  </si>
  <si>
    <t>Lake St. Clair Net Basin Supply (expressed as millimeters over lake surface)</t>
  </si>
  <si>
    <t/>
  </si>
  <si>
    <t>The data contained within this spreadsheet were calculated/compiled by Tim Hunter at:</t>
  </si>
  <si>
    <t>U.S. Department of Commerce</t>
  </si>
  <si>
    <t>National Oceanic and Atmospheric Administration</t>
  </si>
  <si>
    <t>Office of Oceanic and Atmospheric Research</t>
  </si>
  <si>
    <t>Great Lakes Environmental Research Laboratory</t>
  </si>
  <si>
    <t>tim.hunter@noaa.gov</t>
  </si>
  <si>
    <t>Component NBS values are computed simply as:</t>
  </si>
  <si>
    <t>NBS = Precipitation + Runoff - Evaporation</t>
  </si>
  <si>
    <t>Residual NBS values are computed simply as:</t>
  </si>
  <si>
    <t>NBS = ChangeInStorage - Inflow + Outflow</t>
  </si>
  <si>
    <t>Inflows and outflows are comprised of the appropriate channels and diversions.</t>
  </si>
  <si>
    <t>The precipitation data is computed from station data using a Thiessen-weighting technique, employing</t>
  </si>
  <si>
    <t>stations only within 50 km of the lake's watershed basin boundary.</t>
  </si>
  <si>
    <t>For more detailed reference on the methodology employed for computing the precipitation, see the report at:</t>
  </si>
  <si>
    <t>http://www.glerl.noaa.gov/data/arc/hydro/mnth-hydro.html</t>
  </si>
  <si>
    <t>The runoff is computed from streamflow site data using a simple interpolation method developed</t>
  </si>
  <si>
    <t>at GLERL.  For more information on that method, see the report at:</t>
  </si>
  <si>
    <t>The evaporation is computed using GLERL's Large Lake Thermodynamics Model.</t>
  </si>
  <si>
    <t>For more detailed information on this model, see:</t>
  </si>
  <si>
    <t>http://www.glerl.noaa.gov/pubs/fulltext/2005/20050015.pdf</t>
  </si>
  <si>
    <t>Change-in-Storage is computed from Beginning-of-month lake level estimates by GLERL.</t>
  </si>
  <si>
    <t>Again, the methodology is detailed in the report available at:</t>
  </si>
  <si>
    <t>Connecting Channel flows were obtained from the coordinating committee members.</t>
  </si>
  <si>
    <t>History of changes since Jan 1, 2008:</t>
  </si>
  <si>
    <t>February 2008</t>
  </si>
  <si>
    <t>An error was found in the program that produced the runoff estimates.  The program was</t>
  </si>
  <si>
    <t>fixed and the revised estimates were included here.</t>
  </si>
  <si>
    <t>Updated runoff estimates were generated and incorporated here.</t>
  </si>
  <si>
    <t>4840 South State Road</t>
  </si>
  <si>
    <t>Ann Arbor, MI  48108</t>
  </si>
  <si>
    <t>Updated evaporation estimates were generated and incorporated.</t>
  </si>
  <si>
    <t>Updated precipitation estimates were incorporated.</t>
  </si>
  <si>
    <t>After discussion with Nanette Noorbahksh at USACE-Detroit, I have removed the items</t>
  </si>
  <si>
    <t>pertaining to residual NBS calculations.  The components of that calculation are being</t>
  </si>
  <si>
    <t>reviewed for new coordination, and they are outside my control.  To avoid any further</t>
  </si>
  <si>
    <t>confusion and issues, I am removing them from this spreadsheet.  They will be replaced</t>
  </si>
  <si>
    <t>when the planned review/revisions are completed.</t>
  </si>
  <si>
    <t>2008 should still be considered provisional.</t>
  </si>
  <si>
    <t>Updated runoff estimates were incorporated.</t>
  </si>
  <si>
    <t>Typographical error in coordinated land area of Lake Huron was corrected.</t>
  </si>
  <si>
    <t>Precipitation sheets updated through 2009</t>
  </si>
  <si>
    <t>Ann</t>
  </si>
  <si>
    <t>Monthly evaporation updated due to annual update of meteorology data.</t>
  </si>
  <si>
    <t>Note that a number of new stations are added, which affected older data.</t>
  </si>
  <si>
    <t>Meteorology data for 2008 is considered to be pretty complete/final.</t>
  </si>
  <si>
    <t>Meteorology data for 2009 is decent, but not completely final.</t>
  </si>
  <si>
    <t>Updated the runoff through 2009.  Values have changed because ice-affected</t>
  </si>
  <si>
    <t>streamflow measurements are now included on the Canadian side on the</t>
  </si>
  <si>
    <t>advice of Canadian Hydrographic Service personnel.</t>
  </si>
  <si>
    <t>Updated precipitation estimates through 2010</t>
  </si>
  <si>
    <t>Updated all components through 2010 (runoff, evaporation, both precipitation estimates)</t>
  </si>
  <si>
    <t>Annual</t>
  </si>
  <si>
    <t>Totals</t>
  </si>
  <si>
    <t>Added Annual column to NBS sheets</t>
  </si>
  <si>
    <t>Average</t>
  </si>
</sst>
</file>

<file path=xl/styles.xml><?xml version="1.0" encoding="utf-8"?>
<styleSheet xmlns="http://schemas.openxmlformats.org/spreadsheetml/2006/main">
  <numFmts count="2">
    <numFmt numFmtId="164" formatCode="0.0"/>
    <numFmt numFmtId="165" formatCode="0.00000E+00"/>
  </numFmts>
  <fonts count="5">
    <font>
      <sz val="10"/>
      <name val="Arial"/>
    </font>
    <font>
      <u/>
      <sz val="10"/>
      <color indexed="12"/>
      <name val="Arial"/>
      <family val="2"/>
    </font>
    <font>
      <sz val="8"/>
      <name val="Arial"/>
      <family val="2"/>
    </font>
    <font>
      <sz val="10"/>
      <color indexed="12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32">
    <xf numFmtId="0" fontId="0" fillId="0" borderId="0" xfId="0"/>
    <xf numFmtId="0" fontId="0" fillId="0" borderId="0" xfId="0" applyAlignment="1">
      <alignment horizontal="right"/>
    </xf>
    <xf numFmtId="164" fontId="0" fillId="0" borderId="0" xfId="0" applyNumberFormat="1"/>
    <xf numFmtId="2" fontId="0" fillId="0" borderId="0" xfId="0" applyNumberFormat="1"/>
    <xf numFmtId="11" fontId="0" fillId="0" borderId="0" xfId="0" applyNumberFormat="1"/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right"/>
    </xf>
    <xf numFmtId="165" fontId="0" fillId="0" borderId="0" xfId="0" applyNumberFormat="1"/>
    <xf numFmtId="0" fontId="0" fillId="0" borderId="0" xfId="0" applyAlignment="1">
      <alignment horizontal="center"/>
    </xf>
    <xf numFmtId="0" fontId="0" fillId="0" borderId="0" xfId="0" applyNumberFormat="1"/>
    <xf numFmtId="1" fontId="0" fillId="0" borderId="0" xfId="0" applyNumberFormat="1"/>
    <xf numFmtId="0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2" fontId="0" fillId="0" borderId="0" xfId="0" applyNumberFormat="1" applyAlignment="1"/>
    <xf numFmtId="0" fontId="1" fillId="0" borderId="0" xfId="1" applyAlignment="1" applyProtection="1"/>
    <xf numFmtId="49" fontId="0" fillId="0" borderId="0" xfId="0" applyNumberFormat="1"/>
    <xf numFmtId="15" fontId="0" fillId="0" borderId="0" xfId="0" applyNumberFormat="1"/>
    <xf numFmtId="0" fontId="0" fillId="0" borderId="0" xfId="0" applyFont="1"/>
    <xf numFmtId="0" fontId="3" fillId="0" borderId="0" xfId="0" applyFont="1"/>
    <xf numFmtId="0" fontId="0" fillId="0" borderId="0" xfId="0" applyAlignment="1"/>
    <xf numFmtId="2" fontId="0" fillId="0" borderId="0" xfId="0" applyNumberFormat="1" applyFont="1" applyAlignment="1"/>
    <xf numFmtId="0" fontId="4" fillId="0" borderId="0" xfId="0" applyFont="1"/>
    <xf numFmtId="164" fontId="4" fillId="0" borderId="0" xfId="0" applyNumberFormat="1" applyFont="1"/>
    <xf numFmtId="2" fontId="0" fillId="0" borderId="0" xfId="0" applyNumberFormat="1" applyFont="1"/>
    <xf numFmtId="2" fontId="4" fillId="0" borderId="0" xfId="0" applyNumberFormat="1" applyFont="1"/>
    <xf numFmtId="2" fontId="4" fillId="0" borderId="0" xfId="0" applyNumberFormat="1" applyFont="1" applyAlignment="1"/>
    <xf numFmtId="0" fontId="4" fillId="0" borderId="0" xfId="0" applyNumberFormat="1" applyFont="1"/>
    <xf numFmtId="0" fontId="4" fillId="0" borderId="0" xfId="0" applyFont="1" applyAlignment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ww.glerl.noaa.gov/pubs/fulltext/2005/20050015.pdf" TargetMode="External"/><Relationship Id="rId1" Type="http://schemas.openxmlformats.org/officeDocument/2006/relationships/hyperlink" Target="mailto:tim.hunter@noaa.gov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97"/>
  <sheetViews>
    <sheetView tabSelected="1" topLeftCell="A61" workbookViewId="0">
      <selection activeCell="A95" sqref="A95"/>
    </sheetView>
  </sheetViews>
  <sheetFormatPr defaultRowHeight="12.75"/>
  <sheetData>
    <row r="1" spans="1:1">
      <c r="A1" t="s">
        <v>52</v>
      </c>
    </row>
    <row r="3" spans="1:1">
      <c r="A3" t="s">
        <v>53</v>
      </c>
    </row>
    <row r="4" spans="1:1">
      <c r="A4" t="s">
        <v>54</v>
      </c>
    </row>
    <row r="5" spans="1:1">
      <c r="A5" t="s">
        <v>55</v>
      </c>
    </row>
    <row r="6" spans="1:1">
      <c r="A6" t="s">
        <v>56</v>
      </c>
    </row>
    <row r="7" spans="1:1">
      <c r="A7" t="s">
        <v>80</v>
      </c>
    </row>
    <row r="8" spans="1:1">
      <c r="A8" t="s">
        <v>81</v>
      </c>
    </row>
    <row r="9" spans="1:1">
      <c r="A9" s="14" t="s">
        <v>57</v>
      </c>
    </row>
    <row r="10" spans="1:1">
      <c r="A10" s="14"/>
    </row>
    <row r="12" spans="1:1">
      <c r="A12" t="s">
        <v>58</v>
      </c>
    </row>
    <row r="13" spans="1:1">
      <c r="A13" t="s">
        <v>59</v>
      </c>
    </row>
    <row r="16" spans="1:1">
      <c r="A16" t="s">
        <v>60</v>
      </c>
    </row>
    <row r="17" spans="1:1">
      <c r="A17" t="s">
        <v>61</v>
      </c>
    </row>
    <row r="18" spans="1:1">
      <c r="A18" t="s">
        <v>62</v>
      </c>
    </row>
    <row r="21" spans="1:1">
      <c r="A21" t="s">
        <v>63</v>
      </c>
    </row>
    <row r="22" spans="1:1">
      <c r="A22" t="s">
        <v>64</v>
      </c>
    </row>
    <row r="23" spans="1:1">
      <c r="A23" t="s">
        <v>65</v>
      </c>
    </row>
    <row r="24" spans="1:1">
      <c r="A24" t="s">
        <v>66</v>
      </c>
    </row>
    <row r="27" spans="1:1">
      <c r="A27" t="s">
        <v>67</v>
      </c>
    </row>
    <row r="28" spans="1:1">
      <c r="A28" t="s">
        <v>68</v>
      </c>
    </row>
    <row r="29" spans="1:1">
      <c r="A29" t="s">
        <v>66</v>
      </c>
    </row>
    <row r="32" spans="1:1">
      <c r="A32" t="s">
        <v>69</v>
      </c>
    </row>
    <row r="33" spans="1:1">
      <c r="A33" t="s">
        <v>70</v>
      </c>
    </row>
    <row r="34" spans="1:1">
      <c r="A34" s="14" t="s">
        <v>71</v>
      </c>
    </row>
    <row r="37" spans="1:1">
      <c r="A37" t="s">
        <v>72</v>
      </c>
    </row>
    <row r="38" spans="1:1">
      <c r="A38" t="s">
        <v>73</v>
      </c>
    </row>
    <row r="39" spans="1:1">
      <c r="A39" t="s">
        <v>66</v>
      </c>
    </row>
    <row r="42" spans="1:1">
      <c r="A42" t="s">
        <v>74</v>
      </c>
    </row>
    <row r="43" spans="1:1">
      <c r="A43" t="s">
        <v>66</v>
      </c>
    </row>
    <row r="46" spans="1:1">
      <c r="A46" t="s">
        <v>75</v>
      </c>
    </row>
    <row r="48" spans="1:1">
      <c r="A48" s="15" t="s">
        <v>76</v>
      </c>
    </row>
    <row r="49" spans="1:1">
      <c r="A49" t="s">
        <v>77</v>
      </c>
    </row>
    <row r="50" spans="1:1">
      <c r="A50" t="s">
        <v>78</v>
      </c>
    </row>
    <row r="52" spans="1:1">
      <c r="A52" s="16">
        <v>39745</v>
      </c>
    </row>
    <row r="53" spans="1:1">
      <c r="A53" t="s">
        <v>79</v>
      </c>
    </row>
    <row r="55" spans="1:1">
      <c r="A55" s="16">
        <v>39903</v>
      </c>
    </row>
    <row r="56" spans="1:1">
      <c r="A56" t="s">
        <v>82</v>
      </c>
    </row>
    <row r="57" spans="1:1">
      <c r="A57" t="s">
        <v>83</v>
      </c>
    </row>
    <row r="59" spans="1:1">
      <c r="A59" s="16">
        <v>40031</v>
      </c>
    </row>
    <row r="60" spans="1:1">
      <c r="A60" t="s">
        <v>84</v>
      </c>
    </row>
    <row r="61" spans="1:1">
      <c r="A61" t="s">
        <v>85</v>
      </c>
    </row>
    <row r="62" spans="1:1">
      <c r="A62" t="s">
        <v>86</v>
      </c>
    </row>
    <row r="63" spans="1:1">
      <c r="A63" t="s">
        <v>87</v>
      </c>
    </row>
    <row r="64" spans="1:1">
      <c r="A64" t="s">
        <v>88</v>
      </c>
    </row>
    <row r="66" spans="1:1">
      <c r="A66" s="16">
        <v>40107</v>
      </c>
    </row>
    <row r="67" spans="1:1">
      <c r="A67" t="s">
        <v>83</v>
      </c>
    </row>
    <row r="68" spans="1:1">
      <c r="A68" t="s">
        <v>89</v>
      </c>
    </row>
    <row r="70" spans="1:1">
      <c r="A70" s="16">
        <v>40232</v>
      </c>
    </row>
    <row r="71" spans="1:1">
      <c r="A71" s="21" t="s">
        <v>90</v>
      </c>
    </row>
    <row r="73" spans="1:1">
      <c r="A73" s="16">
        <v>40284</v>
      </c>
    </row>
    <row r="74" spans="1:1">
      <c r="A74" t="s">
        <v>91</v>
      </c>
    </row>
    <row r="76" spans="1:1">
      <c r="A76" s="16">
        <v>40454</v>
      </c>
    </row>
    <row r="77" spans="1:1">
      <c r="A77" s="21" t="s">
        <v>92</v>
      </c>
    </row>
    <row r="79" spans="1:1">
      <c r="A79" s="16">
        <v>40479</v>
      </c>
    </row>
    <row r="80" spans="1:1">
      <c r="A80" t="s">
        <v>94</v>
      </c>
    </row>
    <row r="81" spans="1:1">
      <c r="A81" s="21" t="s">
        <v>95</v>
      </c>
    </row>
    <row r="82" spans="1:1">
      <c r="A82" t="s">
        <v>96</v>
      </c>
    </row>
    <row r="83" spans="1:1">
      <c r="A83" t="s">
        <v>97</v>
      </c>
    </row>
    <row r="85" spans="1:1">
      <c r="A85" s="16">
        <v>40745</v>
      </c>
    </row>
    <row r="86" spans="1:1">
      <c r="A86" t="s">
        <v>98</v>
      </c>
    </row>
    <row r="87" spans="1:1">
      <c r="A87" t="s">
        <v>99</v>
      </c>
    </row>
    <row r="88" spans="1:1">
      <c r="A88" t="s">
        <v>100</v>
      </c>
    </row>
    <row r="90" spans="1:1">
      <c r="A90" s="16">
        <v>40855</v>
      </c>
    </row>
    <row r="91" spans="1:1">
      <c r="A91" s="21" t="s">
        <v>101</v>
      </c>
    </row>
    <row r="93" spans="1:1">
      <c r="A93" s="16">
        <v>41226</v>
      </c>
    </row>
    <row r="94" spans="1:1">
      <c r="A94" s="21" t="s">
        <v>102</v>
      </c>
    </row>
    <row r="96" spans="1:1">
      <c r="A96" s="16">
        <v>41313</v>
      </c>
    </row>
    <row r="97" spans="1:1">
      <c r="A97" s="21" t="s">
        <v>105</v>
      </c>
    </row>
  </sheetData>
  <phoneticPr fontId="2" type="noConversion"/>
  <hyperlinks>
    <hyperlink ref="A9" r:id="rId1"/>
    <hyperlink ref="A34" r:id="rId2"/>
  </hyperlinks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>
  <dimension ref="A1:I19"/>
  <sheetViews>
    <sheetView workbookViewId="0">
      <selection activeCell="F9" sqref="F9"/>
    </sheetView>
  </sheetViews>
  <sheetFormatPr defaultRowHeight="12.75"/>
  <cols>
    <col min="1" max="1" width="21.7109375" customWidth="1"/>
    <col min="2" max="4" width="13.7109375" customWidth="1"/>
    <col min="5" max="5" width="2.7109375" customWidth="1"/>
    <col min="6" max="9" width="13.7109375" customWidth="1"/>
  </cols>
  <sheetData>
    <row r="1" spans="1:9">
      <c r="A1" t="s">
        <v>17</v>
      </c>
    </row>
    <row r="2" spans="1:9">
      <c r="F2" s="28" t="s">
        <v>18</v>
      </c>
      <c r="G2" s="29"/>
      <c r="H2" s="28" t="s">
        <v>19</v>
      </c>
      <c r="I2" s="29"/>
    </row>
    <row r="3" spans="1:9">
      <c r="F3" s="30" t="s">
        <v>20</v>
      </c>
      <c r="G3" s="31"/>
      <c r="H3" s="30" t="s">
        <v>21</v>
      </c>
      <c r="I3" s="31"/>
    </row>
    <row r="4" spans="1:9">
      <c r="A4" t="s">
        <v>22</v>
      </c>
      <c r="B4" s="1" t="s">
        <v>23</v>
      </c>
      <c r="C4" s="1" t="s">
        <v>24</v>
      </c>
      <c r="D4" s="1" t="s">
        <v>25</v>
      </c>
      <c r="E4" s="1"/>
      <c r="F4" s="5" t="s">
        <v>26</v>
      </c>
      <c r="G4" s="6" t="s">
        <v>27</v>
      </c>
      <c r="H4" s="5" t="s">
        <v>26</v>
      </c>
      <c r="I4" s="6" t="s">
        <v>27</v>
      </c>
    </row>
    <row r="6" spans="1:9">
      <c r="A6" t="s">
        <v>28</v>
      </c>
      <c r="B6" s="7">
        <v>128084000000</v>
      </c>
      <c r="C6" s="7">
        <v>81925000000</v>
      </c>
      <c r="D6" s="7">
        <f>B6+C6</f>
        <v>210009000000</v>
      </c>
      <c r="E6" s="7"/>
      <c r="F6" s="4">
        <v>128000000000</v>
      </c>
      <c r="G6" s="4">
        <v>82100000000</v>
      </c>
      <c r="H6" s="4">
        <v>128000000000</v>
      </c>
      <c r="I6" s="4">
        <v>82100000000</v>
      </c>
    </row>
    <row r="7" spans="1:9">
      <c r="A7" t="s">
        <v>29</v>
      </c>
      <c r="B7" s="7">
        <f>B8+B9</f>
        <v>248012000000</v>
      </c>
      <c r="C7" s="7">
        <f>C8+C9</f>
        <v>116851000000</v>
      </c>
      <c r="D7" s="7">
        <f t="shared" ref="D7:D14" si="0">B7+C7</f>
        <v>364863000000</v>
      </c>
      <c r="E7" s="7"/>
      <c r="F7" s="4">
        <f>F8+F9</f>
        <v>249000000000</v>
      </c>
      <c r="G7" s="4">
        <f>G8+G9</f>
        <v>117400000000</v>
      </c>
      <c r="H7" s="4">
        <f>H8+H9</f>
        <v>252000000000</v>
      </c>
      <c r="I7" s="4">
        <f>I8+I9</f>
        <v>117600000000</v>
      </c>
    </row>
    <row r="8" spans="1:9">
      <c r="A8" t="s">
        <v>30</v>
      </c>
      <c r="B8" s="7">
        <v>115804000000</v>
      </c>
      <c r="C8" s="7">
        <v>57291000000</v>
      </c>
      <c r="D8" s="7">
        <f t="shared" si="0"/>
        <v>173095000000</v>
      </c>
      <c r="E8" s="7"/>
      <c r="F8" s="4">
        <v>118000000000</v>
      </c>
      <c r="G8" s="4">
        <v>57800000000</v>
      </c>
      <c r="H8" s="4">
        <v>118000000000</v>
      </c>
      <c r="I8" s="4">
        <v>57800000000</v>
      </c>
    </row>
    <row r="9" spans="1:9">
      <c r="A9" t="s">
        <v>31</v>
      </c>
      <c r="B9" s="7">
        <f>B10+B11</f>
        <v>132208000000</v>
      </c>
      <c r="C9" s="7">
        <f>C10+C11</f>
        <v>59560000000</v>
      </c>
      <c r="D9" s="7">
        <f t="shared" si="0"/>
        <v>191768000000</v>
      </c>
      <c r="E9" s="7"/>
      <c r="F9" s="4">
        <v>131000000000</v>
      </c>
      <c r="G9" s="4">
        <v>59600000000</v>
      </c>
      <c r="H9" s="4">
        <v>134000000000</v>
      </c>
      <c r="I9" s="4">
        <v>59800000000</v>
      </c>
    </row>
    <row r="10" spans="1:9">
      <c r="A10" t="s">
        <v>32</v>
      </c>
      <c r="B10" s="7">
        <v>50488000000</v>
      </c>
      <c r="C10" s="7">
        <v>40611000000</v>
      </c>
      <c r="D10" s="7">
        <f t="shared" si="0"/>
        <v>91099000000</v>
      </c>
      <c r="E10" s="7"/>
      <c r="F10" s="4">
        <f>F9*(B10/B9)</f>
        <v>50026685223.284515</v>
      </c>
      <c r="G10" s="4">
        <f>G9*(C10/C9)</f>
        <v>40638274009.402283</v>
      </c>
      <c r="H10" s="4">
        <f>H9*($B10/$B9)</f>
        <v>51172334503.207062</v>
      </c>
      <c r="I10" s="4">
        <f>I9*($C10/$C9)</f>
        <v>40774644056.413704</v>
      </c>
    </row>
    <row r="11" spans="1:9">
      <c r="A11" t="s">
        <v>33</v>
      </c>
      <c r="B11" s="7">
        <v>81720000000</v>
      </c>
      <c r="C11" s="7">
        <v>18949000000</v>
      </c>
      <c r="D11" s="7">
        <f t="shared" si="0"/>
        <v>100669000000</v>
      </c>
      <c r="E11" s="7"/>
      <c r="F11" s="4">
        <f>F9*(B11/B9)</f>
        <v>80973314776.715469</v>
      </c>
      <c r="G11" s="4">
        <f>G9*(C11/C9)</f>
        <v>18961725990.597717</v>
      </c>
      <c r="H11" s="4">
        <f>H9*($B11/$B9)</f>
        <v>82827665496.792923</v>
      </c>
      <c r="I11" s="4">
        <f>I9*($C11/$C9)</f>
        <v>19025355943.5863</v>
      </c>
    </row>
    <row r="12" spans="1:9">
      <c r="A12" t="s">
        <v>34</v>
      </c>
      <c r="B12" s="7">
        <v>15737000000</v>
      </c>
      <c r="C12" s="7">
        <v>1109000000</v>
      </c>
      <c r="D12" s="7">
        <f t="shared" si="0"/>
        <v>16846000000</v>
      </c>
      <c r="E12" s="7"/>
      <c r="F12" s="4">
        <v>12400000000</v>
      </c>
      <c r="G12" s="4">
        <v>1110000000</v>
      </c>
      <c r="H12" s="4">
        <v>15700000000</v>
      </c>
      <c r="I12" s="4">
        <v>1170000000</v>
      </c>
    </row>
    <row r="13" spans="1:9">
      <c r="A13" t="s">
        <v>35</v>
      </c>
      <c r="B13" s="7">
        <v>60602000000</v>
      </c>
      <c r="C13" s="7">
        <v>25404000000</v>
      </c>
      <c r="D13" s="7">
        <f t="shared" si="0"/>
        <v>86006000000</v>
      </c>
      <c r="E13" s="7"/>
      <c r="F13" s="4">
        <v>58800000000</v>
      </c>
      <c r="G13" s="4">
        <v>25700000000</v>
      </c>
      <c r="H13" s="4">
        <v>61000000000</v>
      </c>
      <c r="I13" s="4">
        <v>25800000000</v>
      </c>
    </row>
    <row r="14" spans="1:9">
      <c r="A14" t="s">
        <v>36</v>
      </c>
      <c r="B14" s="7">
        <v>65118000000</v>
      </c>
      <c r="C14" s="7">
        <v>19121000000</v>
      </c>
      <c r="D14" s="7">
        <f t="shared" si="0"/>
        <v>84239000000</v>
      </c>
      <c r="E14" s="7"/>
      <c r="F14" s="4">
        <v>60600000000</v>
      </c>
      <c r="G14" s="4">
        <v>19000000000</v>
      </c>
      <c r="H14" s="4">
        <v>64000000000</v>
      </c>
      <c r="I14" s="4">
        <v>19000000000</v>
      </c>
    </row>
    <row r="17" spans="1:7">
      <c r="A17" s="8"/>
      <c r="F17" t="s">
        <v>37</v>
      </c>
    </row>
    <row r="18" spans="1:7">
      <c r="A18" s="8"/>
      <c r="F18" t="s">
        <v>38</v>
      </c>
    </row>
    <row r="19" spans="1:7">
      <c r="F19" t="s">
        <v>39</v>
      </c>
      <c r="G19" s="4"/>
    </row>
  </sheetData>
  <mergeCells count="4">
    <mergeCell ref="F2:G2"/>
    <mergeCell ref="H2:I2"/>
    <mergeCell ref="F3:G3"/>
    <mergeCell ref="H3:I3"/>
  </mergeCells>
  <phoneticPr fontId="0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>
  <dimension ref="A1:M69"/>
  <sheetViews>
    <sheetView workbookViewId="0"/>
  </sheetViews>
  <sheetFormatPr defaultRowHeight="12.75"/>
  <cols>
    <col min="2" max="13" width="5.7109375" customWidth="1"/>
  </cols>
  <sheetData>
    <row r="1" spans="1:13">
      <c r="A1" t="s">
        <v>40</v>
      </c>
    </row>
    <row r="2" spans="1:13">
      <c r="A2" t="s">
        <v>41</v>
      </c>
    </row>
    <row r="4" spans="1:13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" t="s">
        <v>9</v>
      </c>
      <c r="K4" s="1" t="s">
        <v>10</v>
      </c>
      <c r="L4" s="1" t="s">
        <v>11</v>
      </c>
      <c r="M4" s="1" t="s">
        <v>12</v>
      </c>
    </row>
    <row r="5" spans="1:13">
      <c r="A5">
        <v>1948</v>
      </c>
      <c r="B5" s="9">
        <v>31</v>
      </c>
      <c r="C5" s="9">
        <v>29</v>
      </c>
      <c r="D5" s="9">
        <v>31</v>
      </c>
      <c r="E5" s="9">
        <v>30</v>
      </c>
      <c r="F5" s="9">
        <v>31</v>
      </c>
      <c r="G5" s="9">
        <v>30</v>
      </c>
      <c r="H5" s="9">
        <v>31</v>
      </c>
      <c r="I5" s="9">
        <v>31</v>
      </c>
      <c r="J5" s="9">
        <v>30</v>
      </c>
      <c r="K5" s="9">
        <v>31</v>
      </c>
      <c r="L5" s="9">
        <v>30</v>
      </c>
      <c r="M5" s="9">
        <v>31</v>
      </c>
    </row>
    <row r="6" spans="1:13">
      <c r="A6">
        <v>1949</v>
      </c>
      <c r="B6" s="9">
        <v>31</v>
      </c>
      <c r="C6" s="9">
        <v>28</v>
      </c>
      <c r="D6" s="9">
        <v>31</v>
      </c>
      <c r="E6" s="9">
        <v>30</v>
      </c>
      <c r="F6" s="9">
        <v>31</v>
      </c>
      <c r="G6" s="9">
        <v>30</v>
      </c>
      <c r="H6" s="9">
        <v>31</v>
      </c>
      <c r="I6" s="9">
        <v>31</v>
      </c>
      <c r="J6" s="9">
        <v>30</v>
      </c>
      <c r="K6" s="9">
        <v>31</v>
      </c>
      <c r="L6" s="9">
        <v>30</v>
      </c>
      <c r="M6" s="9">
        <v>31</v>
      </c>
    </row>
    <row r="7" spans="1:13">
      <c r="A7">
        <v>1950</v>
      </c>
      <c r="B7" s="9">
        <v>31</v>
      </c>
      <c r="C7" s="9">
        <v>28</v>
      </c>
      <c r="D7" s="9">
        <v>31</v>
      </c>
      <c r="E7" s="9">
        <v>30</v>
      </c>
      <c r="F7" s="9">
        <v>31</v>
      </c>
      <c r="G7" s="9">
        <v>30</v>
      </c>
      <c r="H7" s="9">
        <v>31</v>
      </c>
      <c r="I7" s="9">
        <v>31</v>
      </c>
      <c r="J7" s="9">
        <v>30</v>
      </c>
      <c r="K7" s="9">
        <v>31</v>
      </c>
      <c r="L7" s="9">
        <v>30</v>
      </c>
      <c r="M7" s="9">
        <v>31</v>
      </c>
    </row>
    <row r="8" spans="1:13">
      <c r="A8">
        <v>1951</v>
      </c>
      <c r="B8" s="9">
        <v>31</v>
      </c>
      <c r="C8" s="9">
        <v>28</v>
      </c>
      <c r="D8" s="9">
        <v>31</v>
      </c>
      <c r="E8" s="9">
        <v>30</v>
      </c>
      <c r="F8" s="9">
        <v>31</v>
      </c>
      <c r="G8" s="9">
        <v>30</v>
      </c>
      <c r="H8" s="9">
        <v>31</v>
      </c>
      <c r="I8" s="9">
        <v>31</v>
      </c>
      <c r="J8" s="9">
        <v>30</v>
      </c>
      <c r="K8" s="9">
        <v>31</v>
      </c>
      <c r="L8" s="9">
        <v>30</v>
      </c>
      <c r="M8" s="9">
        <v>31</v>
      </c>
    </row>
    <row r="9" spans="1:13">
      <c r="A9">
        <v>1952</v>
      </c>
      <c r="B9" s="9">
        <v>31</v>
      </c>
      <c r="C9" s="9">
        <v>29</v>
      </c>
      <c r="D9" s="9">
        <v>31</v>
      </c>
      <c r="E9" s="9">
        <v>30</v>
      </c>
      <c r="F9" s="9">
        <v>31</v>
      </c>
      <c r="G9" s="9">
        <v>30</v>
      </c>
      <c r="H9" s="9">
        <v>31</v>
      </c>
      <c r="I9" s="9">
        <v>31</v>
      </c>
      <c r="J9" s="9">
        <v>30</v>
      </c>
      <c r="K9" s="9">
        <v>31</v>
      </c>
      <c r="L9" s="9">
        <v>30</v>
      </c>
      <c r="M9" s="9">
        <v>31</v>
      </c>
    </row>
    <row r="10" spans="1:13">
      <c r="A10">
        <v>1953</v>
      </c>
      <c r="B10" s="9">
        <v>31</v>
      </c>
      <c r="C10" s="9">
        <v>28</v>
      </c>
      <c r="D10" s="9">
        <v>31</v>
      </c>
      <c r="E10" s="9">
        <v>30</v>
      </c>
      <c r="F10" s="9">
        <v>31</v>
      </c>
      <c r="G10" s="9">
        <v>30</v>
      </c>
      <c r="H10" s="9">
        <v>31</v>
      </c>
      <c r="I10" s="9">
        <v>31</v>
      </c>
      <c r="J10" s="9">
        <v>30</v>
      </c>
      <c r="K10" s="9">
        <v>31</v>
      </c>
      <c r="L10" s="9">
        <v>30</v>
      </c>
      <c r="M10" s="9">
        <v>31</v>
      </c>
    </row>
    <row r="11" spans="1:13">
      <c r="A11">
        <v>1954</v>
      </c>
      <c r="B11" s="9">
        <v>31</v>
      </c>
      <c r="C11" s="9">
        <v>28</v>
      </c>
      <c r="D11" s="9">
        <v>31</v>
      </c>
      <c r="E11" s="9">
        <v>30</v>
      </c>
      <c r="F11" s="9">
        <v>31</v>
      </c>
      <c r="G11" s="9">
        <v>30</v>
      </c>
      <c r="H11" s="9">
        <v>31</v>
      </c>
      <c r="I11" s="9">
        <v>31</v>
      </c>
      <c r="J11" s="9">
        <v>30</v>
      </c>
      <c r="K11" s="9">
        <v>31</v>
      </c>
      <c r="L11" s="9">
        <v>30</v>
      </c>
      <c r="M11" s="9">
        <v>31</v>
      </c>
    </row>
    <row r="12" spans="1:13">
      <c r="A12">
        <v>1955</v>
      </c>
      <c r="B12" s="9">
        <v>31</v>
      </c>
      <c r="C12" s="9">
        <v>28</v>
      </c>
      <c r="D12" s="9">
        <v>31</v>
      </c>
      <c r="E12" s="9">
        <v>30</v>
      </c>
      <c r="F12" s="9">
        <v>31</v>
      </c>
      <c r="G12" s="9">
        <v>30</v>
      </c>
      <c r="H12" s="9">
        <v>31</v>
      </c>
      <c r="I12" s="9">
        <v>31</v>
      </c>
      <c r="J12" s="9">
        <v>30</v>
      </c>
      <c r="K12" s="9">
        <v>31</v>
      </c>
      <c r="L12" s="9">
        <v>30</v>
      </c>
      <c r="M12" s="9">
        <v>31</v>
      </c>
    </row>
    <row r="13" spans="1:13">
      <c r="A13">
        <v>1956</v>
      </c>
      <c r="B13" s="9">
        <v>31</v>
      </c>
      <c r="C13" s="9">
        <v>29</v>
      </c>
      <c r="D13" s="9">
        <v>31</v>
      </c>
      <c r="E13" s="9">
        <v>30</v>
      </c>
      <c r="F13" s="9">
        <v>31</v>
      </c>
      <c r="G13" s="9">
        <v>30</v>
      </c>
      <c r="H13" s="9">
        <v>31</v>
      </c>
      <c r="I13" s="9">
        <v>31</v>
      </c>
      <c r="J13" s="9">
        <v>30</v>
      </c>
      <c r="K13" s="9">
        <v>31</v>
      </c>
      <c r="L13" s="9">
        <v>30</v>
      </c>
      <c r="M13" s="9">
        <v>31</v>
      </c>
    </row>
    <row r="14" spans="1:13">
      <c r="A14">
        <v>1957</v>
      </c>
      <c r="B14" s="9">
        <v>31</v>
      </c>
      <c r="C14" s="9">
        <v>28</v>
      </c>
      <c r="D14" s="9">
        <v>31</v>
      </c>
      <c r="E14" s="9">
        <v>30</v>
      </c>
      <c r="F14" s="9">
        <v>31</v>
      </c>
      <c r="G14" s="9">
        <v>30</v>
      </c>
      <c r="H14" s="9">
        <v>31</v>
      </c>
      <c r="I14" s="9">
        <v>31</v>
      </c>
      <c r="J14" s="9">
        <v>30</v>
      </c>
      <c r="K14" s="9">
        <v>31</v>
      </c>
      <c r="L14" s="9">
        <v>30</v>
      </c>
      <c r="M14" s="9">
        <v>31</v>
      </c>
    </row>
    <row r="15" spans="1:13">
      <c r="A15">
        <v>1958</v>
      </c>
      <c r="B15" s="9">
        <v>31</v>
      </c>
      <c r="C15" s="9">
        <v>28</v>
      </c>
      <c r="D15" s="9">
        <v>31</v>
      </c>
      <c r="E15" s="9">
        <v>30</v>
      </c>
      <c r="F15" s="9">
        <v>31</v>
      </c>
      <c r="G15" s="9">
        <v>30</v>
      </c>
      <c r="H15" s="9">
        <v>31</v>
      </c>
      <c r="I15" s="9">
        <v>31</v>
      </c>
      <c r="J15" s="9">
        <v>30</v>
      </c>
      <c r="K15" s="9">
        <v>31</v>
      </c>
      <c r="L15" s="9">
        <v>30</v>
      </c>
      <c r="M15" s="9">
        <v>31</v>
      </c>
    </row>
    <row r="16" spans="1:13">
      <c r="A16">
        <v>1959</v>
      </c>
      <c r="B16" s="9">
        <v>31</v>
      </c>
      <c r="C16" s="9">
        <v>28</v>
      </c>
      <c r="D16" s="9">
        <v>31</v>
      </c>
      <c r="E16" s="9">
        <v>30</v>
      </c>
      <c r="F16" s="9">
        <v>31</v>
      </c>
      <c r="G16" s="9">
        <v>30</v>
      </c>
      <c r="H16" s="9">
        <v>31</v>
      </c>
      <c r="I16" s="9">
        <v>31</v>
      </c>
      <c r="J16" s="9">
        <v>30</v>
      </c>
      <c r="K16" s="9">
        <v>31</v>
      </c>
      <c r="L16" s="9">
        <v>30</v>
      </c>
      <c r="M16" s="9">
        <v>31</v>
      </c>
    </row>
    <row r="17" spans="1:13">
      <c r="A17">
        <v>1960</v>
      </c>
      <c r="B17" s="9">
        <v>31</v>
      </c>
      <c r="C17" s="9">
        <v>29</v>
      </c>
      <c r="D17" s="9">
        <v>31</v>
      </c>
      <c r="E17" s="9">
        <v>30</v>
      </c>
      <c r="F17" s="9">
        <v>31</v>
      </c>
      <c r="G17" s="9">
        <v>30</v>
      </c>
      <c r="H17" s="9">
        <v>31</v>
      </c>
      <c r="I17" s="9">
        <v>31</v>
      </c>
      <c r="J17" s="9">
        <v>30</v>
      </c>
      <c r="K17" s="9">
        <v>31</v>
      </c>
      <c r="L17" s="9">
        <v>30</v>
      </c>
      <c r="M17" s="9">
        <v>31</v>
      </c>
    </row>
    <row r="18" spans="1:13">
      <c r="A18">
        <v>1961</v>
      </c>
      <c r="B18" s="9">
        <v>31</v>
      </c>
      <c r="C18" s="9">
        <v>28</v>
      </c>
      <c r="D18" s="9">
        <v>31</v>
      </c>
      <c r="E18" s="9">
        <v>30</v>
      </c>
      <c r="F18" s="9">
        <v>31</v>
      </c>
      <c r="G18" s="9">
        <v>30</v>
      </c>
      <c r="H18" s="9">
        <v>31</v>
      </c>
      <c r="I18" s="9">
        <v>31</v>
      </c>
      <c r="J18" s="9">
        <v>30</v>
      </c>
      <c r="K18" s="9">
        <v>31</v>
      </c>
      <c r="L18" s="9">
        <v>30</v>
      </c>
      <c r="M18" s="9">
        <v>31</v>
      </c>
    </row>
    <row r="19" spans="1:13">
      <c r="A19">
        <v>1962</v>
      </c>
      <c r="B19" s="9">
        <v>31</v>
      </c>
      <c r="C19" s="9">
        <v>28</v>
      </c>
      <c r="D19" s="9">
        <v>31</v>
      </c>
      <c r="E19" s="9">
        <v>30</v>
      </c>
      <c r="F19" s="9">
        <v>31</v>
      </c>
      <c r="G19" s="9">
        <v>30</v>
      </c>
      <c r="H19" s="9">
        <v>31</v>
      </c>
      <c r="I19" s="9">
        <v>31</v>
      </c>
      <c r="J19" s="9">
        <v>30</v>
      </c>
      <c r="K19" s="9">
        <v>31</v>
      </c>
      <c r="L19" s="9">
        <v>30</v>
      </c>
      <c r="M19" s="9">
        <v>31</v>
      </c>
    </row>
    <row r="20" spans="1:13">
      <c r="A20">
        <v>1963</v>
      </c>
      <c r="B20" s="9">
        <v>31</v>
      </c>
      <c r="C20" s="9">
        <v>28</v>
      </c>
      <c r="D20" s="9">
        <v>31</v>
      </c>
      <c r="E20" s="9">
        <v>30</v>
      </c>
      <c r="F20" s="9">
        <v>31</v>
      </c>
      <c r="G20" s="9">
        <v>30</v>
      </c>
      <c r="H20" s="9">
        <v>31</v>
      </c>
      <c r="I20" s="9">
        <v>31</v>
      </c>
      <c r="J20" s="9">
        <v>30</v>
      </c>
      <c r="K20" s="9">
        <v>31</v>
      </c>
      <c r="L20" s="9">
        <v>30</v>
      </c>
      <c r="M20" s="9">
        <v>31</v>
      </c>
    </row>
    <row r="21" spans="1:13">
      <c r="A21">
        <v>1964</v>
      </c>
      <c r="B21" s="9">
        <v>31</v>
      </c>
      <c r="C21" s="9">
        <v>29</v>
      </c>
      <c r="D21" s="9">
        <v>31</v>
      </c>
      <c r="E21" s="9">
        <v>30</v>
      </c>
      <c r="F21" s="9">
        <v>31</v>
      </c>
      <c r="G21" s="9">
        <v>30</v>
      </c>
      <c r="H21" s="9">
        <v>31</v>
      </c>
      <c r="I21" s="9">
        <v>31</v>
      </c>
      <c r="J21" s="9">
        <v>30</v>
      </c>
      <c r="K21" s="9">
        <v>31</v>
      </c>
      <c r="L21" s="9">
        <v>30</v>
      </c>
      <c r="M21" s="9">
        <v>31</v>
      </c>
    </row>
    <row r="22" spans="1:13">
      <c r="A22">
        <v>1965</v>
      </c>
      <c r="B22" s="9">
        <v>31</v>
      </c>
      <c r="C22" s="9">
        <v>28</v>
      </c>
      <c r="D22" s="9">
        <v>31</v>
      </c>
      <c r="E22" s="9">
        <v>30</v>
      </c>
      <c r="F22" s="9">
        <v>31</v>
      </c>
      <c r="G22" s="9">
        <v>30</v>
      </c>
      <c r="H22" s="9">
        <v>31</v>
      </c>
      <c r="I22" s="9">
        <v>31</v>
      </c>
      <c r="J22" s="9">
        <v>30</v>
      </c>
      <c r="K22" s="9">
        <v>31</v>
      </c>
      <c r="L22" s="9">
        <v>30</v>
      </c>
      <c r="M22" s="9">
        <v>31</v>
      </c>
    </row>
    <row r="23" spans="1:13">
      <c r="A23">
        <v>1966</v>
      </c>
      <c r="B23" s="9">
        <v>31</v>
      </c>
      <c r="C23" s="9">
        <v>28</v>
      </c>
      <c r="D23" s="9">
        <v>31</v>
      </c>
      <c r="E23" s="9">
        <v>30</v>
      </c>
      <c r="F23" s="9">
        <v>31</v>
      </c>
      <c r="G23" s="9">
        <v>30</v>
      </c>
      <c r="H23" s="9">
        <v>31</v>
      </c>
      <c r="I23" s="9">
        <v>31</v>
      </c>
      <c r="J23" s="9">
        <v>30</v>
      </c>
      <c r="K23" s="9">
        <v>31</v>
      </c>
      <c r="L23" s="9">
        <v>30</v>
      </c>
      <c r="M23" s="9">
        <v>31</v>
      </c>
    </row>
    <row r="24" spans="1:13">
      <c r="A24">
        <v>1967</v>
      </c>
      <c r="B24" s="9">
        <v>31</v>
      </c>
      <c r="C24" s="9">
        <v>28</v>
      </c>
      <c r="D24" s="9">
        <v>31</v>
      </c>
      <c r="E24" s="9">
        <v>30</v>
      </c>
      <c r="F24" s="9">
        <v>31</v>
      </c>
      <c r="G24" s="9">
        <v>30</v>
      </c>
      <c r="H24" s="9">
        <v>31</v>
      </c>
      <c r="I24" s="9">
        <v>31</v>
      </c>
      <c r="J24" s="9">
        <v>30</v>
      </c>
      <c r="K24" s="9">
        <v>31</v>
      </c>
      <c r="L24" s="9">
        <v>30</v>
      </c>
      <c r="M24" s="9">
        <v>31</v>
      </c>
    </row>
    <row r="25" spans="1:13">
      <c r="A25">
        <v>1968</v>
      </c>
      <c r="B25" s="9">
        <v>31</v>
      </c>
      <c r="C25" s="9">
        <v>29</v>
      </c>
      <c r="D25" s="9">
        <v>31</v>
      </c>
      <c r="E25" s="9">
        <v>30</v>
      </c>
      <c r="F25" s="9">
        <v>31</v>
      </c>
      <c r="G25" s="9">
        <v>30</v>
      </c>
      <c r="H25" s="9">
        <v>31</v>
      </c>
      <c r="I25" s="9">
        <v>31</v>
      </c>
      <c r="J25" s="9">
        <v>30</v>
      </c>
      <c r="K25" s="9">
        <v>31</v>
      </c>
      <c r="L25" s="9">
        <v>30</v>
      </c>
      <c r="M25" s="9">
        <v>31</v>
      </c>
    </row>
    <row r="26" spans="1:13">
      <c r="A26">
        <v>1969</v>
      </c>
      <c r="B26" s="9">
        <v>31</v>
      </c>
      <c r="C26" s="9">
        <v>28</v>
      </c>
      <c r="D26" s="9">
        <v>31</v>
      </c>
      <c r="E26" s="9">
        <v>30</v>
      </c>
      <c r="F26" s="9">
        <v>31</v>
      </c>
      <c r="G26" s="9">
        <v>30</v>
      </c>
      <c r="H26" s="9">
        <v>31</v>
      </c>
      <c r="I26" s="9">
        <v>31</v>
      </c>
      <c r="J26" s="9">
        <v>30</v>
      </c>
      <c r="K26" s="9">
        <v>31</v>
      </c>
      <c r="L26" s="9">
        <v>30</v>
      </c>
      <c r="M26" s="9">
        <v>31</v>
      </c>
    </row>
    <row r="27" spans="1:13">
      <c r="A27">
        <v>1970</v>
      </c>
      <c r="B27" s="9">
        <v>31</v>
      </c>
      <c r="C27" s="9">
        <v>28</v>
      </c>
      <c r="D27" s="9">
        <v>31</v>
      </c>
      <c r="E27" s="9">
        <v>30</v>
      </c>
      <c r="F27" s="9">
        <v>31</v>
      </c>
      <c r="G27" s="9">
        <v>30</v>
      </c>
      <c r="H27" s="9">
        <v>31</v>
      </c>
      <c r="I27" s="9">
        <v>31</v>
      </c>
      <c r="J27" s="9">
        <v>30</v>
      </c>
      <c r="K27" s="9">
        <v>31</v>
      </c>
      <c r="L27" s="9">
        <v>30</v>
      </c>
      <c r="M27" s="9">
        <v>31</v>
      </c>
    </row>
    <row r="28" spans="1:13">
      <c r="A28">
        <v>1971</v>
      </c>
      <c r="B28" s="9">
        <v>31</v>
      </c>
      <c r="C28" s="9">
        <v>28</v>
      </c>
      <c r="D28" s="9">
        <v>31</v>
      </c>
      <c r="E28" s="9">
        <v>30</v>
      </c>
      <c r="F28" s="9">
        <v>31</v>
      </c>
      <c r="G28" s="9">
        <v>30</v>
      </c>
      <c r="H28" s="9">
        <v>31</v>
      </c>
      <c r="I28" s="9">
        <v>31</v>
      </c>
      <c r="J28" s="9">
        <v>30</v>
      </c>
      <c r="K28" s="9">
        <v>31</v>
      </c>
      <c r="L28" s="9">
        <v>30</v>
      </c>
      <c r="M28" s="9">
        <v>31</v>
      </c>
    </row>
    <row r="29" spans="1:13">
      <c r="A29">
        <v>1972</v>
      </c>
      <c r="B29" s="9">
        <v>31</v>
      </c>
      <c r="C29" s="9">
        <v>29</v>
      </c>
      <c r="D29" s="9">
        <v>31</v>
      </c>
      <c r="E29" s="9">
        <v>30</v>
      </c>
      <c r="F29" s="9">
        <v>31</v>
      </c>
      <c r="G29" s="9">
        <v>30</v>
      </c>
      <c r="H29" s="9">
        <v>31</v>
      </c>
      <c r="I29" s="9">
        <v>31</v>
      </c>
      <c r="J29" s="9">
        <v>30</v>
      </c>
      <c r="K29" s="9">
        <v>31</v>
      </c>
      <c r="L29" s="9">
        <v>30</v>
      </c>
      <c r="M29" s="9">
        <v>31</v>
      </c>
    </row>
    <row r="30" spans="1:13">
      <c r="A30">
        <v>1973</v>
      </c>
      <c r="B30" s="9">
        <v>31</v>
      </c>
      <c r="C30" s="9">
        <v>28</v>
      </c>
      <c r="D30" s="9">
        <v>31</v>
      </c>
      <c r="E30" s="9">
        <v>30</v>
      </c>
      <c r="F30" s="9">
        <v>31</v>
      </c>
      <c r="G30" s="9">
        <v>30</v>
      </c>
      <c r="H30" s="9">
        <v>31</v>
      </c>
      <c r="I30" s="9">
        <v>31</v>
      </c>
      <c r="J30" s="9">
        <v>30</v>
      </c>
      <c r="K30" s="9">
        <v>31</v>
      </c>
      <c r="L30" s="9">
        <v>30</v>
      </c>
      <c r="M30" s="9">
        <v>31</v>
      </c>
    </row>
    <row r="31" spans="1:13">
      <c r="A31">
        <v>1974</v>
      </c>
      <c r="B31" s="9">
        <v>31</v>
      </c>
      <c r="C31" s="9">
        <v>28</v>
      </c>
      <c r="D31" s="9">
        <v>31</v>
      </c>
      <c r="E31" s="9">
        <v>30</v>
      </c>
      <c r="F31" s="9">
        <v>31</v>
      </c>
      <c r="G31" s="9">
        <v>30</v>
      </c>
      <c r="H31" s="9">
        <v>31</v>
      </c>
      <c r="I31" s="9">
        <v>31</v>
      </c>
      <c r="J31" s="9">
        <v>30</v>
      </c>
      <c r="K31" s="9">
        <v>31</v>
      </c>
      <c r="L31" s="9">
        <v>30</v>
      </c>
      <c r="M31" s="9">
        <v>31</v>
      </c>
    </row>
    <row r="32" spans="1:13">
      <c r="A32">
        <v>1975</v>
      </c>
      <c r="B32" s="9">
        <v>31</v>
      </c>
      <c r="C32" s="9">
        <v>28</v>
      </c>
      <c r="D32" s="9">
        <v>31</v>
      </c>
      <c r="E32" s="9">
        <v>30</v>
      </c>
      <c r="F32" s="9">
        <v>31</v>
      </c>
      <c r="G32" s="9">
        <v>30</v>
      </c>
      <c r="H32" s="9">
        <v>31</v>
      </c>
      <c r="I32" s="9">
        <v>31</v>
      </c>
      <c r="J32" s="9">
        <v>30</v>
      </c>
      <c r="K32" s="9">
        <v>31</v>
      </c>
      <c r="L32" s="9">
        <v>30</v>
      </c>
      <c r="M32" s="9">
        <v>31</v>
      </c>
    </row>
    <row r="33" spans="1:13">
      <c r="A33">
        <v>1976</v>
      </c>
      <c r="B33" s="9">
        <v>31</v>
      </c>
      <c r="C33" s="9">
        <v>29</v>
      </c>
      <c r="D33" s="9">
        <v>31</v>
      </c>
      <c r="E33" s="9">
        <v>30</v>
      </c>
      <c r="F33" s="9">
        <v>31</v>
      </c>
      <c r="G33" s="9">
        <v>30</v>
      </c>
      <c r="H33" s="9">
        <v>31</v>
      </c>
      <c r="I33" s="9">
        <v>31</v>
      </c>
      <c r="J33" s="9">
        <v>30</v>
      </c>
      <c r="K33" s="9">
        <v>31</v>
      </c>
      <c r="L33" s="9">
        <v>30</v>
      </c>
      <c r="M33" s="9">
        <v>31</v>
      </c>
    </row>
    <row r="34" spans="1:13">
      <c r="A34">
        <v>1977</v>
      </c>
      <c r="B34" s="9">
        <v>31</v>
      </c>
      <c r="C34" s="9">
        <v>28</v>
      </c>
      <c r="D34" s="9">
        <v>31</v>
      </c>
      <c r="E34" s="9">
        <v>30</v>
      </c>
      <c r="F34" s="9">
        <v>31</v>
      </c>
      <c r="G34" s="9">
        <v>30</v>
      </c>
      <c r="H34" s="9">
        <v>31</v>
      </c>
      <c r="I34" s="9">
        <v>31</v>
      </c>
      <c r="J34" s="9">
        <v>30</v>
      </c>
      <c r="K34" s="9">
        <v>31</v>
      </c>
      <c r="L34" s="9">
        <v>30</v>
      </c>
      <c r="M34" s="9">
        <v>31</v>
      </c>
    </row>
    <row r="35" spans="1:13">
      <c r="A35">
        <v>1978</v>
      </c>
      <c r="B35" s="9">
        <v>31</v>
      </c>
      <c r="C35" s="9">
        <v>28</v>
      </c>
      <c r="D35" s="9">
        <v>31</v>
      </c>
      <c r="E35" s="9">
        <v>30</v>
      </c>
      <c r="F35" s="9">
        <v>31</v>
      </c>
      <c r="G35" s="9">
        <v>30</v>
      </c>
      <c r="H35" s="9">
        <v>31</v>
      </c>
      <c r="I35" s="9">
        <v>31</v>
      </c>
      <c r="J35" s="9">
        <v>30</v>
      </c>
      <c r="K35" s="9">
        <v>31</v>
      </c>
      <c r="L35" s="9">
        <v>30</v>
      </c>
      <c r="M35" s="9">
        <v>31</v>
      </c>
    </row>
    <row r="36" spans="1:13">
      <c r="A36">
        <v>1979</v>
      </c>
      <c r="B36" s="9">
        <v>31</v>
      </c>
      <c r="C36" s="9">
        <v>28</v>
      </c>
      <c r="D36" s="9">
        <v>31</v>
      </c>
      <c r="E36" s="9">
        <v>30</v>
      </c>
      <c r="F36" s="9">
        <v>31</v>
      </c>
      <c r="G36" s="9">
        <v>30</v>
      </c>
      <c r="H36" s="9">
        <v>31</v>
      </c>
      <c r="I36" s="9">
        <v>31</v>
      </c>
      <c r="J36" s="9">
        <v>30</v>
      </c>
      <c r="K36" s="9">
        <v>31</v>
      </c>
      <c r="L36" s="9">
        <v>30</v>
      </c>
      <c r="M36" s="9">
        <v>31</v>
      </c>
    </row>
    <row r="37" spans="1:13">
      <c r="A37">
        <v>1980</v>
      </c>
      <c r="B37" s="9">
        <v>31</v>
      </c>
      <c r="C37" s="9">
        <v>29</v>
      </c>
      <c r="D37" s="9">
        <v>31</v>
      </c>
      <c r="E37" s="9">
        <v>30</v>
      </c>
      <c r="F37" s="9">
        <v>31</v>
      </c>
      <c r="G37" s="9">
        <v>30</v>
      </c>
      <c r="H37" s="9">
        <v>31</v>
      </c>
      <c r="I37" s="9">
        <v>31</v>
      </c>
      <c r="J37" s="9">
        <v>30</v>
      </c>
      <c r="K37" s="9">
        <v>31</v>
      </c>
      <c r="L37" s="9">
        <v>30</v>
      </c>
      <c r="M37" s="9">
        <v>31</v>
      </c>
    </row>
    <row r="38" spans="1:13">
      <c r="A38">
        <v>1981</v>
      </c>
      <c r="B38" s="9">
        <v>31</v>
      </c>
      <c r="C38" s="9">
        <v>28</v>
      </c>
      <c r="D38" s="9">
        <v>31</v>
      </c>
      <c r="E38" s="9">
        <v>30</v>
      </c>
      <c r="F38" s="9">
        <v>31</v>
      </c>
      <c r="G38" s="9">
        <v>30</v>
      </c>
      <c r="H38" s="9">
        <v>31</v>
      </c>
      <c r="I38" s="9">
        <v>31</v>
      </c>
      <c r="J38" s="9">
        <v>30</v>
      </c>
      <c r="K38" s="9">
        <v>31</v>
      </c>
      <c r="L38" s="9">
        <v>30</v>
      </c>
      <c r="M38" s="9">
        <v>31</v>
      </c>
    </row>
    <row r="39" spans="1:13">
      <c r="A39">
        <v>1982</v>
      </c>
      <c r="B39" s="9">
        <v>31</v>
      </c>
      <c r="C39" s="9">
        <v>28</v>
      </c>
      <c r="D39" s="9">
        <v>31</v>
      </c>
      <c r="E39" s="9">
        <v>30</v>
      </c>
      <c r="F39" s="9">
        <v>31</v>
      </c>
      <c r="G39" s="9">
        <v>30</v>
      </c>
      <c r="H39" s="9">
        <v>31</v>
      </c>
      <c r="I39" s="9">
        <v>31</v>
      </c>
      <c r="J39" s="9">
        <v>30</v>
      </c>
      <c r="K39" s="9">
        <v>31</v>
      </c>
      <c r="L39" s="9">
        <v>30</v>
      </c>
      <c r="M39" s="9">
        <v>31</v>
      </c>
    </row>
    <row r="40" spans="1:13">
      <c r="A40">
        <v>1983</v>
      </c>
      <c r="B40" s="9">
        <v>31</v>
      </c>
      <c r="C40" s="9">
        <v>28</v>
      </c>
      <c r="D40" s="9">
        <v>31</v>
      </c>
      <c r="E40" s="9">
        <v>30</v>
      </c>
      <c r="F40" s="9">
        <v>31</v>
      </c>
      <c r="G40" s="9">
        <v>30</v>
      </c>
      <c r="H40" s="9">
        <v>31</v>
      </c>
      <c r="I40" s="9">
        <v>31</v>
      </c>
      <c r="J40" s="9">
        <v>30</v>
      </c>
      <c r="K40" s="9">
        <v>31</v>
      </c>
      <c r="L40" s="9">
        <v>30</v>
      </c>
      <c r="M40" s="9">
        <v>31</v>
      </c>
    </row>
    <row r="41" spans="1:13">
      <c r="A41">
        <v>1984</v>
      </c>
      <c r="B41" s="9">
        <v>31</v>
      </c>
      <c r="C41" s="9">
        <v>29</v>
      </c>
      <c r="D41" s="9">
        <v>31</v>
      </c>
      <c r="E41" s="9">
        <v>30</v>
      </c>
      <c r="F41" s="9">
        <v>31</v>
      </c>
      <c r="G41" s="9">
        <v>30</v>
      </c>
      <c r="H41" s="9">
        <v>31</v>
      </c>
      <c r="I41" s="9">
        <v>31</v>
      </c>
      <c r="J41" s="9">
        <v>30</v>
      </c>
      <c r="K41" s="9">
        <v>31</v>
      </c>
      <c r="L41" s="9">
        <v>30</v>
      </c>
      <c r="M41" s="9">
        <v>31</v>
      </c>
    </row>
    <row r="42" spans="1:13">
      <c r="A42">
        <v>1985</v>
      </c>
      <c r="B42" s="9">
        <v>31</v>
      </c>
      <c r="C42" s="9">
        <v>28</v>
      </c>
      <c r="D42" s="9">
        <v>31</v>
      </c>
      <c r="E42" s="9">
        <v>30</v>
      </c>
      <c r="F42" s="9">
        <v>31</v>
      </c>
      <c r="G42" s="9">
        <v>30</v>
      </c>
      <c r="H42" s="9">
        <v>31</v>
      </c>
      <c r="I42" s="9">
        <v>31</v>
      </c>
      <c r="J42" s="9">
        <v>30</v>
      </c>
      <c r="K42" s="9">
        <v>31</v>
      </c>
      <c r="L42" s="9">
        <v>30</v>
      </c>
      <c r="M42" s="9">
        <v>31</v>
      </c>
    </row>
    <row r="43" spans="1:13">
      <c r="A43">
        <v>1986</v>
      </c>
      <c r="B43" s="9">
        <v>31</v>
      </c>
      <c r="C43" s="9">
        <v>28</v>
      </c>
      <c r="D43" s="9">
        <v>31</v>
      </c>
      <c r="E43" s="9">
        <v>30</v>
      </c>
      <c r="F43" s="9">
        <v>31</v>
      </c>
      <c r="G43" s="9">
        <v>30</v>
      </c>
      <c r="H43" s="9">
        <v>31</v>
      </c>
      <c r="I43" s="9">
        <v>31</v>
      </c>
      <c r="J43" s="9">
        <v>30</v>
      </c>
      <c r="K43" s="9">
        <v>31</v>
      </c>
      <c r="L43" s="9">
        <v>30</v>
      </c>
      <c r="M43" s="9">
        <v>31</v>
      </c>
    </row>
    <row r="44" spans="1:13">
      <c r="A44">
        <v>1987</v>
      </c>
      <c r="B44" s="9">
        <v>31</v>
      </c>
      <c r="C44" s="9">
        <v>28</v>
      </c>
      <c r="D44" s="9">
        <v>31</v>
      </c>
      <c r="E44" s="9">
        <v>30</v>
      </c>
      <c r="F44" s="9">
        <v>31</v>
      </c>
      <c r="G44" s="9">
        <v>30</v>
      </c>
      <c r="H44" s="9">
        <v>31</v>
      </c>
      <c r="I44" s="9">
        <v>31</v>
      </c>
      <c r="J44" s="9">
        <v>30</v>
      </c>
      <c r="K44" s="9">
        <v>31</v>
      </c>
      <c r="L44" s="9">
        <v>30</v>
      </c>
      <c r="M44" s="9">
        <v>31</v>
      </c>
    </row>
    <row r="45" spans="1:13">
      <c r="A45">
        <v>1988</v>
      </c>
      <c r="B45" s="9">
        <v>31</v>
      </c>
      <c r="C45" s="9">
        <v>29</v>
      </c>
      <c r="D45" s="9">
        <v>31</v>
      </c>
      <c r="E45" s="9">
        <v>30</v>
      </c>
      <c r="F45" s="9">
        <v>31</v>
      </c>
      <c r="G45" s="9">
        <v>30</v>
      </c>
      <c r="H45" s="9">
        <v>31</v>
      </c>
      <c r="I45" s="9">
        <v>31</v>
      </c>
      <c r="J45" s="9">
        <v>30</v>
      </c>
      <c r="K45" s="9">
        <v>31</v>
      </c>
      <c r="L45" s="9">
        <v>30</v>
      </c>
      <c r="M45" s="9">
        <v>31</v>
      </c>
    </row>
    <row r="46" spans="1:13">
      <c r="A46">
        <v>1989</v>
      </c>
      <c r="B46" s="9">
        <v>31</v>
      </c>
      <c r="C46" s="9">
        <v>28</v>
      </c>
      <c r="D46" s="9">
        <v>31</v>
      </c>
      <c r="E46" s="9">
        <v>30</v>
      </c>
      <c r="F46" s="9">
        <v>31</v>
      </c>
      <c r="G46" s="9">
        <v>30</v>
      </c>
      <c r="H46" s="9">
        <v>31</v>
      </c>
      <c r="I46" s="9">
        <v>31</v>
      </c>
      <c r="J46" s="9">
        <v>30</v>
      </c>
      <c r="K46" s="9">
        <v>31</v>
      </c>
      <c r="L46" s="9">
        <v>30</v>
      </c>
      <c r="M46" s="9">
        <v>31</v>
      </c>
    </row>
    <row r="47" spans="1:13">
      <c r="A47">
        <v>1990</v>
      </c>
      <c r="B47" s="9">
        <v>31</v>
      </c>
      <c r="C47" s="9">
        <v>28</v>
      </c>
      <c r="D47" s="9">
        <v>31</v>
      </c>
      <c r="E47" s="9">
        <v>30</v>
      </c>
      <c r="F47" s="9">
        <v>31</v>
      </c>
      <c r="G47" s="9">
        <v>30</v>
      </c>
      <c r="H47" s="9">
        <v>31</v>
      </c>
      <c r="I47" s="9">
        <v>31</v>
      </c>
      <c r="J47" s="9">
        <v>30</v>
      </c>
      <c r="K47" s="9">
        <v>31</v>
      </c>
      <c r="L47" s="9">
        <v>30</v>
      </c>
      <c r="M47" s="9">
        <v>31</v>
      </c>
    </row>
    <row r="48" spans="1:13">
      <c r="A48">
        <v>1991</v>
      </c>
      <c r="B48" s="9">
        <v>31</v>
      </c>
      <c r="C48" s="9">
        <v>28</v>
      </c>
      <c r="D48" s="9">
        <v>31</v>
      </c>
      <c r="E48" s="9">
        <v>30</v>
      </c>
      <c r="F48" s="9">
        <v>31</v>
      </c>
      <c r="G48" s="9">
        <v>30</v>
      </c>
      <c r="H48" s="9">
        <v>31</v>
      </c>
      <c r="I48" s="9">
        <v>31</v>
      </c>
      <c r="J48" s="9">
        <v>30</v>
      </c>
      <c r="K48" s="9">
        <v>31</v>
      </c>
      <c r="L48" s="9">
        <v>30</v>
      </c>
      <c r="M48" s="9">
        <v>31</v>
      </c>
    </row>
    <row r="49" spans="1:13">
      <c r="A49">
        <v>1992</v>
      </c>
      <c r="B49" s="9">
        <v>31</v>
      </c>
      <c r="C49" s="9">
        <v>29</v>
      </c>
      <c r="D49" s="9">
        <v>31</v>
      </c>
      <c r="E49" s="9">
        <v>30</v>
      </c>
      <c r="F49" s="9">
        <v>31</v>
      </c>
      <c r="G49" s="9">
        <v>30</v>
      </c>
      <c r="H49" s="9">
        <v>31</v>
      </c>
      <c r="I49" s="9">
        <v>31</v>
      </c>
      <c r="J49" s="9">
        <v>30</v>
      </c>
      <c r="K49" s="9">
        <v>31</v>
      </c>
      <c r="L49" s="9">
        <v>30</v>
      </c>
      <c r="M49" s="9">
        <v>31</v>
      </c>
    </row>
    <row r="50" spans="1:13">
      <c r="A50">
        <v>1993</v>
      </c>
      <c r="B50" s="9">
        <v>31</v>
      </c>
      <c r="C50" s="9">
        <v>28</v>
      </c>
      <c r="D50" s="9">
        <v>31</v>
      </c>
      <c r="E50" s="9">
        <v>30</v>
      </c>
      <c r="F50" s="9">
        <v>31</v>
      </c>
      <c r="G50" s="9">
        <v>30</v>
      </c>
      <c r="H50" s="9">
        <v>31</v>
      </c>
      <c r="I50" s="9">
        <v>31</v>
      </c>
      <c r="J50" s="9">
        <v>30</v>
      </c>
      <c r="K50" s="9">
        <v>31</v>
      </c>
      <c r="L50" s="9">
        <v>30</v>
      </c>
      <c r="M50" s="9">
        <v>31</v>
      </c>
    </row>
    <row r="51" spans="1:13">
      <c r="A51">
        <v>1994</v>
      </c>
      <c r="B51" s="9">
        <v>31</v>
      </c>
      <c r="C51" s="9">
        <v>28</v>
      </c>
      <c r="D51" s="9">
        <v>31</v>
      </c>
      <c r="E51" s="9">
        <v>30</v>
      </c>
      <c r="F51" s="9">
        <v>31</v>
      </c>
      <c r="G51" s="9">
        <v>30</v>
      </c>
      <c r="H51" s="9">
        <v>31</v>
      </c>
      <c r="I51" s="9">
        <v>31</v>
      </c>
      <c r="J51" s="9">
        <v>30</v>
      </c>
      <c r="K51" s="9">
        <v>31</v>
      </c>
      <c r="L51" s="9">
        <v>30</v>
      </c>
      <c r="M51" s="9">
        <v>31</v>
      </c>
    </row>
    <row r="52" spans="1:13">
      <c r="A52">
        <v>1995</v>
      </c>
      <c r="B52" s="9">
        <v>31</v>
      </c>
      <c r="C52" s="9">
        <v>28</v>
      </c>
      <c r="D52" s="9">
        <v>31</v>
      </c>
      <c r="E52" s="9">
        <v>30</v>
      </c>
      <c r="F52" s="9">
        <v>31</v>
      </c>
      <c r="G52" s="9">
        <v>30</v>
      </c>
      <c r="H52" s="9">
        <v>31</v>
      </c>
      <c r="I52" s="9">
        <v>31</v>
      </c>
      <c r="J52" s="9">
        <v>30</v>
      </c>
      <c r="K52" s="9">
        <v>31</v>
      </c>
      <c r="L52" s="9">
        <v>30</v>
      </c>
      <c r="M52" s="9">
        <v>31</v>
      </c>
    </row>
    <row r="53" spans="1:13">
      <c r="A53">
        <v>1996</v>
      </c>
      <c r="B53" s="9">
        <v>31</v>
      </c>
      <c r="C53" s="9">
        <v>29</v>
      </c>
      <c r="D53" s="9">
        <v>31</v>
      </c>
      <c r="E53" s="9">
        <v>30</v>
      </c>
      <c r="F53" s="9">
        <v>31</v>
      </c>
      <c r="G53" s="9">
        <v>30</v>
      </c>
      <c r="H53" s="9">
        <v>31</v>
      </c>
      <c r="I53" s="9">
        <v>31</v>
      </c>
      <c r="J53" s="9">
        <v>30</v>
      </c>
      <c r="K53" s="9">
        <v>31</v>
      </c>
      <c r="L53" s="9">
        <v>30</v>
      </c>
      <c r="M53" s="9">
        <v>31</v>
      </c>
    </row>
    <row r="54" spans="1:13">
      <c r="A54">
        <v>1997</v>
      </c>
      <c r="B54" s="9">
        <v>31</v>
      </c>
      <c r="C54" s="9">
        <v>28</v>
      </c>
      <c r="D54" s="9">
        <v>31</v>
      </c>
      <c r="E54" s="9">
        <v>30</v>
      </c>
      <c r="F54" s="9">
        <v>31</v>
      </c>
      <c r="G54" s="9">
        <v>30</v>
      </c>
      <c r="H54" s="9">
        <v>31</v>
      </c>
      <c r="I54" s="9">
        <v>31</v>
      </c>
      <c r="J54" s="9">
        <v>30</v>
      </c>
      <c r="K54" s="9">
        <v>31</v>
      </c>
      <c r="L54" s="9">
        <v>30</v>
      </c>
      <c r="M54" s="9">
        <v>31</v>
      </c>
    </row>
    <row r="55" spans="1:13">
      <c r="A55">
        <v>1998</v>
      </c>
      <c r="B55" s="9">
        <v>31</v>
      </c>
      <c r="C55" s="9">
        <v>28</v>
      </c>
      <c r="D55" s="9">
        <v>31</v>
      </c>
      <c r="E55" s="9">
        <v>30</v>
      </c>
      <c r="F55" s="9">
        <v>31</v>
      </c>
      <c r="G55" s="9">
        <v>30</v>
      </c>
      <c r="H55" s="9">
        <v>31</v>
      </c>
      <c r="I55" s="9">
        <v>31</v>
      </c>
      <c r="J55" s="9">
        <v>30</v>
      </c>
      <c r="K55" s="9">
        <v>31</v>
      </c>
      <c r="L55" s="9">
        <v>30</v>
      </c>
      <c r="M55" s="9">
        <v>31</v>
      </c>
    </row>
    <row r="56" spans="1:13">
      <c r="A56">
        <v>1999</v>
      </c>
      <c r="B56" s="9">
        <v>31</v>
      </c>
      <c r="C56" s="9">
        <v>28</v>
      </c>
      <c r="D56" s="9">
        <v>31</v>
      </c>
      <c r="E56" s="9">
        <v>30</v>
      </c>
      <c r="F56" s="9">
        <v>31</v>
      </c>
      <c r="G56" s="9">
        <v>30</v>
      </c>
      <c r="H56" s="9">
        <v>31</v>
      </c>
      <c r="I56" s="9">
        <v>31</v>
      </c>
      <c r="J56" s="9">
        <v>30</v>
      </c>
      <c r="K56" s="9">
        <v>31</v>
      </c>
      <c r="L56" s="9">
        <v>30</v>
      </c>
      <c r="M56" s="9">
        <v>31</v>
      </c>
    </row>
    <row r="57" spans="1:13">
      <c r="A57">
        <v>2000</v>
      </c>
      <c r="B57" s="9">
        <v>31</v>
      </c>
      <c r="C57" s="9">
        <v>29</v>
      </c>
      <c r="D57" s="9">
        <v>31</v>
      </c>
      <c r="E57" s="9">
        <v>30</v>
      </c>
      <c r="F57" s="9">
        <v>31</v>
      </c>
      <c r="G57" s="9">
        <v>30</v>
      </c>
      <c r="H57" s="9">
        <v>31</v>
      </c>
      <c r="I57" s="9">
        <v>31</v>
      </c>
      <c r="J57" s="9">
        <v>30</v>
      </c>
      <c r="K57" s="9">
        <v>31</v>
      </c>
      <c r="L57" s="9">
        <v>30</v>
      </c>
      <c r="M57" s="9">
        <v>31</v>
      </c>
    </row>
    <row r="58" spans="1:13">
      <c r="A58">
        <v>2001</v>
      </c>
      <c r="B58" s="9">
        <v>31</v>
      </c>
      <c r="C58" s="9">
        <v>28</v>
      </c>
      <c r="D58" s="9">
        <v>31</v>
      </c>
      <c r="E58" s="9">
        <v>30</v>
      </c>
      <c r="F58" s="9">
        <v>31</v>
      </c>
      <c r="G58" s="9">
        <v>30</v>
      </c>
      <c r="H58" s="9">
        <v>31</v>
      </c>
      <c r="I58" s="9">
        <v>31</v>
      </c>
      <c r="J58" s="9">
        <v>30</v>
      </c>
      <c r="K58" s="9">
        <v>31</v>
      </c>
      <c r="L58" s="9">
        <v>30</v>
      </c>
      <c r="M58" s="9">
        <v>31</v>
      </c>
    </row>
    <row r="59" spans="1:13">
      <c r="A59">
        <v>2002</v>
      </c>
      <c r="B59" s="9">
        <v>31</v>
      </c>
      <c r="C59" s="9">
        <v>28</v>
      </c>
      <c r="D59" s="9">
        <v>31</v>
      </c>
      <c r="E59" s="9">
        <v>30</v>
      </c>
      <c r="F59" s="9">
        <v>31</v>
      </c>
      <c r="G59" s="9">
        <v>30</v>
      </c>
      <c r="H59" s="9">
        <v>31</v>
      </c>
      <c r="I59" s="9">
        <v>31</v>
      </c>
      <c r="J59" s="9">
        <v>30</v>
      </c>
      <c r="K59" s="9">
        <v>31</v>
      </c>
      <c r="L59" s="9">
        <v>30</v>
      </c>
      <c r="M59" s="9">
        <v>31</v>
      </c>
    </row>
    <row r="60" spans="1:13">
      <c r="A60">
        <v>2003</v>
      </c>
      <c r="B60" s="9">
        <v>31</v>
      </c>
      <c r="C60" s="9">
        <v>28</v>
      </c>
      <c r="D60" s="9">
        <v>31</v>
      </c>
      <c r="E60" s="9">
        <v>30</v>
      </c>
      <c r="F60" s="9">
        <v>31</v>
      </c>
      <c r="G60" s="9">
        <v>30</v>
      </c>
      <c r="H60" s="9">
        <v>31</v>
      </c>
      <c r="I60" s="9">
        <v>31</v>
      </c>
      <c r="J60" s="9">
        <v>30</v>
      </c>
      <c r="K60" s="9">
        <v>31</v>
      </c>
      <c r="L60" s="9">
        <v>30</v>
      </c>
      <c r="M60" s="9">
        <v>31</v>
      </c>
    </row>
    <row r="61" spans="1:13">
      <c r="A61">
        <v>2004</v>
      </c>
      <c r="B61" s="9">
        <v>31</v>
      </c>
      <c r="C61" s="9">
        <v>29</v>
      </c>
      <c r="D61" s="9">
        <v>31</v>
      </c>
      <c r="E61" s="9">
        <v>30</v>
      </c>
      <c r="F61" s="9">
        <v>31</v>
      </c>
      <c r="G61" s="9">
        <v>30</v>
      </c>
      <c r="H61" s="9">
        <v>31</v>
      </c>
      <c r="I61" s="9">
        <v>31</v>
      </c>
      <c r="J61" s="9">
        <v>30</v>
      </c>
      <c r="K61" s="9">
        <v>31</v>
      </c>
      <c r="L61" s="9">
        <v>30</v>
      </c>
      <c r="M61" s="9">
        <v>31</v>
      </c>
    </row>
    <row r="62" spans="1:13">
      <c r="A62">
        <v>2005</v>
      </c>
      <c r="B62" s="9">
        <v>31</v>
      </c>
      <c r="C62" s="9">
        <v>28</v>
      </c>
      <c r="D62" s="9">
        <v>31</v>
      </c>
      <c r="E62" s="9">
        <v>30</v>
      </c>
      <c r="F62" s="9">
        <v>31</v>
      </c>
      <c r="G62" s="9">
        <v>30</v>
      </c>
      <c r="H62" s="9">
        <v>31</v>
      </c>
      <c r="I62" s="9">
        <v>31</v>
      </c>
      <c r="J62" s="9">
        <v>30</v>
      </c>
      <c r="K62" s="9">
        <v>31</v>
      </c>
      <c r="L62" s="9">
        <v>30</v>
      </c>
      <c r="M62" s="9">
        <v>31</v>
      </c>
    </row>
    <row r="63" spans="1:13">
      <c r="A63">
        <v>2006</v>
      </c>
      <c r="B63" s="9">
        <v>31</v>
      </c>
      <c r="C63" s="9">
        <v>28</v>
      </c>
      <c r="D63" s="9">
        <v>31</v>
      </c>
      <c r="E63" s="9">
        <v>30</v>
      </c>
      <c r="F63" s="9">
        <v>31</v>
      </c>
      <c r="G63" s="9">
        <v>30</v>
      </c>
      <c r="H63" s="9">
        <v>31</v>
      </c>
      <c r="I63" s="9">
        <v>31</v>
      </c>
      <c r="J63" s="9">
        <v>30</v>
      </c>
      <c r="K63" s="9">
        <v>31</v>
      </c>
      <c r="L63" s="9">
        <v>30</v>
      </c>
      <c r="M63" s="9">
        <v>31</v>
      </c>
    </row>
    <row r="64" spans="1:13">
      <c r="A64">
        <v>2007</v>
      </c>
      <c r="B64" s="9">
        <v>31</v>
      </c>
      <c r="C64" s="9">
        <v>28</v>
      </c>
      <c r="D64" s="9">
        <v>31</v>
      </c>
      <c r="E64" s="9">
        <v>30</v>
      </c>
      <c r="F64" s="9">
        <v>31</v>
      </c>
      <c r="G64" s="9">
        <v>30</v>
      </c>
      <c r="H64" s="9">
        <v>31</v>
      </c>
      <c r="I64" s="9">
        <v>31</v>
      </c>
      <c r="J64" s="9">
        <v>30</v>
      </c>
      <c r="K64" s="9">
        <v>31</v>
      </c>
      <c r="L64" s="9">
        <v>30</v>
      </c>
      <c r="M64" s="9">
        <v>31</v>
      </c>
    </row>
    <row r="65" spans="1:13">
      <c r="A65">
        <v>2008</v>
      </c>
      <c r="B65" s="9">
        <v>31</v>
      </c>
      <c r="C65" s="9">
        <v>29</v>
      </c>
      <c r="D65" s="9">
        <v>31</v>
      </c>
      <c r="E65" s="9">
        <v>30</v>
      </c>
      <c r="F65" s="9">
        <v>31</v>
      </c>
      <c r="G65" s="9">
        <v>30</v>
      </c>
      <c r="H65" s="9">
        <v>31</v>
      </c>
      <c r="I65" s="9">
        <v>31</v>
      </c>
      <c r="J65" s="9">
        <v>30</v>
      </c>
      <c r="K65" s="9">
        <v>31</v>
      </c>
      <c r="L65" s="9">
        <v>30</v>
      </c>
      <c r="M65" s="9">
        <v>31</v>
      </c>
    </row>
    <row r="66" spans="1:13">
      <c r="A66">
        <v>2009</v>
      </c>
      <c r="B66" s="9">
        <v>31</v>
      </c>
      <c r="C66" s="9">
        <v>28</v>
      </c>
      <c r="D66" s="9">
        <v>31</v>
      </c>
      <c r="E66" s="9">
        <v>30</v>
      </c>
      <c r="F66" s="9">
        <v>31</v>
      </c>
      <c r="G66" s="9">
        <v>30</v>
      </c>
      <c r="H66" s="9">
        <v>31</v>
      </c>
      <c r="I66" s="9">
        <v>31</v>
      </c>
      <c r="J66" s="9">
        <v>30</v>
      </c>
      <c r="K66" s="9">
        <v>31</v>
      </c>
      <c r="L66" s="9">
        <v>30</v>
      </c>
      <c r="M66" s="9">
        <v>31</v>
      </c>
    </row>
    <row r="67" spans="1:13">
      <c r="A67">
        <v>2010</v>
      </c>
      <c r="B67" s="9">
        <v>31</v>
      </c>
      <c r="C67" s="9">
        <v>28</v>
      </c>
      <c r="D67" s="9">
        <v>31</v>
      </c>
      <c r="E67" s="9">
        <v>30</v>
      </c>
      <c r="F67" s="9">
        <v>31</v>
      </c>
      <c r="G67" s="9">
        <v>30</v>
      </c>
      <c r="H67" s="9">
        <v>31</v>
      </c>
      <c r="I67" s="9">
        <v>31</v>
      </c>
      <c r="J67" s="9">
        <v>30</v>
      </c>
      <c r="K67" s="9">
        <v>31</v>
      </c>
      <c r="L67" s="9">
        <v>30</v>
      </c>
      <c r="M67" s="9">
        <v>31</v>
      </c>
    </row>
    <row r="68" spans="1:13">
      <c r="A68">
        <v>2011</v>
      </c>
      <c r="B68" s="9">
        <v>31</v>
      </c>
      <c r="C68" s="9">
        <v>28</v>
      </c>
      <c r="D68" s="9">
        <v>31</v>
      </c>
      <c r="E68" s="9">
        <v>30</v>
      </c>
      <c r="F68" s="9">
        <v>31</v>
      </c>
      <c r="G68" s="9">
        <v>30</v>
      </c>
      <c r="H68" s="9">
        <v>31</v>
      </c>
      <c r="I68" s="9">
        <v>31</v>
      </c>
      <c r="J68" s="9">
        <v>30</v>
      </c>
      <c r="K68" s="9">
        <v>31</v>
      </c>
      <c r="L68" s="9">
        <v>30</v>
      </c>
      <c r="M68" s="9">
        <v>31</v>
      </c>
    </row>
    <row r="69" spans="1:13">
      <c r="A69">
        <v>2012</v>
      </c>
      <c r="B69" s="9">
        <v>31</v>
      </c>
      <c r="C69" s="9">
        <v>29</v>
      </c>
      <c r="D69" s="9">
        <v>31</v>
      </c>
      <c r="E69" s="9">
        <v>30</v>
      </c>
      <c r="F69" s="9">
        <v>31</v>
      </c>
      <c r="G69" s="9">
        <v>30</v>
      </c>
      <c r="H69" s="9">
        <v>31</v>
      </c>
      <c r="I69" s="9">
        <v>31</v>
      </c>
      <c r="J69" s="9">
        <v>30</v>
      </c>
      <c r="K69" s="9">
        <v>31</v>
      </c>
      <c r="L69" s="9">
        <v>30</v>
      </c>
      <c r="M69" s="9">
        <v>31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N72"/>
  <sheetViews>
    <sheetView workbookViewId="0"/>
  </sheetViews>
  <sheetFormatPr defaultRowHeight="12.75"/>
  <sheetData>
    <row r="1" spans="1:14">
      <c r="A1" t="s">
        <v>50</v>
      </c>
    </row>
    <row r="2" spans="1:14">
      <c r="A2" t="s">
        <v>15</v>
      </c>
    </row>
    <row r="3" spans="1:14">
      <c r="N3" s="1" t="s">
        <v>103</v>
      </c>
    </row>
    <row r="4" spans="1:14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" t="s">
        <v>9</v>
      </c>
      <c r="K4" s="1" t="s">
        <v>10</v>
      </c>
      <c r="L4" s="1" t="s">
        <v>11</v>
      </c>
      <c r="M4" s="1" t="s">
        <v>12</v>
      </c>
      <c r="N4" s="1" t="s">
        <v>104</v>
      </c>
    </row>
    <row r="5" spans="1:14">
      <c r="A5">
        <v>1948</v>
      </c>
      <c r="B5" s="3">
        <f>PrcLk!B53+Run!B55-Evp!B5</f>
        <v>96.264756756756753</v>
      </c>
      <c r="C5" s="3">
        <f>PrcLk!C53+Run!C55-Evp!C5</f>
        <v>605.71895135135139</v>
      </c>
      <c r="D5" s="3">
        <f>PrcLk!D53+Run!D55-Evp!D5</f>
        <v>1726.8032216216218</v>
      </c>
      <c r="E5" s="3">
        <f>PrcLk!E53+Run!E55-Evp!E5</f>
        <v>558.53416216216215</v>
      </c>
      <c r="F5" s="3">
        <f>PrcLk!F53+Run!F55-Evp!F5</f>
        <v>795.24861621621619</v>
      </c>
      <c r="G5" s="3">
        <f>PrcLk!G53+Run!G55-Evp!G5</f>
        <v>39.869135135135124</v>
      </c>
      <c r="H5" s="3">
        <f>PrcLk!H53+Run!H55-Evp!H5</f>
        <v>-81.634508108108122</v>
      </c>
      <c r="I5" s="3">
        <f>PrcLk!I53+Run!I55-Evp!I5</f>
        <v>-94.408410810810807</v>
      </c>
      <c r="J5" s="3">
        <f>PrcLk!J53+Run!J55-Evp!J5</f>
        <v>-62.095945945945942</v>
      </c>
      <c r="K5" s="3">
        <f>PrcLk!K53+Run!K55-Evp!K5</f>
        <v>-4.2961945945945956</v>
      </c>
      <c r="L5" s="3">
        <f>PrcLk!L53+Run!L55-Evp!L5</f>
        <v>179.69372972972974</v>
      </c>
      <c r="M5" s="3">
        <f>PrcLk!M53+Run!M55-Evp!M5</f>
        <v>112.62041081081084</v>
      </c>
      <c r="N5" s="3">
        <f>SUM(B5:M5)</f>
        <v>3872.3179243243244</v>
      </c>
    </row>
    <row r="6" spans="1:14">
      <c r="A6">
        <v>1949</v>
      </c>
      <c r="B6" s="3">
        <f>PrcLk!B54+Run!B56-Evp!B6</f>
        <v>431.08702702702703</v>
      </c>
      <c r="C6" s="3">
        <f>PrcLk!C54+Run!C56-Evp!C6</f>
        <v>1063.0653945945946</v>
      </c>
      <c r="D6" s="3">
        <f>PrcLk!D54+Run!D56-Evp!D6</f>
        <v>676.2464756756757</v>
      </c>
      <c r="E6" s="3">
        <f>PrcLk!E54+Run!E56-Evp!E6</f>
        <v>406.11</v>
      </c>
      <c r="F6" s="3">
        <f>PrcLk!F54+Run!F56-Evp!F6</f>
        <v>99.556789189189189</v>
      </c>
      <c r="G6" s="3">
        <f>PrcLk!G54+Run!G56-Evp!G6</f>
        <v>-27.517459459459474</v>
      </c>
      <c r="H6" s="3">
        <f>PrcLk!H54+Run!H56-Evp!H6</f>
        <v>-54.07715675675675</v>
      </c>
      <c r="I6" s="3">
        <f>PrcLk!I54+Run!I56-Evp!I6</f>
        <v>-61.910897297297282</v>
      </c>
      <c r="J6" s="3">
        <f>PrcLk!J54+Run!J56-Evp!J6</f>
        <v>-24.096162162162145</v>
      </c>
      <c r="K6" s="3">
        <f>PrcLk!K54+Run!K56-Evp!K6</f>
        <v>169.30727567567567</v>
      </c>
      <c r="L6" s="3">
        <f>PrcLk!L54+Run!L56-Evp!L6</f>
        <v>136.00043243243243</v>
      </c>
      <c r="M6" s="3">
        <f>PrcLk!M54+Run!M56-Evp!M6</f>
        <v>1012.2087243243244</v>
      </c>
      <c r="N6" s="3">
        <f t="shared" ref="N6:N67" si="0">SUM(B6:M6)</f>
        <v>3825.9804432432434</v>
      </c>
    </row>
    <row r="7" spans="1:14">
      <c r="A7">
        <v>1950</v>
      </c>
      <c r="B7" s="3">
        <f>PrcLk!B55+Run!B57-Evp!B7</f>
        <v>1120.2317945945947</v>
      </c>
      <c r="C7" s="3">
        <f>PrcLk!C55+Run!C57-Evp!C7</f>
        <v>617.64605405405405</v>
      </c>
      <c r="D7" s="3">
        <f>PrcLk!D55+Run!D57-Evp!D7</f>
        <v>1417.5651351351351</v>
      </c>
      <c r="E7" s="3">
        <f>PrcLk!E55+Run!E57-Evp!E7</f>
        <v>1314.5930270270267</v>
      </c>
      <c r="F7" s="3">
        <f>PrcLk!F55+Run!F57-Evp!F7</f>
        <v>203.10110270270269</v>
      </c>
      <c r="G7" s="3">
        <f>PrcLk!G55+Run!G57-Evp!G7</f>
        <v>-0.26745945945947369</v>
      </c>
      <c r="H7" s="3">
        <f>PrcLk!H55+Run!H57-Evp!H7</f>
        <v>13.639924324324312</v>
      </c>
      <c r="I7" s="3">
        <f>PrcLk!I55+Run!I57-Evp!I7</f>
        <v>-33.556767567567562</v>
      </c>
      <c r="J7" s="3">
        <f>PrcLk!J55+Run!J57-Evp!J7</f>
        <v>49.973297297297293</v>
      </c>
      <c r="K7" s="3">
        <f>PrcLk!K55+Run!K57-Evp!K7</f>
        <v>125.25780540540542</v>
      </c>
      <c r="L7" s="3">
        <f>PrcLk!L55+Run!L57-Evp!L7</f>
        <v>390.75281081081079</v>
      </c>
      <c r="M7" s="3">
        <f>PrcLk!M55+Run!M57-Evp!M7</f>
        <v>929.40007567567557</v>
      </c>
      <c r="N7" s="3">
        <f t="shared" si="0"/>
        <v>6148.3368</v>
      </c>
    </row>
    <row r="8" spans="1:14">
      <c r="A8">
        <v>1951</v>
      </c>
      <c r="B8" s="3">
        <f>PrcLk!B56+Run!B58-Evp!B8</f>
        <v>731.66663783783781</v>
      </c>
      <c r="C8" s="3">
        <f>PrcLk!C56+Run!C58-Evp!C8</f>
        <v>1076.9040324324326</v>
      </c>
      <c r="D8" s="3">
        <f>PrcLk!D56+Run!D58-Evp!D8</f>
        <v>1194.9393081081082</v>
      </c>
      <c r="E8" s="3">
        <f>PrcLk!E56+Run!E58-Evp!E8</f>
        <v>1116.5745405405405</v>
      </c>
      <c r="F8" s="3">
        <f>PrcLk!F56+Run!F58-Evp!F8</f>
        <v>229.41452972972971</v>
      </c>
      <c r="G8" s="3">
        <f>PrcLk!G56+Run!G58-Evp!G8</f>
        <v>72.353675675675674</v>
      </c>
      <c r="H8" s="3">
        <f>PrcLk!H56+Run!H58-Evp!H8</f>
        <v>-13.306345945945964</v>
      </c>
      <c r="I8" s="3">
        <f>PrcLk!I56+Run!I58-Evp!I8</f>
        <v>-60.126735135135121</v>
      </c>
      <c r="J8" s="3">
        <f>PrcLk!J56+Run!J58-Evp!J8</f>
        <v>-54.881189189189172</v>
      </c>
      <c r="K8" s="3">
        <f>PrcLk!K56+Run!K58-Evp!K8</f>
        <v>93.402594594594575</v>
      </c>
      <c r="L8" s="3">
        <f>PrcLk!L56+Run!L58-Evp!L8</f>
        <v>274.057027027027</v>
      </c>
      <c r="M8" s="3">
        <f>PrcLk!M56+Run!M58-Evp!M8</f>
        <v>319.88560000000001</v>
      </c>
      <c r="N8" s="3">
        <f t="shared" si="0"/>
        <v>4980.8836756756755</v>
      </c>
    </row>
    <row r="9" spans="1:14">
      <c r="A9">
        <v>1952</v>
      </c>
      <c r="B9" s="3">
        <f>PrcLk!B57+Run!B59-Evp!B9</f>
        <v>1248.2148108108106</v>
      </c>
      <c r="C9" s="3">
        <f>PrcLk!C57+Run!C59-Evp!C9</f>
        <v>641.32256216216217</v>
      </c>
      <c r="D9" s="3">
        <f>PrcLk!D57+Run!D59-Evp!D9</f>
        <v>1081.5200540540541</v>
      </c>
      <c r="E9" s="3">
        <f>PrcLk!E57+Run!E59-Evp!E9</f>
        <v>908.23989189189183</v>
      </c>
      <c r="F9" s="3">
        <f>PrcLk!F57+Run!F59-Evp!F9</f>
        <v>297.06584864864863</v>
      </c>
      <c r="G9" s="3">
        <f>PrcLk!G57+Run!G59-Evp!G9</f>
        <v>-23.083567567567599</v>
      </c>
      <c r="H9" s="3">
        <f>PrcLk!H57+Run!H59-Evp!H9</f>
        <v>-83.400248648648642</v>
      </c>
      <c r="I9" s="3">
        <f>PrcLk!I57+Run!I59-Evp!I9</f>
        <v>-49.926821621621627</v>
      </c>
      <c r="J9" s="3">
        <f>PrcLk!J57+Run!J59-Evp!J9</f>
        <v>-55.660378378378368</v>
      </c>
      <c r="K9" s="3">
        <f>PrcLk!K57+Run!K59-Evp!K9</f>
        <v>-16.889427027027025</v>
      </c>
      <c r="L9" s="3">
        <f>PrcLk!L57+Run!L59-Evp!L9</f>
        <v>91.376054054054038</v>
      </c>
      <c r="M9" s="3">
        <f>PrcLk!M57+Run!M59-Evp!M9</f>
        <v>162.16103783783782</v>
      </c>
      <c r="N9" s="3">
        <f t="shared" si="0"/>
        <v>4200.9398162162161</v>
      </c>
    </row>
    <row r="10" spans="1:14">
      <c r="A10">
        <v>1953</v>
      </c>
      <c r="B10" s="3">
        <f>PrcLk!B58+Run!B60-Evp!B10</f>
        <v>221.88661621621623</v>
      </c>
      <c r="C10" s="3">
        <f>PrcLk!C58+Run!C60-Evp!C10</f>
        <v>135.81269189189189</v>
      </c>
      <c r="D10" s="3">
        <f>PrcLk!D58+Run!D60-Evp!D10</f>
        <v>711.06324324324316</v>
      </c>
      <c r="E10" s="3">
        <f>PrcLk!E58+Run!E60-Evp!E10</f>
        <v>398.01648648648649</v>
      </c>
      <c r="F10" s="3">
        <f>PrcLk!F58+Run!F60-Evp!F10</f>
        <v>357.18945945945944</v>
      </c>
      <c r="G10" s="3">
        <f>PrcLk!G58+Run!G60-Evp!G10</f>
        <v>201.58621621621623</v>
      </c>
      <c r="H10" s="3">
        <f>PrcLk!H58+Run!H60-Evp!H10</f>
        <v>42.41002162162161</v>
      </c>
      <c r="I10" s="3">
        <f>PrcLk!I58+Run!I60-Evp!I10</f>
        <v>231.58684324324324</v>
      </c>
      <c r="J10" s="3">
        <f>PrcLk!J58+Run!J60-Evp!J10</f>
        <v>-58.988918918918898</v>
      </c>
      <c r="K10" s="3">
        <f>PrcLk!K58+Run!K60-Evp!K10</f>
        <v>-27.564075675675667</v>
      </c>
      <c r="L10" s="3">
        <f>PrcLk!L58+Run!L60-Evp!L10</f>
        <v>25.303567567567562</v>
      </c>
      <c r="M10" s="3">
        <f>PrcLk!M58+Run!M60-Evp!M10</f>
        <v>92.297643243243243</v>
      </c>
      <c r="N10" s="3">
        <f t="shared" si="0"/>
        <v>2330.5997945945942</v>
      </c>
    </row>
    <row r="11" spans="1:14">
      <c r="A11">
        <v>1954</v>
      </c>
      <c r="B11" s="3">
        <f>PrcLk!B59+Run!B61-Evp!B11</f>
        <v>138.84223783783784</v>
      </c>
      <c r="C11" s="3">
        <f>PrcLk!C59+Run!C61-Evp!C11</f>
        <v>1196.9087891891893</v>
      </c>
      <c r="D11" s="3">
        <f>PrcLk!D59+Run!D61-Evp!D11</f>
        <v>1208.3132972972974</v>
      </c>
      <c r="E11" s="3">
        <f>PrcLk!E59+Run!E61-Evp!E11</f>
        <v>745.34454054054061</v>
      </c>
      <c r="F11" s="3">
        <f>PrcLk!F59+Run!F61-Evp!F11</f>
        <v>170.43081081081081</v>
      </c>
      <c r="G11" s="3">
        <f>PrcLk!G59+Run!G61-Evp!G11</f>
        <v>34.875891891891882</v>
      </c>
      <c r="H11" s="3">
        <f>PrcLk!H59+Run!H61-Evp!H11</f>
        <v>-85.1670918918919</v>
      </c>
      <c r="I11" s="3">
        <f>PrcLk!I59+Run!I61-Evp!I11</f>
        <v>-78.887448648648629</v>
      </c>
      <c r="J11" s="3">
        <f>PrcLk!J59+Run!J61-Evp!J11</f>
        <v>-9.5328108108108012</v>
      </c>
      <c r="K11" s="3">
        <f>PrcLk!K59+Run!K61-Evp!K11</f>
        <v>556.9747675675676</v>
      </c>
      <c r="L11" s="3">
        <f>PrcLk!L59+Run!L61-Evp!L11</f>
        <v>269.24762162162159</v>
      </c>
      <c r="M11" s="3">
        <f>PrcLk!M59+Run!M61-Evp!M11</f>
        <v>475.35672432432432</v>
      </c>
      <c r="N11" s="3">
        <f t="shared" si="0"/>
        <v>4622.7073297297302</v>
      </c>
    </row>
    <row r="12" spans="1:14">
      <c r="A12">
        <v>1955</v>
      </c>
      <c r="B12" s="3">
        <f>PrcLk!B60+Run!B62-Evp!B12</f>
        <v>631.21545945945945</v>
      </c>
      <c r="C12" s="3">
        <f>PrcLk!C60+Run!C62-Evp!C12</f>
        <v>664.09617297297291</v>
      </c>
      <c r="D12" s="3">
        <f>PrcLk!D60+Run!D62-Evp!D12</f>
        <v>1273.6954810810812</v>
      </c>
      <c r="E12" s="3">
        <f>PrcLk!E60+Run!E62-Evp!E12</f>
        <v>555.20232432432431</v>
      </c>
      <c r="F12" s="3">
        <f>PrcLk!F60+Run!F62-Evp!F12</f>
        <v>75.096064864864843</v>
      </c>
      <c r="G12" s="3">
        <f>PrcLk!G60+Run!G62-Evp!G12</f>
        <v>-33.228324324324319</v>
      </c>
      <c r="H12" s="3">
        <f>PrcLk!H60+Run!H62-Evp!H12</f>
        <v>-97.684929729729731</v>
      </c>
      <c r="I12" s="3">
        <f>PrcLk!I60+Run!I62-Evp!I12</f>
        <v>-77.191935135135139</v>
      </c>
      <c r="J12" s="3">
        <f>PrcLk!J60+Run!J62-Evp!J12</f>
        <v>-48.737513513513505</v>
      </c>
      <c r="K12" s="3">
        <f>PrcLk!K60+Run!K62-Evp!K12</f>
        <v>80.028367567567557</v>
      </c>
      <c r="L12" s="3">
        <f>PrcLk!L60+Run!L62-Evp!L12</f>
        <v>272.45664864864858</v>
      </c>
      <c r="M12" s="3">
        <f>PrcLk!M60+Run!M62-Evp!M12</f>
        <v>270.16642162162162</v>
      </c>
      <c r="N12" s="3">
        <f t="shared" si="0"/>
        <v>3565.1142378378381</v>
      </c>
    </row>
    <row r="13" spans="1:14">
      <c r="A13">
        <v>1956</v>
      </c>
      <c r="B13" s="3">
        <f>PrcLk!B61+Run!B63-Evp!B13</f>
        <v>121.30421621621623</v>
      </c>
      <c r="C13" s="3">
        <f>PrcLk!C61+Run!C63-Evp!C13</f>
        <v>280.5437189189189</v>
      </c>
      <c r="D13" s="3">
        <f>PrcLk!D61+Run!D63-Evp!D13</f>
        <v>1505.7790486486485</v>
      </c>
      <c r="E13" s="3">
        <f>PrcLk!E61+Run!E63-Evp!E13</f>
        <v>876.453081081081</v>
      </c>
      <c r="F13" s="3">
        <f>PrcLk!F61+Run!F63-Evp!F13</f>
        <v>1684.7728432432434</v>
      </c>
      <c r="G13" s="3">
        <f>PrcLk!G61+Run!G63-Evp!G13</f>
        <v>136.9977837837838</v>
      </c>
      <c r="H13" s="3">
        <f>PrcLk!H61+Run!H63-Evp!H13</f>
        <v>58.161351351351357</v>
      </c>
      <c r="I13" s="3">
        <f>PrcLk!I61+Run!I63-Evp!I13</f>
        <v>261.44102702702696</v>
      </c>
      <c r="J13" s="3">
        <f>PrcLk!J61+Run!J63-Evp!J13</f>
        <v>132.19978378378377</v>
      </c>
      <c r="K13" s="3">
        <f>PrcLk!K61+Run!K63-Evp!K13</f>
        <v>44.593870270270259</v>
      </c>
      <c r="L13" s="3">
        <f>PrcLk!L61+Run!L63-Evp!L13</f>
        <v>98.271729729729714</v>
      </c>
      <c r="M13" s="3">
        <f>PrcLk!M61+Run!M63-Evp!M13</f>
        <v>407.39645405405412</v>
      </c>
      <c r="N13" s="3">
        <f t="shared" si="0"/>
        <v>5607.9149081081077</v>
      </c>
    </row>
    <row r="14" spans="1:14">
      <c r="A14">
        <v>1957</v>
      </c>
      <c r="B14" s="3">
        <f>PrcLk!B62+Run!B64-Evp!B14</f>
        <v>428.92257297297294</v>
      </c>
      <c r="C14" s="3">
        <f>PrcLk!C62+Run!C64-Evp!C14</f>
        <v>503.63473513513514</v>
      </c>
      <c r="D14" s="3">
        <f>PrcLk!D62+Run!D64-Evp!D14</f>
        <v>642.62878918918909</v>
      </c>
      <c r="E14" s="3">
        <f>PrcLk!E62+Run!E64-Evp!E14</f>
        <v>836.70924324324324</v>
      </c>
      <c r="F14" s="3">
        <f>PrcLk!F62+Run!F64-Evp!F14</f>
        <v>453.34762162162167</v>
      </c>
      <c r="G14" s="3">
        <f>PrcLk!G62+Run!G64-Evp!G14</f>
        <v>76.091189189189237</v>
      </c>
      <c r="H14" s="3">
        <f>PrcLk!H62+Run!H64-Evp!H14</f>
        <v>206.78797837837837</v>
      </c>
      <c r="I14" s="3">
        <f>PrcLk!I62+Run!I64-Evp!I14</f>
        <v>-58.795178378378381</v>
      </c>
      <c r="J14" s="3">
        <f>PrcLk!J62+Run!J64-Evp!J14</f>
        <v>98.631621621621619</v>
      </c>
      <c r="K14" s="3">
        <f>PrcLk!K62+Run!K64-Evp!K14</f>
        <v>152.95565405405407</v>
      </c>
      <c r="L14" s="3">
        <f>PrcLk!L62+Run!L64-Evp!L14</f>
        <v>420.25043243243243</v>
      </c>
      <c r="M14" s="3">
        <f>PrcLk!M62+Run!M64-Evp!M14</f>
        <v>985.20462702702696</v>
      </c>
      <c r="N14" s="3">
        <f t="shared" si="0"/>
        <v>4746.3692864864861</v>
      </c>
    </row>
    <row r="15" spans="1:14">
      <c r="A15">
        <v>1958</v>
      </c>
      <c r="B15" s="3">
        <f>PrcLk!B63+Run!B65-Evp!B15</f>
        <v>202.20764324324324</v>
      </c>
      <c r="C15" s="3">
        <f>PrcLk!C63+Run!C65-Evp!C15</f>
        <v>170.89201081081077</v>
      </c>
      <c r="D15" s="3">
        <f>PrcLk!D63+Run!D65-Evp!D15</f>
        <v>548.0136972972972</v>
      </c>
      <c r="E15" s="3">
        <f>PrcLk!E63+Run!E65-Evp!E15</f>
        <v>279.92075675675676</v>
      </c>
      <c r="F15" s="3">
        <f>PrcLk!F63+Run!F65-Evp!F15</f>
        <v>46.762378378378386</v>
      </c>
      <c r="G15" s="3">
        <f>PrcLk!G63+Run!G65-Evp!G15</f>
        <v>41.245513513513515</v>
      </c>
      <c r="H15" s="3">
        <f>PrcLk!H63+Run!H65-Evp!H15</f>
        <v>-9.2935675675675498</v>
      </c>
      <c r="I15" s="3">
        <f>PrcLk!I63+Run!I65-Evp!I15</f>
        <v>-70.833459459459462</v>
      </c>
      <c r="J15" s="3">
        <f>PrcLk!J63+Run!J65-Evp!J15</f>
        <v>35.441027027027033</v>
      </c>
      <c r="K15" s="3">
        <f>PrcLk!K63+Run!K65-Evp!K15</f>
        <v>6.2772756756756678</v>
      </c>
      <c r="L15" s="3">
        <f>PrcLk!L63+Run!L65-Evp!L15</f>
        <v>119.85859459459459</v>
      </c>
      <c r="M15" s="3">
        <f>PrcLk!M63+Run!M65-Evp!M15</f>
        <v>88.019891891891902</v>
      </c>
      <c r="N15" s="3">
        <f t="shared" si="0"/>
        <v>1458.5117621621616</v>
      </c>
    </row>
    <row r="16" spans="1:14">
      <c r="A16">
        <v>1959</v>
      </c>
      <c r="B16" s="3">
        <f>PrcLk!B64+Run!B66-Evp!B16</f>
        <v>226.80113513513515</v>
      </c>
      <c r="C16" s="3">
        <f>PrcLk!C64+Run!C66-Evp!C16</f>
        <v>349.2711567567568</v>
      </c>
      <c r="D16" s="3">
        <f>PrcLk!D64+Run!D66-Evp!D16</f>
        <v>1410.6480972972975</v>
      </c>
      <c r="E16" s="3">
        <f>PrcLk!E64+Run!E66-Evp!E16</f>
        <v>1009.1660000000001</v>
      </c>
      <c r="F16" s="3">
        <f>PrcLk!F64+Run!F66-Evp!F16</f>
        <v>439.2464756756757</v>
      </c>
      <c r="G16" s="3">
        <f>PrcLk!G64+Run!G66-Evp!G16</f>
        <v>49.170216216216232</v>
      </c>
      <c r="H16" s="3">
        <f>PrcLk!H64+Run!H66-Evp!H16</f>
        <v>-57.857178378378364</v>
      </c>
      <c r="I16" s="3">
        <f>PrcLk!I64+Run!I66-Evp!I16</f>
        <v>51.564864864864859</v>
      </c>
      <c r="J16" s="3">
        <f>PrcLk!J64+Run!J66-Evp!J16</f>
        <v>11.332810810810798</v>
      </c>
      <c r="K16" s="3">
        <f>PrcLk!K64+Run!K66-Evp!K16</f>
        <v>265.28358918918917</v>
      </c>
      <c r="L16" s="3">
        <f>PrcLk!L64+Run!L66-Evp!L16</f>
        <v>487.27405405405398</v>
      </c>
      <c r="M16" s="3">
        <f>PrcLk!M64+Run!M66-Evp!M16</f>
        <v>787.41415135135128</v>
      </c>
      <c r="N16" s="3">
        <f t="shared" si="0"/>
        <v>5029.3153729729738</v>
      </c>
    </row>
    <row r="17" spans="1:14">
      <c r="A17">
        <v>1960</v>
      </c>
      <c r="B17" s="3">
        <f>PrcLk!B65+Run!B67-Evp!B17</f>
        <v>568.36886486486492</v>
      </c>
      <c r="C17" s="3">
        <f>PrcLk!C65+Run!C67-Evp!C17</f>
        <v>469.75372972972974</v>
      </c>
      <c r="D17" s="3">
        <f>PrcLk!D65+Run!D67-Evp!D17</f>
        <v>528.78715675675676</v>
      </c>
      <c r="E17" s="3">
        <f>PrcLk!E65+Run!E67-Evp!E17</f>
        <v>1755.5655135135135</v>
      </c>
      <c r="F17" s="3">
        <f>PrcLk!F65+Run!F67-Evp!F17</f>
        <v>648.16588108108101</v>
      </c>
      <c r="G17" s="3">
        <f>PrcLk!G65+Run!G67-Evp!G17</f>
        <v>442.66145945945942</v>
      </c>
      <c r="H17" s="3">
        <f>PrcLk!H65+Run!H67-Evp!H17</f>
        <v>-56.085275675675661</v>
      </c>
      <c r="I17" s="3">
        <f>PrcLk!I65+Run!I67-Evp!I17</f>
        <v>-39.024043243243256</v>
      </c>
      <c r="J17" s="3">
        <f>PrcLk!J65+Run!J67-Evp!J17</f>
        <v>-63.37135135135135</v>
      </c>
      <c r="K17" s="3">
        <f>PrcLk!K65+Run!K67-Evp!K17</f>
        <v>17.732194594594603</v>
      </c>
      <c r="L17" s="3">
        <f>PrcLk!L65+Run!L67-Evp!L17</f>
        <v>57.582324324324325</v>
      </c>
      <c r="M17" s="3">
        <f>PrcLk!M65+Run!M67-Evp!M17</f>
        <v>47.378918918918913</v>
      </c>
      <c r="N17" s="3">
        <f t="shared" si="0"/>
        <v>4377.5153729729727</v>
      </c>
    </row>
    <row r="18" spans="1:14">
      <c r="A18">
        <v>1961</v>
      </c>
      <c r="B18" s="3">
        <f>PrcLk!B66+Run!B68-Evp!B18</f>
        <v>36.349545945945948</v>
      </c>
      <c r="C18" s="3">
        <f>PrcLk!C66+Run!C68-Evp!C18</f>
        <v>355.29875675675675</v>
      </c>
      <c r="D18" s="3">
        <f>PrcLk!D66+Run!D68-Evp!D18</f>
        <v>448.54364324324325</v>
      </c>
      <c r="E18" s="3">
        <f>PrcLk!E66+Run!E68-Evp!E18</f>
        <v>678.51167567567563</v>
      </c>
      <c r="F18" s="3">
        <f>PrcLk!F66+Run!F68-Evp!F18</f>
        <v>355.66148108108109</v>
      </c>
      <c r="G18" s="3">
        <f>PrcLk!G66+Run!G68-Evp!G18</f>
        <v>64.059567567567569</v>
      </c>
      <c r="H18" s="3">
        <f>PrcLk!H66+Run!H68-Evp!H18</f>
        <v>-17.647589189189176</v>
      </c>
      <c r="I18" s="3">
        <f>PrcLk!I66+Run!I68-Evp!I18</f>
        <v>104.3044864864865</v>
      </c>
      <c r="J18" s="3">
        <f>PrcLk!J66+Run!J68-Evp!J18</f>
        <v>40.198000000000008</v>
      </c>
      <c r="K18" s="3">
        <f>PrcLk!K66+Run!K68-Evp!K18</f>
        <v>13.727729729729731</v>
      </c>
      <c r="L18" s="3">
        <f>PrcLk!L66+Run!L68-Evp!L18</f>
        <v>190.07778378378379</v>
      </c>
      <c r="M18" s="3">
        <f>PrcLk!M66+Run!M68-Evp!M18</f>
        <v>214.97258378378376</v>
      </c>
      <c r="N18" s="3">
        <f t="shared" si="0"/>
        <v>2484.0576648648644</v>
      </c>
    </row>
    <row r="19" spans="1:14">
      <c r="A19">
        <v>1962</v>
      </c>
      <c r="B19" s="3">
        <f>PrcLk!B67+Run!B69-Evp!B19</f>
        <v>167.73849729729733</v>
      </c>
      <c r="C19" s="3">
        <f>PrcLk!C67+Run!C69-Evp!C19</f>
        <v>178.47012972972973</v>
      </c>
      <c r="D19" s="3">
        <f>PrcLk!D67+Run!D69-Evp!D19</f>
        <v>1259.1720324324324</v>
      </c>
      <c r="E19" s="3">
        <f>PrcLk!E67+Run!E69-Evp!E19</f>
        <v>380.13956756756755</v>
      </c>
      <c r="F19" s="3">
        <f>PrcLk!F67+Run!F69-Evp!F19</f>
        <v>164.19718918918917</v>
      </c>
      <c r="G19" s="3">
        <f>PrcLk!G67+Run!G69-Evp!G19</f>
        <v>131.29313513513512</v>
      </c>
      <c r="H19" s="3">
        <f>PrcLk!H67+Run!H69-Evp!H19</f>
        <v>-85.182670270270279</v>
      </c>
      <c r="I19" s="3">
        <f>PrcLk!I67+Run!I69-Evp!I19</f>
        <v>-12.371221621621601</v>
      </c>
      <c r="J19" s="3">
        <f>PrcLk!J67+Run!J69-Evp!J19</f>
        <v>-31.628378378378386</v>
      </c>
      <c r="K19" s="3">
        <f>PrcLk!K67+Run!K69-Evp!K19</f>
        <v>47.499978378378373</v>
      </c>
      <c r="L19" s="3">
        <f>PrcLk!L67+Run!L69-Evp!L19</f>
        <v>283.32918918918921</v>
      </c>
      <c r="M19" s="3">
        <f>PrcLk!M67+Run!M69-Evp!M19</f>
        <v>232.72401081081082</v>
      </c>
      <c r="N19" s="3">
        <f t="shared" si="0"/>
        <v>2715.3814594594587</v>
      </c>
    </row>
    <row r="20" spans="1:14">
      <c r="A20">
        <v>1963</v>
      </c>
      <c r="B20" s="3">
        <f>PrcLk!B68+Run!B70-Evp!B20</f>
        <v>94.475513513513505</v>
      </c>
      <c r="C20" s="3">
        <f>PrcLk!C68+Run!C70-Evp!C20</f>
        <v>57.367059459459469</v>
      </c>
      <c r="D20" s="3">
        <f>PrcLk!D68+Run!D70-Evp!D20</f>
        <v>1053.2609081081082</v>
      </c>
      <c r="E20" s="3">
        <f>PrcLk!E68+Run!E70-Evp!E20</f>
        <v>431.11675675675673</v>
      </c>
      <c r="F20" s="3">
        <f>PrcLk!F68+Run!F70-Evp!F20</f>
        <v>338.23039999999997</v>
      </c>
      <c r="G20" s="3">
        <f>PrcLk!G68+Run!G70-Evp!G20</f>
        <v>31.296216216216209</v>
      </c>
      <c r="H20" s="3">
        <f>PrcLk!H68+Run!H70-Evp!H20</f>
        <v>-107.13795675675675</v>
      </c>
      <c r="I20" s="3">
        <f>PrcLk!I68+Run!I70-Evp!I20</f>
        <v>-77.875135135135139</v>
      </c>
      <c r="J20" s="3">
        <f>PrcLk!J68+Run!J70-Evp!J20</f>
        <v>-46.829027027027024</v>
      </c>
      <c r="K20" s="3">
        <f>PrcLk!K68+Run!K70-Evp!K20</f>
        <v>-32.100908108108115</v>
      </c>
      <c r="L20" s="3">
        <f>PrcLk!L68+Run!L70-Evp!L20</f>
        <v>31.32572972972973</v>
      </c>
      <c r="M20" s="3">
        <f>PrcLk!M68+Run!M70-Evp!M20</f>
        <v>54.901081081081074</v>
      </c>
      <c r="N20" s="3">
        <f t="shared" si="0"/>
        <v>1828.0306378378377</v>
      </c>
    </row>
    <row r="21" spans="1:14">
      <c r="A21">
        <v>1964</v>
      </c>
      <c r="B21" s="3">
        <f>PrcLk!B69+Run!B71-Evp!B21</f>
        <v>168.67128648648648</v>
      </c>
      <c r="C21" s="3">
        <f>PrcLk!C69+Run!C71-Evp!C21</f>
        <v>144.12011891891891</v>
      </c>
      <c r="D21" s="3">
        <f>PrcLk!D69+Run!D71-Evp!D21</f>
        <v>480.19681081081086</v>
      </c>
      <c r="E21" s="3">
        <f>PrcLk!E69+Run!E71-Evp!E21</f>
        <v>515.19000000000005</v>
      </c>
      <c r="F21" s="3">
        <f>PrcLk!F69+Run!F71-Evp!F21</f>
        <v>226.6730378378378</v>
      </c>
      <c r="G21" s="3">
        <f>PrcLk!G69+Run!G71-Evp!G21</f>
        <v>9.7849729729729518</v>
      </c>
      <c r="H21" s="3">
        <f>PrcLk!H69+Run!H71-Evp!H21</f>
        <v>-88.159005405405424</v>
      </c>
      <c r="I21" s="3">
        <f>PrcLk!I69+Run!I71-Evp!I21</f>
        <v>134.08865945945945</v>
      </c>
      <c r="J21" s="3">
        <f>PrcLk!J69+Run!J71-Evp!J21</f>
        <v>3.8402702702702669</v>
      </c>
      <c r="K21" s="3">
        <f>PrcLk!K69+Run!K71-Evp!K21</f>
        <v>-11.792021621621615</v>
      </c>
      <c r="L21" s="3">
        <f>PrcLk!L69+Run!L71-Evp!L21</f>
        <v>18.843135135135128</v>
      </c>
      <c r="M21" s="3">
        <f>PrcLk!M69+Run!M71-Evp!M21</f>
        <v>262.54428108108107</v>
      </c>
      <c r="N21" s="3">
        <f t="shared" si="0"/>
        <v>1864.001545945946</v>
      </c>
    </row>
    <row r="22" spans="1:14">
      <c r="A22">
        <v>1965</v>
      </c>
      <c r="B22" s="3">
        <f>PrcLk!B70+Run!B72-Evp!B22</f>
        <v>409.69774054054056</v>
      </c>
      <c r="C22" s="3">
        <f>PrcLk!C70+Run!C72-Evp!C22</f>
        <v>898.16798918918926</v>
      </c>
      <c r="D22" s="3">
        <f>PrcLk!D70+Run!D72-Evp!D22</f>
        <v>1020.1896324324323</v>
      </c>
      <c r="E22" s="3">
        <f>PrcLk!E70+Run!E72-Evp!E22</f>
        <v>1098.7579459459459</v>
      </c>
      <c r="F22" s="3">
        <f>PrcLk!F70+Run!F72-Evp!F22</f>
        <v>214.55530810810808</v>
      </c>
      <c r="G22" s="3">
        <f>PrcLk!G70+Run!G72-Evp!G22</f>
        <v>-0.58329729729729252</v>
      </c>
      <c r="H22" s="3">
        <f>PrcLk!H70+Run!H72-Evp!H22</f>
        <v>-52.800691891891887</v>
      </c>
      <c r="I22" s="3">
        <f>PrcLk!I70+Run!I72-Evp!I22</f>
        <v>-8.7546810810810882</v>
      </c>
      <c r="J22" s="3">
        <f>PrcLk!J70+Run!J72-Evp!J22</f>
        <v>6.2770270270270174</v>
      </c>
      <c r="K22" s="3">
        <f>PrcLk!K70+Run!K72-Evp!K22</f>
        <v>94.310302702702685</v>
      </c>
      <c r="L22" s="3">
        <f>PrcLk!L70+Run!L72-Evp!L22</f>
        <v>162.50086486486489</v>
      </c>
      <c r="M22" s="3">
        <f>PrcLk!M70+Run!M72-Evp!M22</f>
        <v>694.28075675675677</v>
      </c>
      <c r="N22" s="3">
        <f t="shared" si="0"/>
        <v>4536.5988972972973</v>
      </c>
    </row>
    <row r="23" spans="1:14">
      <c r="A23">
        <v>1966</v>
      </c>
      <c r="B23" s="3">
        <f>PrcLk!B71+Run!B73-Evp!B23</f>
        <v>242.29394594594598</v>
      </c>
      <c r="C23" s="3">
        <f>PrcLk!C71+Run!C73-Evp!C23</f>
        <v>446.54972972972968</v>
      </c>
      <c r="D23" s="3">
        <f>PrcLk!D71+Run!D73-Evp!D23</f>
        <v>781.20609729729722</v>
      </c>
      <c r="E23" s="3">
        <f>PrcLk!E71+Run!E73-Evp!E23</f>
        <v>505.05318918918914</v>
      </c>
      <c r="F23" s="3">
        <f>PrcLk!F71+Run!F73-Evp!F23</f>
        <v>267.33997837837842</v>
      </c>
      <c r="G23" s="3">
        <f>PrcLk!G71+Run!G73-Evp!G23</f>
        <v>150.93891891891894</v>
      </c>
      <c r="H23" s="3">
        <f>PrcLk!H71+Run!H73-Evp!H23</f>
        <v>-79.888400000000019</v>
      </c>
      <c r="I23" s="3">
        <f>PrcLk!I71+Run!I73-Evp!I23</f>
        <v>6.5130162162162151</v>
      </c>
      <c r="J23" s="3">
        <f>PrcLk!J71+Run!J73-Evp!J23</f>
        <v>-64.534864864864872</v>
      </c>
      <c r="K23" s="3">
        <f>PrcLk!K71+Run!K73-Evp!K23</f>
        <v>21.727697297297297</v>
      </c>
      <c r="L23" s="3">
        <f>PrcLk!L71+Run!L73-Evp!L23</f>
        <v>282.21578378378376</v>
      </c>
      <c r="M23" s="3">
        <f>PrcLk!M71+Run!M73-Evp!M23</f>
        <v>986.1933405405407</v>
      </c>
      <c r="N23" s="3">
        <f t="shared" si="0"/>
        <v>3545.6084324324329</v>
      </c>
    </row>
    <row r="24" spans="1:14">
      <c r="A24">
        <v>1967</v>
      </c>
      <c r="B24" s="3">
        <f>PrcLk!B72+Run!B74-Evp!B24</f>
        <v>441.84544864864864</v>
      </c>
      <c r="C24" s="3">
        <f>PrcLk!C72+Run!C74-Evp!C24</f>
        <v>259.98283243243242</v>
      </c>
      <c r="D24" s="3">
        <f>PrcLk!D72+Run!D74-Evp!D24</f>
        <v>997.21105945945953</v>
      </c>
      <c r="E24" s="3">
        <f>PrcLk!E72+Run!E74-Evp!E24</f>
        <v>1216.0562702702703</v>
      </c>
      <c r="F24" s="3">
        <f>PrcLk!F72+Run!F74-Evp!F24</f>
        <v>282.60820540540539</v>
      </c>
      <c r="G24" s="3">
        <f>PrcLk!G72+Run!G74-Evp!G24</f>
        <v>440.69935135135137</v>
      </c>
      <c r="H24" s="3">
        <f>PrcLk!H72+Run!H74-Evp!H24</f>
        <v>166.86430270270267</v>
      </c>
      <c r="I24" s="3">
        <f>PrcLk!I72+Run!I74-Evp!I24</f>
        <v>51.724389189189196</v>
      </c>
      <c r="J24" s="3">
        <f>PrcLk!J72+Run!J74-Evp!J24</f>
        <v>8.5723783783783887</v>
      </c>
      <c r="K24" s="3">
        <f>PrcLk!K72+Run!K74-Evp!K24</f>
        <v>431.84932972972967</v>
      </c>
      <c r="L24" s="3">
        <f>PrcLk!L72+Run!L74-Evp!L24</f>
        <v>683.95048648648628</v>
      </c>
      <c r="M24" s="3">
        <f>PrcLk!M72+Run!M74-Evp!M24</f>
        <v>1033.577664864865</v>
      </c>
      <c r="N24" s="3">
        <f t="shared" si="0"/>
        <v>6014.9417189189198</v>
      </c>
    </row>
    <row r="25" spans="1:14">
      <c r="A25">
        <v>1968</v>
      </c>
      <c r="B25" s="3">
        <f>PrcLk!B73+Run!B75-Evp!B25</f>
        <v>403.44299459459461</v>
      </c>
      <c r="C25" s="3">
        <f>PrcLk!C73+Run!C75-Evp!C25</f>
        <v>1311.7238378378381</v>
      </c>
      <c r="D25" s="3">
        <f>PrcLk!D73+Run!D75-Evp!D25</f>
        <v>983.9652540540543</v>
      </c>
      <c r="E25" s="3">
        <f>PrcLk!E73+Run!E75-Evp!E25</f>
        <v>412.19508108108113</v>
      </c>
      <c r="F25" s="3">
        <f>PrcLk!F73+Run!F75-Evp!F25</f>
        <v>338.34014054054057</v>
      </c>
      <c r="G25" s="3">
        <f>PrcLk!G73+Run!G75-Evp!G25</f>
        <v>398.44513513513505</v>
      </c>
      <c r="H25" s="3">
        <f>PrcLk!H73+Run!H75-Evp!H25</f>
        <v>127.97652972972975</v>
      </c>
      <c r="I25" s="3">
        <f>PrcLk!I73+Run!I75-Evp!I25</f>
        <v>47.846670270270295</v>
      </c>
      <c r="J25" s="3">
        <f>PrcLk!J73+Run!J75-Evp!J25</f>
        <v>33.518540540540528</v>
      </c>
      <c r="K25" s="3">
        <f>PrcLk!K73+Run!K75-Evp!K25</f>
        <v>83.901102702702687</v>
      </c>
      <c r="L25" s="3">
        <f>PrcLk!L73+Run!L75-Evp!L25</f>
        <v>264.70059459459458</v>
      </c>
      <c r="M25" s="3">
        <f>PrcLk!M73+Run!M75-Evp!M25</f>
        <v>547.48456216216221</v>
      </c>
      <c r="N25" s="3">
        <f t="shared" si="0"/>
        <v>4953.5404432432442</v>
      </c>
    </row>
    <row r="26" spans="1:14">
      <c r="A26">
        <v>1969</v>
      </c>
      <c r="B26" s="3">
        <f>PrcLk!B74+Run!B76-Evp!B26</f>
        <v>638.64927567567577</v>
      </c>
      <c r="C26" s="3">
        <f>PrcLk!C74+Run!C76-Evp!C26</f>
        <v>623.75763243243239</v>
      </c>
      <c r="D26" s="3">
        <f>PrcLk!D74+Run!D76-Evp!D26</f>
        <v>564.42707027027029</v>
      </c>
      <c r="E26" s="3">
        <f>PrcLk!E74+Run!E76-Evp!E26</f>
        <v>965.26708108108119</v>
      </c>
      <c r="F26" s="3">
        <f>PrcLk!F74+Run!F76-Evp!F26</f>
        <v>707.4379459459459</v>
      </c>
      <c r="G26" s="3">
        <f>PrcLk!G74+Run!G76-Evp!G26</f>
        <v>223.97313513513515</v>
      </c>
      <c r="H26" s="3">
        <f>PrcLk!H74+Run!H76-Evp!H26</f>
        <v>156.7744864864865</v>
      </c>
      <c r="I26" s="3">
        <f>PrcLk!I74+Run!I76-Evp!I26</f>
        <v>-54.205902702702701</v>
      </c>
      <c r="J26" s="3">
        <f>PrcLk!J74+Run!J76-Evp!J26</f>
        <v>-66.637837837837836</v>
      </c>
      <c r="K26" s="3">
        <f>PrcLk!K74+Run!K76-Evp!K26</f>
        <v>31.569718918918923</v>
      </c>
      <c r="L26" s="3">
        <f>PrcLk!L74+Run!L76-Evp!L26</f>
        <v>218.13259459459462</v>
      </c>
      <c r="M26" s="3">
        <f>PrcLk!M74+Run!M76-Evp!M26</f>
        <v>254.49246486486493</v>
      </c>
      <c r="N26" s="3">
        <f t="shared" si="0"/>
        <v>4263.6376648648666</v>
      </c>
    </row>
    <row r="27" spans="1:14">
      <c r="A27">
        <v>1970</v>
      </c>
      <c r="B27" s="3">
        <f>PrcLk!B75+Run!B77-Evp!B27</f>
        <v>120.28575135135137</v>
      </c>
      <c r="C27" s="3">
        <f>PrcLk!C75+Run!C77-Evp!C27</f>
        <v>201.06469189189184</v>
      </c>
      <c r="D27" s="3">
        <f>PrcLk!D75+Run!D77-Evp!D27</f>
        <v>584.51212972972974</v>
      </c>
      <c r="E27" s="3">
        <f>PrcLk!E75+Run!E77-Evp!E27</f>
        <v>880.69545945945947</v>
      </c>
      <c r="F27" s="3">
        <f>PrcLk!F75+Run!F77-Evp!F27</f>
        <v>342.5802594594594</v>
      </c>
      <c r="G27" s="3">
        <f>PrcLk!G75+Run!G77-Evp!G27</f>
        <v>76.985567567567557</v>
      </c>
      <c r="H27" s="3">
        <f>PrcLk!H75+Run!H77-Evp!H27</f>
        <v>52.390259459459458</v>
      </c>
      <c r="I27" s="3">
        <f>PrcLk!I75+Run!I77-Evp!I27</f>
        <v>-94.440021621621611</v>
      </c>
      <c r="J27" s="3">
        <f>PrcLk!J75+Run!J77-Evp!J27</f>
        <v>1.0326486486486459</v>
      </c>
      <c r="K27" s="3">
        <f>PrcLk!K75+Run!K77-Evp!K27</f>
        <v>72.332216216216182</v>
      </c>
      <c r="L27" s="3">
        <f>PrcLk!L75+Run!L77-Evp!L27</f>
        <v>256.339945945946</v>
      </c>
      <c r="M27" s="3">
        <f>PrcLk!M75+Run!M77-Evp!M27</f>
        <v>466.74396756756755</v>
      </c>
      <c r="N27" s="3">
        <f t="shared" si="0"/>
        <v>2960.522875675676</v>
      </c>
    </row>
    <row r="28" spans="1:14">
      <c r="A28">
        <v>1971</v>
      </c>
      <c r="B28" s="3">
        <f>PrcLk!B76+Run!B78-Evp!B28</f>
        <v>188.76864864864865</v>
      </c>
      <c r="C28" s="3">
        <f>PrcLk!C76+Run!C78-Evp!C28</f>
        <v>638.18281081081102</v>
      </c>
      <c r="D28" s="3">
        <f>PrcLk!D76+Run!D78-Evp!D28</f>
        <v>1172.9977837837837</v>
      </c>
      <c r="E28" s="3">
        <f>PrcLk!E76+Run!E78-Evp!E28</f>
        <v>600.7182702702703</v>
      </c>
      <c r="F28" s="3">
        <f>PrcLk!F76+Run!F78-Evp!F28</f>
        <v>138.63550270270269</v>
      </c>
      <c r="G28" s="3">
        <f>PrcLk!G76+Run!G78-Evp!G28</f>
        <v>8.6162162162139566E-2</v>
      </c>
      <c r="H28" s="3">
        <f>PrcLk!H76+Run!H78-Evp!H28</f>
        <v>-109.12604324324323</v>
      </c>
      <c r="I28" s="3">
        <f>PrcLk!I76+Run!I78-Evp!I28</f>
        <v>-21.123340540540539</v>
      </c>
      <c r="J28" s="3">
        <f>PrcLk!J76+Run!J78-Evp!J28</f>
        <v>-4.7857297297297379</v>
      </c>
      <c r="K28" s="3">
        <f>PrcLk!K76+Run!K78-Evp!K28</f>
        <v>6.1026702702702806</v>
      </c>
      <c r="L28" s="3">
        <f>PrcLk!L76+Run!L78-Evp!L28</f>
        <v>31.127729729729722</v>
      </c>
      <c r="M28" s="3">
        <f>PrcLk!M76+Run!M78-Evp!M28</f>
        <v>300.77975135135136</v>
      </c>
      <c r="N28" s="3">
        <f t="shared" si="0"/>
        <v>2942.3642162162164</v>
      </c>
    </row>
    <row r="29" spans="1:14">
      <c r="A29">
        <v>1972</v>
      </c>
      <c r="B29" s="3">
        <f>PrcLk!B77+Run!B79-Evp!B29</f>
        <v>274.41235675675676</v>
      </c>
      <c r="C29" s="3">
        <f>PrcLk!C77+Run!C79-Evp!C29</f>
        <v>137.67911351351353</v>
      </c>
      <c r="D29" s="3">
        <f>PrcLk!D77+Run!D79-Evp!D29</f>
        <v>1003.2120324324324</v>
      </c>
      <c r="E29" s="3">
        <f>PrcLk!E77+Run!E79-Evp!E29</f>
        <v>1002.2079459459458</v>
      </c>
      <c r="F29" s="3">
        <f>PrcLk!F77+Run!F79-Evp!F29</f>
        <v>273.89119999999997</v>
      </c>
      <c r="G29" s="3">
        <f>PrcLk!G77+Run!G79-Evp!G29</f>
        <v>36.043999999999983</v>
      </c>
      <c r="H29" s="3">
        <f>PrcLk!H77+Run!H79-Evp!H29</f>
        <v>33.547156756756721</v>
      </c>
      <c r="I29" s="3">
        <f>PrcLk!I77+Run!I79-Evp!I29</f>
        <v>79.591340540540529</v>
      </c>
      <c r="J29" s="3">
        <f>PrcLk!J77+Run!J79-Evp!J29</f>
        <v>23.168540540540519</v>
      </c>
      <c r="K29" s="3">
        <f>PrcLk!K77+Run!K79-Evp!K29</f>
        <v>151.03295135135136</v>
      </c>
      <c r="L29" s="3">
        <f>PrcLk!L77+Run!L79-Evp!L29</f>
        <v>533.37783783783789</v>
      </c>
      <c r="M29" s="3">
        <f>PrcLk!M77+Run!M79-Evp!M29</f>
        <v>711.28465945945948</v>
      </c>
      <c r="N29" s="3">
        <f t="shared" si="0"/>
        <v>4259.4491351351344</v>
      </c>
    </row>
    <row r="30" spans="1:14">
      <c r="A30">
        <v>1973</v>
      </c>
      <c r="B30" s="3">
        <f>PrcLk!B78+Run!B80-Evp!B30</f>
        <v>943.8071459459461</v>
      </c>
      <c r="C30" s="3">
        <f>PrcLk!C78+Run!C80-Evp!C30</f>
        <v>336.97193513513514</v>
      </c>
      <c r="D30" s="3">
        <f>PrcLk!D78+Run!D80-Evp!D30</f>
        <v>1834.8630378378377</v>
      </c>
      <c r="E30" s="3">
        <f>PrcLk!E78+Run!E80-Evp!E30</f>
        <v>544.40724324324322</v>
      </c>
      <c r="F30" s="3">
        <f>PrcLk!F78+Run!F80-Evp!F30</f>
        <v>363.786745945946</v>
      </c>
      <c r="G30" s="3">
        <f>PrcLk!G78+Run!G80-Evp!G30</f>
        <v>255.99632432432432</v>
      </c>
      <c r="H30" s="3">
        <f>PrcLk!H78+Run!H80-Evp!H30</f>
        <v>18.325351351351372</v>
      </c>
      <c r="I30" s="3">
        <f>PrcLk!I78+Run!I80-Evp!I30</f>
        <v>14.915221621621583</v>
      </c>
      <c r="J30" s="3">
        <f>PrcLk!J78+Run!J80-Evp!J30</f>
        <v>-48.473297297297307</v>
      </c>
      <c r="K30" s="3">
        <f>PrcLk!K78+Run!K80-Evp!K30</f>
        <v>45.331091891891887</v>
      </c>
      <c r="L30" s="3">
        <f>PrcLk!L78+Run!L80-Evp!L30</f>
        <v>347.01340540540542</v>
      </c>
      <c r="M30" s="3">
        <f>PrcLk!M78+Run!M80-Evp!M30</f>
        <v>600.76867027027038</v>
      </c>
      <c r="N30" s="3">
        <f t="shared" si="0"/>
        <v>5257.7128756756747</v>
      </c>
    </row>
    <row r="31" spans="1:14">
      <c r="A31">
        <v>1974</v>
      </c>
      <c r="B31" s="3">
        <f>PrcLk!B79+Run!B81-Evp!B31</f>
        <v>1110.7755567567569</v>
      </c>
      <c r="C31" s="3">
        <f>PrcLk!C79+Run!C81-Evp!C31</f>
        <v>650.80541621621626</v>
      </c>
      <c r="D31" s="3">
        <f>PrcLk!D79+Run!D81-Evp!D31</f>
        <v>1278.3754486486489</v>
      </c>
      <c r="E31" s="3">
        <f>PrcLk!E79+Run!E81-Evp!E31</f>
        <v>832.474108108108</v>
      </c>
      <c r="F31" s="3">
        <f>PrcLk!F79+Run!F81-Evp!F31</f>
        <v>878.99911351351352</v>
      </c>
      <c r="G31" s="3">
        <f>PrcLk!G79+Run!G81-Evp!G31</f>
        <v>57.465513513513514</v>
      </c>
      <c r="H31" s="3">
        <f>PrcLk!H79+Run!H81-Evp!H31</f>
        <v>-28.255827027027067</v>
      </c>
      <c r="I31" s="3">
        <f>PrcLk!I79+Run!I81-Evp!I31</f>
        <v>0.17734054054051285</v>
      </c>
      <c r="J31" s="3">
        <f>PrcLk!J79+Run!J81-Evp!J31</f>
        <v>-0.47502702702703914</v>
      </c>
      <c r="K31" s="3">
        <f>PrcLk!K79+Run!K81-Evp!K31</f>
        <v>30.475632432432434</v>
      </c>
      <c r="L31" s="3">
        <f>PrcLk!L79+Run!L81-Evp!L31</f>
        <v>169.0301081081081</v>
      </c>
      <c r="M31" s="3">
        <f>PrcLk!M79+Run!M81-Evp!M31</f>
        <v>253.86345945945945</v>
      </c>
      <c r="N31" s="3">
        <f t="shared" si="0"/>
        <v>5233.7108432432433</v>
      </c>
    </row>
    <row r="32" spans="1:14">
      <c r="A32">
        <v>1975</v>
      </c>
      <c r="B32" s="3">
        <f>PrcLk!B80+Run!B82-Evp!B32</f>
        <v>707.82151351351342</v>
      </c>
      <c r="C32" s="3">
        <f>PrcLk!C80+Run!C82-Evp!C32</f>
        <v>679.37438918918917</v>
      </c>
      <c r="D32" s="3">
        <f>PrcLk!D80+Run!D82-Evp!D32</f>
        <v>1055.5318594594596</v>
      </c>
      <c r="E32" s="3">
        <f>PrcLk!E80+Run!E82-Evp!E32</f>
        <v>1099.9106486486489</v>
      </c>
      <c r="F32" s="3">
        <f>PrcLk!F80+Run!F82-Evp!F32</f>
        <v>275.03818378378378</v>
      </c>
      <c r="G32" s="3">
        <f>PrcLk!G80+Run!G82-Evp!G32</f>
        <v>247.54448648648651</v>
      </c>
      <c r="H32" s="3">
        <f>PrcLk!H80+Run!H82-Evp!H32</f>
        <v>-55.35502702702702</v>
      </c>
      <c r="I32" s="3">
        <f>PrcLk!I80+Run!I82-Evp!I32</f>
        <v>217.1627243243243</v>
      </c>
      <c r="J32" s="3">
        <f>PrcLk!J80+Run!J82-Evp!J32</f>
        <v>313.01508108108112</v>
      </c>
      <c r="K32" s="3">
        <f>PrcLk!K80+Run!K82-Evp!K32</f>
        <v>70.759264864864875</v>
      </c>
      <c r="L32" s="3">
        <f>PrcLk!L80+Run!L82-Evp!L32</f>
        <v>182.33670270270272</v>
      </c>
      <c r="M32" s="3">
        <f>PrcLk!M80+Run!M82-Evp!M32</f>
        <v>548.7768972972973</v>
      </c>
      <c r="N32" s="3">
        <f t="shared" si="0"/>
        <v>5341.9167243243255</v>
      </c>
    </row>
    <row r="33" spans="1:14">
      <c r="A33">
        <v>1976</v>
      </c>
      <c r="B33" s="3">
        <f>PrcLk!B81+Run!B83-Evp!B33</f>
        <v>300.53387027027026</v>
      </c>
      <c r="C33" s="3">
        <f>PrcLk!C81+Run!C83-Evp!C33</f>
        <v>1499.9868756756757</v>
      </c>
      <c r="D33" s="3">
        <f>PrcLk!D81+Run!D83-Evp!D33</f>
        <v>1839.2133837837837</v>
      </c>
      <c r="E33" s="3">
        <f>PrcLk!E81+Run!E83-Evp!E33</f>
        <v>647.9497837837838</v>
      </c>
      <c r="F33" s="3">
        <f>PrcLk!F81+Run!F83-Evp!F33</f>
        <v>629.85886486486481</v>
      </c>
      <c r="G33" s="3">
        <f>PrcLk!G81+Run!G83-Evp!G33</f>
        <v>84.792378378378373</v>
      </c>
      <c r="H33" s="3">
        <f>PrcLk!H81+Run!H83-Evp!H33</f>
        <v>357.52537297297306</v>
      </c>
      <c r="I33" s="3">
        <f>PrcLk!I81+Run!I83-Evp!I33</f>
        <v>101.83501621621625</v>
      </c>
      <c r="J33" s="3">
        <f>PrcLk!J81+Run!J83-Evp!J33</f>
        <v>67.245081081081082</v>
      </c>
      <c r="K33" s="3">
        <f>PrcLk!K81+Run!K83-Evp!K33</f>
        <v>121.14118918918918</v>
      </c>
      <c r="L33" s="3">
        <f>PrcLk!L81+Run!L83-Evp!L33</f>
        <v>182.25140540540542</v>
      </c>
      <c r="M33" s="3">
        <f>PrcLk!M81+Run!M83-Evp!M33</f>
        <v>150.75152432432435</v>
      </c>
      <c r="N33" s="3">
        <f t="shared" si="0"/>
        <v>5983.0847459459455</v>
      </c>
    </row>
    <row r="34" spans="1:14">
      <c r="A34">
        <v>1977</v>
      </c>
      <c r="B34" s="3">
        <f>PrcLk!B82+Run!B84-Evp!B34</f>
        <v>97.454681081081077</v>
      </c>
      <c r="C34" s="3">
        <f>PrcLk!C82+Run!C84-Evp!C34</f>
        <v>169.63355675675678</v>
      </c>
      <c r="D34" s="3">
        <f>PrcLk!D82+Run!D84-Evp!D34</f>
        <v>1769.6995675675676</v>
      </c>
      <c r="E34" s="3">
        <f>PrcLk!E82+Run!E84-Evp!E34</f>
        <v>770.33562162162173</v>
      </c>
      <c r="F34" s="3">
        <f>PrcLk!F82+Run!F84-Evp!F34</f>
        <v>184.91462702702705</v>
      </c>
      <c r="G34" s="3">
        <f>PrcLk!G82+Run!G84-Evp!G34</f>
        <v>4.1979999999999791</v>
      </c>
      <c r="H34" s="3">
        <f>PrcLk!H82+Run!H84-Evp!H34</f>
        <v>-24.398194594594571</v>
      </c>
      <c r="I34" s="3">
        <f>PrcLk!I82+Run!I84-Evp!I34</f>
        <v>-4.4616432432432589</v>
      </c>
      <c r="J34" s="3">
        <f>PrcLk!J82+Run!J84-Evp!J34</f>
        <v>304.86443243243241</v>
      </c>
      <c r="K34" s="3">
        <f>PrcLk!K82+Run!K84-Evp!K34</f>
        <v>349.24524324324324</v>
      </c>
      <c r="L34" s="3">
        <f>PrcLk!L82+Run!L84-Evp!L34</f>
        <v>392.23664864864867</v>
      </c>
      <c r="M34" s="3">
        <f>PrcLk!M82+Run!M84-Evp!M34</f>
        <v>1140.3516</v>
      </c>
      <c r="N34" s="3">
        <f t="shared" si="0"/>
        <v>5154.0741405405406</v>
      </c>
    </row>
    <row r="35" spans="1:14">
      <c r="A35">
        <v>1978</v>
      </c>
      <c r="B35" s="3">
        <f>PrcLk!B83+Run!B85-Evp!B35</f>
        <v>257.33761081081082</v>
      </c>
      <c r="C35" s="3">
        <f>PrcLk!C83+Run!C85-Evp!C35</f>
        <v>146.39074594594595</v>
      </c>
      <c r="D35" s="3">
        <f>PrcLk!D83+Run!D85-Evp!D35</f>
        <v>1162.4912432432434</v>
      </c>
      <c r="E35" s="3">
        <f>PrcLk!E83+Run!E85-Evp!E35</f>
        <v>1460.3351891891889</v>
      </c>
      <c r="F35" s="3">
        <f>PrcLk!F83+Run!F85-Evp!F35</f>
        <v>383.93016216216211</v>
      </c>
      <c r="G35" s="3">
        <f>PrcLk!G83+Run!G85-Evp!G35</f>
        <v>74.709621621621608</v>
      </c>
      <c r="H35" s="3">
        <f>PrcLk!H83+Run!H85-Evp!H35</f>
        <v>-77.974281081081102</v>
      </c>
      <c r="I35" s="3">
        <f>PrcLk!I83+Run!I85-Evp!I35</f>
        <v>-50.972551351351356</v>
      </c>
      <c r="J35" s="3">
        <f>PrcLk!J83+Run!J85-Evp!J35</f>
        <v>54.336540540540511</v>
      </c>
      <c r="K35" s="3">
        <f>PrcLk!K83+Run!K85-Evp!K35</f>
        <v>94.771848648648657</v>
      </c>
      <c r="L35" s="3">
        <f>PrcLk!L83+Run!L85-Evp!L35</f>
        <v>126.07702702702703</v>
      </c>
      <c r="M35" s="3">
        <f>PrcLk!M83+Run!M85-Evp!M35</f>
        <v>234.37370810810813</v>
      </c>
      <c r="N35" s="3">
        <f t="shared" si="0"/>
        <v>3865.8068648648646</v>
      </c>
    </row>
    <row r="36" spans="1:14">
      <c r="A36">
        <v>1979</v>
      </c>
      <c r="B36" s="3">
        <f>PrcLk!B84+Run!B86-Evp!B36</f>
        <v>299.03276756756759</v>
      </c>
      <c r="C36" s="3">
        <f>PrcLk!C84+Run!C86-Evp!C36</f>
        <v>112.2788864864865</v>
      </c>
      <c r="D36" s="3">
        <f>PrcLk!D84+Run!D86-Evp!D36</f>
        <v>1197.2142486486487</v>
      </c>
      <c r="E36" s="3">
        <f>PrcLk!E84+Run!E86-Evp!E36</f>
        <v>1506.5365405405407</v>
      </c>
      <c r="F36" s="3">
        <f>PrcLk!F84+Run!F86-Evp!F36</f>
        <v>412.14596756756754</v>
      </c>
      <c r="G36" s="3">
        <f>PrcLk!G84+Run!G86-Evp!G36</f>
        <v>59.664756756756773</v>
      </c>
      <c r="H36" s="3">
        <f>PrcLk!H84+Run!H86-Evp!H36</f>
        <v>56.29321081081082</v>
      </c>
      <c r="I36" s="3">
        <f>PrcLk!I84+Run!I86-Evp!I36</f>
        <v>-22.600972972972983</v>
      </c>
      <c r="J36" s="3">
        <f>PrcLk!J84+Run!J86-Evp!J36</f>
        <v>-20.483567567567562</v>
      </c>
      <c r="K36" s="3">
        <f>PrcLk!K84+Run!K86-Evp!K36</f>
        <v>54.112670270270286</v>
      </c>
      <c r="L36" s="3">
        <f>PrcLk!L84+Run!L86-Evp!L36</f>
        <v>431.72805405405398</v>
      </c>
      <c r="M36" s="3">
        <f>PrcLk!M84+Run!M86-Evp!M36</f>
        <v>776.81662702702693</v>
      </c>
      <c r="N36" s="3">
        <f t="shared" si="0"/>
        <v>4862.7391891891884</v>
      </c>
    </row>
    <row r="37" spans="1:14">
      <c r="A37">
        <v>1980</v>
      </c>
      <c r="B37" s="3">
        <f>PrcLk!B85+Run!B87-Evp!B37</f>
        <v>364.64118918918916</v>
      </c>
      <c r="C37" s="3">
        <f>PrcLk!C85+Run!C87-Evp!C37</f>
        <v>127.02338378378377</v>
      </c>
      <c r="D37" s="3">
        <f>PrcLk!D85+Run!D87-Evp!D37</f>
        <v>992.21941621621613</v>
      </c>
      <c r="E37" s="3">
        <f>PrcLk!E85+Run!E87-Evp!E37</f>
        <v>950.77124324324348</v>
      </c>
      <c r="F37" s="3">
        <f>PrcLk!F85+Run!F87-Evp!F37</f>
        <v>311.1015027027027</v>
      </c>
      <c r="G37" s="3">
        <f>PrcLk!G85+Run!G87-Evp!G37</f>
        <v>166.51718918918914</v>
      </c>
      <c r="H37" s="3">
        <f>PrcLk!H85+Run!H87-Evp!H37</f>
        <v>172.53699459459455</v>
      </c>
      <c r="I37" s="3">
        <f>PrcLk!I85+Run!I87-Evp!I37</f>
        <v>152.5992108108108</v>
      </c>
      <c r="J37" s="3">
        <f>PrcLk!J85+Run!J87-Evp!J37</f>
        <v>101.01816216216216</v>
      </c>
      <c r="K37" s="3">
        <f>PrcLk!K85+Run!K87-Evp!K37</f>
        <v>114.62695135135135</v>
      </c>
      <c r="L37" s="3">
        <f>PrcLk!L85+Run!L87-Evp!L37</f>
        <v>100.29524324324323</v>
      </c>
      <c r="M37" s="3">
        <f>PrcLk!M85+Run!M87-Evp!M37</f>
        <v>303.8747351351351</v>
      </c>
      <c r="N37" s="3">
        <f t="shared" si="0"/>
        <v>3857.2252216216211</v>
      </c>
    </row>
    <row r="38" spans="1:14">
      <c r="A38">
        <v>1981</v>
      </c>
      <c r="B38" s="3">
        <f>PrcLk!B86+Run!B88-Evp!B38</f>
        <v>88.401967567567567</v>
      </c>
      <c r="C38" s="3">
        <f>PrcLk!C86+Run!C88-Evp!C38</f>
        <v>1316.1092756756757</v>
      </c>
      <c r="D38" s="3">
        <f>PrcLk!D86+Run!D88-Evp!D38</f>
        <v>433.21050810810817</v>
      </c>
      <c r="E38" s="3">
        <f>PrcLk!E86+Run!E88-Evp!E38</f>
        <v>650.95227027027022</v>
      </c>
      <c r="F38" s="3">
        <f>PrcLk!F86+Run!F88-Evp!F38</f>
        <v>424.23816216216215</v>
      </c>
      <c r="G38" s="3">
        <f>PrcLk!G86+Run!G88-Evp!G38</f>
        <v>78.840702702702686</v>
      </c>
      <c r="H38" s="3">
        <f>PrcLk!H86+Run!H88-Evp!H38</f>
        <v>24.374572972972999</v>
      </c>
      <c r="I38" s="3">
        <f>PrcLk!I86+Run!I88-Evp!I38</f>
        <v>64.563664864864904</v>
      </c>
      <c r="J38" s="3">
        <f>PrcLk!J86+Run!J88-Evp!J38</f>
        <v>544.86064864864863</v>
      </c>
      <c r="K38" s="3">
        <f>PrcLk!K86+Run!K88-Evp!K38</f>
        <v>995.230864864865</v>
      </c>
      <c r="L38" s="3">
        <f>PrcLk!L86+Run!L88-Evp!L38</f>
        <v>385.73681081081077</v>
      </c>
      <c r="M38" s="3">
        <f>PrcLk!M86+Run!M88-Evp!M38</f>
        <v>341.90415135135135</v>
      </c>
      <c r="N38" s="3">
        <f t="shared" si="0"/>
        <v>5348.4236000000001</v>
      </c>
    </row>
    <row r="39" spans="1:14">
      <c r="A39">
        <v>1982</v>
      </c>
      <c r="B39" s="3">
        <f>PrcLk!B87+Run!B89-Evp!B39</f>
        <v>413.62894054054061</v>
      </c>
      <c r="C39" s="3">
        <f>PrcLk!C87+Run!C89-Evp!C39</f>
        <v>137.28583783783785</v>
      </c>
      <c r="D39" s="3">
        <f>PrcLk!D87+Run!D89-Evp!D39</f>
        <v>1842.6050486486483</v>
      </c>
      <c r="E39" s="3">
        <f>PrcLk!E87+Run!E89-Evp!E39</f>
        <v>1252.2450270270272</v>
      </c>
      <c r="F39" s="3">
        <f>PrcLk!F87+Run!F89-Evp!F39</f>
        <v>209.08233513513511</v>
      </c>
      <c r="G39" s="3">
        <f>PrcLk!G87+Run!G89-Evp!G39</f>
        <v>248.6296216216216</v>
      </c>
      <c r="H39" s="3">
        <f>PrcLk!H87+Run!H89-Evp!H39</f>
        <v>43.894540540540589</v>
      </c>
      <c r="I39" s="3">
        <f>PrcLk!I87+Run!I89-Evp!I39</f>
        <v>-8.1389729729729652</v>
      </c>
      <c r="J39" s="3">
        <f>PrcLk!J87+Run!J89-Evp!J39</f>
        <v>111.26621621621621</v>
      </c>
      <c r="K39" s="3">
        <f>PrcLk!K87+Run!K89-Evp!K39</f>
        <v>82.063556756756768</v>
      </c>
      <c r="L39" s="3">
        <f>PrcLk!L87+Run!L89-Evp!L39</f>
        <v>709.56708108108103</v>
      </c>
      <c r="M39" s="3">
        <f>PrcLk!M87+Run!M89-Evp!M39</f>
        <v>1104.6647459459459</v>
      </c>
      <c r="N39" s="3">
        <f t="shared" si="0"/>
        <v>6146.7939783783786</v>
      </c>
    </row>
    <row r="40" spans="1:14">
      <c r="A40">
        <v>1983</v>
      </c>
      <c r="B40" s="3">
        <f>PrcLk!B88+Run!B90-Evp!B40</f>
        <v>312.64902702702705</v>
      </c>
      <c r="C40" s="3">
        <f>PrcLk!C88+Run!C90-Evp!C40</f>
        <v>470.46509189189186</v>
      </c>
      <c r="D40" s="3">
        <f>PrcLk!D88+Run!D90-Evp!D40</f>
        <v>400.56222702702706</v>
      </c>
      <c r="E40" s="3">
        <f>PrcLk!E88+Run!E90-Evp!E40</f>
        <v>760.72372972972971</v>
      </c>
      <c r="F40" s="3">
        <f>PrcLk!F88+Run!F90-Evp!F40</f>
        <v>841.46580540540549</v>
      </c>
      <c r="G40" s="3">
        <f>PrcLk!G88+Run!G90-Evp!G40</f>
        <v>251.70740540540541</v>
      </c>
      <c r="H40" s="3">
        <f>PrcLk!H88+Run!H90-Evp!H40</f>
        <v>149.70260540540536</v>
      </c>
      <c r="I40" s="3">
        <f>PrcLk!I88+Run!I90-Evp!I40</f>
        <v>208.98884324324328</v>
      </c>
      <c r="J40" s="3">
        <f>PrcLk!J88+Run!J90-Evp!J40</f>
        <v>41.299513513513489</v>
      </c>
      <c r="K40" s="3">
        <f>PrcLk!K88+Run!K90-Evp!K40</f>
        <v>151.13319999999999</v>
      </c>
      <c r="L40" s="3">
        <f>PrcLk!L88+Run!L90-Evp!L40</f>
        <v>492.8811351351352</v>
      </c>
      <c r="M40" s="3">
        <f>PrcLk!M88+Run!M90-Evp!M40</f>
        <v>878.02203243243241</v>
      </c>
      <c r="N40" s="3">
        <f t="shared" si="0"/>
        <v>4959.6006162162166</v>
      </c>
    </row>
    <row r="41" spans="1:14">
      <c r="A41">
        <v>1984</v>
      </c>
      <c r="B41" s="3">
        <f>PrcLk!B89+Run!B91-Evp!B41</f>
        <v>127.39270270270271</v>
      </c>
      <c r="C41" s="3">
        <f>PrcLk!C89+Run!C91-Evp!C41</f>
        <v>1273.0588648648645</v>
      </c>
      <c r="D41" s="3">
        <f>PrcLk!D89+Run!D91-Evp!D41</f>
        <v>1133.1378162162162</v>
      </c>
      <c r="E41" s="3">
        <f>PrcLk!E89+Run!E91-Evp!E41</f>
        <v>587.62124324324327</v>
      </c>
      <c r="F41" s="3">
        <f>PrcLk!F89+Run!F91-Evp!F41</f>
        <v>409.71363243243241</v>
      </c>
      <c r="G41" s="3">
        <f>PrcLk!G89+Run!G91-Evp!G41</f>
        <v>406.89545945945952</v>
      </c>
      <c r="H41" s="3">
        <f>PrcLk!H89+Run!H91-Evp!H41</f>
        <v>79.208637837837784</v>
      </c>
      <c r="I41" s="3">
        <f>PrcLk!I89+Run!I91-Evp!I41</f>
        <v>28.05247567567568</v>
      </c>
      <c r="J41" s="3">
        <f>PrcLk!J89+Run!J91-Evp!J41</f>
        <v>239.49113513513515</v>
      </c>
      <c r="K41" s="3">
        <f>PrcLk!K89+Run!K91-Evp!K41</f>
        <v>129.36425945945945</v>
      </c>
      <c r="L41" s="3">
        <f>PrcLk!L89+Run!L91-Evp!L41</f>
        <v>490.45567567567559</v>
      </c>
      <c r="M41" s="3">
        <f>PrcLk!M89+Run!M91-Evp!M41</f>
        <v>666.52313513513513</v>
      </c>
      <c r="N41" s="3">
        <f t="shared" si="0"/>
        <v>5570.9150378378372</v>
      </c>
    </row>
    <row r="42" spans="1:14">
      <c r="A42">
        <v>1985</v>
      </c>
      <c r="B42" s="3">
        <f>PrcLk!B90+Run!B92-Evp!B42</f>
        <v>631.89081081081076</v>
      </c>
      <c r="C42" s="3">
        <f>PrcLk!C90+Run!C92-Evp!C42</f>
        <v>1205.0417513513512</v>
      </c>
      <c r="D42" s="3">
        <f>PrcLk!D90+Run!D92-Evp!D42</f>
        <v>2145.7503783783786</v>
      </c>
      <c r="E42" s="3">
        <f>PrcLk!E90+Run!E92-Evp!E42</f>
        <v>1122.8798378378376</v>
      </c>
      <c r="F42" s="3">
        <f>PrcLk!F90+Run!F92-Evp!F42</f>
        <v>187.25673513513513</v>
      </c>
      <c r="G42" s="3">
        <f>PrcLk!G90+Run!G92-Evp!G42</f>
        <v>55.770648648648688</v>
      </c>
      <c r="H42" s="3">
        <f>PrcLk!H90+Run!H92-Evp!H42</f>
        <v>54.754562162162188</v>
      </c>
      <c r="I42" s="3">
        <f>PrcLk!I90+Run!I92-Evp!I42</f>
        <v>209.22710270270272</v>
      </c>
      <c r="J42" s="3">
        <f>PrcLk!J90+Run!J92-Evp!J42</f>
        <v>216.81589189189188</v>
      </c>
      <c r="K42" s="3">
        <f>PrcLk!K90+Run!K92-Evp!K42</f>
        <v>351.08979459459465</v>
      </c>
      <c r="L42" s="3">
        <f>PrcLk!L90+Run!L92-Evp!L42</f>
        <v>1149.3274054054054</v>
      </c>
      <c r="M42" s="3">
        <f>PrcLk!M90+Run!M92-Evp!M42</f>
        <v>513.28283243243254</v>
      </c>
      <c r="N42" s="3">
        <f t="shared" si="0"/>
        <v>7843.0877513513515</v>
      </c>
    </row>
    <row r="43" spans="1:14">
      <c r="A43">
        <v>1986</v>
      </c>
      <c r="B43" s="3">
        <f>PrcLk!B91+Run!B93-Evp!B43</f>
        <v>499.19190270270269</v>
      </c>
      <c r="C43" s="3">
        <f>PrcLk!C91+Run!C93-Evp!C43</f>
        <v>415.18750270270277</v>
      </c>
      <c r="D43" s="3">
        <f>PrcLk!D91+Run!D93-Evp!D43</f>
        <v>1533.8160216216215</v>
      </c>
      <c r="E43" s="3">
        <f>PrcLk!E91+Run!E93-Evp!E43</f>
        <v>502.98654054054049</v>
      </c>
      <c r="F43" s="3">
        <f>PrcLk!F91+Run!F93-Evp!F43</f>
        <v>275.86038918918916</v>
      </c>
      <c r="G43" s="3">
        <f>PrcLk!G91+Run!G93-Evp!G43</f>
        <v>320.91318918918915</v>
      </c>
      <c r="H43" s="3">
        <f>PrcLk!H91+Run!H93-Evp!H43</f>
        <v>75.765654054054068</v>
      </c>
      <c r="I43" s="3">
        <f>PrcLk!I91+Run!I93-Evp!I43</f>
        <v>19.416475675675656</v>
      </c>
      <c r="J43" s="3">
        <f>PrcLk!J91+Run!J93-Evp!J43</f>
        <v>716.21843243243245</v>
      </c>
      <c r="K43" s="3">
        <f>PrcLk!K91+Run!K93-Evp!K43</f>
        <v>942.78049729729719</v>
      </c>
      <c r="L43" s="3">
        <f>PrcLk!L91+Run!L93-Evp!L43</f>
        <v>285.39318918918923</v>
      </c>
      <c r="M43" s="3">
        <f>PrcLk!M91+Run!M93-Evp!M43</f>
        <v>704.12448648648638</v>
      </c>
      <c r="N43" s="3">
        <f t="shared" si="0"/>
        <v>6291.6542810810815</v>
      </c>
    </row>
    <row r="44" spans="1:14">
      <c r="A44">
        <v>1987</v>
      </c>
      <c r="B44" s="3">
        <f>PrcLk!B92+Run!B94-Evp!B44</f>
        <v>392.58370810810817</v>
      </c>
      <c r="C44" s="3">
        <f>PrcLk!C92+Run!C94-Evp!C44</f>
        <v>144.94480000000001</v>
      </c>
      <c r="D44" s="3">
        <f>PrcLk!D92+Run!D94-Evp!D44</f>
        <v>831.42120000000023</v>
      </c>
      <c r="E44" s="3">
        <f>PrcLk!E92+Run!E94-Evp!E44</f>
        <v>700.13400000000001</v>
      </c>
      <c r="F44" s="3">
        <f>PrcLk!F92+Run!F94-Evp!F44</f>
        <v>150.20974054054057</v>
      </c>
      <c r="G44" s="3">
        <f>PrcLk!G92+Run!G94-Evp!G44</f>
        <v>68.719027027027039</v>
      </c>
      <c r="H44" s="3">
        <f>PrcLk!H92+Run!H94-Evp!H44</f>
        <v>26.124400000000009</v>
      </c>
      <c r="I44" s="3">
        <f>PrcLk!I92+Run!I94-Evp!I44</f>
        <v>45.339578378378377</v>
      </c>
      <c r="J44" s="3">
        <f>PrcLk!J92+Run!J94-Evp!J44</f>
        <v>77.734702702702705</v>
      </c>
      <c r="K44" s="3">
        <f>PrcLk!K92+Run!K94-Evp!K44</f>
        <v>102.25678918918919</v>
      </c>
      <c r="L44" s="3">
        <f>PrcLk!L92+Run!L94-Evp!L44</f>
        <v>356.08459459459465</v>
      </c>
      <c r="M44" s="3">
        <f>PrcLk!M92+Run!M94-Evp!M44</f>
        <v>965.21717837837832</v>
      </c>
      <c r="N44" s="3">
        <f t="shared" si="0"/>
        <v>3860.7697189189198</v>
      </c>
    </row>
    <row r="45" spans="1:14">
      <c r="A45">
        <v>1988</v>
      </c>
      <c r="B45" s="3">
        <f>PrcLk!B93+Run!B95-Evp!B45</f>
        <v>207.34544864864864</v>
      </c>
      <c r="C45" s="3">
        <f>PrcLk!C93+Run!C95-Evp!C45</f>
        <v>327.74920000000009</v>
      </c>
      <c r="D45" s="3">
        <f>PrcLk!D93+Run!D95-Evp!D45</f>
        <v>704.26953513513502</v>
      </c>
      <c r="E45" s="3">
        <f>PrcLk!E93+Run!E95-Evp!E45</f>
        <v>417.0633513513514</v>
      </c>
      <c r="F45" s="3">
        <f>PrcLk!F93+Run!F95-Evp!F45</f>
        <v>130.84616216216216</v>
      </c>
      <c r="G45" s="3">
        <f>PrcLk!G93+Run!G95-Evp!G45</f>
        <v>-100.50654054054053</v>
      </c>
      <c r="H45" s="3">
        <f>PrcLk!H93+Run!H95-Evp!H45</f>
        <v>-18.718367567567583</v>
      </c>
      <c r="I45" s="3">
        <f>PrcLk!I93+Run!I95-Evp!I45</f>
        <v>-44.242118918918919</v>
      </c>
      <c r="J45" s="3">
        <f>PrcLk!J93+Run!J95-Evp!J45</f>
        <v>30.764162162162179</v>
      </c>
      <c r="K45" s="3">
        <f>PrcLk!K93+Run!K95-Evp!K45</f>
        <v>186.92054054054057</v>
      </c>
      <c r="L45" s="3">
        <f>PrcLk!L93+Run!L95-Evp!L45</f>
        <v>553.17443243243247</v>
      </c>
      <c r="M45" s="3">
        <f>PrcLk!M93+Run!M95-Evp!M45</f>
        <v>290.91848648648647</v>
      </c>
      <c r="N45" s="3">
        <f t="shared" si="0"/>
        <v>2685.5842918918916</v>
      </c>
    </row>
    <row r="46" spans="1:14">
      <c r="A46">
        <v>1989</v>
      </c>
      <c r="B46" s="3">
        <f>PrcLk!B94+Run!B96-Evp!B46</f>
        <v>336.48941621621623</v>
      </c>
      <c r="C46" s="3">
        <f>PrcLk!C94+Run!C96-Evp!C46</f>
        <v>184.83007567567569</v>
      </c>
      <c r="D46" s="3">
        <f>PrcLk!D94+Run!D96-Evp!D46</f>
        <v>417.9242702702702</v>
      </c>
      <c r="E46" s="3">
        <f>PrcLk!E94+Run!E96-Evp!E46</f>
        <v>563.70962162162164</v>
      </c>
      <c r="F46" s="3">
        <f>PrcLk!F94+Run!F96-Evp!F46</f>
        <v>254.61149189189189</v>
      </c>
      <c r="G46" s="3">
        <f>PrcLk!G94+Run!G96-Evp!G46</f>
        <v>407.09762162162156</v>
      </c>
      <c r="H46" s="3">
        <f>PrcLk!H94+Run!H96-Evp!H46</f>
        <v>74.709459459459453</v>
      </c>
      <c r="I46" s="3">
        <f>PrcLk!I94+Run!I96-Evp!I46</f>
        <v>-6.5047783783783757</v>
      </c>
      <c r="J46" s="3">
        <f>PrcLk!J94+Run!J96-Evp!J46</f>
        <v>82.156486486486514</v>
      </c>
      <c r="K46" s="3">
        <f>PrcLk!K94+Run!K96-Evp!K46</f>
        <v>85.137567567567558</v>
      </c>
      <c r="L46" s="3">
        <f>PrcLk!L94+Run!L96-Evp!L46</f>
        <v>259.16172972972976</v>
      </c>
      <c r="M46" s="3">
        <f>PrcLk!M94+Run!M96-Evp!M46</f>
        <v>149.5805297297297</v>
      </c>
      <c r="N46" s="3">
        <f t="shared" si="0"/>
        <v>2808.9034918918915</v>
      </c>
    </row>
    <row r="47" spans="1:14">
      <c r="A47">
        <v>1990</v>
      </c>
      <c r="B47" s="3">
        <f>PrcLk!B95+Run!B97-Evp!B47</f>
        <v>727.05463783783796</v>
      </c>
      <c r="C47" s="3">
        <f>PrcLk!C95+Run!C97-Evp!C47</f>
        <v>956.8255567567569</v>
      </c>
      <c r="D47" s="3">
        <f>PrcLk!D95+Run!D97-Evp!D47</f>
        <v>906.84842162162158</v>
      </c>
      <c r="E47" s="3">
        <f>PrcLk!E95+Run!E97-Evp!E47</f>
        <v>566.48827027027028</v>
      </c>
      <c r="F47" s="3">
        <f>PrcLk!F95+Run!F97-Evp!F47</f>
        <v>455.65854054054057</v>
      </c>
      <c r="G47" s="3">
        <f>PrcLk!G95+Run!G97-Evp!G47</f>
        <v>125.78286486486483</v>
      </c>
      <c r="H47" s="3">
        <f>PrcLk!H95+Run!H97-Evp!H47</f>
        <v>42.465881081081079</v>
      </c>
      <c r="I47" s="3">
        <f>PrcLk!I95+Run!I97-Evp!I47</f>
        <v>122.65825945945943</v>
      </c>
      <c r="J47" s="3">
        <f>PrcLk!J95+Run!J97-Evp!J47</f>
        <v>292.29481081081087</v>
      </c>
      <c r="K47" s="3">
        <f>PrcLk!K95+Run!K97-Evp!K47</f>
        <v>601.18462702702709</v>
      </c>
      <c r="L47" s="3">
        <f>PrcLk!L95+Run!L97-Evp!L47</f>
        <v>626.07983783783789</v>
      </c>
      <c r="M47" s="3">
        <f>PrcLk!M95+Run!M97-Evp!M47</f>
        <v>979.50578378378395</v>
      </c>
      <c r="N47" s="3">
        <f t="shared" si="0"/>
        <v>6402.8474918918919</v>
      </c>
    </row>
    <row r="48" spans="1:14">
      <c r="A48">
        <v>1991</v>
      </c>
      <c r="B48" s="3">
        <f>PrcLk!B96+Run!B98-Evp!B48</f>
        <v>632.20113513513513</v>
      </c>
      <c r="C48" s="3">
        <f>PrcLk!C96+Run!C98-Evp!C48</f>
        <v>547.60376216216218</v>
      </c>
      <c r="D48" s="3">
        <f>PrcLk!D96+Run!D98-Evp!D48</f>
        <v>966.16834594594604</v>
      </c>
      <c r="E48" s="3">
        <f>PrcLk!E96+Run!E98-Evp!E48</f>
        <v>769.08459459459459</v>
      </c>
      <c r="F48" s="3">
        <f>PrcLk!F96+Run!F98-Evp!F48</f>
        <v>387.22568648648644</v>
      </c>
      <c r="G48" s="3">
        <f>PrcLk!G96+Run!G98-Evp!G48</f>
        <v>36.689459459459471</v>
      </c>
      <c r="H48" s="3">
        <f>PrcLk!H96+Run!H98-Evp!H48</f>
        <v>-76.660075675675699</v>
      </c>
      <c r="I48" s="3">
        <f>PrcLk!I96+Run!I98-Evp!I48</f>
        <v>20.357697297297307</v>
      </c>
      <c r="J48" s="3">
        <f>PrcLk!J96+Run!J98-Evp!J48</f>
        <v>-72.20886486486485</v>
      </c>
      <c r="K48" s="3">
        <f>PrcLk!K96+Run!K98-Evp!K48</f>
        <v>142.97705945945944</v>
      </c>
      <c r="L48" s="3">
        <f>PrcLk!L96+Run!L98-Evp!L48</f>
        <v>153.04951351351352</v>
      </c>
      <c r="M48" s="3">
        <f>PrcLk!M96+Run!M98-Evp!M48</f>
        <v>329.56263783783783</v>
      </c>
      <c r="N48" s="3">
        <f t="shared" si="0"/>
        <v>3836.0509513513512</v>
      </c>
    </row>
    <row r="49" spans="1:14">
      <c r="A49">
        <v>1992</v>
      </c>
      <c r="B49" s="3">
        <f>PrcLk!B97+Run!B99-Evp!B49</f>
        <v>380.36330810810819</v>
      </c>
      <c r="C49" s="3">
        <f>PrcLk!C97+Run!C99-Evp!C49</f>
        <v>675.96898378378387</v>
      </c>
      <c r="D49" s="3">
        <f>PrcLk!D97+Run!D99-Evp!D49</f>
        <v>864.60518918918922</v>
      </c>
      <c r="E49" s="3">
        <f>PrcLk!E97+Run!E99-Evp!E49</f>
        <v>896.83535135135139</v>
      </c>
      <c r="F49" s="3">
        <f>PrcLk!F97+Run!F99-Evp!F49</f>
        <v>258.23574054054052</v>
      </c>
      <c r="G49" s="3">
        <f>PrcLk!G97+Run!G99-Evp!G49</f>
        <v>81.807081081081066</v>
      </c>
      <c r="H49" s="3">
        <f>PrcLk!H97+Run!H99-Evp!H49</f>
        <v>384.35517837837835</v>
      </c>
      <c r="I49" s="3">
        <f>PrcLk!I97+Run!I99-Evp!I49</f>
        <v>291.18476756756758</v>
      </c>
      <c r="J49" s="3">
        <f>PrcLk!J97+Run!J99-Evp!J49</f>
        <v>756.8182702702702</v>
      </c>
      <c r="K49" s="3">
        <f>PrcLk!K97+Run!K99-Evp!K49</f>
        <v>434.27948108108114</v>
      </c>
      <c r="L49" s="3">
        <f>PrcLk!L97+Run!L99-Evp!L49</f>
        <v>1391.1881621621624</v>
      </c>
      <c r="M49" s="3">
        <f>PrcLk!M97+Run!M99-Evp!M49</f>
        <v>497.08958918918921</v>
      </c>
      <c r="N49" s="3">
        <f t="shared" si="0"/>
        <v>6912.7311027027026</v>
      </c>
    </row>
    <row r="50" spans="1:14">
      <c r="A50">
        <v>1993</v>
      </c>
      <c r="B50" s="3">
        <f>PrcLk!B98+Run!B100-Evp!B50</f>
        <v>1358.5747243243243</v>
      </c>
      <c r="C50" s="3">
        <f>PrcLk!C98+Run!C100-Evp!C50</f>
        <v>192.8507675675676</v>
      </c>
      <c r="D50" s="3">
        <f>PrcLk!D98+Run!D100-Evp!D50</f>
        <v>804.54789189189194</v>
      </c>
      <c r="E50" s="3">
        <f>PrcLk!E98+Run!E100-Evp!E50</f>
        <v>1153.7601081081082</v>
      </c>
      <c r="F50" s="3">
        <f>PrcLk!F98+Run!F100-Evp!F50</f>
        <v>269.90742702702704</v>
      </c>
      <c r="G50" s="3">
        <f>PrcLk!G98+Run!G100-Evp!G50</f>
        <v>241.96772972972974</v>
      </c>
      <c r="H50" s="3">
        <f>PrcLk!H98+Run!H100-Evp!H50</f>
        <v>2.0896432432432448</v>
      </c>
      <c r="I50" s="3">
        <f>PrcLk!I98+Run!I100-Evp!I50</f>
        <v>-10.66658378378375</v>
      </c>
      <c r="J50" s="3">
        <f>PrcLk!J98+Run!J100-Evp!J50</f>
        <v>94.515297297297295</v>
      </c>
      <c r="K50" s="3">
        <f>PrcLk!K98+Run!K100-Evp!K50</f>
        <v>131.96037837837838</v>
      </c>
      <c r="L50" s="3">
        <f>PrcLk!L98+Run!L100-Evp!L50</f>
        <v>180.02589189189189</v>
      </c>
      <c r="M50" s="3">
        <f>PrcLk!M98+Run!M100-Evp!M50</f>
        <v>238.00437837837836</v>
      </c>
      <c r="N50" s="3">
        <f t="shared" si="0"/>
        <v>4657.5376540540547</v>
      </c>
    </row>
    <row r="51" spans="1:14">
      <c r="A51">
        <v>1994</v>
      </c>
      <c r="B51" s="3">
        <f>PrcLk!B99+Run!B101-Evp!B51</f>
        <v>283.79605405405403</v>
      </c>
      <c r="C51" s="3">
        <f>PrcLk!C99+Run!C101-Evp!C51</f>
        <v>559.82216216216216</v>
      </c>
      <c r="D51" s="3">
        <f>PrcLk!D99+Run!D101-Evp!D51</f>
        <v>1029.9749081081081</v>
      </c>
      <c r="E51" s="3">
        <f>PrcLk!E99+Run!E101-Evp!E51</f>
        <v>674.48232432432451</v>
      </c>
      <c r="F51" s="3">
        <f>PrcLk!F99+Run!F101-Evp!F51</f>
        <v>390.01710270270263</v>
      </c>
      <c r="G51" s="3">
        <f>PrcLk!G99+Run!G101-Evp!G51</f>
        <v>308.09021621621628</v>
      </c>
      <c r="H51" s="3">
        <f>PrcLk!H99+Run!H101-Evp!H51</f>
        <v>188.16814054054055</v>
      </c>
      <c r="I51" s="3">
        <f>PrcLk!I99+Run!I101-Evp!I51</f>
        <v>79.388854054054036</v>
      </c>
      <c r="J51" s="3">
        <f>PrcLk!J99+Run!J101-Evp!J51</f>
        <v>1.2208648648648648</v>
      </c>
      <c r="K51" s="3">
        <f>PrcLk!K99+Run!K101-Evp!K51</f>
        <v>64.117405405405393</v>
      </c>
      <c r="L51" s="3">
        <f>PrcLk!L99+Run!L101-Evp!L51</f>
        <v>182.03194594594595</v>
      </c>
      <c r="M51" s="3">
        <f>PrcLk!M99+Run!M101-Evp!M51</f>
        <v>379.49664864864866</v>
      </c>
      <c r="N51" s="3">
        <f t="shared" si="0"/>
        <v>4140.6066270270267</v>
      </c>
    </row>
    <row r="52" spans="1:14">
      <c r="A52">
        <v>1995</v>
      </c>
      <c r="B52" s="3">
        <f>PrcLk!B100+Run!B102-Evp!B52</f>
        <v>795.99599999999998</v>
      </c>
      <c r="C52" s="3">
        <f>PrcLk!C100+Run!C102-Evp!C52</f>
        <v>161.92034594594594</v>
      </c>
      <c r="D52" s="3">
        <f>PrcLk!D100+Run!D102-Evp!D52</f>
        <v>887.53433513513517</v>
      </c>
      <c r="E52" s="3">
        <f>PrcLk!E100+Run!E102-Evp!E52</f>
        <v>587.64421621621636</v>
      </c>
      <c r="F52" s="3">
        <f>PrcLk!F100+Run!F102-Evp!F52</f>
        <v>414.79522162162169</v>
      </c>
      <c r="G52" s="3">
        <f>PrcLk!G100+Run!G102-Evp!G52</f>
        <v>73.58886486486486</v>
      </c>
      <c r="H52" s="3">
        <f>PrcLk!H100+Run!H102-Evp!H52</f>
        <v>72.176237837837846</v>
      </c>
      <c r="I52" s="3">
        <f>PrcLk!I100+Run!I102-Evp!I52</f>
        <v>65.193556756756749</v>
      </c>
      <c r="J52" s="3">
        <f>PrcLk!J100+Run!J102-Evp!J52</f>
        <v>-42.852432432432423</v>
      </c>
      <c r="K52" s="3">
        <f>PrcLk!K100+Run!K102-Evp!K52</f>
        <v>128.53534054054052</v>
      </c>
      <c r="L52" s="3">
        <f>PrcLk!L100+Run!L102-Evp!L52</f>
        <v>591.28167567567573</v>
      </c>
      <c r="M52" s="3">
        <f>PrcLk!M100+Run!M102-Evp!M52</f>
        <v>313.33328648648649</v>
      </c>
      <c r="N52" s="3">
        <f t="shared" si="0"/>
        <v>4049.1466486486484</v>
      </c>
    </row>
    <row r="53" spans="1:14">
      <c r="A53">
        <v>1996</v>
      </c>
      <c r="B53" s="3">
        <f>PrcLk!B101+Run!B103-Evp!B53</f>
        <v>579.33309189189185</v>
      </c>
      <c r="C53" s="3">
        <f>PrcLk!C101+Run!C103-Evp!C53</f>
        <v>721.33932972972957</v>
      </c>
      <c r="D53" s="3">
        <f>PrcLk!D101+Run!D103-Evp!D53</f>
        <v>519.49952432432428</v>
      </c>
      <c r="E53" s="3">
        <f>PrcLk!E101+Run!E103-Evp!E53</f>
        <v>1072.5278918918921</v>
      </c>
      <c r="F53" s="3">
        <f>PrcLk!F101+Run!F103-Evp!F53</f>
        <v>882.76561081081081</v>
      </c>
      <c r="G53" s="3">
        <f>PrcLk!G101+Run!G103-Evp!G53</f>
        <v>722.84654054054045</v>
      </c>
      <c r="H53" s="3">
        <f>PrcLk!H101+Run!H103-Evp!H53</f>
        <v>50.416183783783765</v>
      </c>
      <c r="I53" s="3">
        <f>PrcLk!I101+Run!I103-Evp!I53</f>
        <v>-42.342237837837828</v>
      </c>
      <c r="J53" s="3">
        <f>PrcLk!J101+Run!J103-Evp!J53</f>
        <v>503.79545945945938</v>
      </c>
      <c r="K53" s="3">
        <f>PrcLk!K101+Run!K103-Evp!K53</f>
        <v>456.57689729729731</v>
      </c>
      <c r="L53" s="3">
        <f>PrcLk!L101+Run!L103-Evp!L53</f>
        <v>467.1622702702702</v>
      </c>
      <c r="M53" s="3">
        <f>PrcLk!M101+Run!M103-Evp!M53</f>
        <v>928.93886486486485</v>
      </c>
      <c r="N53" s="3">
        <f t="shared" si="0"/>
        <v>6862.859427027026</v>
      </c>
    </row>
    <row r="54" spans="1:14">
      <c r="A54">
        <v>1997</v>
      </c>
      <c r="B54" s="3">
        <f>PrcLk!B102+Run!B104-Evp!B54</f>
        <v>748.77852972972971</v>
      </c>
      <c r="C54" s="3">
        <f>PrcLk!C102+Run!C104-Evp!C54</f>
        <v>1272.4235891891892</v>
      </c>
      <c r="D54" s="3">
        <f>PrcLk!D102+Run!D104-Evp!D54</f>
        <v>1250.9418810810812</v>
      </c>
      <c r="E54" s="3">
        <f>PrcLk!E102+Run!E104-Evp!E54</f>
        <v>447.71891891891897</v>
      </c>
      <c r="F54" s="3">
        <f>PrcLk!F102+Run!F104-Evp!F54</f>
        <v>717.66228108108123</v>
      </c>
      <c r="G54" s="3">
        <f>PrcLk!G102+Run!G104-Evp!G54</f>
        <v>273.59859459459454</v>
      </c>
      <c r="H54" s="3">
        <f>PrcLk!H102+Run!H104-Evp!H54</f>
        <v>40.355091891891874</v>
      </c>
      <c r="I54" s="3">
        <f>PrcLk!I102+Run!I104-Evp!I54</f>
        <v>39.572043243243257</v>
      </c>
      <c r="J54" s="3">
        <f>PrcLk!J102+Run!J104-Evp!J54</f>
        <v>88.830756756756756</v>
      </c>
      <c r="K54" s="3">
        <f>PrcLk!K102+Run!K104-Evp!K54</f>
        <v>52.188627027027024</v>
      </c>
      <c r="L54" s="3">
        <f>PrcLk!L102+Run!L104-Evp!L54</f>
        <v>194.75572972972972</v>
      </c>
      <c r="M54" s="3">
        <f>PrcLk!M102+Run!M104-Evp!M54</f>
        <v>335.91833513513518</v>
      </c>
      <c r="N54" s="3">
        <f t="shared" si="0"/>
        <v>5462.7443783783792</v>
      </c>
    </row>
    <row r="55" spans="1:14">
      <c r="A55">
        <v>1998</v>
      </c>
      <c r="B55" s="3">
        <f>PrcLk!B103+Run!B105-Evp!B55</f>
        <v>892.24092972972994</v>
      </c>
      <c r="C55" s="3">
        <f>PrcLk!C103+Run!C105-Evp!C55</f>
        <v>711.33379459459456</v>
      </c>
      <c r="D55" s="3">
        <f>PrcLk!D103+Run!D105-Evp!D55</f>
        <v>1129.3513189189189</v>
      </c>
      <c r="E55" s="3">
        <f>PrcLk!E103+Run!E105-Evp!E55</f>
        <v>460.31643243243235</v>
      </c>
      <c r="F55" s="3">
        <f>PrcLk!F103+Run!F105-Evp!F55</f>
        <v>129.58967567567569</v>
      </c>
      <c r="G55" s="3">
        <f>PrcLk!G103+Run!G105-Evp!G55</f>
        <v>9.5919459459459517</v>
      </c>
      <c r="H55" s="3">
        <f>PrcLk!H103+Run!H105-Evp!H55</f>
        <v>-11.957891891891876</v>
      </c>
      <c r="I55" s="3">
        <f>PrcLk!I103+Run!I105-Evp!I55</f>
        <v>49.806345945945907</v>
      </c>
      <c r="J55" s="3">
        <f>PrcLk!J103+Run!J105-Evp!J55</f>
        <v>-62.697135135135142</v>
      </c>
      <c r="K55" s="3">
        <f>PrcLk!K103+Run!K105-Evp!K55</f>
        <v>-6.491037837837851</v>
      </c>
      <c r="L55" s="3">
        <f>PrcLk!L103+Run!L105-Evp!L55</f>
        <v>57.79194594594594</v>
      </c>
      <c r="M55" s="3">
        <f>PrcLk!M103+Run!M105-Evp!M55</f>
        <v>103.02087567567568</v>
      </c>
      <c r="N55" s="3">
        <f t="shared" si="0"/>
        <v>3461.8971999999999</v>
      </c>
    </row>
    <row r="56" spans="1:14">
      <c r="A56">
        <v>1999</v>
      </c>
      <c r="B56" s="3">
        <f>PrcLk!B104+Run!B106-Evp!B56</f>
        <v>585.607708108108</v>
      </c>
      <c r="C56" s="3">
        <f>PrcLk!C104+Run!C106-Evp!C56</f>
        <v>363.48452972972979</v>
      </c>
      <c r="D56" s="3">
        <f>PrcLk!D104+Run!D106-Evp!D56</f>
        <v>370.2341081081081</v>
      </c>
      <c r="E56" s="3">
        <f>PrcLk!E104+Run!E106-Evp!E56</f>
        <v>474.27562162162167</v>
      </c>
      <c r="F56" s="3">
        <f>PrcLk!F104+Run!F106-Evp!F56</f>
        <v>73.492810810810823</v>
      </c>
      <c r="G56" s="3">
        <f>PrcLk!G104+Run!G106-Evp!G56</f>
        <v>74.425891891891894</v>
      </c>
      <c r="H56" s="3">
        <f>PrcLk!H104+Run!H106-Evp!H56</f>
        <v>-11.771654054054068</v>
      </c>
      <c r="I56" s="3">
        <f>PrcLk!I104+Run!I106-Evp!I56</f>
        <v>-75.906951351351353</v>
      </c>
      <c r="J56" s="3">
        <f>PrcLk!J104+Run!J106-Evp!J56</f>
        <v>-10.05924324324323</v>
      </c>
      <c r="K56" s="3">
        <f>PrcLk!K104+Run!K106-Evp!K56</f>
        <v>32.706421621621629</v>
      </c>
      <c r="L56" s="3">
        <f>PrcLk!L104+Run!L106-Evp!L56</f>
        <v>113.75610810810809</v>
      </c>
      <c r="M56" s="3">
        <f>PrcLk!M104+Run!M106-Evp!M56</f>
        <v>365.88460540540547</v>
      </c>
      <c r="N56" s="3">
        <f t="shared" si="0"/>
        <v>2356.1299567567567</v>
      </c>
    </row>
    <row r="57" spans="1:14">
      <c r="A57">
        <v>2000</v>
      </c>
      <c r="B57" s="3">
        <f>PrcLk!B105+Run!B107-Evp!B57</f>
        <v>211.46463783783784</v>
      </c>
      <c r="C57" s="3">
        <f>PrcLk!C105+Run!C107-Evp!C57</f>
        <v>404.16127567567571</v>
      </c>
      <c r="D57" s="3">
        <f>PrcLk!D105+Run!D107-Evp!D57</f>
        <v>304.23994594594598</v>
      </c>
      <c r="E57" s="3">
        <f>PrcLk!E105+Run!E107-Evp!E57</f>
        <v>610.4642162162163</v>
      </c>
      <c r="F57" s="3">
        <f>PrcLk!F105+Run!F107-Evp!F57</f>
        <v>501.46166486486493</v>
      </c>
      <c r="G57" s="3">
        <f>PrcLk!G105+Run!G107-Evp!G57</f>
        <v>506.14405405405398</v>
      </c>
      <c r="H57" s="3">
        <f>PrcLk!H105+Run!H107-Evp!H57</f>
        <v>465.77655135135137</v>
      </c>
      <c r="I57" s="3">
        <f>PrcLk!I105+Run!I107-Evp!I57</f>
        <v>310.29152432432431</v>
      </c>
      <c r="J57" s="3">
        <f>PrcLk!J105+Run!J107-Evp!J57</f>
        <v>273.82983783783777</v>
      </c>
      <c r="K57" s="3">
        <f>PrcLk!K105+Run!K107-Evp!K57</f>
        <v>192.59571891891892</v>
      </c>
      <c r="L57" s="3">
        <f>PrcLk!L105+Run!L107-Evp!L57</f>
        <v>219.08313513513519</v>
      </c>
      <c r="M57" s="3">
        <f>PrcLk!M105+Run!M107-Evp!M57</f>
        <v>392.63107027027024</v>
      </c>
      <c r="N57" s="3">
        <f t="shared" si="0"/>
        <v>4392.1436324324322</v>
      </c>
    </row>
    <row r="58" spans="1:14">
      <c r="A58">
        <v>2001</v>
      </c>
      <c r="B58" s="3">
        <f>PrcLk!B106+Run!B108-Evp!B58</f>
        <v>266.33167567567568</v>
      </c>
      <c r="C58" s="3">
        <f>PrcLk!C106+Run!C108-Evp!C58</f>
        <v>1356.3077945945947</v>
      </c>
      <c r="D58" s="3">
        <f>PrcLk!D106+Run!D108-Evp!D58</f>
        <v>702.15275675675673</v>
      </c>
      <c r="E58" s="3">
        <f>PrcLk!E106+Run!E108-Evp!E58</f>
        <v>549.34945945945947</v>
      </c>
      <c r="F58" s="3">
        <f>PrcLk!F106+Run!F108-Evp!F58</f>
        <v>280.34332972972976</v>
      </c>
      <c r="G58" s="3">
        <f>PrcLk!G106+Run!G108-Evp!G58</f>
        <v>183.07399999999998</v>
      </c>
      <c r="H58" s="3">
        <f>PrcLk!H106+Run!H108-Evp!H58</f>
        <v>-112.89468108108107</v>
      </c>
      <c r="I58" s="3">
        <f>PrcLk!I106+Run!I108-Evp!I58</f>
        <v>-26.549448648648649</v>
      </c>
      <c r="J58" s="3">
        <f>PrcLk!J106+Run!J108-Evp!J58</f>
        <v>80.843405405405406</v>
      </c>
      <c r="K58" s="3">
        <f>PrcLk!K106+Run!K108-Evp!K58</f>
        <v>660.75435675675669</v>
      </c>
      <c r="L58" s="3">
        <f>PrcLk!L106+Run!L108-Evp!L58</f>
        <v>413.04308108108103</v>
      </c>
      <c r="M58" s="3">
        <f>PrcLk!M106+Run!M108-Evp!M58</f>
        <v>711.86568648648654</v>
      </c>
      <c r="N58" s="3">
        <f t="shared" si="0"/>
        <v>5064.6214162162159</v>
      </c>
    </row>
    <row r="59" spans="1:14">
      <c r="A59">
        <v>2002</v>
      </c>
      <c r="B59" s="3">
        <f>PrcLk!B107+Run!B109-Evp!B59</f>
        <v>357.77702702702709</v>
      </c>
      <c r="C59" s="3">
        <f>PrcLk!C107+Run!C109-Evp!C59</f>
        <v>799.53445405405387</v>
      </c>
      <c r="D59" s="3">
        <f>PrcLk!D107+Run!D109-Evp!D59</f>
        <v>634.86170810810825</v>
      </c>
      <c r="E59" s="3">
        <f>PrcLk!E107+Run!E109-Evp!E59</f>
        <v>835.1332432432431</v>
      </c>
      <c r="F59" s="3">
        <f>PrcLk!F107+Run!F109-Evp!F59</f>
        <v>405.346227027027</v>
      </c>
      <c r="G59" s="3">
        <f>PrcLk!G107+Run!G109-Evp!G59</f>
        <v>134.61929729729729</v>
      </c>
      <c r="H59" s="3">
        <f>PrcLk!H107+Run!H109-Evp!H59</f>
        <v>-19.944432432432421</v>
      </c>
      <c r="I59" s="3">
        <f>PrcLk!I107+Run!I109-Evp!I59</f>
        <v>-88.724940540540544</v>
      </c>
      <c r="J59" s="3">
        <f>PrcLk!J107+Run!J109-Evp!J59</f>
        <v>-57.886810810810815</v>
      </c>
      <c r="K59" s="3">
        <f>PrcLk!K107+Run!K109-Evp!K59</f>
        <v>-2.11722162162161</v>
      </c>
      <c r="L59" s="3">
        <f>PrcLk!L107+Run!L109-Evp!L59</f>
        <v>148.88654054054055</v>
      </c>
      <c r="M59" s="3">
        <f>PrcLk!M107+Run!M109-Evp!M59</f>
        <v>159.05155675675675</v>
      </c>
      <c r="N59" s="3">
        <f t="shared" si="0"/>
        <v>3306.5366486486487</v>
      </c>
    </row>
    <row r="60" spans="1:14">
      <c r="A60">
        <v>2003</v>
      </c>
      <c r="B60" s="3">
        <f>PrcLk!B108+Run!B110-Evp!B60</f>
        <v>99.657275675675692</v>
      </c>
      <c r="C60" s="3">
        <f>PrcLk!C108+Run!C110-Evp!C60</f>
        <v>117.88022702702703</v>
      </c>
      <c r="D60" s="3">
        <f>PrcLk!D108+Run!D110-Evp!D60</f>
        <v>715.2551891891892</v>
      </c>
      <c r="E60" s="3">
        <f>PrcLk!E108+Run!E110-Evp!E60</f>
        <v>585.11421621621616</v>
      </c>
      <c r="F60" s="3">
        <f>PrcLk!F108+Run!F110-Evp!F60</f>
        <v>596.3153513513513</v>
      </c>
      <c r="G60" s="3">
        <f>PrcLk!G108+Run!G110-Evp!G60</f>
        <v>185.03664864864868</v>
      </c>
      <c r="H60" s="3">
        <f>PrcLk!H108+Run!H110-Evp!H60</f>
        <v>-60.446983783783764</v>
      </c>
      <c r="I60" s="3">
        <f>PrcLk!I108+Run!I110-Evp!I60</f>
        <v>-18.093848648648645</v>
      </c>
      <c r="J60" s="3">
        <f>PrcLk!J108+Run!J110-Evp!J60</f>
        <v>38.933621621621626</v>
      </c>
      <c r="K60" s="3">
        <f>PrcLk!K108+Run!K110-Evp!K60</f>
        <v>121.72361081081081</v>
      </c>
      <c r="L60" s="3">
        <f>PrcLk!L108+Run!L110-Evp!L60</f>
        <v>609.03345945945944</v>
      </c>
      <c r="M60" s="3">
        <f>PrcLk!M108+Run!M110-Evp!M60</f>
        <v>682.53708108108106</v>
      </c>
      <c r="N60" s="3">
        <f t="shared" si="0"/>
        <v>3672.9458486486492</v>
      </c>
    </row>
    <row r="61" spans="1:14">
      <c r="A61">
        <v>2004</v>
      </c>
      <c r="B61" s="3">
        <f>PrcLk!B109+Run!B111-Evp!B61</f>
        <v>409.23633513513516</v>
      </c>
      <c r="C61" s="3">
        <f>PrcLk!C109+Run!C111-Evp!C61</f>
        <v>293.86929729729735</v>
      </c>
      <c r="D61" s="3">
        <f>PrcLk!D109+Run!D111-Evp!D61</f>
        <v>1351.7153837837839</v>
      </c>
      <c r="E61" s="3">
        <f>PrcLk!E109+Run!E111-Evp!E61</f>
        <v>399.17648648648645</v>
      </c>
      <c r="F61" s="3">
        <f>PrcLk!F109+Run!F111-Evp!F61</f>
        <v>1241.7063243243244</v>
      </c>
      <c r="G61" s="3">
        <f>PrcLk!G109+Run!G111-Evp!G61</f>
        <v>275.14686486486494</v>
      </c>
      <c r="H61" s="3">
        <f>PrcLk!H109+Run!H111-Evp!H61</f>
        <v>76.036324324324283</v>
      </c>
      <c r="I61" s="3">
        <f>PrcLk!I109+Run!I111-Evp!I61</f>
        <v>97.249967567567552</v>
      </c>
      <c r="J61" s="3">
        <f>PrcLk!J109+Run!J111-Evp!J61</f>
        <v>-45.71454054054054</v>
      </c>
      <c r="K61" s="3">
        <f>PrcLk!K109+Run!K111-Evp!K61</f>
        <v>83.143351351351342</v>
      </c>
      <c r="L61" s="3">
        <f>PrcLk!L109+Run!L111-Evp!L61</f>
        <v>195.10135135135135</v>
      </c>
      <c r="M61" s="3">
        <f>PrcLk!M109+Run!M111-Evp!M61</f>
        <v>517.82010810810812</v>
      </c>
      <c r="N61" s="3">
        <f t="shared" si="0"/>
        <v>4894.4872540540537</v>
      </c>
    </row>
    <row r="62" spans="1:14">
      <c r="A62">
        <v>2005</v>
      </c>
      <c r="B62" s="3">
        <f>PrcLk!B110+Run!B112-Evp!B62</f>
        <v>1106.4562702702701</v>
      </c>
      <c r="C62" s="3">
        <f>PrcLk!C110+Run!C112-Evp!C62</f>
        <v>900.99846486486479</v>
      </c>
      <c r="D62" s="3">
        <f>PrcLk!D110+Run!D112-Evp!D62</f>
        <v>716.41621621621607</v>
      </c>
      <c r="E62" s="3">
        <f>PrcLk!E110+Run!E112-Evp!E62</f>
        <v>788.82016216216221</v>
      </c>
      <c r="F62" s="3">
        <f>PrcLk!F110+Run!F112-Evp!F62</f>
        <v>251.78852972972976</v>
      </c>
      <c r="G62" s="3">
        <f>PrcLk!G110+Run!G112-Evp!G62</f>
        <v>41.35048648648646</v>
      </c>
      <c r="H62" s="3">
        <f>PrcLk!H110+Run!H112-Evp!H62</f>
        <v>22.66737297297297</v>
      </c>
      <c r="I62" s="3">
        <f>PrcLk!I110+Run!I112-Evp!I62</f>
        <v>-38.602324324324314</v>
      </c>
      <c r="J62" s="3">
        <f>PrcLk!J110+Run!J112-Evp!J62</f>
        <v>23.207405405405382</v>
      </c>
      <c r="K62" s="3">
        <f>PrcLk!K110+Run!K112-Evp!K62</f>
        <v>4.0760108108108</v>
      </c>
      <c r="L62" s="3">
        <f>PrcLk!L110+Run!L112-Evp!L62</f>
        <v>231.25789189189186</v>
      </c>
      <c r="M62" s="3">
        <f>PrcLk!M110+Run!M112-Evp!M62</f>
        <v>449.12131891891892</v>
      </c>
      <c r="N62" s="3">
        <f t="shared" si="0"/>
        <v>4497.5578054054049</v>
      </c>
    </row>
    <row r="63" spans="1:14">
      <c r="A63">
        <v>2006</v>
      </c>
      <c r="B63" s="3">
        <f>PrcLk!B111+Run!B113-Evp!B63</f>
        <v>923.22184864864857</v>
      </c>
      <c r="C63" s="3">
        <f>PrcLk!C111+Run!C113-Evp!C63</f>
        <v>896.2698918918918</v>
      </c>
      <c r="D63" s="3">
        <f>PrcLk!D111+Run!D113-Evp!D63</f>
        <v>1133.0775675675677</v>
      </c>
      <c r="E63" s="3">
        <f>PrcLk!E111+Run!E113-Evp!E63</f>
        <v>492.40778378378383</v>
      </c>
      <c r="F63" s="3">
        <f>PrcLk!F111+Run!F113-Evp!F63</f>
        <v>360.30147027027027</v>
      </c>
      <c r="G63" s="3">
        <f>PrcLk!G111+Run!G113-Evp!G63</f>
        <v>92.615729729729708</v>
      </c>
      <c r="H63" s="3">
        <f>PrcLk!H111+Run!H113-Evp!H63</f>
        <v>114.71551351351349</v>
      </c>
      <c r="I63" s="3">
        <f>PrcLk!I111+Run!I113-Evp!I63</f>
        <v>51.459816216216211</v>
      </c>
      <c r="J63" s="3">
        <f>PrcLk!J111+Run!J113-Evp!J63</f>
        <v>118.72454054054054</v>
      </c>
      <c r="K63" s="3">
        <f>PrcLk!K111+Run!K113-Evp!K63</f>
        <v>994.6574054054056</v>
      </c>
      <c r="L63" s="3">
        <f>PrcLk!L111+Run!L113-Evp!L63</f>
        <v>610.43810810810805</v>
      </c>
      <c r="M63" s="3">
        <f>PrcLk!M111+Run!M113-Evp!M63</f>
        <v>1067.1934594594595</v>
      </c>
      <c r="N63" s="3">
        <f t="shared" si="0"/>
        <v>6855.0831351351353</v>
      </c>
    </row>
    <row r="64" spans="1:14">
      <c r="A64">
        <v>2007</v>
      </c>
      <c r="B64" s="3">
        <f>PrcLk!B112+Run!B114-Evp!B64</f>
        <v>980.84558918918913</v>
      </c>
      <c r="C64" s="3">
        <f>PrcLk!C112+Run!C114-Evp!C64</f>
        <v>140.88852972972973</v>
      </c>
      <c r="D64" s="3">
        <f>PrcLk!D112+Run!D114-Evp!D64</f>
        <v>1182.300183783784</v>
      </c>
      <c r="E64" s="3">
        <f>PrcLk!E112+Run!E114-Evp!E64</f>
        <v>466.97281081081081</v>
      </c>
      <c r="F64" s="3">
        <f>PrcLk!F112+Run!F114-Evp!F64</f>
        <v>339.03556756756751</v>
      </c>
      <c r="G64" s="3">
        <f>PrcLk!G112+Run!G114-Evp!G64</f>
        <v>-27.336054054054074</v>
      </c>
      <c r="H64" s="3">
        <f>PrcLk!H112+Run!H114-Evp!H64</f>
        <v>-65.909275675675687</v>
      </c>
      <c r="I64" s="3">
        <f>PrcLk!I112+Run!I114-Evp!I64</f>
        <v>63.120713513513493</v>
      </c>
      <c r="J64" s="3">
        <f>PrcLk!J112+Run!J114-Evp!J64</f>
        <v>-42.745459459459454</v>
      </c>
      <c r="K64" s="3">
        <f>PrcLk!K112+Run!K114-Evp!K64</f>
        <v>10.453264864864863</v>
      </c>
      <c r="L64" s="3">
        <f>PrcLk!L112+Run!L114-Evp!L64</f>
        <v>80.767891891891878</v>
      </c>
      <c r="M64" s="3">
        <f>PrcLk!M112+Run!M114-Evp!M64</f>
        <v>459.68799999999999</v>
      </c>
      <c r="N64" s="3">
        <f t="shared" si="0"/>
        <v>3588.0817621621618</v>
      </c>
    </row>
    <row r="65" spans="1:14">
      <c r="A65">
        <v>2008</v>
      </c>
      <c r="B65" s="3">
        <f>PrcLk!B113+Run!B115-Evp!B65</f>
        <v>858.54592432432435</v>
      </c>
      <c r="C65" s="3">
        <f>PrcLk!C113+Run!C115-Evp!C65</f>
        <v>924.8919351351351</v>
      </c>
      <c r="D65" s="3">
        <f>PrcLk!D113+Run!D115-Evp!D65</f>
        <v>1087.3530054054054</v>
      </c>
      <c r="E65" s="3">
        <f>PrcLk!E113+Run!E115-Evp!E65</f>
        <v>924.34951351351367</v>
      </c>
      <c r="F65" s="3">
        <f>PrcLk!F113+Run!F115-Evp!F65</f>
        <v>208.16766486486489</v>
      </c>
      <c r="G65" s="3">
        <f>PrcLk!G113+Run!G115-Evp!G65</f>
        <v>256.31135135135133</v>
      </c>
      <c r="H65" s="3">
        <f>PrcLk!H113+Run!H115-Evp!H65</f>
        <v>124.94535135135135</v>
      </c>
      <c r="I65" s="3">
        <f>PrcLk!I113+Run!I115-Evp!I65</f>
        <v>-13.38450810810815</v>
      </c>
      <c r="J65" s="3">
        <f>PrcLk!J113+Run!J115-Evp!J65</f>
        <v>350.59556756756763</v>
      </c>
      <c r="K65" s="3">
        <f>PrcLk!K113+Run!K115-Evp!K65</f>
        <v>97.776832432432457</v>
      </c>
      <c r="L65" s="3">
        <f>PrcLk!L113+Run!L115-Evp!L65</f>
        <v>724.70394594594586</v>
      </c>
      <c r="M65" s="3">
        <f>PrcLk!M113+Run!M115-Evp!M65</f>
        <v>1521.1805837837837</v>
      </c>
      <c r="N65" s="3">
        <f t="shared" si="0"/>
        <v>7065.4371675675684</v>
      </c>
    </row>
    <row r="66" spans="1:14">
      <c r="A66">
        <v>2009</v>
      </c>
      <c r="B66" s="3">
        <f>PrcLk!B114+Run!B116-Evp!B66</f>
        <v>500.6760864864865</v>
      </c>
      <c r="C66" s="3">
        <f>PrcLk!C114+Run!C116-Evp!C66</f>
        <v>1445.2028864864867</v>
      </c>
      <c r="D66" s="3">
        <f>PrcLk!D114+Run!D116-Evp!D66</f>
        <v>1361.1273621621624</v>
      </c>
      <c r="E66" s="3">
        <f>PrcLk!E114+Run!E116-Evp!E66</f>
        <v>965.93891891891894</v>
      </c>
      <c r="F66" s="3">
        <f>PrcLk!F114+Run!F116-Evp!F66</f>
        <v>603.40326486486504</v>
      </c>
      <c r="G66" s="3">
        <f>PrcLk!G114+Run!G116-Evp!G66</f>
        <v>348.86508108108114</v>
      </c>
      <c r="H66" s="3">
        <f>PrcLk!H114+Run!H116-Evp!H66</f>
        <v>69.251135135135144</v>
      </c>
      <c r="I66" s="3">
        <f>PrcLk!I114+Run!I116-Evp!I66</f>
        <v>124.81102702702705</v>
      </c>
      <c r="J66" s="3">
        <f>PrcLk!J114+Run!J116-Evp!J66</f>
        <v>3.6616216216216202</v>
      </c>
      <c r="K66" s="3">
        <f>PrcLk!K114+Run!K116-Evp!K66</f>
        <v>167.57230270270273</v>
      </c>
      <c r="L66" s="3">
        <f>PrcLk!L114+Run!L116-Evp!L66</f>
        <v>118.25313513513511</v>
      </c>
      <c r="M66" s="3">
        <f>PrcLk!M114+Run!M116-Evp!M66</f>
        <v>338.2831675675676</v>
      </c>
      <c r="N66" s="3">
        <f t="shared" si="0"/>
        <v>6047.0459891891905</v>
      </c>
    </row>
    <row r="67" spans="1:14">
      <c r="A67">
        <v>2010</v>
      </c>
      <c r="B67" s="3">
        <f>PrcLk!B115+Run!B117-Evp!B67</f>
        <v>266.62350270270264</v>
      </c>
      <c r="C67" s="3">
        <f>PrcLk!C115+Run!C117-Evp!C67</f>
        <v>145.84585945945946</v>
      </c>
      <c r="D67" s="3">
        <f>PrcLk!D115+Run!D117-Evp!D67</f>
        <v>761.26507027027037</v>
      </c>
      <c r="E67" s="3">
        <f>PrcLk!E115+Run!E117-Evp!E67</f>
        <v>489.63135135135138</v>
      </c>
      <c r="F67" s="3">
        <f>PrcLk!F115+Run!F117-Evp!F67</f>
        <v>510.78806486486479</v>
      </c>
      <c r="G67" s="3">
        <f>PrcLk!G115+Run!G117-Evp!G67</f>
        <v>234.38767567567567</v>
      </c>
      <c r="H67" s="3">
        <f>PrcLk!H115+Run!H117-Evp!H67</f>
        <v>79.814454054054039</v>
      </c>
      <c r="I67" s="3">
        <f>PrcLk!I115+Run!I117-Evp!I67</f>
        <v>-66.861394594594586</v>
      </c>
      <c r="J67" s="3">
        <f>PrcLk!J115+Run!J117-Evp!J67</f>
        <v>38.564540540540534</v>
      </c>
      <c r="K67" s="3">
        <f>PrcLk!K115+Run!K117-Evp!K67</f>
        <v>90.032389189189189</v>
      </c>
      <c r="L67" s="3">
        <f>PrcLk!L115+Run!L117-Evp!L67</f>
        <v>214.37297297297295</v>
      </c>
      <c r="M67" s="3">
        <f>PrcLk!M115+Run!M117-Evp!M67</f>
        <v>283.17966486486489</v>
      </c>
      <c r="N67" s="3">
        <f t="shared" si="0"/>
        <v>3047.6441513513519</v>
      </c>
    </row>
    <row r="68" spans="1:14">
      <c r="N68" s="3"/>
    </row>
    <row r="69" spans="1:14">
      <c r="N69" s="3"/>
    </row>
    <row r="70" spans="1:14">
      <c r="A70" s="8" t="s">
        <v>42</v>
      </c>
      <c r="B70" s="3">
        <f>AVERAGE(B5:B67)</f>
        <v>466.81595761475785</v>
      </c>
      <c r="C70" s="3">
        <f t="shared" ref="C70:M70" si="1">AVERAGE(C5:C67)</f>
        <v>568.48405920205937</v>
      </c>
      <c r="D70" s="3">
        <f t="shared" si="1"/>
        <v>1008.359888631489</v>
      </c>
      <c r="E70" s="3">
        <f t="shared" si="1"/>
        <v>762.34709051909044</v>
      </c>
      <c r="F70" s="3">
        <f t="shared" si="1"/>
        <v>392.86692458172462</v>
      </c>
      <c r="G70" s="3">
        <f t="shared" si="1"/>
        <v>149.86248991848993</v>
      </c>
      <c r="H70" s="3">
        <f t="shared" si="1"/>
        <v>33.051826683826683</v>
      </c>
      <c r="I70" s="3">
        <f t="shared" si="1"/>
        <v>30.707115057915058</v>
      </c>
      <c r="J70" s="3">
        <f t="shared" si="1"/>
        <v>79.614792792792784</v>
      </c>
      <c r="K70" s="3">
        <f t="shared" si="1"/>
        <v>170.45029601029609</v>
      </c>
      <c r="L70" s="3">
        <f t="shared" si="1"/>
        <v>316.07717374517364</v>
      </c>
      <c r="M70" s="3">
        <f t="shared" ref="M70:N70" si="2">AVERAGE(M5:M67)</f>
        <v>509.94621123981119</v>
      </c>
      <c r="N70" s="3">
        <f t="shared" si="2"/>
        <v>4488.5838259974262</v>
      </c>
    </row>
    <row r="71" spans="1:14">
      <c r="A71" s="8" t="s">
        <v>43</v>
      </c>
      <c r="B71" s="3">
        <f>MAX(B5:B67)</f>
        <v>1358.5747243243243</v>
      </c>
      <c r="C71" s="3">
        <f t="shared" ref="C71:M71" si="3">MAX(C5:C67)</f>
        <v>1499.9868756756757</v>
      </c>
      <c r="D71" s="3">
        <f t="shared" si="3"/>
        <v>2145.7503783783786</v>
      </c>
      <c r="E71" s="3">
        <f t="shared" si="3"/>
        <v>1755.5655135135135</v>
      </c>
      <c r="F71" s="3">
        <f t="shared" si="3"/>
        <v>1684.7728432432434</v>
      </c>
      <c r="G71" s="3">
        <f t="shared" si="3"/>
        <v>722.84654054054045</v>
      </c>
      <c r="H71" s="3">
        <f t="shared" si="3"/>
        <v>465.77655135135137</v>
      </c>
      <c r="I71" s="3">
        <f t="shared" si="3"/>
        <v>310.29152432432431</v>
      </c>
      <c r="J71" s="3">
        <f t="shared" si="3"/>
        <v>756.8182702702702</v>
      </c>
      <c r="K71" s="3">
        <f t="shared" si="3"/>
        <v>995.230864864865</v>
      </c>
      <c r="L71" s="3">
        <f t="shared" si="3"/>
        <v>1391.1881621621624</v>
      </c>
      <c r="M71" s="3">
        <f t="shared" ref="M71:N71" si="4">MAX(M5:M67)</f>
        <v>1521.1805837837837</v>
      </c>
      <c r="N71" s="3">
        <f t="shared" si="4"/>
        <v>7843.0877513513515</v>
      </c>
    </row>
    <row r="72" spans="1:14">
      <c r="A72" s="8" t="s">
        <v>44</v>
      </c>
      <c r="B72" s="3">
        <f>MIN(B5:B67)</f>
        <v>36.349545945945948</v>
      </c>
      <c r="C72" s="3">
        <f t="shared" ref="C72:M72" si="5">MIN(C5:C67)</f>
        <v>57.367059459459469</v>
      </c>
      <c r="D72" s="3">
        <f t="shared" si="5"/>
        <v>304.23994594594598</v>
      </c>
      <c r="E72" s="3">
        <f t="shared" si="5"/>
        <v>279.92075675675676</v>
      </c>
      <c r="F72" s="3">
        <f t="shared" si="5"/>
        <v>46.762378378378386</v>
      </c>
      <c r="G72" s="3">
        <f t="shared" si="5"/>
        <v>-100.50654054054053</v>
      </c>
      <c r="H72" s="3">
        <f t="shared" si="5"/>
        <v>-112.89468108108107</v>
      </c>
      <c r="I72" s="3">
        <f t="shared" si="5"/>
        <v>-94.440021621621611</v>
      </c>
      <c r="J72" s="3">
        <f t="shared" si="5"/>
        <v>-72.20886486486485</v>
      </c>
      <c r="K72" s="3">
        <f t="shared" si="5"/>
        <v>-32.100908108108115</v>
      </c>
      <c r="L72" s="3">
        <f t="shared" si="5"/>
        <v>18.843135135135128</v>
      </c>
      <c r="M72" s="3">
        <f t="shared" ref="M72:N72" si="6">MIN(M5:M67)</f>
        <v>47.378918918918913</v>
      </c>
      <c r="N72" s="3">
        <f t="shared" si="6"/>
        <v>1458.5117621621616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N72"/>
  <sheetViews>
    <sheetView workbookViewId="0"/>
  </sheetViews>
  <sheetFormatPr defaultRowHeight="12.75"/>
  <sheetData>
    <row r="1" spans="1:14">
      <c r="A1" t="s">
        <v>50</v>
      </c>
    </row>
    <row r="2" spans="1:14">
      <c r="A2" t="s">
        <v>16</v>
      </c>
    </row>
    <row r="3" spans="1:14">
      <c r="N3" s="1" t="s">
        <v>103</v>
      </c>
    </row>
    <row r="4" spans="1:14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" t="s">
        <v>9</v>
      </c>
      <c r="K4" s="1" t="s">
        <v>10</v>
      </c>
      <c r="L4" s="1" t="s">
        <v>11</v>
      </c>
      <c r="M4" s="1" t="s">
        <v>12</v>
      </c>
      <c r="N4" s="1" t="s">
        <v>104</v>
      </c>
    </row>
    <row r="5" spans="1:14">
      <c r="A5">
        <v>1948</v>
      </c>
      <c r="B5" s="3">
        <f>PrcLd!B53+Run!B55-Evp!B5</f>
        <v>107.56475675675676</v>
      </c>
      <c r="C5" s="3">
        <f>PrcLd!C53+Run!C55-Evp!C5</f>
        <v>590.48895135135149</v>
      </c>
      <c r="D5" s="3">
        <f>PrcLd!D53+Run!D55-Evp!D5</f>
        <v>1754.1032216216217</v>
      </c>
      <c r="E5" s="3">
        <f>PrcLd!E53+Run!E55-Evp!E5</f>
        <v>576.86416216216219</v>
      </c>
      <c r="F5" s="3">
        <f>PrcLd!F53+Run!F55-Evp!F5</f>
        <v>787.30861621621614</v>
      </c>
      <c r="G5" s="3">
        <f>PrcLd!G53+Run!G55-Evp!G5</f>
        <v>69.72913513513511</v>
      </c>
      <c r="H5" s="3">
        <f>PrcLd!H53+Run!H55-Evp!H5</f>
        <v>-51.374508108108103</v>
      </c>
      <c r="I5" s="3">
        <f>PrcLd!I53+Run!I55-Evp!I5</f>
        <v>-96.628410810810806</v>
      </c>
      <c r="J5" s="3">
        <f>PrcLd!J53+Run!J55-Evp!J5</f>
        <v>-59.725945945945938</v>
      </c>
      <c r="K5" s="3">
        <f>PrcLd!K53+Run!K55-Evp!K5</f>
        <v>8.9338054054054226</v>
      </c>
      <c r="L5" s="3">
        <f>PrcLd!L53+Run!L55-Evp!L5</f>
        <v>184.57372972972973</v>
      </c>
      <c r="M5" s="3">
        <f>PrcLd!M53+Run!M55-Evp!M5</f>
        <v>120.89041081081082</v>
      </c>
      <c r="N5" s="3">
        <f>SUM(B5:M5)</f>
        <v>3992.7279243243247</v>
      </c>
    </row>
    <row r="6" spans="1:14">
      <c r="A6">
        <v>1949</v>
      </c>
      <c r="B6" s="3">
        <f>PrcLd!B54+Run!B56-Evp!B6</f>
        <v>441.58702702702703</v>
      </c>
      <c r="C6" s="3">
        <f>PrcLd!C54+Run!C56-Evp!C6</f>
        <v>1074.3953945945946</v>
      </c>
      <c r="D6" s="3">
        <f>PrcLd!D54+Run!D56-Evp!D6</f>
        <v>678.10647567567571</v>
      </c>
      <c r="E6" s="3">
        <f>PrcLd!E54+Run!E56-Evp!E6</f>
        <v>409.28</v>
      </c>
      <c r="F6" s="3">
        <f>PrcLd!F54+Run!F56-Evp!F6</f>
        <v>87.156789189189183</v>
      </c>
      <c r="G6" s="3">
        <f>PrcLd!G54+Run!G56-Evp!G6</f>
        <v>-34.817459459459471</v>
      </c>
      <c r="H6" s="3">
        <f>PrcLd!H54+Run!H56-Evp!H6</f>
        <v>-38.677156756756773</v>
      </c>
      <c r="I6" s="3">
        <f>PrcLd!I54+Run!I56-Evp!I6</f>
        <v>-52.820897297297279</v>
      </c>
      <c r="J6" s="3">
        <f>PrcLd!J54+Run!J56-Evp!J6</f>
        <v>-15.686162162162148</v>
      </c>
      <c r="K6" s="3">
        <f>PrcLd!K54+Run!K56-Evp!K6</f>
        <v>146.68727567567566</v>
      </c>
      <c r="L6" s="3">
        <f>PrcLd!L54+Run!L56-Evp!L6</f>
        <v>153.25043243243243</v>
      </c>
      <c r="M6" s="3">
        <f>PrcLd!M54+Run!M56-Evp!M6</f>
        <v>1029.2187243243245</v>
      </c>
      <c r="N6" s="3">
        <f t="shared" ref="N6:N67" si="0">SUM(B6:M6)</f>
        <v>3877.6804432432436</v>
      </c>
    </row>
    <row r="7" spans="1:14">
      <c r="A7">
        <v>1950</v>
      </c>
      <c r="B7" s="3">
        <f>PrcLd!B55+Run!B57-Evp!B7</f>
        <v>1121.7017945945947</v>
      </c>
      <c r="C7" s="3">
        <f>PrcLd!C55+Run!C57-Evp!C7</f>
        <v>611.85605405405397</v>
      </c>
      <c r="D7" s="3">
        <f>PrcLd!D55+Run!D57-Evp!D7</f>
        <v>1421.2351351351349</v>
      </c>
      <c r="E7" s="3">
        <f>PrcLd!E55+Run!E57-Evp!E7</f>
        <v>1308.2630270270267</v>
      </c>
      <c r="F7" s="3">
        <f>PrcLd!F55+Run!F57-Evp!F7</f>
        <v>180.58110270270271</v>
      </c>
      <c r="G7" s="3">
        <f>PrcLd!G55+Run!G57-Evp!G7</f>
        <v>15.492540540540546</v>
      </c>
      <c r="H7" s="3">
        <f>PrcLd!H55+Run!H57-Evp!H7</f>
        <v>48.039924324324318</v>
      </c>
      <c r="I7" s="3">
        <f>PrcLd!I55+Run!I57-Evp!I7</f>
        <v>-29.126767567567569</v>
      </c>
      <c r="J7" s="3">
        <f>PrcLd!J55+Run!J57-Evp!J7</f>
        <v>37.583297297297278</v>
      </c>
      <c r="K7" s="3">
        <f>PrcLd!K55+Run!K57-Evp!K7</f>
        <v>112.2778054054054</v>
      </c>
      <c r="L7" s="3">
        <f>PrcLd!L55+Run!L57-Evp!L7</f>
        <v>406.4228108108108</v>
      </c>
      <c r="M7" s="3">
        <f>PrcLd!M55+Run!M57-Evp!M7</f>
        <v>935.67007567567555</v>
      </c>
      <c r="N7" s="3">
        <f t="shared" si="0"/>
        <v>6169.9967999999999</v>
      </c>
    </row>
    <row r="8" spans="1:14">
      <c r="A8">
        <v>1951</v>
      </c>
      <c r="B8" s="3">
        <f>PrcLd!B56+Run!B58-Evp!B8</f>
        <v>747.82663783783778</v>
      </c>
      <c r="C8" s="3">
        <f>PrcLd!C56+Run!C58-Evp!C8</f>
        <v>1073.5240324324325</v>
      </c>
      <c r="D8" s="3">
        <f>PrcLd!D56+Run!D58-Evp!D8</f>
        <v>1200.8693081081083</v>
      </c>
      <c r="E8" s="3">
        <f>PrcLd!E56+Run!E58-Evp!E8</f>
        <v>1122.6345405405405</v>
      </c>
      <c r="F8" s="3">
        <f>PrcLd!F56+Run!F58-Evp!F8</f>
        <v>220.61452972972972</v>
      </c>
      <c r="G8" s="3">
        <f>PrcLd!G56+Run!G58-Evp!G8</f>
        <v>76.873675675675685</v>
      </c>
      <c r="H8" s="3">
        <f>PrcLd!H56+Run!H58-Evp!H8</f>
        <v>-19.596345945945956</v>
      </c>
      <c r="I8" s="3">
        <f>PrcLd!I56+Run!I58-Evp!I8</f>
        <v>-60.916735135135127</v>
      </c>
      <c r="J8" s="3">
        <f>PrcLd!J56+Run!J58-Evp!J8</f>
        <v>-42.281189189189178</v>
      </c>
      <c r="K8" s="3">
        <f>PrcLd!K56+Run!K58-Evp!K8</f>
        <v>84.242594594594607</v>
      </c>
      <c r="L8" s="3">
        <f>PrcLd!L56+Run!L58-Evp!L8</f>
        <v>277.46702702702703</v>
      </c>
      <c r="M8" s="3">
        <f>PrcLd!M56+Run!M58-Evp!M8</f>
        <v>318.29560000000004</v>
      </c>
      <c r="N8" s="3">
        <f t="shared" si="0"/>
        <v>4999.5536756756755</v>
      </c>
    </row>
    <row r="9" spans="1:14">
      <c r="A9">
        <v>1952</v>
      </c>
      <c r="B9" s="3">
        <f>PrcLd!B57+Run!B59-Evp!B9</f>
        <v>1245.4348108108106</v>
      </c>
      <c r="C9" s="3">
        <f>PrcLd!C57+Run!C59-Evp!C9</f>
        <v>646.89256216216211</v>
      </c>
      <c r="D9" s="3">
        <f>PrcLd!D57+Run!D59-Evp!D9</f>
        <v>1073.300054054054</v>
      </c>
      <c r="E9" s="3">
        <f>PrcLd!E57+Run!E59-Evp!E9</f>
        <v>898.72989189189184</v>
      </c>
      <c r="F9" s="3">
        <f>PrcLd!F57+Run!F59-Evp!F9</f>
        <v>316.5258486486486</v>
      </c>
      <c r="G9" s="3">
        <f>PrcLd!G57+Run!G59-Evp!G9</f>
        <v>-17.933567567567593</v>
      </c>
      <c r="H9" s="3">
        <f>PrcLd!H57+Run!H59-Evp!H9</f>
        <v>-64.830248648648649</v>
      </c>
      <c r="I9" s="3">
        <f>PrcLd!I57+Run!I59-Evp!I9</f>
        <v>-29.156821621621617</v>
      </c>
      <c r="J9" s="3">
        <f>PrcLd!J57+Run!J59-Evp!J9</f>
        <v>-48.050378378378383</v>
      </c>
      <c r="K9" s="3">
        <f>PrcLd!K57+Run!K59-Evp!K9</f>
        <v>-14.369427027027029</v>
      </c>
      <c r="L9" s="3">
        <f>PrcLd!L57+Run!L59-Evp!L9</f>
        <v>97.18605405405404</v>
      </c>
      <c r="M9" s="3">
        <f>PrcLd!M57+Run!M59-Evp!M9</f>
        <v>172.43103783783783</v>
      </c>
      <c r="N9" s="3">
        <f t="shared" si="0"/>
        <v>4276.1598162162163</v>
      </c>
    </row>
    <row r="10" spans="1:14">
      <c r="A10">
        <v>1953</v>
      </c>
      <c r="B10" s="3">
        <f>PrcLd!B58+Run!B60-Evp!B10</f>
        <v>227.13661621621623</v>
      </c>
      <c r="C10" s="3">
        <f>PrcLd!C58+Run!C60-Evp!C10</f>
        <v>151.40269189189189</v>
      </c>
      <c r="D10" s="3">
        <f>PrcLd!D58+Run!D60-Evp!D10</f>
        <v>715.64324324324321</v>
      </c>
      <c r="E10" s="3">
        <f>PrcLd!E58+Run!E60-Evp!E10</f>
        <v>396.44648648648649</v>
      </c>
      <c r="F10" s="3">
        <f>PrcLd!F58+Run!F60-Evp!F10</f>
        <v>383.95945945945948</v>
      </c>
      <c r="G10" s="3">
        <f>PrcLd!G58+Run!G60-Evp!G10</f>
        <v>211.14621621621617</v>
      </c>
      <c r="H10" s="3">
        <f>PrcLd!H58+Run!H60-Evp!H10</f>
        <v>68.170021621621629</v>
      </c>
      <c r="I10" s="3">
        <f>PrcLd!I58+Run!I60-Evp!I10</f>
        <v>249.45684324324324</v>
      </c>
      <c r="J10" s="3">
        <f>PrcLd!J58+Run!J60-Evp!J10</f>
        <v>-38.548918918918901</v>
      </c>
      <c r="K10" s="3">
        <f>PrcLd!K58+Run!K60-Evp!K10</f>
        <v>-20.284075675675666</v>
      </c>
      <c r="L10" s="3">
        <f>PrcLd!L58+Run!L60-Evp!L10</f>
        <v>36.483567567567569</v>
      </c>
      <c r="M10" s="3">
        <f>PrcLd!M58+Run!M60-Evp!M10</f>
        <v>106.28764324324325</v>
      </c>
      <c r="N10" s="3">
        <f t="shared" si="0"/>
        <v>2487.2997945945949</v>
      </c>
    </row>
    <row r="11" spans="1:14">
      <c r="A11">
        <v>1954</v>
      </c>
      <c r="B11" s="3">
        <f>PrcLd!B59+Run!B61-Evp!B11</f>
        <v>146.26223783783783</v>
      </c>
      <c r="C11" s="3">
        <f>PrcLd!C59+Run!C61-Evp!C11</f>
        <v>1204.9087891891893</v>
      </c>
      <c r="D11" s="3">
        <f>PrcLd!D59+Run!D61-Evp!D11</f>
        <v>1205.6632972972975</v>
      </c>
      <c r="E11" s="3">
        <f>PrcLd!E59+Run!E61-Evp!E11</f>
        <v>761.28454054054055</v>
      </c>
      <c r="F11" s="3">
        <f>PrcLd!F59+Run!F61-Evp!F11</f>
        <v>161.60081081081083</v>
      </c>
      <c r="G11" s="3">
        <f>PrcLd!G59+Run!G61-Evp!G11</f>
        <v>46.06589189189188</v>
      </c>
      <c r="H11" s="3">
        <f>PrcLd!H59+Run!H61-Evp!H11</f>
        <v>-85.707091891891906</v>
      </c>
      <c r="I11" s="3">
        <f>PrcLd!I59+Run!I61-Evp!I11</f>
        <v>-68.04744864864864</v>
      </c>
      <c r="J11" s="3">
        <f>PrcLd!J59+Run!J61-Evp!J11</f>
        <v>-2.5628108108107881</v>
      </c>
      <c r="K11" s="3">
        <f>PrcLd!K59+Run!K61-Evp!K11</f>
        <v>570.36476756756758</v>
      </c>
      <c r="L11" s="3">
        <f>PrcLd!L59+Run!L61-Evp!L11</f>
        <v>280.4276216216216</v>
      </c>
      <c r="M11" s="3">
        <f>PrcLd!M59+Run!M61-Evp!M11</f>
        <v>489.13672432432429</v>
      </c>
      <c r="N11" s="3">
        <f t="shared" si="0"/>
        <v>4709.3973297297289</v>
      </c>
    </row>
    <row r="12" spans="1:14">
      <c r="A12">
        <v>1955</v>
      </c>
      <c r="B12" s="3">
        <f>PrcLd!B60+Run!B62-Evp!B12</f>
        <v>643.54545945945949</v>
      </c>
      <c r="C12" s="3">
        <f>PrcLd!C60+Run!C62-Evp!C12</f>
        <v>655.83617297297292</v>
      </c>
      <c r="D12" s="3">
        <f>PrcLd!D60+Run!D62-Evp!D12</f>
        <v>1267.9654810810812</v>
      </c>
      <c r="E12" s="3">
        <f>PrcLd!E60+Run!E62-Evp!E12</f>
        <v>560.2123243243243</v>
      </c>
      <c r="F12" s="3">
        <f>PrcLd!F60+Run!F62-Evp!F12</f>
        <v>79.086064864864852</v>
      </c>
      <c r="G12" s="3">
        <f>PrcLd!G60+Run!G62-Evp!G12</f>
        <v>-38.178324324324308</v>
      </c>
      <c r="H12" s="3">
        <f>PrcLd!H60+Run!H62-Evp!H12</f>
        <v>-101.65492972972973</v>
      </c>
      <c r="I12" s="3">
        <f>PrcLd!I60+Run!I62-Evp!I12</f>
        <v>-77.171935135135158</v>
      </c>
      <c r="J12" s="3">
        <f>PrcLd!J60+Run!J62-Evp!J12</f>
        <v>-48.347513513513491</v>
      </c>
      <c r="K12" s="3">
        <f>PrcLd!K60+Run!K62-Evp!K12</f>
        <v>96.13836756756757</v>
      </c>
      <c r="L12" s="3">
        <f>PrcLd!L60+Run!L62-Evp!L12</f>
        <v>283.38664864864865</v>
      </c>
      <c r="M12" s="3">
        <f>PrcLd!M60+Run!M62-Evp!M12</f>
        <v>284.68642162162161</v>
      </c>
      <c r="N12" s="3">
        <f t="shared" si="0"/>
        <v>3605.504237837838</v>
      </c>
    </row>
    <row r="13" spans="1:14">
      <c r="A13">
        <v>1956</v>
      </c>
      <c r="B13" s="3">
        <f>PrcLd!B61+Run!B63-Evp!B13</f>
        <v>123.95421621621621</v>
      </c>
      <c r="C13" s="3">
        <f>PrcLd!C61+Run!C63-Evp!C13</f>
        <v>288.34371891891891</v>
      </c>
      <c r="D13" s="3">
        <f>PrcLd!D61+Run!D63-Evp!D13</f>
        <v>1497.6590486486484</v>
      </c>
      <c r="E13" s="3">
        <f>PrcLd!E61+Run!E63-Evp!E13</f>
        <v>879.27308108108105</v>
      </c>
      <c r="F13" s="3">
        <f>PrcLd!F61+Run!F63-Evp!F13</f>
        <v>1690.8128432432434</v>
      </c>
      <c r="G13" s="3">
        <f>PrcLd!G61+Run!G63-Evp!G13</f>
        <v>137.9977837837838</v>
      </c>
      <c r="H13" s="3">
        <f>PrcLd!H61+Run!H63-Evp!H13</f>
        <v>98.931351351351339</v>
      </c>
      <c r="I13" s="3">
        <f>PrcLd!I61+Run!I63-Evp!I13</f>
        <v>291.49102702702703</v>
      </c>
      <c r="J13" s="3">
        <f>PrcLd!J61+Run!J63-Evp!J13</f>
        <v>152.26978378378377</v>
      </c>
      <c r="K13" s="3">
        <f>PrcLd!K61+Run!K63-Evp!K13</f>
        <v>45.913870270270266</v>
      </c>
      <c r="L13" s="3">
        <f>PrcLd!L61+Run!L63-Evp!L13</f>
        <v>96.981729729729722</v>
      </c>
      <c r="M13" s="3">
        <f>PrcLd!M61+Run!M63-Evp!M13</f>
        <v>412.64645405405412</v>
      </c>
      <c r="N13" s="3">
        <f t="shared" si="0"/>
        <v>5716.2749081081083</v>
      </c>
    </row>
    <row r="14" spans="1:14">
      <c r="A14">
        <v>1957</v>
      </c>
      <c r="B14" s="3">
        <f>PrcLd!B62+Run!B64-Evp!B14</f>
        <v>433.58257297297297</v>
      </c>
      <c r="C14" s="3">
        <f>PrcLd!C62+Run!C64-Evp!C14</f>
        <v>497.47473513513518</v>
      </c>
      <c r="D14" s="3">
        <f>PrcLd!D62+Run!D64-Evp!D14</f>
        <v>644.78878918918917</v>
      </c>
      <c r="E14" s="3">
        <f>PrcLd!E62+Run!E64-Evp!E14</f>
        <v>817.29924324324327</v>
      </c>
      <c r="F14" s="3">
        <f>PrcLd!F62+Run!F64-Evp!F14</f>
        <v>460.92762162162171</v>
      </c>
      <c r="G14" s="3">
        <f>PrcLd!G62+Run!G64-Evp!G14</f>
        <v>95.931189189189212</v>
      </c>
      <c r="H14" s="3">
        <f>PrcLd!H62+Run!H64-Evp!H14</f>
        <v>181.85797837837836</v>
      </c>
      <c r="I14" s="3">
        <f>PrcLd!I62+Run!I64-Evp!I14</f>
        <v>-58.045178378378381</v>
      </c>
      <c r="J14" s="3">
        <f>PrcLd!J62+Run!J64-Evp!J14</f>
        <v>90.571621621621645</v>
      </c>
      <c r="K14" s="3">
        <f>PrcLd!K62+Run!K64-Evp!K14</f>
        <v>154.66565405405404</v>
      </c>
      <c r="L14" s="3">
        <f>PrcLd!L62+Run!L64-Evp!L14</f>
        <v>438.4104324324324</v>
      </c>
      <c r="M14" s="3">
        <f>PrcLd!M62+Run!M64-Evp!M14</f>
        <v>988.83462702702695</v>
      </c>
      <c r="N14" s="3">
        <f t="shared" si="0"/>
        <v>4746.2992864864864</v>
      </c>
    </row>
    <row r="15" spans="1:14">
      <c r="A15">
        <v>1958</v>
      </c>
      <c r="B15" s="3">
        <f>PrcLd!B63+Run!B65-Evp!B15</f>
        <v>207.14764324324324</v>
      </c>
      <c r="C15" s="3">
        <f>PrcLd!C63+Run!C65-Evp!C15</f>
        <v>178.54201081081078</v>
      </c>
      <c r="D15" s="3">
        <f>PrcLd!D63+Run!D65-Evp!D15</f>
        <v>545.2736972972973</v>
      </c>
      <c r="E15" s="3">
        <f>PrcLd!E63+Run!E65-Evp!E15</f>
        <v>284.02075675675678</v>
      </c>
      <c r="F15" s="3">
        <f>PrcLd!F63+Run!F65-Evp!F15</f>
        <v>56.932378378378402</v>
      </c>
      <c r="G15" s="3">
        <f>PrcLd!G63+Run!G65-Evp!G15</f>
        <v>50.215513513513514</v>
      </c>
      <c r="H15" s="3">
        <f>PrcLd!H63+Run!H65-Evp!H15</f>
        <v>-8.0935675675675611</v>
      </c>
      <c r="I15" s="3">
        <f>PrcLd!I63+Run!I65-Evp!I15</f>
        <v>-49.52345945945946</v>
      </c>
      <c r="J15" s="3">
        <f>PrcLd!J63+Run!J65-Evp!J15</f>
        <v>48.521027027027017</v>
      </c>
      <c r="K15" s="3">
        <f>PrcLd!K63+Run!K65-Evp!K15</f>
        <v>0.33727567567567007</v>
      </c>
      <c r="L15" s="3">
        <f>PrcLd!L63+Run!L65-Evp!L15</f>
        <v>128.1285945945946</v>
      </c>
      <c r="M15" s="3">
        <f>PrcLd!M63+Run!M65-Evp!M15</f>
        <v>99.82989189189189</v>
      </c>
      <c r="N15" s="3">
        <f t="shared" si="0"/>
        <v>1541.3317621621625</v>
      </c>
    </row>
    <row r="16" spans="1:14">
      <c r="A16">
        <v>1959</v>
      </c>
      <c r="B16" s="3">
        <f>PrcLd!B64+Run!B66-Evp!B16</f>
        <v>233.76113513513513</v>
      </c>
      <c r="C16" s="3">
        <f>PrcLd!C64+Run!C66-Evp!C16</f>
        <v>360.74115675675682</v>
      </c>
      <c r="D16" s="3">
        <f>PrcLd!D64+Run!D66-Evp!D16</f>
        <v>1418.1580972972974</v>
      </c>
      <c r="E16" s="3">
        <f>PrcLd!E64+Run!E66-Evp!E16</f>
        <v>1010.2860000000001</v>
      </c>
      <c r="F16" s="3">
        <f>PrcLd!F64+Run!F66-Evp!F16</f>
        <v>445.33647567567567</v>
      </c>
      <c r="G16" s="3">
        <f>PrcLd!G64+Run!G66-Evp!G16</f>
        <v>66.000216216216245</v>
      </c>
      <c r="H16" s="3">
        <f>PrcLd!H64+Run!H66-Evp!H16</f>
        <v>-33.717178378378378</v>
      </c>
      <c r="I16" s="3">
        <f>PrcLd!I64+Run!I66-Evp!I16</f>
        <v>34.494864864864866</v>
      </c>
      <c r="J16" s="3">
        <f>PrcLd!J64+Run!J66-Evp!J16</f>
        <v>-7.9071891891891823</v>
      </c>
      <c r="K16" s="3">
        <f>PrcLd!K64+Run!K66-Evp!K16</f>
        <v>280.01358918918919</v>
      </c>
      <c r="L16" s="3">
        <f>PrcLd!L64+Run!L66-Evp!L16</f>
        <v>487.754054054054</v>
      </c>
      <c r="M16" s="3">
        <f>PrcLd!M64+Run!M66-Evp!M16</f>
        <v>783.65415135135129</v>
      </c>
      <c r="N16" s="3">
        <f t="shared" si="0"/>
        <v>5078.5753729729731</v>
      </c>
    </row>
    <row r="17" spans="1:14">
      <c r="A17">
        <v>1960</v>
      </c>
      <c r="B17" s="3">
        <f>PrcLd!B65+Run!B67-Evp!B17</f>
        <v>571.2688648648649</v>
      </c>
      <c r="C17" s="3">
        <f>PrcLd!C65+Run!C67-Evp!C17</f>
        <v>473.45372972972973</v>
      </c>
      <c r="D17" s="3">
        <f>PrcLd!D65+Run!D67-Evp!D17</f>
        <v>536.22715675675681</v>
      </c>
      <c r="E17" s="3">
        <f>PrcLd!E65+Run!E67-Evp!E17</f>
        <v>1783.4155135135136</v>
      </c>
      <c r="F17" s="3">
        <f>PrcLd!F65+Run!F67-Evp!F17</f>
        <v>663.33588108108108</v>
      </c>
      <c r="G17" s="3">
        <f>PrcLd!G65+Run!G67-Evp!G17</f>
        <v>413.16145945945942</v>
      </c>
      <c r="H17" s="3">
        <f>PrcLd!H65+Run!H67-Evp!H17</f>
        <v>-52.515275675675667</v>
      </c>
      <c r="I17" s="3">
        <f>PrcLd!I65+Run!I67-Evp!I17</f>
        <v>-44.304043243243257</v>
      </c>
      <c r="J17" s="3">
        <f>PrcLd!J65+Run!J67-Evp!J17</f>
        <v>-57.631351351351356</v>
      </c>
      <c r="K17" s="3">
        <f>PrcLd!K65+Run!K67-Evp!K17</f>
        <v>15.632194594594608</v>
      </c>
      <c r="L17" s="3">
        <f>PrcLd!L65+Run!L67-Evp!L17</f>
        <v>79.842324324324323</v>
      </c>
      <c r="M17" s="3">
        <f>PrcLd!M65+Run!M67-Evp!M17</f>
        <v>57.778918918918919</v>
      </c>
      <c r="N17" s="3">
        <f t="shared" si="0"/>
        <v>4439.6653729729724</v>
      </c>
    </row>
    <row r="18" spans="1:14">
      <c r="A18">
        <v>1961</v>
      </c>
      <c r="B18" s="3">
        <f>PrcLd!B66+Run!B68-Evp!B18</f>
        <v>44.419545945945941</v>
      </c>
      <c r="C18" s="3">
        <f>PrcLd!C66+Run!C68-Evp!C18</f>
        <v>353.15875675675676</v>
      </c>
      <c r="D18" s="3">
        <f>PrcLd!D66+Run!D68-Evp!D18</f>
        <v>447.65364324324327</v>
      </c>
      <c r="E18" s="3">
        <f>PrcLd!E66+Run!E68-Evp!E18</f>
        <v>657.29167567567572</v>
      </c>
      <c r="F18" s="3">
        <f>PrcLd!F66+Run!F68-Evp!F18</f>
        <v>354.75148108108107</v>
      </c>
      <c r="G18" s="3">
        <f>PrcLd!G66+Run!G68-Evp!G18</f>
        <v>75.919567567567583</v>
      </c>
      <c r="H18" s="3">
        <f>PrcLd!H66+Run!H68-Evp!H18</f>
        <v>19.192410810810827</v>
      </c>
      <c r="I18" s="3">
        <f>PrcLd!I66+Run!I68-Evp!I18</f>
        <v>109.70448648648647</v>
      </c>
      <c r="J18" s="3">
        <f>PrcLd!J66+Run!J68-Evp!J18</f>
        <v>15.328000000000003</v>
      </c>
      <c r="K18" s="3">
        <f>PrcLd!K66+Run!K68-Evp!K18</f>
        <v>22.17772972972972</v>
      </c>
      <c r="L18" s="3">
        <f>PrcLd!L66+Run!L68-Evp!L18</f>
        <v>187.45778378378381</v>
      </c>
      <c r="M18" s="3">
        <f>PrcLd!M66+Run!M68-Evp!M18</f>
        <v>218.10258378378376</v>
      </c>
      <c r="N18" s="3">
        <f t="shared" si="0"/>
        <v>2505.1576648648647</v>
      </c>
    </row>
    <row r="19" spans="1:14">
      <c r="A19">
        <v>1962</v>
      </c>
      <c r="B19" s="3">
        <f>PrcLd!B67+Run!B69-Evp!B19</f>
        <v>174.79849729729733</v>
      </c>
      <c r="C19" s="3">
        <f>PrcLd!C67+Run!C69-Evp!C19</f>
        <v>181.29012972972973</v>
      </c>
      <c r="D19" s="3">
        <f>PrcLd!D67+Run!D69-Evp!D19</f>
        <v>1254.9420324324324</v>
      </c>
      <c r="E19" s="3">
        <f>PrcLd!E67+Run!E69-Evp!E19</f>
        <v>389.86956756756757</v>
      </c>
      <c r="F19" s="3">
        <f>PrcLd!F67+Run!F69-Evp!F19</f>
        <v>171.62718918918918</v>
      </c>
      <c r="G19" s="3">
        <f>PrcLd!G67+Run!G69-Evp!G19</f>
        <v>114.98313513513511</v>
      </c>
      <c r="H19" s="3">
        <f>PrcLd!H67+Run!H69-Evp!H19</f>
        <v>-83.762670270270291</v>
      </c>
      <c r="I19" s="3">
        <f>PrcLd!I67+Run!I69-Evp!I19</f>
        <v>-8.4112216216216211</v>
      </c>
      <c r="J19" s="3">
        <f>PrcLd!J67+Run!J69-Evp!J19</f>
        <v>-22.308378378378364</v>
      </c>
      <c r="K19" s="3">
        <f>PrcLd!K67+Run!K69-Evp!K19</f>
        <v>78.359978378378386</v>
      </c>
      <c r="L19" s="3">
        <f>PrcLd!L67+Run!L69-Evp!L19</f>
        <v>289.72918918918919</v>
      </c>
      <c r="M19" s="3">
        <f>PrcLd!M67+Run!M69-Evp!M19</f>
        <v>253.99401081081083</v>
      </c>
      <c r="N19" s="3">
        <f t="shared" si="0"/>
        <v>2795.1114594594592</v>
      </c>
    </row>
    <row r="20" spans="1:14">
      <c r="A20">
        <v>1963</v>
      </c>
      <c r="B20" s="3">
        <f>PrcLd!B68+Run!B70-Evp!B20</f>
        <v>93.1055135135135</v>
      </c>
      <c r="C20" s="3">
        <f>PrcLd!C68+Run!C70-Evp!C20</f>
        <v>61.487059459459459</v>
      </c>
      <c r="D20" s="3">
        <f>PrcLd!D68+Run!D70-Evp!D20</f>
        <v>1056.1609081081081</v>
      </c>
      <c r="E20" s="3">
        <f>PrcLd!E68+Run!E70-Evp!E20</f>
        <v>422.47675675675674</v>
      </c>
      <c r="F20" s="3">
        <f>PrcLd!F68+Run!F70-Evp!F20</f>
        <v>355.06039999999996</v>
      </c>
      <c r="G20" s="3">
        <f>PrcLd!G68+Run!G70-Evp!G20</f>
        <v>9.1162162162162019</v>
      </c>
      <c r="H20" s="3">
        <f>PrcLd!H68+Run!H70-Evp!H20</f>
        <v>-91.607956756756749</v>
      </c>
      <c r="I20" s="3">
        <f>PrcLd!I68+Run!I70-Evp!I20</f>
        <v>-81.515135135135139</v>
      </c>
      <c r="J20" s="3">
        <f>PrcLd!J68+Run!J70-Evp!J20</f>
        <v>-45.749027027027012</v>
      </c>
      <c r="K20" s="3">
        <f>PrcLd!K68+Run!K70-Evp!K20</f>
        <v>-29.580908108108112</v>
      </c>
      <c r="L20" s="3">
        <f>PrcLd!L68+Run!L70-Evp!L20</f>
        <v>42.435729729729715</v>
      </c>
      <c r="M20" s="3">
        <f>PrcLd!M68+Run!M70-Evp!M20</f>
        <v>64.461081081081076</v>
      </c>
      <c r="N20" s="3">
        <f t="shared" si="0"/>
        <v>1855.8506378378374</v>
      </c>
    </row>
    <row r="21" spans="1:14">
      <c r="A21">
        <v>1964</v>
      </c>
      <c r="B21" s="3">
        <f>PrcLd!B69+Run!B71-Evp!B21</f>
        <v>179.0912864864865</v>
      </c>
      <c r="C21" s="3">
        <f>PrcLd!C69+Run!C71-Evp!C21</f>
        <v>144.21011891891891</v>
      </c>
      <c r="D21" s="3">
        <f>PrcLd!D69+Run!D71-Evp!D21</f>
        <v>478.10681081081088</v>
      </c>
      <c r="E21" s="3">
        <f>PrcLd!E69+Run!E71-Evp!E21</f>
        <v>509.35</v>
      </c>
      <c r="F21" s="3">
        <f>PrcLd!F69+Run!F71-Evp!F21</f>
        <v>233.32303783783783</v>
      </c>
      <c r="G21" s="3">
        <f>PrcLd!G69+Run!G71-Evp!G21</f>
        <v>5.7149729729729586</v>
      </c>
      <c r="H21" s="3">
        <f>PrcLd!H69+Run!H71-Evp!H21</f>
        <v>-70.04900540540541</v>
      </c>
      <c r="I21" s="3">
        <f>PrcLd!I69+Run!I71-Evp!I21</f>
        <v>161.98865945945948</v>
      </c>
      <c r="J21" s="3">
        <f>PrcLd!J69+Run!J71-Evp!J21</f>
        <v>-8.0597297297297388</v>
      </c>
      <c r="K21" s="3">
        <f>PrcLd!K69+Run!K71-Evp!K21</f>
        <v>-1.9120216216216193</v>
      </c>
      <c r="L21" s="3">
        <f>PrcLd!L69+Run!L71-Evp!L21</f>
        <v>29.503135135135125</v>
      </c>
      <c r="M21" s="3">
        <f>PrcLd!M69+Run!M71-Evp!M21</f>
        <v>272.86428108108106</v>
      </c>
      <c r="N21" s="3">
        <f t="shared" si="0"/>
        <v>1934.1315459459461</v>
      </c>
    </row>
    <row r="22" spans="1:14">
      <c r="A22">
        <v>1965</v>
      </c>
      <c r="B22" s="3">
        <f>PrcLd!B70+Run!B72-Evp!B22</f>
        <v>410.31774054054051</v>
      </c>
      <c r="C22" s="3">
        <f>PrcLd!C70+Run!C72-Evp!C22</f>
        <v>913.57798918918922</v>
      </c>
      <c r="D22" s="3">
        <f>PrcLd!D70+Run!D72-Evp!D22</f>
        <v>1031.5496324324324</v>
      </c>
      <c r="E22" s="3">
        <f>PrcLd!E70+Run!E72-Evp!E22</f>
        <v>1095.477945945946</v>
      </c>
      <c r="F22" s="3">
        <f>PrcLd!F70+Run!F72-Evp!F22</f>
        <v>219.48530810810809</v>
      </c>
      <c r="G22" s="3">
        <f>PrcLd!G70+Run!G72-Evp!G22</f>
        <v>-15.163297297297305</v>
      </c>
      <c r="H22" s="3">
        <f>PrcLd!H70+Run!H72-Evp!H22</f>
        <v>-66.340691891891879</v>
      </c>
      <c r="I22" s="3">
        <f>PrcLd!I70+Run!I72-Evp!I22</f>
        <v>-4.4546810810810769</v>
      </c>
      <c r="J22" s="3">
        <f>PrcLd!J70+Run!J72-Evp!J22</f>
        <v>12.457027027027024</v>
      </c>
      <c r="K22" s="3">
        <f>PrcLd!K70+Run!K72-Evp!K22</f>
        <v>89.650302702702689</v>
      </c>
      <c r="L22" s="3">
        <f>PrcLd!L70+Run!L72-Evp!L22</f>
        <v>191.17086486486488</v>
      </c>
      <c r="M22" s="3">
        <f>PrcLd!M70+Run!M72-Evp!M22</f>
        <v>693.3807567567568</v>
      </c>
      <c r="N22" s="3">
        <f t="shared" si="0"/>
        <v>4571.1088972972975</v>
      </c>
    </row>
    <row r="23" spans="1:14">
      <c r="A23">
        <v>1966</v>
      </c>
      <c r="B23" s="3">
        <f>PrcLd!B71+Run!B73-Evp!B23</f>
        <v>261.56394594594599</v>
      </c>
      <c r="C23" s="3">
        <f>PrcLd!C71+Run!C73-Evp!C23</f>
        <v>460.8397297297297</v>
      </c>
      <c r="D23" s="3">
        <f>PrcLd!D71+Run!D73-Evp!D23</f>
        <v>787.21609729729721</v>
      </c>
      <c r="E23" s="3">
        <f>PrcLd!E71+Run!E73-Evp!E23</f>
        <v>505.14318918918912</v>
      </c>
      <c r="F23" s="3">
        <f>PrcLd!F71+Run!F73-Evp!F23</f>
        <v>260.51997837837837</v>
      </c>
      <c r="G23" s="3">
        <f>PrcLd!G71+Run!G73-Evp!G23</f>
        <v>156.8589189189189</v>
      </c>
      <c r="H23" s="3">
        <f>PrcLd!H71+Run!H73-Evp!H23</f>
        <v>-101.18840000000002</v>
      </c>
      <c r="I23" s="3">
        <f>PrcLd!I71+Run!I73-Evp!I23</f>
        <v>-6.0869837837837792</v>
      </c>
      <c r="J23" s="3">
        <f>PrcLd!J71+Run!J73-Evp!J23</f>
        <v>-30.684864864864878</v>
      </c>
      <c r="K23" s="3">
        <f>PrcLd!K71+Run!K73-Evp!K23</f>
        <v>21.367697297297283</v>
      </c>
      <c r="L23" s="3">
        <f>PrcLd!L71+Run!L73-Evp!L23</f>
        <v>302.22578378378375</v>
      </c>
      <c r="M23" s="3">
        <f>PrcLd!M71+Run!M73-Evp!M23</f>
        <v>986.59334054054068</v>
      </c>
      <c r="N23" s="3">
        <f t="shared" si="0"/>
        <v>3604.3684324324327</v>
      </c>
    </row>
    <row r="24" spans="1:14">
      <c r="A24">
        <v>1967</v>
      </c>
      <c r="B24" s="3">
        <f>PrcLd!B72+Run!B74-Evp!B24</f>
        <v>435.79544864864863</v>
      </c>
      <c r="C24" s="3">
        <f>PrcLd!C72+Run!C74-Evp!C24</f>
        <v>267.48283243243242</v>
      </c>
      <c r="D24" s="3">
        <f>PrcLd!D72+Run!D74-Evp!D24</f>
        <v>1003.7010594594595</v>
      </c>
      <c r="E24" s="3">
        <f>PrcLd!E72+Run!E74-Evp!E24</f>
        <v>1247.6562702702704</v>
      </c>
      <c r="F24" s="3">
        <f>PrcLd!F72+Run!F74-Evp!F24</f>
        <v>291.33820540540535</v>
      </c>
      <c r="G24" s="3">
        <f>PrcLd!G72+Run!G74-Evp!G24</f>
        <v>450.08935135135147</v>
      </c>
      <c r="H24" s="3">
        <f>PrcLd!H72+Run!H74-Evp!H24</f>
        <v>166.41430270270268</v>
      </c>
      <c r="I24" s="3">
        <f>PrcLd!I72+Run!I74-Evp!I24</f>
        <v>56.904389189189175</v>
      </c>
      <c r="J24" s="3">
        <f>PrcLd!J72+Run!J74-Evp!J24</f>
        <v>13.092378378378399</v>
      </c>
      <c r="K24" s="3">
        <f>PrcLd!K72+Run!K74-Evp!K24</f>
        <v>435.4493297297297</v>
      </c>
      <c r="L24" s="3">
        <f>PrcLd!L72+Run!L74-Evp!L24</f>
        <v>692.94048648648629</v>
      </c>
      <c r="M24" s="3">
        <f>PrcLd!M72+Run!M74-Evp!M24</f>
        <v>1013.1876648648648</v>
      </c>
      <c r="N24" s="3">
        <f t="shared" si="0"/>
        <v>6074.0517189189195</v>
      </c>
    </row>
    <row r="25" spans="1:14">
      <c r="A25">
        <v>1968</v>
      </c>
      <c r="B25" s="3">
        <f>PrcLd!B73+Run!B75-Evp!B25</f>
        <v>428.47299459459464</v>
      </c>
      <c r="C25" s="3">
        <f>PrcLd!C73+Run!C75-Evp!C25</f>
        <v>1321.873837837838</v>
      </c>
      <c r="D25" s="3">
        <f>PrcLd!D73+Run!D75-Evp!D25</f>
        <v>979.12525405405427</v>
      </c>
      <c r="E25" s="3">
        <f>PrcLd!E73+Run!E75-Evp!E25</f>
        <v>411.98508108108109</v>
      </c>
      <c r="F25" s="3">
        <f>PrcLd!F73+Run!F75-Evp!F25</f>
        <v>316.76014054054059</v>
      </c>
      <c r="G25" s="3">
        <f>PrcLd!G73+Run!G75-Evp!G25</f>
        <v>379.99513513513511</v>
      </c>
      <c r="H25" s="3">
        <f>PrcLd!H73+Run!H75-Evp!H25</f>
        <v>88.526529729729702</v>
      </c>
      <c r="I25" s="3">
        <f>PrcLd!I73+Run!I75-Evp!I25</f>
        <v>16.446670270270289</v>
      </c>
      <c r="J25" s="3">
        <f>PrcLd!J73+Run!J75-Evp!J25</f>
        <v>65.128540540540541</v>
      </c>
      <c r="K25" s="3">
        <f>PrcLd!K73+Run!K75-Evp!K25</f>
        <v>104.61110270270269</v>
      </c>
      <c r="L25" s="3">
        <f>PrcLd!L73+Run!L75-Evp!L25</f>
        <v>273.71059459459457</v>
      </c>
      <c r="M25" s="3">
        <f>PrcLd!M73+Run!M75-Evp!M25</f>
        <v>550.57456216216212</v>
      </c>
      <c r="N25" s="3">
        <f t="shared" si="0"/>
        <v>4937.2104432432434</v>
      </c>
    </row>
    <row r="26" spans="1:14">
      <c r="A26">
        <v>1969</v>
      </c>
      <c r="B26" s="3">
        <f>PrcLd!B74+Run!B76-Evp!B26</f>
        <v>645.95927567567571</v>
      </c>
      <c r="C26" s="3">
        <f>PrcLd!C74+Run!C76-Evp!C26</f>
        <v>633.51763243243238</v>
      </c>
      <c r="D26" s="3">
        <f>PrcLd!D74+Run!D76-Evp!D26</f>
        <v>564.96707027027026</v>
      </c>
      <c r="E26" s="3">
        <f>PrcLd!E74+Run!E76-Evp!E26</f>
        <v>963.14708108108118</v>
      </c>
      <c r="F26" s="3">
        <f>PrcLd!F74+Run!F76-Evp!F26</f>
        <v>706.97794594594598</v>
      </c>
      <c r="G26" s="3">
        <f>PrcLd!G74+Run!G76-Evp!G26</f>
        <v>209.2831351351351</v>
      </c>
      <c r="H26" s="3">
        <f>PrcLd!H74+Run!H76-Evp!H26</f>
        <v>102.1444864864865</v>
      </c>
      <c r="I26" s="3">
        <f>PrcLd!I74+Run!I76-Evp!I26</f>
        <v>-69.095902702702716</v>
      </c>
      <c r="J26" s="3">
        <f>PrcLd!J74+Run!J76-Evp!J26</f>
        <v>-68.797837837837847</v>
      </c>
      <c r="K26" s="3">
        <f>PrcLd!K74+Run!K76-Evp!K26</f>
        <v>52.239718918918911</v>
      </c>
      <c r="L26" s="3">
        <f>PrcLd!L74+Run!L76-Evp!L26</f>
        <v>239.46259459459466</v>
      </c>
      <c r="M26" s="3">
        <f>PrcLd!M74+Run!M76-Evp!M26</f>
        <v>268.24246486486493</v>
      </c>
      <c r="N26" s="3">
        <f t="shared" si="0"/>
        <v>4248.0476648648646</v>
      </c>
    </row>
    <row r="27" spans="1:14">
      <c r="A27">
        <v>1970</v>
      </c>
      <c r="B27" s="3">
        <f>PrcLd!B75+Run!B77-Evp!B27</f>
        <v>133.05575135135135</v>
      </c>
      <c r="C27" s="3">
        <f>PrcLd!C75+Run!C77-Evp!C27</f>
        <v>206.55469189189185</v>
      </c>
      <c r="D27" s="3">
        <f>PrcLd!D75+Run!D77-Evp!D27</f>
        <v>588.23212972972976</v>
      </c>
      <c r="E27" s="3">
        <f>PrcLd!E75+Run!E77-Evp!E27</f>
        <v>887.1654594594595</v>
      </c>
      <c r="F27" s="3">
        <f>PrcLd!F75+Run!F77-Evp!F27</f>
        <v>335.05025945945943</v>
      </c>
      <c r="G27" s="3">
        <f>PrcLd!G75+Run!G77-Evp!G27</f>
        <v>69.815567567567541</v>
      </c>
      <c r="H27" s="3">
        <f>PrcLd!H75+Run!H77-Evp!H27</f>
        <v>68.980259459459461</v>
      </c>
      <c r="I27" s="3">
        <f>PrcLd!I75+Run!I77-Evp!I27</f>
        <v>-93.070021621621606</v>
      </c>
      <c r="J27" s="3">
        <f>PrcLd!J75+Run!J77-Evp!J27</f>
        <v>18.662648648648641</v>
      </c>
      <c r="K27" s="3">
        <f>PrcLd!K75+Run!K77-Evp!K27</f>
        <v>94.822216216216191</v>
      </c>
      <c r="L27" s="3">
        <f>PrcLd!L75+Run!L77-Evp!L27</f>
        <v>270.03994594594593</v>
      </c>
      <c r="M27" s="3">
        <f>PrcLd!M75+Run!M77-Evp!M27</f>
        <v>484.24396756756755</v>
      </c>
      <c r="N27" s="3">
        <f t="shared" si="0"/>
        <v>3063.5528756756748</v>
      </c>
    </row>
    <row r="28" spans="1:14">
      <c r="A28">
        <v>1971</v>
      </c>
      <c r="B28" s="3">
        <f>PrcLd!B76+Run!B78-Evp!B28</f>
        <v>213.25864864864866</v>
      </c>
      <c r="C28" s="3">
        <f>PrcLd!C76+Run!C78-Evp!C28</f>
        <v>637.69281081081101</v>
      </c>
      <c r="D28" s="3">
        <f>PrcLd!D76+Run!D78-Evp!D28</f>
        <v>1173.0277837837837</v>
      </c>
      <c r="E28" s="3">
        <f>PrcLd!E76+Run!E78-Evp!E28</f>
        <v>609.9682702702703</v>
      </c>
      <c r="F28" s="3">
        <f>PrcLd!F76+Run!F78-Evp!F28</f>
        <v>137.3155027027027</v>
      </c>
      <c r="G28" s="3">
        <f>PrcLd!G76+Run!G78-Evp!G28</f>
        <v>-2.323837837837857</v>
      </c>
      <c r="H28" s="3">
        <f>PrcLd!H76+Run!H78-Evp!H28</f>
        <v>-97.156043243243232</v>
      </c>
      <c r="I28" s="3">
        <f>PrcLd!I76+Run!I78-Evp!I28</f>
        <v>-20.36334054054052</v>
      </c>
      <c r="J28" s="3">
        <f>PrcLd!J76+Run!J78-Evp!J28</f>
        <v>-8.1357297297297322</v>
      </c>
      <c r="K28" s="3">
        <f>PrcLd!K76+Run!K78-Evp!K28</f>
        <v>17.022670270270282</v>
      </c>
      <c r="L28" s="3">
        <f>PrcLd!L76+Run!L78-Evp!L28</f>
        <v>42.987729729729722</v>
      </c>
      <c r="M28" s="3">
        <f>PrcLd!M76+Run!M78-Evp!M28</f>
        <v>311.50975135135138</v>
      </c>
      <c r="N28" s="3">
        <f t="shared" si="0"/>
        <v>3014.8042162162169</v>
      </c>
    </row>
    <row r="29" spans="1:14">
      <c r="A29">
        <v>1972</v>
      </c>
      <c r="B29" s="3">
        <f>PrcLd!B77+Run!B79-Evp!B29</f>
        <v>280.48235675675676</v>
      </c>
      <c r="C29" s="3">
        <f>PrcLd!C77+Run!C79-Evp!C29</f>
        <v>145.49911351351352</v>
      </c>
      <c r="D29" s="3">
        <f>PrcLd!D77+Run!D79-Evp!D29</f>
        <v>1008.1120324324323</v>
      </c>
      <c r="E29" s="3">
        <f>PrcLd!E77+Run!E79-Evp!E29</f>
        <v>999.27794594594582</v>
      </c>
      <c r="F29" s="3">
        <f>PrcLd!F77+Run!F79-Evp!F29</f>
        <v>284.51119999999997</v>
      </c>
      <c r="G29" s="3">
        <f>PrcLd!G77+Run!G79-Evp!G29</f>
        <v>50.023999999999972</v>
      </c>
      <c r="H29" s="3">
        <f>PrcLd!H77+Run!H79-Evp!H29</f>
        <v>38.02715675675671</v>
      </c>
      <c r="I29" s="3">
        <f>PrcLd!I77+Run!I79-Evp!I29</f>
        <v>61.421340540540541</v>
      </c>
      <c r="J29" s="3">
        <f>PrcLd!J77+Run!J79-Evp!J29</f>
        <v>16.968540540540531</v>
      </c>
      <c r="K29" s="3">
        <f>PrcLd!K77+Run!K79-Evp!K29</f>
        <v>160.45295135135132</v>
      </c>
      <c r="L29" s="3">
        <f>PrcLd!L77+Run!L79-Evp!L29</f>
        <v>501.14783783783787</v>
      </c>
      <c r="M29" s="3">
        <f>PrcLd!M77+Run!M79-Evp!M29</f>
        <v>733.60465945945941</v>
      </c>
      <c r="N29" s="3">
        <f t="shared" si="0"/>
        <v>4279.5291351351343</v>
      </c>
    </row>
    <row r="30" spans="1:14">
      <c r="A30">
        <v>1973</v>
      </c>
      <c r="B30" s="3">
        <f>PrcLd!B78+Run!B80-Evp!B30</f>
        <v>948.25714594594604</v>
      </c>
      <c r="C30" s="3">
        <f>PrcLd!C78+Run!C80-Evp!C30</f>
        <v>343.22193513513514</v>
      </c>
      <c r="D30" s="3">
        <f>PrcLd!D78+Run!D80-Evp!D30</f>
        <v>1849.9630378378379</v>
      </c>
      <c r="E30" s="3">
        <f>PrcLd!E78+Run!E80-Evp!E30</f>
        <v>545.88724324324323</v>
      </c>
      <c r="F30" s="3">
        <f>PrcLd!F78+Run!F80-Evp!F30</f>
        <v>370.98674594594593</v>
      </c>
      <c r="G30" s="3">
        <f>PrcLd!G78+Run!G80-Evp!G30</f>
        <v>224.71632432432435</v>
      </c>
      <c r="H30" s="3">
        <f>PrcLd!H78+Run!H80-Evp!H30</f>
        <v>17.945351351351377</v>
      </c>
      <c r="I30" s="3">
        <f>PrcLd!I78+Run!I80-Evp!I30</f>
        <v>22.305221621621598</v>
      </c>
      <c r="J30" s="3">
        <f>PrcLd!J78+Run!J80-Evp!J30</f>
        <v>-58.963297297297316</v>
      </c>
      <c r="K30" s="3">
        <f>PrcLd!K78+Run!K80-Evp!K30</f>
        <v>70.931091891891882</v>
      </c>
      <c r="L30" s="3">
        <f>PrcLd!L78+Run!L80-Evp!L30</f>
        <v>363.8534054054054</v>
      </c>
      <c r="M30" s="3">
        <f>PrcLd!M78+Run!M80-Evp!M30</f>
        <v>599.39867027027026</v>
      </c>
      <c r="N30" s="3">
        <f t="shared" si="0"/>
        <v>5298.5028756756756</v>
      </c>
    </row>
    <row r="31" spans="1:14">
      <c r="A31">
        <v>1974</v>
      </c>
      <c r="B31" s="3">
        <f>PrcLd!B79+Run!B81-Evp!B31</f>
        <v>1116.5455567567569</v>
      </c>
      <c r="C31" s="3">
        <f>PrcLd!C79+Run!C81-Evp!C31</f>
        <v>664.1354162162163</v>
      </c>
      <c r="D31" s="3">
        <f>PrcLd!D79+Run!D81-Evp!D31</f>
        <v>1265.215448648649</v>
      </c>
      <c r="E31" s="3">
        <f>PrcLd!E79+Run!E81-Evp!E31</f>
        <v>849.70410810810802</v>
      </c>
      <c r="F31" s="3">
        <f>PrcLd!F79+Run!F81-Evp!F31</f>
        <v>890.48911351351353</v>
      </c>
      <c r="G31" s="3">
        <f>PrcLd!G79+Run!G81-Evp!G31</f>
        <v>83.765513513513525</v>
      </c>
      <c r="H31" s="3">
        <f>PrcLd!H79+Run!H81-Evp!H31</f>
        <v>-37.045827027027059</v>
      </c>
      <c r="I31" s="3">
        <f>PrcLd!I79+Run!I81-Evp!I31</f>
        <v>-20.082659459459478</v>
      </c>
      <c r="J31" s="3">
        <f>PrcLd!J79+Run!J81-Evp!J31</f>
        <v>0.51497297297296996</v>
      </c>
      <c r="K31" s="3">
        <f>PrcLd!K79+Run!K81-Evp!K31</f>
        <v>39.005632432432435</v>
      </c>
      <c r="L31" s="3">
        <f>PrcLd!L79+Run!L81-Evp!L31</f>
        <v>178.37010810810813</v>
      </c>
      <c r="M31" s="3">
        <f>PrcLd!M79+Run!M81-Evp!M31</f>
        <v>239.12345945945944</v>
      </c>
      <c r="N31" s="3">
        <f t="shared" si="0"/>
        <v>5269.7408432432439</v>
      </c>
    </row>
    <row r="32" spans="1:14">
      <c r="A32">
        <v>1975</v>
      </c>
      <c r="B32" s="3">
        <f>PrcLd!B80+Run!B82-Evp!B32</f>
        <v>725.48151351351339</v>
      </c>
      <c r="C32" s="3">
        <f>PrcLd!C80+Run!C82-Evp!C32</f>
        <v>677.89438918918916</v>
      </c>
      <c r="D32" s="3">
        <f>PrcLd!D80+Run!D82-Evp!D32</f>
        <v>1071.9718594594594</v>
      </c>
      <c r="E32" s="3">
        <f>PrcLd!E80+Run!E82-Evp!E32</f>
        <v>1105.5906486486488</v>
      </c>
      <c r="F32" s="3">
        <f>PrcLd!F80+Run!F82-Evp!F32</f>
        <v>273.23818378378382</v>
      </c>
      <c r="G32" s="3">
        <f>PrcLd!G80+Run!G82-Evp!G32</f>
        <v>237.97448648648646</v>
      </c>
      <c r="H32" s="3">
        <f>PrcLd!H80+Run!H82-Evp!H32</f>
        <v>-33.00502702702704</v>
      </c>
      <c r="I32" s="3">
        <f>PrcLd!I80+Run!I82-Evp!I32</f>
        <v>215.87272432432434</v>
      </c>
      <c r="J32" s="3">
        <f>PrcLd!J80+Run!J82-Evp!J32</f>
        <v>308.57508108108112</v>
      </c>
      <c r="K32" s="3">
        <f>PrcLd!K80+Run!K82-Evp!K32</f>
        <v>71.299264864864867</v>
      </c>
      <c r="L32" s="3">
        <f>PrcLd!L80+Run!L82-Evp!L32</f>
        <v>192.13670270270273</v>
      </c>
      <c r="M32" s="3">
        <f>PrcLd!M80+Run!M82-Evp!M32</f>
        <v>553.2868972972974</v>
      </c>
      <c r="N32" s="3">
        <f t="shared" si="0"/>
        <v>5400.3167243243252</v>
      </c>
    </row>
    <row r="33" spans="1:14">
      <c r="A33">
        <v>1976</v>
      </c>
      <c r="B33" s="3">
        <f>PrcLd!B81+Run!B83-Evp!B33</f>
        <v>328.66387027027031</v>
      </c>
      <c r="C33" s="3">
        <f>PrcLd!C81+Run!C83-Evp!C33</f>
        <v>1502.6368756756758</v>
      </c>
      <c r="D33" s="3">
        <f>PrcLd!D81+Run!D83-Evp!D33</f>
        <v>1852.0133837837836</v>
      </c>
      <c r="E33" s="3">
        <f>PrcLd!E81+Run!E83-Evp!E33</f>
        <v>648.55978378378381</v>
      </c>
      <c r="F33" s="3">
        <f>PrcLd!F81+Run!F83-Evp!F33</f>
        <v>611.06886486486485</v>
      </c>
      <c r="G33" s="3">
        <f>PrcLd!G81+Run!G83-Evp!G33</f>
        <v>83.702378378378341</v>
      </c>
      <c r="H33" s="3">
        <f>PrcLd!H81+Run!H83-Evp!H33</f>
        <v>310.52537297297295</v>
      </c>
      <c r="I33" s="3">
        <f>PrcLd!I81+Run!I83-Evp!I33</f>
        <v>100.17501621621622</v>
      </c>
      <c r="J33" s="3">
        <f>PrcLd!J81+Run!J83-Evp!J33</f>
        <v>67.415081081081098</v>
      </c>
      <c r="K33" s="3">
        <f>PrcLd!K81+Run!K83-Evp!K33</f>
        <v>121.08118918918917</v>
      </c>
      <c r="L33" s="3">
        <f>PrcLd!L81+Run!L83-Evp!L33</f>
        <v>195.0214054054054</v>
      </c>
      <c r="M33" s="3">
        <f>PrcLd!M81+Run!M83-Evp!M33</f>
        <v>161.29152432432431</v>
      </c>
      <c r="N33" s="3">
        <f t="shared" si="0"/>
        <v>5982.1547459459453</v>
      </c>
    </row>
    <row r="34" spans="1:14">
      <c r="A34">
        <v>1977</v>
      </c>
      <c r="B34" s="3">
        <f>PrcLd!B82+Run!B84-Evp!B34</f>
        <v>112.79468108108107</v>
      </c>
      <c r="C34" s="3">
        <f>PrcLd!C82+Run!C84-Evp!C34</f>
        <v>179.58355675675676</v>
      </c>
      <c r="D34" s="3">
        <f>PrcLd!D82+Run!D84-Evp!D34</f>
        <v>1764.1595675675676</v>
      </c>
      <c r="E34" s="3">
        <f>PrcLd!E82+Run!E84-Evp!E34</f>
        <v>740.50562162162169</v>
      </c>
      <c r="F34" s="3">
        <f>PrcLd!F82+Run!F84-Evp!F34</f>
        <v>166.72462702702703</v>
      </c>
      <c r="G34" s="3">
        <f>PrcLd!G82+Run!G84-Evp!G34</f>
        <v>8.2180000000000177</v>
      </c>
      <c r="H34" s="3">
        <f>PrcLd!H82+Run!H84-Evp!H34</f>
        <v>-18.34819459459456</v>
      </c>
      <c r="I34" s="3">
        <f>PrcLd!I82+Run!I84-Evp!I34</f>
        <v>5.3783567567567445</v>
      </c>
      <c r="J34" s="3">
        <f>PrcLd!J82+Run!J84-Evp!J34</f>
        <v>344.56443243243245</v>
      </c>
      <c r="K34" s="3">
        <f>PrcLd!K82+Run!K84-Evp!K34</f>
        <v>358.43524324324324</v>
      </c>
      <c r="L34" s="3">
        <f>PrcLd!L82+Run!L84-Evp!L34</f>
        <v>420.82664864864864</v>
      </c>
      <c r="M34" s="3">
        <f>PrcLd!M82+Run!M84-Evp!M34</f>
        <v>1154.4215999999999</v>
      </c>
      <c r="N34" s="3">
        <f t="shared" si="0"/>
        <v>5237.2641405405402</v>
      </c>
    </row>
    <row r="35" spans="1:14">
      <c r="A35">
        <v>1978</v>
      </c>
      <c r="B35" s="3">
        <f>PrcLd!B83+Run!B85-Evp!B35</f>
        <v>272.42761081081079</v>
      </c>
      <c r="C35" s="3">
        <f>PrcLd!C83+Run!C85-Evp!C35</f>
        <v>151.07074594594596</v>
      </c>
      <c r="D35" s="3">
        <f>PrcLd!D83+Run!D85-Evp!D35</f>
        <v>1170.5512432432433</v>
      </c>
      <c r="E35" s="3">
        <f>PrcLd!E83+Run!E85-Evp!E35</f>
        <v>1454.715189189189</v>
      </c>
      <c r="F35" s="3">
        <f>PrcLd!F83+Run!F85-Evp!F35</f>
        <v>384.16016216216212</v>
      </c>
      <c r="G35" s="3">
        <f>PrcLd!G83+Run!G85-Evp!G35</f>
        <v>60.469621621621627</v>
      </c>
      <c r="H35" s="3">
        <f>PrcLd!H83+Run!H85-Evp!H35</f>
        <v>-76.444281081081101</v>
      </c>
      <c r="I35" s="3">
        <f>PrcLd!I83+Run!I85-Evp!I35</f>
        <v>-44.462551351351351</v>
      </c>
      <c r="J35" s="3">
        <f>PrcLd!J83+Run!J85-Evp!J35</f>
        <v>73.686540540540506</v>
      </c>
      <c r="K35" s="3">
        <f>PrcLd!K83+Run!K85-Evp!K35</f>
        <v>101.25184864864865</v>
      </c>
      <c r="L35" s="3">
        <f>PrcLd!L83+Run!L85-Evp!L35</f>
        <v>134.96702702702703</v>
      </c>
      <c r="M35" s="3">
        <f>PrcLd!M83+Run!M85-Evp!M35</f>
        <v>252.5937081081081</v>
      </c>
      <c r="N35" s="3">
        <f t="shared" si="0"/>
        <v>3934.9868648648653</v>
      </c>
    </row>
    <row r="36" spans="1:14">
      <c r="A36">
        <v>1979</v>
      </c>
      <c r="B36" s="3">
        <f>PrcLd!B84+Run!B86-Evp!B36</f>
        <v>321.3927675675676</v>
      </c>
      <c r="C36" s="3">
        <f>PrcLd!C84+Run!C86-Evp!C36</f>
        <v>115.9788864864865</v>
      </c>
      <c r="D36" s="3">
        <f>PrcLd!D84+Run!D86-Evp!D36</f>
        <v>1209.2542486486486</v>
      </c>
      <c r="E36" s="3">
        <f>PrcLd!E84+Run!E86-Evp!E36</f>
        <v>1511.5865405405409</v>
      </c>
      <c r="F36" s="3">
        <f>PrcLd!F84+Run!F86-Evp!F36</f>
        <v>395.08596756756759</v>
      </c>
      <c r="G36" s="3">
        <f>PrcLd!G84+Run!G86-Evp!G36</f>
        <v>66.604756756756771</v>
      </c>
      <c r="H36" s="3">
        <f>PrcLd!H84+Run!H86-Evp!H36</f>
        <v>42.273210810810809</v>
      </c>
      <c r="I36" s="3">
        <f>PrcLd!I84+Run!I86-Evp!I36</f>
        <v>-1.5909729729729918</v>
      </c>
      <c r="J36" s="3">
        <f>PrcLd!J84+Run!J86-Evp!J36</f>
        <v>-21.833567567567556</v>
      </c>
      <c r="K36" s="3">
        <f>PrcLd!K84+Run!K86-Evp!K36</f>
        <v>85.592670270270276</v>
      </c>
      <c r="L36" s="3">
        <f>PrcLd!L84+Run!L86-Evp!L36</f>
        <v>455.38805405405401</v>
      </c>
      <c r="M36" s="3">
        <f>PrcLd!M84+Run!M86-Evp!M36</f>
        <v>789.23662702702688</v>
      </c>
      <c r="N36" s="3">
        <f t="shared" si="0"/>
        <v>4968.9691891891889</v>
      </c>
    </row>
    <row r="37" spans="1:14">
      <c r="A37">
        <v>1980</v>
      </c>
      <c r="B37" s="3">
        <f>PrcLd!B85+Run!B87-Evp!B37</f>
        <v>376.9111891891892</v>
      </c>
      <c r="C37" s="3">
        <f>PrcLd!C85+Run!C87-Evp!C37</f>
        <v>132.00338378378379</v>
      </c>
      <c r="D37" s="3">
        <f>PrcLd!D85+Run!D87-Evp!D37</f>
        <v>990.21941621621613</v>
      </c>
      <c r="E37" s="3">
        <f>PrcLd!E85+Run!E87-Evp!E37</f>
        <v>959.2412432432435</v>
      </c>
      <c r="F37" s="3">
        <f>PrcLd!F85+Run!F87-Evp!F37</f>
        <v>305.38150270270273</v>
      </c>
      <c r="G37" s="3">
        <f>PrcLd!G85+Run!G87-Evp!G37</f>
        <v>152.85718918918917</v>
      </c>
      <c r="H37" s="3">
        <f>PrcLd!H85+Run!H87-Evp!H37</f>
        <v>147.93699459459458</v>
      </c>
      <c r="I37" s="3">
        <f>PrcLd!I85+Run!I87-Evp!I37</f>
        <v>111.01921081081082</v>
      </c>
      <c r="J37" s="3">
        <f>PrcLd!J85+Run!J87-Evp!J37</f>
        <v>110.24816216216215</v>
      </c>
      <c r="K37" s="3">
        <f>PrcLd!K85+Run!K87-Evp!K37</f>
        <v>133.23695135135137</v>
      </c>
      <c r="L37" s="3">
        <f>PrcLd!L85+Run!L87-Evp!L37</f>
        <v>103.22524324324324</v>
      </c>
      <c r="M37" s="3">
        <f>PrcLd!M85+Run!M87-Evp!M37</f>
        <v>314.50473513513515</v>
      </c>
      <c r="N37" s="3">
        <f t="shared" si="0"/>
        <v>3836.785221621622</v>
      </c>
    </row>
    <row r="38" spans="1:14">
      <c r="A38">
        <v>1981</v>
      </c>
      <c r="B38" s="3">
        <f>PrcLd!B86+Run!B88-Evp!B38</f>
        <v>101.42196756756756</v>
      </c>
      <c r="C38" s="3">
        <f>PrcLd!C86+Run!C88-Evp!C38</f>
        <v>1322.1192756756757</v>
      </c>
      <c r="D38" s="3">
        <f>PrcLd!D86+Run!D88-Evp!D38</f>
        <v>442.62050810810814</v>
      </c>
      <c r="E38" s="3">
        <f>PrcLd!E86+Run!E88-Evp!E38</f>
        <v>648.30227027027024</v>
      </c>
      <c r="F38" s="3">
        <f>PrcLd!F86+Run!F88-Evp!F38</f>
        <v>420.50816216216219</v>
      </c>
      <c r="G38" s="3">
        <f>PrcLd!G86+Run!G88-Evp!G38</f>
        <v>89.930702702702689</v>
      </c>
      <c r="H38" s="3">
        <f>PrcLd!H86+Run!H88-Evp!H38</f>
        <v>6.6645729729729908</v>
      </c>
      <c r="I38" s="3">
        <f>PrcLd!I86+Run!I88-Evp!I38</f>
        <v>60.813664864864904</v>
      </c>
      <c r="J38" s="3">
        <f>PrcLd!J86+Run!J88-Evp!J38</f>
        <v>557.83064864864855</v>
      </c>
      <c r="K38" s="3">
        <f>PrcLd!K86+Run!K88-Evp!K38</f>
        <v>980.38086486486486</v>
      </c>
      <c r="L38" s="3">
        <f>PrcLd!L86+Run!L88-Evp!L38</f>
        <v>396.55681081081076</v>
      </c>
      <c r="M38" s="3">
        <f>PrcLd!M86+Run!M88-Evp!M38</f>
        <v>346.60415135135133</v>
      </c>
      <c r="N38" s="3">
        <f t="shared" si="0"/>
        <v>5373.7536</v>
      </c>
    </row>
    <row r="39" spans="1:14">
      <c r="A39">
        <v>1982</v>
      </c>
      <c r="B39" s="3">
        <f>PrcLd!B87+Run!B89-Evp!B39</f>
        <v>418.28894054054058</v>
      </c>
      <c r="C39" s="3">
        <f>PrcLd!C87+Run!C89-Evp!C39</f>
        <v>136.95583783783783</v>
      </c>
      <c r="D39" s="3">
        <f>PrcLd!D87+Run!D89-Evp!D39</f>
        <v>1855.9550486486485</v>
      </c>
      <c r="E39" s="3">
        <f>PrcLd!E87+Run!E89-Evp!E39</f>
        <v>1265.2650270270271</v>
      </c>
      <c r="F39" s="3">
        <f>PrcLd!F87+Run!F89-Evp!F39</f>
        <v>234.54233513513512</v>
      </c>
      <c r="G39" s="3">
        <f>PrcLd!G87+Run!G89-Evp!G39</f>
        <v>251.67962162162161</v>
      </c>
      <c r="H39" s="3">
        <f>PrcLd!H87+Run!H89-Evp!H39</f>
        <v>19.784540540540576</v>
      </c>
      <c r="I39" s="3">
        <f>PrcLd!I87+Run!I89-Evp!I39</f>
        <v>19.281027027027022</v>
      </c>
      <c r="J39" s="3">
        <f>PrcLd!J87+Run!J89-Evp!J39</f>
        <v>122.21621621621622</v>
      </c>
      <c r="K39" s="3">
        <f>PrcLd!K87+Run!K89-Evp!K39</f>
        <v>89.713556756756773</v>
      </c>
      <c r="L39" s="3">
        <f>PrcLd!L87+Run!L89-Evp!L39</f>
        <v>697.82708108108113</v>
      </c>
      <c r="M39" s="3">
        <f>PrcLd!M87+Run!M89-Evp!M39</f>
        <v>1109.2447459459459</v>
      </c>
      <c r="N39" s="3">
        <f t="shared" si="0"/>
        <v>6220.7539783783777</v>
      </c>
    </row>
    <row r="40" spans="1:14">
      <c r="A40">
        <v>1983</v>
      </c>
      <c r="B40" s="3">
        <f>PrcLd!B88+Run!B90-Evp!B40</f>
        <v>324.99902702702701</v>
      </c>
      <c r="C40" s="3">
        <f>PrcLd!C88+Run!C90-Evp!C40</f>
        <v>472.07509189189187</v>
      </c>
      <c r="D40" s="3">
        <f>PrcLd!D88+Run!D90-Evp!D40</f>
        <v>400.44222702702706</v>
      </c>
      <c r="E40" s="3">
        <f>PrcLd!E88+Run!E90-Evp!E40</f>
        <v>753.47372972972971</v>
      </c>
      <c r="F40" s="3">
        <f>PrcLd!F88+Run!F90-Evp!F40</f>
        <v>843.74580540540546</v>
      </c>
      <c r="G40" s="3">
        <f>PrcLd!G88+Run!G90-Evp!G40</f>
        <v>224.60740540540544</v>
      </c>
      <c r="H40" s="3">
        <f>PrcLd!H88+Run!H90-Evp!H40</f>
        <v>105.56260540540538</v>
      </c>
      <c r="I40" s="3">
        <f>PrcLd!I88+Run!I90-Evp!I40</f>
        <v>237.25884324324332</v>
      </c>
      <c r="J40" s="3">
        <f>PrcLd!J88+Run!J90-Evp!J40</f>
        <v>52.289513513513498</v>
      </c>
      <c r="K40" s="3">
        <f>PrcLd!K88+Run!K90-Evp!K40</f>
        <v>137.55319999999998</v>
      </c>
      <c r="L40" s="3">
        <f>PrcLd!L88+Run!L90-Evp!L40</f>
        <v>468.79113513513516</v>
      </c>
      <c r="M40" s="3">
        <f>PrcLd!M88+Run!M90-Evp!M40</f>
        <v>885.6620324324324</v>
      </c>
      <c r="N40" s="3">
        <f t="shared" si="0"/>
        <v>4906.4606162162163</v>
      </c>
    </row>
    <row r="41" spans="1:14">
      <c r="A41">
        <v>1984</v>
      </c>
      <c r="B41" s="3">
        <f>PrcLd!B89+Run!B91-Evp!B41</f>
        <v>145.91270270270269</v>
      </c>
      <c r="C41" s="3">
        <f>PrcLd!C89+Run!C91-Evp!C41</f>
        <v>1286.1388648648647</v>
      </c>
      <c r="D41" s="3">
        <f>PrcLd!D89+Run!D91-Evp!D41</f>
        <v>1124.547816216216</v>
      </c>
      <c r="E41" s="3">
        <f>PrcLd!E89+Run!E91-Evp!E41</f>
        <v>592.2112432432433</v>
      </c>
      <c r="F41" s="3">
        <f>PrcLd!F89+Run!F91-Evp!F41</f>
        <v>415.00363243243243</v>
      </c>
      <c r="G41" s="3">
        <f>PrcLd!G89+Run!G91-Evp!G41</f>
        <v>446.40545945945962</v>
      </c>
      <c r="H41" s="3">
        <f>PrcLd!H89+Run!H91-Evp!H41</f>
        <v>90.708637837837784</v>
      </c>
      <c r="I41" s="3">
        <f>PrcLd!I89+Run!I91-Evp!I41</f>
        <v>51.462475675675677</v>
      </c>
      <c r="J41" s="3">
        <f>PrcLd!J89+Run!J91-Evp!J41</f>
        <v>250.41113513513511</v>
      </c>
      <c r="K41" s="3">
        <f>PrcLd!K89+Run!K91-Evp!K41</f>
        <v>116.69425945945947</v>
      </c>
      <c r="L41" s="3">
        <f>PrcLd!L89+Run!L91-Evp!L41</f>
        <v>511.72567567567569</v>
      </c>
      <c r="M41" s="3">
        <f>PrcLd!M89+Run!M91-Evp!M41</f>
        <v>680.64313513513514</v>
      </c>
      <c r="N41" s="3">
        <f t="shared" si="0"/>
        <v>5711.865037837837</v>
      </c>
    </row>
    <row r="42" spans="1:14">
      <c r="A42">
        <v>1985</v>
      </c>
      <c r="B42" s="3">
        <f>PrcLd!B90+Run!B92-Evp!B42</f>
        <v>645.27081081081076</v>
      </c>
      <c r="C42" s="3">
        <f>PrcLd!C90+Run!C92-Evp!C42</f>
        <v>1222.3617513513514</v>
      </c>
      <c r="D42" s="3">
        <f>PrcLd!D90+Run!D92-Evp!D42</f>
        <v>2148.4103783783785</v>
      </c>
      <c r="E42" s="3">
        <f>PrcLd!E90+Run!E92-Evp!E42</f>
        <v>1131.7498378378377</v>
      </c>
      <c r="F42" s="3">
        <f>PrcLd!F90+Run!F92-Evp!F42</f>
        <v>169.12673513513514</v>
      </c>
      <c r="G42" s="3">
        <f>PrcLd!G90+Run!G92-Evp!G42</f>
        <v>60.300648648648661</v>
      </c>
      <c r="H42" s="3">
        <f>PrcLd!H90+Run!H92-Evp!H42</f>
        <v>34.204562162162176</v>
      </c>
      <c r="I42" s="3">
        <f>PrcLd!I90+Run!I92-Evp!I42</f>
        <v>143.9971027027027</v>
      </c>
      <c r="J42" s="3">
        <f>PrcLd!J90+Run!J92-Evp!J42</f>
        <v>224.80589189189189</v>
      </c>
      <c r="K42" s="3">
        <f>PrcLd!K90+Run!K92-Evp!K42</f>
        <v>359.70979459459465</v>
      </c>
      <c r="L42" s="3">
        <f>PrcLd!L90+Run!L92-Evp!L42</f>
        <v>1142.9974054054053</v>
      </c>
      <c r="M42" s="3">
        <f>PrcLd!M90+Run!M92-Evp!M42</f>
        <v>535.37283243243246</v>
      </c>
      <c r="N42" s="3">
        <f t="shared" si="0"/>
        <v>7818.3077513513508</v>
      </c>
    </row>
    <row r="43" spans="1:14">
      <c r="A43">
        <v>1986</v>
      </c>
      <c r="B43" s="3">
        <f>PrcLd!B91+Run!B93-Evp!B43</f>
        <v>513.46190270270267</v>
      </c>
      <c r="C43" s="3">
        <f>PrcLd!C91+Run!C93-Evp!C43</f>
        <v>414.36750270270272</v>
      </c>
      <c r="D43" s="3">
        <f>PrcLd!D91+Run!D93-Evp!D43</f>
        <v>1534.5460216216215</v>
      </c>
      <c r="E43" s="3">
        <f>PrcLd!E91+Run!E93-Evp!E43</f>
        <v>510.4765405405405</v>
      </c>
      <c r="F43" s="3">
        <f>PrcLd!F91+Run!F93-Evp!F43</f>
        <v>289.18038918918921</v>
      </c>
      <c r="G43" s="3">
        <f>PrcLd!G91+Run!G93-Evp!G43</f>
        <v>303.75318918918913</v>
      </c>
      <c r="H43" s="3">
        <f>PrcLd!H91+Run!H93-Evp!H43</f>
        <v>75.425654054054064</v>
      </c>
      <c r="I43" s="3">
        <f>PrcLd!I91+Run!I93-Evp!I43</f>
        <v>29.176475675675647</v>
      </c>
      <c r="J43" s="3">
        <f>PrcLd!J91+Run!J93-Evp!J43</f>
        <v>749.38843243243252</v>
      </c>
      <c r="K43" s="3">
        <f>PrcLd!K91+Run!K93-Evp!K43</f>
        <v>950.99049729729722</v>
      </c>
      <c r="L43" s="3">
        <f>PrcLd!L91+Run!L93-Evp!L43</f>
        <v>289.18318918918919</v>
      </c>
      <c r="M43" s="3">
        <f>PrcLd!M91+Run!M93-Evp!M43</f>
        <v>719.48448648648639</v>
      </c>
      <c r="N43" s="3">
        <f t="shared" si="0"/>
        <v>6379.4342810810804</v>
      </c>
    </row>
    <row r="44" spans="1:14">
      <c r="A44">
        <v>1987</v>
      </c>
      <c r="B44" s="3">
        <f>PrcLd!B92+Run!B94-Evp!B44</f>
        <v>391.23370810810815</v>
      </c>
      <c r="C44" s="3">
        <f>PrcLd!C92+Run!C94-Evp!C44</f>
        <v>151.59480000000002</v>
      </c>
      <c r="D44" s="3">
        <f>PrcLd!D92+Run!D94-Evp!D44</f>
        <v>824.80120000000022</v>
      </c>
      <c r="E44" s="3">
        <f>PrcLd!E92+Run!E94-Evp!E44</f>
        <v>701.67400000000009</v>
      </c>
      <c r="F44" s="3">
        <f>PrcLd!F92+Run!F94-Evp!F44</f>
        <v>135.03974054054055</v>
      </c>
      <c r="G44" s="3">
        <f>PrcLd!G92+Run!G94-Evp!G44</f>
        <v>24.889027027027055</v>
      </c>
      <c r="H44" s="3">
        <f>PrcLd!H92+Run!H94-Evp!H44</f>
        <v>-2.7556000000000154</v>
      </c>
      <c r="I44" s="3">
        <f>PrcLd!I92+Run!I94-Evp!I44</f>
        <v>36.92957837837838</v>
      </c>
      <c r="J44" s="3">
        <f>PrcLd!J92+Run!J94-Evp!J44</f>
        <v>81.044702702702708</v>
      </c>
      <c r="K44" s="3">
        <f>PrcLd!K92+Run!K94-Evp!K44</f>
        <v>118.4367891891892</v>
      </c>
      <c r="L44" s="3">
        <f>PrcLd!L92+Run!L94-Evp!L44</f>
        <v>364.38459459459466</v>
      </c>
      <c r="M44" s="3">
        <f>PrcLd!M92+Run!M94-Evp!M44</f>
        <v>952.54717837837825</v>
      </c>
      <c r="N44" s="3">
        <f t="shared" si="0"/>
        <v>3779.8197189189191</v>
      </c>
    </row>
    <row r="45" spans="1:14">
      <c r="A45">
        <v>1988</v>
      </c>
      <c r="B45" s="3">
        <f>PrcLd!B93+Run!B95-Evp!B45</f>
        <v>218.05544864864862</v>
      </c>
      <c r="C45" s="3">
        <f>PrcLd!C93+Run!C95-Evp!C45</f>
        <v>337.82920000000007</v>
      </c>
      <c r="D45" s="3">
        <f>PrcLd!D93+Run!D95-Evp!D45</f>
        <v>707.43953513513509</v>
      </c>
      <c r="E45" s="3">
        <f>PrcLd!E93+Run!E95-Evp!E45</f>
        <v>419.85335135135136</v>
      </c>
      <c r="F45" s="3">
        <f>PrcLd!F93+Run!F95-Evp!F45</f>
        <v>147.86616216216214</v>
      </c>
      <c r="G45" s="3">
        <f>PrcLd!G93+Run!G95-Evp!G45</f>
        <v>-102.86654054054054</v>
      </c>
      <c r="H45" s="3">
        <f>PrcLd!H93+Run!H95-Evp!H45</f>
        <v>3.0316324324324171</v>
      </c>
      <c r="I45" s="3">
        <f>PrcLd!I93+Run!I95-Evp!I45</f>
        <v>-47.212118918918918</v>
      </c>
      <c r="J45" s="3">
        <f>PrcLd!J93+Run!J95-Evp!J45</f>
        <v>33.564162162162162</v>
      </c>
      <c r="K45" s="3">
        <f>PrcLd!K93+Run!K95-Evp!K45</f>
        <v>205.00054054054056</v>
      </c>
      <c r="L45" s="3">
        <f>PrcLd!L93+Run!L95-Evp!L45</f>
        <v>554.81443243243245</v>
      </c>
      <c r="M45" s="3">
        <f>PrcLd!M93+Run!M95-Evp!M45</f>
        <v>296.82848648648644</v>
      </c>
      <c r="N45" s="3">
        <f t="shared" si="0"/>
        <v>2774.2042918918914</v>
      </c>
    </row>
    <row r="46" spans="1:14">
      <c r="A46">
        <v>1989</v>
      </c>
      <c r="B46" s="3">
        <f>PrcLd!B94+Run!B96-Evp!B46</f>
        <v>343.77941621621625</v>
      </c>
      <c r="C46" s="3">
        <f>PrcLd!C94+Run!C96-Evp!C46</f>
        <v>189.25007567567567</v>
      </c>
      <c r="D46" s="3">
        <f>PrcLd!D94+Run!D96-Evp!D46</f>
        <v>419.93427027027019</v>
      </c>
      <c r="E46" s="3">
        <f>PrcLd!E94+Run!E96-Evp!E46</f>
        <v>554.39962162162169</v>
      </c>
      <c r="F46" s="3">
        <f>PrcLd!F94+Run!F96-Evp!F46</f>
        <v>252.42149189189189</v>
      </c>
      <c r="G46" s="3">
        <f>PrcLd!G94+Run!G96-Evp!G46</f>
        <v>400.14762162162151</v>
      </c>
      <c r="H46" s="3">
        <f>PrcLd!H94+Run!H96-Evp!H46</f>
        <v>33.039459459459465</v>
      </c>
      <c r="I46" s="3">
        <f>PrcLd!I94+Run!I96-Evp!I46</f>
        <v>-16.734778378378365</v>
      </c>
      <c r="J46" s="3">
        <f>PrcLd!J94+Run!J96-Evp!J46</f>
        <v>70.626486486486485</v>
      </c>
      <c r="K46" s="3">
        <f>PrcLd!K94+Run!K96-Evp!K46</f>
        <v>91.257567567567563</v>
      </c>
      <c r="L46" s="3">
        <f>PrcLd!L94+Run!L96-Evp!L46</f>
        <v>282.07172972972973</v>
      </c>
      <c r="M46" s="3">
        <f>PrcLd!M94+Run!M96-Evp!M46</f>
        <v>169.51052972972971</v>
      </c>
      <c r="N46" s="3">
        <f t="shared" si="0"/>
        <v>2789.7034918918916</v>
      </c>
    </row>
    <row r="47" spans="1:14">
      <c r="A47">
        <v>1990</v>
      </c>
      <c r="B47" s="3">
        <f>PrcLd!B95+Run!B97-Evp!B47</f>
        <v>730.36463783783802</v>
      </c>
      <c r="C47" s="3">
        <f>PrcLd!C95+Run!C97-Evp!C47</f>
        <v>946.18555675675691</v>
      </c>
      <c r="D47" s="3">
        <f>PrcLd!D95+Run!D97-Evp!D47</f>
        <v>910.47842162162169</v>
      </c>
      <c r="E47" s="3">
        <f>PrcLd!E95+Run!E97-Evp!E47</f>
        <v>561.0882702702703</v>
      </c>
      <c r="F47" s="3">
        <f>PrcLd!F95+Run!F97-Evp!F47</f>
        <v>444.51854054054053</v>
      </c>
      <c r="G47" s="3">
        <f>PrcLd!G95+Run!G97-Evp!G47</f>
        <v>126.81286486486486</v>
      </c>
      <c r="H47" s="3">
        <f>PrcLd!H95+Run!H97-Evp!H47</f>
        <v>72.27588108108111</v>
      </c>
      <c r="I47" s="3">
        <f>PrcLd!I95+Run!I97-Evp!I47</f>
        <v>114.30825945945946</v>
      </c>
      <c r="J47" s="3">
        <f>PrcLd!J95+Run!J97-Evp!J47</f>
        <v>273.57481081081085</v>
      </c>
      <c r="K47" s="3">
        <f>PrcLd!K95+Run!K97-Evp!K47</f>
        <v>603.46462702702706</v>
      </c>
      <c r="L47" s="3">
        <f>PrcLd!L95+Run!L97-Evp!L47</f>
        <v>640.33983783783788</v>
      </c>
      <c r="M47" s="3">
        <f>PrcLd!M95+Run!M97-Evp!M47</f>
        <v>973.99578378378396</v>
      </c>
      <c r="N47" s="3">
        <f t="shared" si="0"/>
        <v>6397.4074918918914</v>
      </c>
    </row>
    <row r="48" spans="1:14">
      <c r="A48">
        <v>1991</v>
      </c>
      <c r="B48" s="3">
        <f>PrcLd!B96+Run!B98-Evp!B48</f>
        <v>638.33113513513524</v>
      </c>
      <c r="C48" s="3">
        <f>PrcLd!C96+Run!C98-Evp!C48</f>
        <v>557.86376216216217</v>
      </c>
      <c r="D48" s="3">
        <f>PrcLd!D96+Run!D98-Evp!D48</f>
        <v>992.73834594594609</v>
      </c>
      <c r="E48" s="3">
        <f>PrcLd!E96+Run!E98-Evp!E48</f>
        <v>777.9545945945946</v>
      </c>
      <c r="F48" s="3">
        <f>PrcLd!F96+Run!F98-Evp!F48</f>
        <v>399.05568648648648</v>
      </c>
      <c r="G48" s="3">
        <f>PrcLd!G96+Run!G98-Evp!G48</f>
        <v>37.779459459459446</v>
      </c>
      <c r="H48" s="3">
        <f>PrcLd!H96+Run!H98-Evp!H48</f>
        <v>-34.100075675675697</v>
      </c>
      <c r="I48" s="3">
        <f>PrcLd!I96+Run!I98-Evp!I48</f>
        <v>11.227697297297311</v>
      </c>
      <c r="J48" s="3">
        <f>PrcLd!J96+Run!J98-Evp!J48</f>
        <v>-70.158864864864853</v>
      </c>
      <c r="K48" s="3">
        <f>PrcLd!K96+Run!K98-Evp!K48</f>
        <v>141.11705945945945</v>
      </c>
      <c r="L48" s="3">
        <f>PrcLd!L96+Run!L98-Evp!L48</f>
        <v>174.94951351351352</v>
      </c>
      <c r="M48" s="3">
        <f>PrcLd!M96+Run!M98-Evp!M48</f>
        <v>340.42263783783784</v>
      </c>
      <c r="N48" s="3">
        <f t="shared" si="0"/>
        <v>3967.1809513513517</v>
      </c>
    </row>
    <row r="49" spans="1:14">
      <c r="A49">
        <v>1992</v>
      </c>
      <c r="B49" s="3">
        <f>PrcLd!B97+Run!B99-Evp!B49</f>
        <v>386.9733081081082</v>
      </c>
      <c r="C49" s="3">
        <f>PrcLd!C97+Run!C99-Evp!C49</f>
        <v>681.36898378378385</v>
      </c>
      <c r="D49" s="3">
        <f>PrcLd!D97+Run!D99-Evp!D49</f>
        <v>859.21518918918923</v>
      </c>
      <c r="E49" s="3">
        <f>PrcLd!E97+Run!E99-Evp!E49</f>
        <v>908.63535135135135</v>
      </c>
      <c r="F49" s="3">
        <f>PrcLd!F97+Run!F99-Evp!F49</f>
        <v>263.09574054054053</v>
      </c>
      <c r="G49" s="3">
        <f>PrcLd!G97+Run!G99-Evp!G49</f>
        <v>71.207081081081071</v>
      </c>
      <c r="H49" s="3">
        <f>PrcLd!H97+Run!H99-Evp!H49</f>
        <v>387.06517837837839</v>
      </c>
      <c r="I49" s="3">
        <f>PrcLd!I97+Run!I99-Evp!I49</f>
        <v>309.42476756756759</v>
      </c>
      <c r="J49" s="3">
        <f>PrcLd!J97+Run!J99-Evp!J49</f>
        <v>749.34827027027018</v>
      </c>
      <c r="K49" s="3">
        <f>PrcLd!K97+Run!K99-Evp!K49</f>
        <v>439.04948108108113</v>
      </c>
      <c r="L49" s="3">
        <f>PrcLd!L97+Run!L99-Evp!L49</f>
        <v>1402.9081621621624</v>
      </c>
      <c r="M49" s="3">
        <f>PrcLd!M97+Run!M99-Evp!M49</f>
        <v>513.56958918918929</v>
      </c>
      <c r="N49" s="3">
        <f t="shared" si="0"/>
        <v>6971.8611027027036</v>
      </c>
    </row>
    <row r="50" spans="1:14">
      <c r="A50">
        <v>1993</v>
      </c>
      <c r="B50" s="3">
        <f>PrcLd!B98+Run!B100-Evp!B50</f>
        <v>1361.6947243243244</v>
      </c>
      <c r="C50" s="3">
        <f>PrcLd!C98+Run!C100-Evp!C50</f>
        <v>194.6607675675676</v>
      </c>
      <c r="D50" s="3">
        <f>PrcLd!D98+Run!D100-Evp!D50</f>
        <v>798.66789189189194</v>
      </c>
      <c r="E50" s="3">
        <f>PrcLd!E98+Run!E100-Evp!E50</f>
        <v>1153.2101081081082</v>
      </c>
      <c r="F50" s="3">
        <f>PrcLd!F98+Run!F100-Evp!F50</f>
        <v>272.82742702702706</v>
      </c>
      <c r="G50" s="3">
        <f>PrcLd!G98+Run!G100-Evp!G50</f>
        <v>235.53772972972973</v>
      </c>
      <c r="H50" s="3">
        <f>PrcLd!H98+Run!H100-Evp!H50</f>
        <v>4.3896432432432562</v>
      </c>
      <c r="I50" s="3">
        <f>PrcLd!I98+Run!I100-Evp!I50</f>
        <v>-12.226583783783767</v>
      </c>
      <c r="J50" s="3">
        <f>PrcLd!J98+Run!J100-Evp!J50</f>
        <v>92.425297297297291</v>
      </c>
      <c r="K50" s="3">
        <f>PrcLd!K98+Run!K100-Evp!K50</f>
        <v>130.08037837837838</v>
      </c>
      <c r="L50" s="3">
        <f>PrcLd!L98+Run!L100-Evp!L50</f>
        <v>182.66589189189187</v>
      </c>
      <c r="M50" s="3">
        <f>PrcLd!M98+Run!M100-Evp!M50</f>
        <v>248.90437837837837</v>
      </c>
      <c r="N50" s="3">
        <f t="shared" si="0"/>
        <v>4662.8376540540548</v>
      </c>
    </row>
    <row r="51" spans="1:14">
      <c r="A51">
        <v>1994</v>
      </c>
      <c r="B51" s="3">
        <f>PrcLd!B99+Run!B101-Evp!B51</f>
        <v>292.43605405405401</v>
      </c>
      <c r="C51" s="3">
        <f>PrcLd!C99+Run!C101-Evp!C51</f>
        <v>560.11216216216224</v>
      </c>
      <c r="D51" s="3">
        <f>PrcLd!D99+Run!D101-Evp!D51</f>
        <v>1030.9649081081081</v>
      </c>
      <c r="E51" s="3">
        <f>PrcLd!E99+Run!E101-Evp!E51</f>
        <v>667.84232432432452</v>
      </c>
      <c r="F51" s="3">
        <f>PrcLd!F99+Run!F101-Evp!F51</f>
        <v>410.15710270270262</v>
      </c>
      <c r="G51" s="3">
        <f>PrcLd!G99+Run!G101-Evp!G51</f>
        <v>320.59021621621628</v>
      </c>
      <c r="H51" s="3">
        <f>PrcLd!H99+Run!H101-Evp!H51</f>
        <v>200.23814054054054</v>
      </c>
      <c r="I51" s="3">
        <f>PrcLd!I99+Run!I101-Evp!I51</f>
        <v>52.018854054054032</v>
      </c>
      <c r="J51" s="3">
        <f>PrcLd!J99+Run!J101-Evp!J51</f>
        <v>5.7408648648648608</v>
      </c>
      <c r="K51" s="3">
        <f>PrcLd!K99+Run!K101-Evp!K51</f>
        <v>64.337405405405391</v>
      </c>
      <c r="L51" s="3">
        <f>PrcLd!L99+Run!L101-Evp!L51</f>
        <v>187.21194594594596</v>
      </c>
      <c r="M51" s="3">
        <f>PrcLd!M99+Run!M101-Evp!M51</f>
        <v>376.41664864864862</v>
      </c>
      <c r="N51" s="3">
        <f t="shared" si="0"/>
        <v>4168.0666270270267</v>
      </c>
    </row>
    <row r="52" spans="1:14">
      <c r="A52">
        <v>1995</v>
      </c>
      <c r="B52" s="3">
        <f>PrcLd!B100+Run!B102-Evp!B52</f>
        <v>806.25599999999997</v>
      </c>
      <c r="C52" s="3">
        <f>PrcLd!C100+Run!C102-Evp!C52</f>
        <v>172.73034594594594</v>
      </c>
      <c r="D52" s="3">
        <f>PrcLd!D100+Run!D102-Evp!D52</f>
        <v>889.54433513513516</v>
      </c>
      <c r="E52" s="3">
        <f>PrcLd!E100+Run!E102-Evp!E52</f>
        <v>585.17421621621634</v>
      </c>
      <c r="F52" s="3">
        <f>PrcLd!F100+Run!F102-Evp!F52</f>
        <v>403.37522162162168</v>
      </c>
      <c r="G52" s="3">
        <f>PrcLd!G100+Run!G102-Evp!G52</f>
        <v>89.988864864864865</v>
      </c>
      <c r="H52" s="3">
        <f>PrcLd!H100+Run!H102-Evp!H52</f>
        <v>38.366237837837843</v>
      </c>
      <c r="I52" s="3">
        <f>PrcLd!I100+Run!I102-Evp!I52</f>
        <v>65.003556756756751</v>
      </c>
      <c r="J52" s="3">
        <f>PrcLd!J100+Run!J102-Evp!J52</f>
        <v>-43.332432432432427</v>
      </c>
      <c r="K52" s="3">
        <f>PrcLd!K100+Run!K102-Evp!K52</f>
        <v>140.47534054054057</v>
      </c>
      <c r="L52" s="3">
        <f>PrcLd!L100+Run!L102-Evp!L52</f>
        <v>625.47167567567567</v>
      </c>
      <c r="M52" s="3">
        <f>PrcLd!M100+Run!M102-Evp!M52</f>
        <v>318.16328648648653</v>
      </c>
      <c r="N52" s="3">
        <f t="shared" si="0"/>
        <v>4091.2166486486485</v>
      </c>
    </row>
    <row r="53" spans="1:14">
      <c r="A53">
        <v>1996</v>
      </c>
      <c r="B53" s="3">
        <f>PrcLd!B101+Run!B103-Evp!B53</f>
        <v>595.52309189189191</v>
      </c>
      <c r="C53" s="3">
        <f>PrcLd!C101+Run!C103-Evp!C53</f>
        <v>720.39932972972963</v>
      </c>
      <c r="D53" s="3">
        <f>PrcLd!D101+Run!D103-Evp!D53</f>
        <v>518.87952432432428</v>
      </c>
      <c r="E53" s="3">
        <f>PrcLd!E101+Run!E103-Evp!E53</f>
        <v>1084.7578918918921</v>
      </c>
      <c r="F53" s="3">
        <f>PrcLd!F101+Run!F103-Evp!F53</f>
        <v>889.47561081081085</v>
      </c>
      <c r="G53" s="3">
        <f>PrcLd!G101+Run!G103-Evp!G53</f>
        <v>752.61654054054043</v>
      </c>
      <c r="H53" s="3">
        <f>PrcLd!H101+Run!H103-Evp!H53</f>
        <v>60.966183783783748</v>
      </c>
      <c r="I53" s="3">
        <f>PrcLd!I101+Run!I103-Evp!I53</f>
        <v>-36.682237837837832</v>
      </c>
      <c r="J53" s="3">
        <f>PrcLd!J101+Run!J103-Evp!J53</f>
        <v>547.99545945945943</v>
      </c>
      <c r="K53" s="3">
        <f>PrcLd!K101+Run!K103-Evp!K53</f>
        <v>472.65689729729735</v>
      </c>
      <c r="L53" s="3">
        <f>PrcLd!L101+Run!L103-Evp!L53</f>
        <v>474.52227027027016</v>
      </c>
      <c r="M53" s="3">
        <f>PrcLd!M101+Run!M103-Evp!M53</f>
        <v>949.14886486486489</v>
      </c>
      <c r="N53" s="3">
        <f t="shared" si="0"/>
        <v>7030.2594270270274</v>
      </c>
    </row>
    <row r="54" spans="1:14">
      <c r="A54">
        <v>1997</v>
      </c>
      <c r="B54" s="3">
        <f>PrcLd!B102+Run!B104-Evp!B54</f>
        <v>767.75852972972973</v>
      </c>
      <c r="C54" s="3">
        <f>PrcLd!C102+Run!C104-Evp!C54</f>
        <v>1294.3535891891893</v>
      </c>
      <c r="D54" s="3">
        <f>PrcLd!D102+Run!D104-Evp!D54</f>
        <v>1255.1418810810812</v>
      </c>
      <c r="E54" s="3">
        <f>PrcLd!E102+Run!E104-Evp!E54</f>
        <v>448.05891891891895</v>
      </c>
      <c r="F54" s="3">
        <f>PrcLd!F102+Run!F104-Evp!F54</f>
        <v>721.8422810810813</v>
      </c>
      <c r="G54" s="3">
        <f>PrcLd!G102+Run!G104-Evp!G54</f>
        <v>266.45859459459456</v>
      </c>
      <c r="H54" s="3">
        <f>PrcLd!H102+Run!H104-Evp!H54</f>
        <v>51.505091891891908</v>
      </c>
      <c r="I54" s="3">
        <f>PrcLd!I102+Run!I104-Evp!I54</f>
        <v>55.862043243243278</v>
      </c>
      <c r="J54" s="3">
        <f>PrcLd!J102+Run!J104-Evp!J54</f>
        <v>111.42075675675676</v>
      </c>
      <c r="K54" s="3">
        <f>PrcLd!K102+Run!K104-Evp!K54</f>
        <v>76.968627027027026</v>
      </c>
      <c r="L54" s="3">
        <f>PrcLd!L102+Run!L104-Evp!L54</f>
        <v>209.76572972972971</v>
      </c>
      <c r="M54" s="3">
        <f>PrcLd!M102+Run!M104-Evp!M54</f>
        <v>364.35833513513518</v>
      </c>
      <c r="N54" s="3">
        <f t="shared" si="0"/>
        <v>5623.4943783783792</v>
      </c>
    </row>
    <row r="55" spans="1:14">
      <c r="A55">
        <v>1998</v>
      </c>
      <c r="B55" s="3">
        <f>PrcLd!B103+Run!B105-Evp!B55</f>
        <v>938.82092972972987</v>
      </c>
      <c r="C55" s="3">
        <f>PrcLd!C103+Run!C105-Evp!C55</f>
        <v>691.98379459459454</v>
      </c>
      <c r="D55" s="3">
        <f>PrcLd!D103+Run!D105-Evp!D55</f>
        <v>1134.4013189189188</v>
      </c>
      <c r="E55" s="3">
        <f>PrcLd!E103+Run!E105-Evp!E55</f>
        <v>440.77643243243233</v>
      </c>
      <c r="F55" s="3">
        <f>PrcLd!F103+Run!F105-Evp!F55</f>
        <v>133.94967567567571</v>
      </c>
      <c r="G55" s="3">
        <f>PrcLd!G103+Run!G105-Evp!G55</f>
        <v>1.6419459459459489</v>
      </c>
      <c r="H55" s="3">
        <f>PrcLd!H103+Run!H105-Evp!H55</f>
        <v>6.2021081081081206</v>
      </c>
      <c r="I55" s="3">
        <f>PrcLd!I103+Run!I105-Evp!I55</f>
        <v>21.066345945945926</v>
      </c>
      <c r="J55" s="3">
        <f>PrcLd!J103+Run!J105-Evp!J55</f>
        <v>-47.547135135135136</v>
      </c>
      <c r="K55" s="3">
        <f>PrcLd!K103+Run!K105-Evp!K55</f>
        <v>4.9589621621621518</v>
      </c>
      <c r="L55" s="3">
        <f>PrcLd!L103+Run!L105-Evp!L55</f>
        <v>74.651945945945954</v>
      </c>
      <c r="M55" s="3">
        <f>PrcLd!M103+Run!M105-Evp!M55</f>
        <v>109.49087567567568</v>
      </c>
      <c r="N55" s="3">
        <f t="shared" si="0"/>
        <v>3510.3972000000003</v>
      </c>
    </row>
    <row r="56" spans="1:14">
      <c r="A56">
        <v>1999</v>
      </c>
      <c r="B56" s="3">
        <f>PrcLd!B104+Run!B106-Evp!B56</f>
        <v>581.24770810810799</v>
      </c>
      <c r="C56" s="3">
        <f>PrcLd!C104+Run!C106-Evp!C56</f>
        <v>365.61452972972978</v>
      </c>
      <c r="D56" s="3">
        <f>PrcLd!D104+Run!D106-Evp!D56</f>
        <v>366.9841081081081</v>
      </c>
      <c r="E56" s="3">
        <f>PrcLd!E104+Run!E106-Evp!E56</f>
        <v>447.32562162162168</v>
      </c>
      <c r="F56" s="3">
        <f>PrcLd!F104+Run!F106-Evp!F56</f>
        <v>77.462810810810822</v>
      </c>
      <c r="G56" s="3">
        <f>PrcLd!G104+Run!G106-Evp!G56</f>
        <v>51.755891891891906</v>
      </c>
      <c r="H56" s="3">
        <f>PrcLd!H104+Run!H106-Evp!H56</f>
        <v>2.3883459459459573</v>
      </c>
      <c r="I56" s="3">
        <f>PrcLd!I104+Run!I106-Evp!I56</f>
        <v>-71.256951351351347</v>
      </c>
      <c r="J56" s="3">
        <f>PrcLd!J104+Run!J106-Evp!J56</f>
        <v>-4.9492432432432452</v>
      </c>
      <c r="K56" s="3">
        <f>PrcLd!K104+Run!K106-Evp!K56</f>
        <v>48.506421621621627</v>
      </c>
      <c r="L56" s="3">
        <f>PrcLd!L104+Run!L106-Evp!L56</f>
        <v>137.6561081081081</v>
      </c>
      <c r="M56" s="3">
        <f>PrcLd!M104+Run!M106-Evp!M56</f>
        <v>369.48460540540549</v>
      </c>
      <c r="N56" s="3">
        <f t="shared" si="0"/>
        <v>2372.2199567567568</v>
      </c>
    </row>
    <row r="57" spans="1:14">
      <c r="A57">
        <v>2000</v>
      </c>
      <c r="B57" s="3">
        <f>PrcLd!B105+Run!B107-Evp!B57</f>
        <v>218.00463783783783</v>
      </c>
      <c r="C57" s="3">
        <f>PrcLd!C105+Run!C107-Evp!C57</f>
        <v>413.77127567567572</v>
      </c>
      <c r="D57" s="3">
        <f>PrcLd!D105+Run!D107-Evp!D57</f>
        <v>310.69994594594596</v>
      </c>
      <c r="E57" s="3">
        <f>PrcLd!E105+Run!E107-Evp!E57</f>
        <v>603.49421621621627</v>
      </c>
      <c r="F57" s="3">
        <f>PrcLd!F105+Run!F107-Evp!F57</f>
        <v>506.19166486486483</v>
      </c>
      <c r="G57" s="3">
        <f>PrcLd!G105+Run!G107-Evp!G57</f>
        <v>534.36405405405401</v>
      </c>
      <c r="H57" s="3">
        <f>PrcLd!H105+Run!H107-Evp!H57</f>
        <v>441.9765513513513</v>
      </c>
      <c r="I57" s="3">
        <f>PrcLd!I105+Run!I107-Evp!I57</f>
        <v>284.51152432432434</v>
      </c>
      <c r="J57" s="3">
        <f>PrcLd!J105+Run!J107-Evp!J57</f>
        <v>292.23983783783785</v>
      </c>
      <c r="K57" s="3">
        <f>PrcLd!K105+Run!K107-Evp!K57</f>
        <v>182.06571891891892</v>
      </c>
      <c r="L57" s="3">
        <f>PrcLd!L105+Run!L107-Evp!L57</f>
        <v>217.6431351351352</v>
      </c>
      <c r="M57" s="3">
        <f>PrcLd!M105+Run!M107-Evp!M57</f>
        <v>410.67107027027026</v>
      </c>
      <c r="N57" s="3">
        <f t="shared" si="0"/>
        <v>4415.633632432432</v>
      </c>
    </row>
    <row r="58" spans="1:14">
      <c r="A58">
        <v>2001</v>
      </c>
      <c r="B58" s="3">
        <f>PrcLd!B106+Run!B108-Evp!B58</f>
        <v>283.21167567567568</v>
      </c>
      <c r="C58" s="3">
        <f>PrcLd!C106+Run!C108-Evp!C58</f>
        <v>1360.5677945945947</v>
      </c>
      <c r="D58" s="3">
        <f>PrcLd!D106+Run!D108-Evp!D58</f>
        <v>705.16275675675672</v>
      </c>
      <c r="E58" s="3">
        <f>PrcLd!E106+Run!E108-Evp!E58</f>
        <v>542.67945945945939</v>
      </c>
      <c r="F58" s="3">
        <f>PrcLd!F106+Run!F108-Evp!F58</f>
        <v>278.10332972972975</v>
      </c>
      <c r="G58" s="3">
        <f>PrcLd!G106+Run!G108-Evp!G58</f>
        <v>194.47400000000002</v>
      </c>
      <c r="H58" s="3">
        <f>PrcLd!H106+Run!H108-Evp!H58</f>
        <v>-103.06468108108106</v>
      </c>
      <c r="I58" s="3">
        <f>PrcLd!I106+Run!I108-Evp!I58</f>
        <v>-52.259448648648643</v>
      </c>
      <c r="J58" s="3">
        <f>PrcLd!J106+Run!J108-Evp!J58</f>
        <v>74.293405405405395</v>
      </c>
      <c r="K58" s="3">
        <f>PrcLd!K106+Run!K108-Evp!K58</f>
        <v>671.93435675675676</v>
      </c>
      <c r="L58" s="3">
        <f>PrcLd!L106+Run!L108-Evp!L58</f>
        <v>404.59308108108104</v>
      </c>
      <c r="M58" s="3">
        <f>PrcLd!M106+Run!M108-Evp!M58</f>
        <v>712.33568648648645</v>
      </c>
      <c r="N58" s="3">
        <f t="shared" si="0"/>
        <v>5072.0314162162158</v>
      </c>
    </row>
    <row r="59" spans="1:14">
      <c r="A59">
        <v>2002</v>
      </c>
      <c r="B59" s="3">
        <f>PrcLd!B107+Run!B109-Evp!B59</f>
        <v>357.38702702702705</v>
      </c>
      <c r="C59" s="3">
        <f>PrcLd!C107+Run!C109-Evp!C59</f>
        <v>805.66445405405386</v>
      </c>
      <c r="D59" s="3">
        <f>PrcLd!D107+Run!D109-Evp!D59</f>
        <v>645.26170810810822</v>
      </c>
      <c r="E59" s="3">
        <f>PrcLd!E107+Run!E109-Evp!E59</f>
        <v>834.30324324324317</v>
      </c>
      <c r="F59" s="3">
        <f>PrcLd!F107+Run!F109-Evp!F59</f>
        <v>413.33622702702701</v>
      </c>
      <c r="G59" s="3">
        <f>PrcLd!G107+Run!G109-Evp!G59</f>
        <v>148.99929729729729</v>
      </c>
      <c r="H59" s="3">
        <f>PrcLd!H107+Run!H109-Evp!H59</f>
        <v>-14.804432432432435</v>
      </c>
      <c r="I59" s="3">
        <f>PrcLd!I107+Run!I109-Evp!I59</f>
        <v>-81.404940540540537</v>
      </c>
      <c r="J59" s="3">
        <f>PrcLd!J107+Run!J109-Evp!J59</f>
        <v>-33.306810810810816</v>
      </c>
      <c r="K59" s="3">
        <f>PrcLd!K107+Run!K109-Evp!K59</f>
        <v>3.6827783783784014</v>
      </c>
      <c r="L59" s="3">
        <f>PrcLd!L107+Run!L109-Evp!L59</f>
        <v>156.03654054054056</v>
      </c>
      <c r="M59" s="3">
        <f>PrcLd!M107+Run!M109-Evp!M59</f>
        <v>162.34155675675677</v>
      </c>
      <c r="N59" s="3">
        <f t="shared" si="0"/>
        <v>3397.4966486486483</v>
      </c>
    </row>
    <row r="60" spans="1:14">
      <c r="A60">
        <v>2003</v>
      </c>
      <c r="B60" s="3">
        <f>PrcLd!B108+Run!B110-Evp!B60</f>
        <v>115.34727567567569</v>
      </c>
      <c r="C60" s="3">
        <f>PrcLd!C108+Run!C110-Evp!C60</f>
        <v>123.21022702702702</v>
      </c>
      <c r="D60" s="3">
        <f>PrcLd!D108+Run!D110-Evp!D60</f>
        <v>718.04518918918916</v>
      </c>
      <c r="E60" s="3">
        <f>PrcLd!E108+Run!E110-Evp!E60</f>
        <v>612.40421621621613</v>
      </c>
      <c r="F60" s="3">
        <f>PrcLd!F108+Run!F110-Evp!F60</f>
        <v>576.83535135135128</v>
      </c>
      <c r="G60" s="3">
        <f>PrcLd!G108+Run!G110-Evp!G60</f>
        <v>173.42664864864867</v>
      </c>
      <c r="H60" s="3">
        <f>PrcLd!H108+Run!H110-Evp!H60</f>
        <v>-40.056983783783778</v>
      </c>
      <c r="I60" s="3">
        <f>PrcLd!I108+Run!I110-Evp!I60</f>
        <v>-30.363848648648627</v>
      </c>
      <c r="J60" s="3">
        <f>PrcLd!J108+Run!J110-Evp!J60</f>
        <v>43.463621621621627</v>
      </c>
      <c r="K60" s="3">
        <f>PrcLd!K108+Run!K110-Evp!K60</f>
        <v>137.9536108108108</v>
      </c>
      <c r="L60" s="3">
        <f>PrcLd!L108+Run!L110-Evp!L60</f>
        <v>629.4434594594594</v>
      </c>
      <c r="M60" s="3">
        <f>PrcLd!M108+Run!M110-Evp!M60</f>
        <v>693.95708108108113</v>
      </c>
      <c r="N60" s="3">
        <f t="shared" si="0"/>
        <v>3753.6658486486485</v>
      </c>
    </row>
    <row r="61" spans="1:14">
      <c r="A61">
        <v>2004</v>
      </c>
      <c r="B61" s="3">
        <f>PrcLd!B109+Run!B111-Evp!B61</f>
        <v>430.62633513513515</v>
      </c>
      <c r="C61" s="3">
        <f>PrcLd!C109+Run!C111-Evp!C61</f>
        <v>300.52929729729732</v>
      </c>
      <c r="D61" s="3">
        <f>PrcLd!D109+Run!D111-Evp!D61</f>
        <v>1352.6153837837837</v>
      </c>
      <c r="E61" s="3">
        <f>PrcLd!E109+Run!E111-Evp!E61</f>
        <v>411.62648648648644</v>
      </c>
      <c r="F61" s="3">
        <f>PrcLd!F109+Run!F111-Evp!F61</f>
        <v>1263.2063243243244</v>
      </c>
      <c r="G61" s="3">
        <f>PrcLd!G109+Run!G111-Evp!G61</f>
        <v>283.17686486486491</v>
      </c>
      <c r="H61" s="3">
        <f>PrcLd!H109+Run!H111-Evp!H61</f>
        <v>108.24632432432429</v>
      </c>
      <c r="I61" s="3">
        <f>PrcLd!I109+Run!I111-Evp!I61</f>
        <v>70.519967567567562</v>
      </c>
      <c r="J61" s="3">
        <f>PrcLd!J109+Run!J111-Evp!J61</f>
        <v>-44.694540540540544</v>
      </c>
      <c r="K61" s="3">
        <f>PrcLd!K109+Run!K111-Evp!K61</f>
        <v>82.713351351351335</v>
      </c>
      <c r="L61" s="3">
        <f>PrcLd!L109+Run!L111-Evp!L61</f>
        <v>204.46135135135134</v>
      </c>
      <c r="M61" s="3">
        <f>PrcLd!M109+Run!M111-Evp!M61</f>
        <v>525.74010810810819</v>
      </c>
      <c r="N61" s="3">
        <f t="shared" si="0"/>
        <v>4988.7672540540552</v>
      </c>
    </row>
    <row r="62" spans="1:14">
      <c r="A62">
        <v>2005</v>
      </c>
      <c r="B62" s="3">
        <f>PrcLd!B110+Run!B112-Evp!B62</f>
        <v>1102.8062702702703</v>
      </c>
      <c r="C62" s="3">
        <f>PrcLd!C110+Run!C112-Evp!C62</f>
        <v>901.04846486486474</v>
      </c>
      <c r="D62" s="3">
        <f>PrcLd!D110+Run!D112-Evp!D62</f>
        <v>716.83621621621614</v>
      </c>
      <c r="E62" s="3">
        <f>PrcLd!E110+Run!E112-Evp!E62</f>
        <v>796.37016216216216</v>
      </c>
      <c r="F62" s="3">
        <f>PrcLd!F110+Run!F112-Evp!F62</f>
        <v>260.80852972972974</v>
      </c>
      <c r="G62" s="3">
        <f>PrcLd!G110+Run!G112-Evp!G62</f>
        <v>44.980486486486456</v>
      </c>
      <c r="H62" s="3">
        <f>PrcLd!H110+Run!H112-Evp!H62</f>
        <v>21.837372972972958</v>
      </c>
      <c r="I62" s="3">
        <f>PrcLd!I110+Run!I112-Evp!I62</f>
        <v>-31.902324324324326</v>
      </c>
      <c r="J62" s="3">
        <f>PrcLd!J110+Run!J112-Evp!J62</f>
        <v>36.177405405405409</v>
      </c>
      <c r="K62" s="3">
        <f>PrcLd!K110+Run!K112-Evp!K62</f>
        <v>10.956010810810795</v>
      </c>
      <c r="L62" s="3">
        <f>PrcLd!L110+Run!L112-Evp!L62</f>
        <v>252.68789189189187</v>
      </c>
      <c r="M62" s="3">
        <f>PrcLd!M110+Run!M112-Evp!M62</f>
        <v>455.35131891891893</v>
      </c>
      <c r="N62" s="3">
        <f t="shared" si="0"/>
        <v>4567.9578054054045</v>
      </c>
    </row>
    <row r="63" spans="1:14">
      <c r="A63">
        <v>2006</v>
      </c>
      <c r="B63" s="3">
        <f>PrcLd!B111+Run!B113-Evp!B63</f>
        <v>934.80184864864862</v>
      </c>
      <c r="C63" s="3">
        <f>PrcLd!C111+Run!C113-Evp!C63</f>
        <v>895.86989189189183</v>
      </c>
      <c r="D63" s="3">
        <f>PrcLd!D111+Run!D113-Evp!D63</f>
        <v>1154.8175675675677</v>
      </c>
      <c r="E63" s="3">
        <f>PrcLd!E111+Run!E113-Evp!E63</f>
        <v>486.60778378378382</v>
      </c>
      <c r="F63" s="3">
        <f>PrcLd!F111+Run!F113-Evp!F63</f>
        <v>332.58147027027024</v>
      </c>
      <c r="G63" s="3">
        <f>PrcLd!G111+Run!G113-Evp!G63</f>
        <v>84.135729729729718</v>
      </c>
      <c r="H63" s="3">
        <f>PrcLd!H111+Run!H113-Evp!H63</f>
        <v>132.6955135135135</v>
      </c>
      <c r="I63" s="3">
        <f>PrcLd!I111+Run!I113-Evp!I63</f>
        <v>73.489816216216184</v>
      </c>
      <c r="J63" s="3">
        <f>PrcLd!J111+Run!J113-Evp!J63</f>
        <v>165.69454054054052</v>
      </c>
      <c r="K63" s="3">
        <f>PrcLd!K111+Run!K113-Evp!K63</f>
        <v>1015.8974054054056</v>
      </c>
      <c r="L63" s="3">
        <f>PrcLd!L111+Run!L113-Evp!L63</f>
        <v>616.70810810810804</v>
      </c>
      <c r="M63" s="3">
        <f>PrcLd!M111+Run!M113-Evp!M63</f>
        <v>1059.6034594594594</v>
      </c>
      <c r="N63" s="3">
        <f t="shared" si="0"/>
        <v>6952.903135135135</v>
      </c>
    </row>
    <row r="64" spans="1:14">
      <c r="A64">
        <v>2007</v>
      </c>
      <c r="B64" s="3">
        <f>PrcLd!B112+Run!B114-Evp!B64</f>
        <v>958.2555891891891</v>
      </c>
      <c r="C64" s="3">
        <f>PrcLd!C112+Run!C114-Evp!C64</f>
        <v>146.12852972972973</v>
      </c>
      <c r="D64" s="3">
        <f>PrcLd!D112+Run!D114-Evp!D64</f>
        <v>1153.2701837837838</v>
      </c>
      <c r="E64" s="3">
        <f>PrcLd!E112+Run!E114-Evp!E64</f>
        <v>464.27281081081082</v>
      </c>
      <c r="F64" s="3">
        <f>PrcLd!F112+Run!F114-Evp!F64</f>
        <v>334.1055675675675</v>
      </c>
      <c r="G64" s="3">
        <f>PrcLd!G112+Run!G114-Evp!G64</f>
        <v>-28.95605405405405</v>
      </c>
      <c r="H64" s="3">
        <f>PrcLd!H112+Run!H114-Evp!H64</f>
        <v>-62.849275675675699</v>
      </c>
      <c r="I64" s="3">
        <f>PrcLd!I112+Run!I114-Evp!I64</f>
        <v>39.410713513513514</v>
      </c>
      <c r="J64" s="3">
        <f>PrcLd!J112+Run!J114-Evp!J64</f>
        <v>-32.64545945945946</v>
      </c>
      <c r="K64" s="3">
        <f>PrcLd!K112+Run!K114-Evp!K64</f>
        <v>10.313264864864848</v>
      </c>
      <c r="L64" s="3">
        <f>PrcLd!L112+Run!L114-Evp!L64</f>
        <v>85.897891891891874</v>
      </c>
      <c r="M64" s="3">
        <f>PrcLd!M112+Run!M114-Evp!M64</f>
        <v>465.27799999999996</v>
      </c>
      <c r="N64" s="3">
        <f t="shared" si="0"/>
        <v>3532.4817621621619</v>
      </c>
    </row>
    <row r="65" spans="1:14">
      <c r="A65">
        <v>2008</v>
      </c>
      <c r="B65" s="3">
        <f>PrcLd!B113+Run!B115-Evp!B65</f>
        <v>890.16592432432435</v>
      </c>
      <c r="C65" s="3">
        <f>PrcLd!C113+Run!C115-Evp!C65</f>
        <v>946.93193513513506</v>
      </c>
      <c r="D65" s="3">
        <f>PrcLd!D113+Run!D115-Evp!D65</f>
        <v>1084.6730054054055</v>
      </c>
      <c r="E65" s="3">
        <f>PrcLd!E113+Run!E115-Evp!E65</f>
        <v>934.26951351351374</v>
      </c>
      <c r="F65" s="3">
        <f>PrcLd!F113+Run!F115-Evp!F65</f>
        <v>220.02766486486487</v>
      </c>
      <c r="G65" s="3">
        <f>PrcLd!G113+Run!G115-Evp!G65</f>
        <v>240.43135135135134</v>
      </c>
      <c r="H65" s="3">
        <f>PrcLd!H113+Run!H115-Evp!H65</f>
        <v>129.79535135135131</v>
      </c>
      <c r="I65" s="3">
        <f>PrcLd!I113+Run!I115-Evp!I65</f>
        <v>5.5554918918918759</v>
      </c>
      <c r="J65" s="3">
        <f>PrcLd!J113+Run!J115-Evp!J65</f>
        <v>339.16556756756756</v>
      </c>
      <c r="K65" s="3">
        <f>PrcLd!K113+Run!K115-Evp!K65</f>
        <v>108.86683243243243</v>
      </c>
      <c r="L65" s="3">
        <f>PrcLd!L113+Run!L115-Evp!L65</f>
        <v>737.83394594594574</v>
      </c>
      <c r="M65" s="3">
        <f>PrcLd!M113+Run!M115-Evp!M65</f>
        <v>1529.2405837837839</v>
      </c>
      <c r="N65" s="3">
        <f t="shared" si="0"/>
        <v>7166.9571675675679</v>
      </c>
    </row>
    <row r="66" spans="1:14">
      <c r="A66">
        <v>2009</v>
      </c>
      <c r="B66" s="3">
        <f>PrcLd!B114+Run!B116-Evp!B66</f>
        <v>518.21608648648657</v>
      </c>
      <c r="C66" s="3">
        <f>PrcLd!C114+Run!C116-Evp!C66</f>
        <v>1453.1928864864867</v>
      </c>
      <c r="D66" s="3">
        <f>PrcLd!D114+Run!D116-Evp!D66</f>
        <v>1350.4373621621626</v>
      </c>
      <c r="E66" s="3">
        <f>PrcLd!E114+Run!E116-Evp!E66</f>
        <v>988.17891891891884</v>
      </c>
      <c r="F66" s="3">
        <f>PrcLd!F114+Run!F116-Evp!F66</f>
        <v>621.48326486486496</v>
      </c>
      <c r="G66" s="3">
        <f>PrcLd!G114+Run!G116-Evp!G66</f>
        <v>355.33508108108111</v>
      </c>
      <c r="H66" s="3">
        <f>PrcLd!H114+Run!H116-Evp!H66</f>
        <v>73.94113513513517</v>
      </c>
      <c r="I66" s="3">
        <f>PrcLd!I114+Run!I116-Evp!I66</f>
        <v>142.00102702702705</v>
      </c>
      <c r="J66" s="3">
        <f>PrcLd!J114+Run!J116-Evp!J66</f>
        <v>11.04162162162163</v>
      </c>
      <c r="K66" s="3">
        <f>PrcLd!K114+Run!K116-Evp!K66</f>
        <v>186.58230270270272</v>
      </c>
      <c r="L66" s="3">
        <f>PrcLd!L114+Run!L116-Evp!L66</f>
        <v>126.8931351351351</v>
      </c>
      <c r="M66" s="3">
        <f>PrcLd!M114+Run!M116-Evp!M66</f>
        <v>351.67316756756759</v>
      </c>
      <c r="N66" s="3">
        <f t="shared" si="0"/>
        <v>6178.975989189189</v>
      </c>
    </row>
    <row r="67" spans="1:14">
      <c r="A67">
        <v>2010</v>
      </c>
      <c r="B67" s="3">
        <f>PrcLd!B115+Run!B117-Evp!B67</f>
        <v>306.08350270270262</v>
      </c>
      <c r="C67" s="3">
        <f>PrcLd!C115+Run!C117-Evp!C67</f>
        <v>159.98585945945948</v>
      </c>
      <c r="D67" s="3">
        <f>PrcLd!D115+Run!D117-Evp!D67</f>
        <v>760.74507027027039</v>
      </c>
      <c r="E67" s="3">
        <f>PrcLd!E115+Run!E117-Evp!E67</f>
        <v>496.62135135135134</v>
      </c>
      <c r="F67" s="3">
        <f>PrcLd!F115+Run!F117-Evp!F67</f>
        <v>497.85806486486484</v>
      </c>
      <c r="G67" s="3">
        <f>PrcLd!G115+Run!G117-Evp!G67</f>
        <v>232.58767567567565</v>
      </c>
      <c r="H67" s="3">
        <f>PrcLd!H115+Run!H117-Evp!H67</f>
        <v>52.674454054054053</v>
      </c>
      <c r="I67" s="3">
        <f>PrcLd!I115+Run!I117-Evp!I67</f>
        <v>-61.34139459459459</v>
      </c>
      <c r="J67" s="3">
        <f>PrcLd!J115+Run!J117-Evp!J67</f>
        <v>34.814540540540534</v>
      </c>
      <c r="K67" s="3">
        <f>PrcLd!K115+Run!K117-Evp!K67</f>
        <v>104.84238918918919</v>
      </c>
      <c r="L67" s="3">
        <f>PrcLd!L115+Run!L117-Evp!L67</f>
        <v>213.12297297297295</v>
      </c>
      <c r="M67" s="3">
        <f>PrcLd!M115+Run!M117-Evp!M67</f>
        <v>297.61966486486489</v>
      </c>
      <c r="N67" s="3">
        <f t="shared" si="0"/>
        <v>3095.6141513513517</v>
      </c>
    </row>
    <row r="68" spans="1:14">
      <c r="N68" s="3"/>
    </row>
    <row r="69" spans="1:14">
      <c r="N69" s="3"/>
    </row>
    <row r="70" spans="1:14">
      <c r="A70" s="8" t="s">
        <v>42</v>
      </c>
      <c r="B70" s="3">
        <f>AVERAGE(B5:B67)</f>
        <v>477.30643380523389</v>
      </c>
      <c r="C70" s="3">
        <f t="shared" ref="C70:M70" si="1">AVERAGE(C5:C67)</f>
        <v>573.43548777348792</v>
      </c>
      <c r="D70" s="3">
        <f t="shared" si="1"/>
        <v>1010.6890949806954</v>
      </c>
      <c r="E70" s="3">
        <f t="shared" si="1"/>
        <v>764.21693178893213</v>
      </c>
      <c r="F70" s="3">
        <f t="shared" si="1"/>
        <v>394.05978172458157</v>
      </c>
      <c r="G70" s="3">
        <f t="shared" si="1"/>
        <v>149.69042642642643</v>
      </c>
      <c r="H70" s="3">
        <f t="shared" si="1"/>
        <v>34.336588588588583</v>
      </c>
      <c r="I70" s="3">
        <f t="shared" si="1"/>
        <v>30.217749978549971</v>
      </c>
      <c r="J70" s="3">
        <f t="shared" si="1"/>
        <v>86.242094380094343</v>
      </c>
      <c r="K70" s="3">
        <f t="shared" si="1"/>
        <v>177.66997854997857</v>
      </c>
      <c r="L70" s="3">
        <f t="shared" si="1"/>
        <v>325.72590390390383</v>
      </c>
      <c r="M70" s="3">
        <f t="shared" ref="M70:N70" si="2">AVERAGE(M5:M67)</f>
        <v>518.0577985413986</v>
      </c>
      <c r="N70" s="3">
        <f t="shared" si="2"/>
        <v>4541.6482704418686</v>
      </c>
    </row>
    <row r="71" spans="1:14">
      <c r="A71" s="8" t="s">
        <v>43</v>
      </c>
      <c r="B71" s="3">
        <f>MAX(B5:B67)</f>
        <v>1361.6947243243244</v>
      </c>
      <c r="C71" s="3">
        <f t="shared" ref="C71:M71" si="3">MAX(C5:C67)</f>
        <v>1502.6368756756758</v>
      </c>
      <c r="D71" s="3">
        <f t="shared" si="3"/>
        <v>2148.4103783783785</v>
      </c>
      <c r="E71" s="3">
        <f t="shared" si="3"/>
        <v>1783.4155135135136</v>
      </c>
      <c r="F71" s="3">
        <f t="shared" si="3"/>
        <v>1690.8128432432434</v>
      </c>
      <c r="G71" s="3">
        <f t="shared" si="3"/>
        <v>752.61654054054043</v>
      </c>
      <c r="H71" s="3">
        <f t="shared" si="3"/>
        <v>441.9765513513513</v>
      </c>
      <c r="I71" s="3">
        <f t="shared" si="3"/>
        <v>309.42476756756759</v>
      </c>
      <c r="J71" s="3">
        <f t="shared" si="3"/>
        <v>749.38843243243252</v>
      </c>
      <c r="K71" s="3">
        <f t="shared" si="3"/>
        <v>1015.8974054054056</v>
      </c>
      <c r="L71" s="3">
        <f t="shared" si="3"/>
        <v>1402.9081621621624</v>
      </c>
      <c r="M71" s="3">
        <f t="shared" ref="M71:N71" si="4">MAX(M5:M67)</f>
        <v>1529.2405837837839</v>
      </c>
      <c r="N71" s="3">
        <f t="shared" si="4"/>
        <v>7818.3077513513508</v>
      </c>
    </row>
    <row r="72" spans="1:14">
      <c r="A72" s="8" t="s">
        <v>44</v>
      </c>
      <c r="B72" s="3">
        <f>MIN(B5:B67)</f>
        <v>44.419545945945941</v>
      </c>
      <c r="C72" s="3">
        <f t="shared" ref="C72:M72" si="5">MIN(C5:C67)</f>
        <v>61.487059459459459</v>
      </c>
      <c r="D72" s="3">
        <f t="shared" si="5"/>
        <v>310.69994594594596</v>
      </c>
      <c r="E72" s="3">
        <f t="shared" si="5"/>
        <v>284.02075675675678</v>
      </c>
      <c r="F72" s="3">
        <f t="shared" si="5"/>
        <v>56.932378378378402</v>
      </c>
      <c r="G72" s="3">
        <f t="shared" si="5"/>
        <v>-102.86654054054054</v>
      </c>
      <c r="H72" s="3">
        <f t="shared" si="5"/>
        <v>-103.06468108108106</v>
      </c>
      <c r="I72" s="3">
        <f t="shared" si="5"/>
        <v>-96.628410810810806</v>
      </c>
      <c r="J72" s="3">
        <f t="shared" si="5"/>
        <v>-70.158864864864853</v>
      </c>
      <c r="K72" s="3">
        <f t="shared" si="5"/>
        <v>-29.580908108108112</v>
      </c>
      <c r="L72" s="3">
        <f t="shared" si="5"/>
        <v>29.503135135135125</v>
      </c>
      <c r="M72" s="3">
        <f t="shared" ref="M72:N72" si="6">MIN(M5:M67)</f>
        <v>57.778918918918919</v>
      </c>
      <c r="N72" s="3">
        <f t="shared" si="6"/>
        <v>1541.3317621621625</v>
      </c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N72"/>
  <sheetViews>
    <sheetView workbookViewId="0"/>
  </sheetViews>
  <sheetFormatPr defaultRowHeight="12.75"/>
  <cols>
    <col min="2" max="2" width="9.5703125" bestFit="1" customWidth="1"/>
  </cols>
  <sheetData>
    <row r="1" spans="1:14">
      <c r="A1" t="s">
        <v>49</v>
      </c>
    </row>
    <row r="2" spans="1:14">
      <c r="A2" t="s">
        <v>15</v>
      </c>
    </row>
    <row r="3" spans="1:14">
      <c r="N3" s="1" t="s">
        <v>103</v>
      </c>
    </row>
    <row r="4" spans="1:14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" t="s">
        <v>9</v>
      </c>
      <c r="K4" s="1" t="s">
        <v>10</v>
      </c>
      <c r="L4" s="1" t="s">
        <v>11</v>
      </c>
      <c r="M4" s="1" t="s">
        <v>12</v>
      </c>
      <c r="N4" s="1" t="s">
        <v>106</v>
      </c>
    </row>
    <row r="5" spans="1:14">
      <c r="A5">
        <v>1948</v>
      </c>
      <c r="B5" s="10">
        <f>('NBS_comp_mm _LakePrc'!B5 / 1000) * Area!$G$12 / (Days!B5*86400)</f>
        <v>39.894668458781354</v>
      </c>
      <c r="C5" s="10">
        <f>('NBS_comp_mm _LakePrc'!C5 / 1000) * Area!$G$12 / (Days!C5*86400)</f>
        <v>268.3381369731801</v>
      </c>
      <c r="D5" s="10">
        <f>('NBS_comp_mm _LakePrc'!D5 / 1000) * Area!$G$12 / (Days!D5*86400)</f>
        <v>715.63305555555564</v>
      </c>
      <c r="E5" s="10">
        <f>('NBS_comp_mm _LakePrc'!E5 / 1000) * Area!$G$12 / (Days!E5*86400)</f>
        <v>239.18708333333333</v>
      </c>
      <c r="F5" s="10">
        <f>('NBS_comp_mm _LakePrc'!F5 / 1000) * Area!$G$12 / (Days!F5*86400)</f>
        <v>329.57211917562722</v>
      </c>
      <c r="G5" s="10">
        <f>('NBS_comp_mm _LakePrc'!G5 / 1000) * Area!$G$12 / (Days!G5*86400)</f>
        <v>17.073587962962961</v>
      </c>
      <c r="H5" s="10">
        <f>('NBS_comp_mm _LakePrc'!H5 / 1000) * Area!$G$12 / (Days!H5*86400)</f>
        <v>-33.83150537634409</v>
      </c>
      <c r="I5" s="10">
        <f>('NBS_comp_mm _LakePrc'!I5 / 1000) * Area!$G$12 / (Days!I5*86400)</f>
        <v>-39.125349462365591</v>
      </c>
      <c r="J5" s="10">
        <f>('NBS_comp_mm _LakePrc'!J5 / 1000) * Area!$G$12 / (Days!J5*86400)</f>
        <v>-26.592013888888889</v>
      </c>
      <c r="K5" s="10">
        <f>('NBS_comp_mm _LakePrc'!K5 / 1000) * Area!$G$12 / (Days!K5*86400)</f>
        <v>-1.7804569892473121</v>
      </c>
      <c r="L5" s="10">
        <f>('NBS_comp_mm _LakePrc'!L5 / 1000) * Area!$G$12 / (Days!L5*86400)</f>
        <v>76.952175925925943</v>
      </c>
      <c r="M5" s="10">
        <f>('NBS_comp_mm _LakePrc'!M5 / 1000) * Area!$G$12 / (Days!M5*86400)</f>
        <v>46.672885304659509</v>
      </c>
      <c r="N5" s="10">
        <f>AVERAGE(B5:M5)</f>
        <v>135.99953224776502</v>
      </c>
    </row>
    <row r="6" spans="1:14">
      <c r="A6">
        <v>1949</v>
      </c>
      <c r="B6" s="10">
        <f>('NBS_comp_mm _LakePrc'!B6 / 1000) * Area!$G$12 / (Days!B6*86400)</f>
        <v>178.6538978494624</v>
      </c>
      <c r="C6" s="10">
        <f>('NBS_comp_mm _LakePrc'!C6 / 1000) * Area!$G$12 / (Days!C6*86400)</f>
        <v>487.76562003968263</v>
      </c>
      <c r="D6" s="10">
        <f>('NBS_comp_mm _LakePrc'!D6 / 1000) * Area!$G$12 / (Days!D6*86400)</f>
        <v>280.25447580645164</v>
      </c>
      <c r="E6" s="10">
        <f>('NBS_comp_mm _LakePrc'!E6 / 1000) * Area!$G$12 / (Days!E6*86400)</f>
        <v>173.91284722222221</v>
      </c>
      <c r="F6" s="10">
        <f>('NBS_comp_mm _LakePrc'!F6 / 1000) * Area!$G$12 / (Days!F6*86400)</f>
        <v>41.258974014336914</v>
      </c>
      <c r="G6" s="10">
        <f>('NBS_comp_mm _LakePrc'!G6 / 1000) * Area!$G$12 / (Days!G6*86400)</f>
        <v>-11.784097222222229</v>
      </c>
      <c r="H6" s="10">
        <f>('NBS_comp_mm _LakePrc'!H6 / 1000) * Area!$G$12 / (Days!H6*86400)</f>
        <v>-22.411008064516125</v>
      </c>
      <c r="I6" s="10">
        <f>('NBS_comp_mm _LakePrc'!I6 / 1000) * Area!$G$12 / (Days!I6*86400)</f>
        <v>-25.657517921146948</v>
      </c>
      <c r="J6" s="10">
        <f>('NBS_comp_mm _LakePrc'!J6 / 1000) * Area!$G$12 / (Days!J6*86400)</f>
        <v>-10.318958333333326</v>
      </c>
      <c r="K6" s="10">
        <f>('NBS_comp_mm _LakePrc'!K6 / 1000) * Area!$G$12 / (Days!K6*86400)</f>
        <v>70.165425627240126</v>
      </c>
      <c r="L6" s="10">
        <f>('NBS_comp_mm _LakePrc'!L6 / 1000) * Area!$G$12 / (Days!L6*86400)</f>
        <v>58.240925925925929</v>
      </c>
      <c r="M6" s="10">
        <f>('NBS_comp_mm _LakePrc'!M6 / 1000) * Area!$G$12 / (Days!M6*86400)</f>
        <v>419.48614247311838</v>
      </c>
      <c r="N6" s="10">
        <f t="shared" ref="N6:N67" si="0">AVERAGE(B6:M6)</f>
        <v>136.63056061810178</v>
      </c>
    </row>
    <row r="7" spans="1:14">
      <c r="A7">
        <v>1950</v>
      </c>
      <c r="B7" s="10">
        <f>('NBS_comp_mm _LakePrc'!B7 / 1000) * Area!$G$12 / (Days!B7*86400)</f>
        <v>464.25376792114702</v>
      </c>
      <c r="C7" s="10">
        <f>('NBS_comp_mm _LakePrc'!C7 / 1000) * Area!$G$12 / (Days!C7*86400)</f>
        <v>283.39414682539683</v>
      </c>
      <c r="D7" s="10">
        <f>('NBS_comp_mm _LakePrc'!D7 / 1000) * Area!$G$12 / (Days!D7*86400)</f>
        <v>587.47659050179209</v>
      </c>
      <c r="E7" s="10">
        <f>('NBS_comp_mm _LakePrc'!E7 / 1000) * Area!$G$12 / (Days!E7*86400)</f>
        <v>562.9622916666666</v>
      </c>
      <c r="F7" s="10">
        <f>('NBS_comp_mm _LakePrc'!F7 / 1000) * Area!$G$12 / (Days!F7*86400)</f>
        <v>84.170483870967729</v>
      </c>
      <c r="G7" s="10">
        <f>('NBS_comp_mm _LakePrc'!G7 / 1000) * Area!$G$12 / (Days!G7*86400)</f>
        <v>-0.11453703703704313</v>
      </c>
      <c r="H7" s="10">
        <f>('NBS_comp_mm _LakePrc'!H7 / 1000) * Area!$G$12 / (Days!H7*86400)</f>
        <v>5.6527464157706033</v>
      </c>
      <c r="I7" s="10">
        <f>('NBS_comp_mm _LakePrc'!I7 / 1000) * Area!$G$12 / (Days!I7*86400)</f>
        <v>-13.90681451612903</v>
      </c>
      <c r="J7" s="10">
        <f>('NBS_comp_mm _LakePrc'!J7 / 1000) * Area!$G$12 / (Days!J7*86400)</f>
        <v>21.400601851851849</v>
      </c>
      <c r="K7" s="10">
        <f>('NBS_comp_mm _LakePrc'!K7 / 1000) * Area!$G$12 / (Days!K7*86400)</f>
        <v>51.910156810035851</v>
      </c>
      <c r="L7" s="10">
        <f>('NBS_comp_mm _LakePrc'!L7 / 1000) * Area!$G$12 / (Days!L7*86400)</f>
        <v>167.33627314814814</v>
      </c>
      <c r="M7" s="10">
        <f>('NBS_comp_mm _LakePrc'!M7 / 1000) * Area!$G$12 / (Days!M7*86400)</f>
        <v>385.16804211469531</v>
      </c>
      <c r="N7" s="10">
        <f t="shared" si="0"/>
        <v>216.64197913110885</v>
      </c>
    </row>
    <row r="8" spans="1:14">
      <c r="A8">
        <v>1951</v>
      </c>
      <c r="B8" s="10">
        <f>('NBS_comp_mm _LakePrc'!B8 / 1000) * Area!$G$12 / (Days!B8*86400)</f>
        <v>303.22206093189965</v>
      </c>
      <c r="C8" s="10">
        <f>('NBS_comp_mm _LakePrc'!C8 / 1000) * Area!$G$12 / (Days!C8*86400)</f>
        <v>494.11519345238105</v>
      </c>
      <c r="D8" s="10">
        <f>('NBS_comp_mm _LakePrc'!D8 / 1000) * Area!$G$12 / (Days!D8*86400)</f>
        <v>495.21454301075266</v>
      </c>
      <c r="E8" s="10">
        <f>('NBS_comp_mm _LakePrc'!E8 / 1000) * Area!$G$12 / (Days!E8*86400)</f>
        <v>478.16270833333334</v>
      </c>
      <c r="F8" s="10">
        <f>('NBS_comp_mm _LakePrc'!F8 / 1000) * Area!$G$12 / (Days!F8*86400)</f>
        <v>95.075465949820781</v>
      </c>
      <c r="G8" s="10">
        <f>('NBS_comp_mm _LakePrc'!G8 / 1000) * Area!$G$12 / (Days!G8*86400)</f>
        <v>30.984791666666666</v>
      </c>
      <c r="H8" s="10">
        <f>('NBS_comp_mm _LakePrc'!H8 / 1000) * Area!$G$12 / (Days!H8*86400)</f>
        <v>-5.5145026881720502</v>
      </c>
      <c r="I8" s="10">
        <f>('NBS_comp_mm _LakePrc'!I8 / 1000) * Area!$G$12 / (Days!I8*86400)</f>
        <v>-24.918113799283148</v>
      </c>
      <c r="J8" s="10">
        <f>('NBS_comp_mm _LakePrc'!J8 / 1000) * Area!$G$12 / (Days!J8*86400)</f>
        <v>-23.502361111111107</v>
      </c>
      <c r="K8" s="10">
        <f>('NBS_comp_mm _LakePrc'!K8 / 1000) * Area!$G$12 / (Days!K8*86400)</f>
        <v>38.708512544802858</v>
      </c>
      <c r="L8" s="10">
        <f>('NBS_comp_mm _LakePrc'!L8 / 1000) * Area!$G$12 / (Days!L8*86400)</f>
        <v>117.36238425925926</v>
      </c>
      <c r="M8" s="10">
        <f>('NBS_comp_mm _LakePrc'!M8 / 1000) * Area!$G$12 / (Days!M8*86400)</f>
        <v>132.5690770609319</v>
      </c>
      <c r="N8" s="10">
        <f t="shared" si="0"/>
        <v>177.62331330094011</v>
      </c>
    </row>
    <row r="9" spans="1:14">
      <c r="A9">
        <v>1952</v>
      </c>
      <c r="B9" s="10">
        <f>('NBS_comp_mm _LakePrc'!B9 / 1000) * Area!$G$12 / (Days!B9*86400)</f>
        <v>517.2933243727598</v>
      </c>
      <c r="C9" s="10">
        <f>('NBS_comp_mm _LakePrc'!C9 / 1000) * Area!$G$12 / (Days!C9*86400)</f>
        <v>284.11080938697319</v>
      </c>
      <c r="D9" s="10">
        <f>('NBS_comp_mm _LakePrc'!D9 / 1000) * Area!$G$12 / (Days!D9*86400)</f>
        <v>448.21059587813619</v>
      </c>
      <c r="E9" s="10">
        <f>('NBS_comp_mm _LakePrc'!E9 / 1000) * Area!$G$12 / (Days!E9*86400)</f>
        <v>388.94532407407405</v>
      </c>
      <c r="F9" s="10">
        <f>('NBS_comp_mm _LakePrc'!F9 / 1000) * Area!$G$12 / (Days!F9*86400)</f>
        <v>123.11196684587811</v>
      </c>
      <c r="G9" s="10">
        <f>('NBS_comp_mm _LakePrc'!G9 / 1000) * Area!$G$12 / (Days!G9*86400)</f>
        <v>-9.885324074074088</v>
      </c>
      <c r="H9" s="10">
        <f>('NBS_comp_mm _LakePrc'!H9 / 1000) * Area!$G$12 / (Days!H9*86400)</f>
        <v>-34.563275089605732</v>
      </c>
      <c r="I9" s="10">
        <f>('NBS_comp_mm _LakePrc'!I9 / 1000) * Area!$G$12 / (Days!I9*86400)</f>
        <v>-20.690999103942655</v>
      </c>
      <c r="J9" s="10">
        <f>('NBS_comp_mm _LakePrc'!J9 / 1000) * Area!$G$12 / (Days!J9*86400)</f>
        <v>-23.836041666666659</v>
      </c>
      <c r="K9" s="10">
        <f>('NBS_comp_mm _LakePrc'!K9 / 1000) * Area!$G$12 / (Days!K9*86400)</f>
        <v>-6.9994265232974895</v>
      </c>
      <c r="L9" s="10">
        <f>('NBS_comp_mm _LakePrc'!L9 / 1000) * Area!$G$12 / (Days!L9*86400)</f>
        <v>39.130949074074067</v>
      </c>
      <c r="M9" s="10">
        <f>('NBS_comp_mm _LakePrc'!M9 / 1000) * Area!$G$12 / (Days!M9*86400)</f>
        <v>67.203835125448023</v>
      </c>
      <c r="N9" s="10">
        <f t="shared" si="0"/>
        <v>147.66931152497975</v>
      </c>
    </row>
    <row r="10" spans="1:14">
      <c r="A10">
        <v>1953</v>
      </c>
      <c r="B10" s="10">
        <f>('NBS_comp_mm _LakePrc'!B10 / 1000) * Area!$G$12 / (Days!B10*86400)</f>
        <v>91.95569892473118</v>
      </c>
      <c r="C10" s="10">
        <f>('NBS_comp_mm _LakePrc'!C10 / 1000) * Area!$G$12 / (Days!C10*86400)</f>
        <v>62.31485119047619</v>
      </c>
      <c r="D10" s="10">
        <f>('NBS_comp_mm _LakePrc'!D10 / 1000) * Area!$G$12 / (Days!D10*86400)</f>
        <v>294.68346774193549</v>
      </c>
      <c r="E10" s="10">
        <f>('NBS_comp_mm _LakePrc'!E10 / 1000) * Area!$G$12 / (Days!E10*86400)</f>
        <v>170.44687500000001</v>
      </c>
      <c r="F10" s="10">
        <f>('NBS_comp_mm _LakePrc'!F10 / 1000) * Area!$G$12 / (Days!F10*86400)</f>
        <v>148.0287858422939</v>
      </c>
      <c r="G10" s="10">
        <f>('NBS_comp_mm _LakePrc'!G10 / 1000) * Area!$G$12 / (Days!G10*86400)</f>
        <v>86.327430555555551</v>
      </c>
      <c r="H10" s="10">
        <f>('NBS_comp_mm _LakePrc'!H10 / 1000) * Area!$G$12 / (Days!H10*86400)</f>
        <v>17.575837813620065</v>
      </c>
      <c r="I10" s="10">
        <f>('NBS_comp_mm _LakePrc'!I10 / 1000) * Area!$G$12 / (Days!I10*86400)</f>
        <v>95.975730286738354</v>
      </c>
      <c r="J10" s="10">
        <f>('NBS_comp_mm _LakePrc'!J10 / 1000) * Area!$G$12 / (Days!J10*86400)</f>
        <v>-25.261458333333326</v>
      </c>
      <c r="K10" s="10">
        <f>('NBS_comp_mm _LakePrc'!K10 / 1000) * Area!$G$12 / (Days!K10*86400)</f>
        <v>-11.423284050179209</v>
      </c>
      <c r="L10" s="10">
        <f>('NBS_comp_mm _LakePrc'!L10 / 1000) * Area!$G$12 / (Days!L10*86400)</f>
        <v>10.836018518518516</v>
      </c>
      <c r="M10" s="10">
        <f>('NBS_comp_mm _LakePrc'!M10 / 1000) * Area!$G$12 / (Days!M10*86400)</f>
        <v>38.250591397849462</v>
      </c>
      <c r="N10" s="10">
        <f t="shared" si="0"/>
        <v>81.642545407350511</v>
      </c>
    </row>
    <row r="11" spans="1:14">
      <c r="A11">
        <v>1954</v>
      </c>
      <c r="B11" s="10">
        <f>('NBS_comp_mm _LakePrc'!B11 / 1000) * Area!$G$12 / (Days!B11*86400)</f>
        <v>57.539905913978494</v>
      </c>
      <c r="C11" s="10">
        <f>('NBS_comp_mm _LakePrc'!C11 / 1000) * Area!$G$12 / (Days!C11*86400)</f>
        <v>549.1768998015873</v>
      </c>
      <c r="D11" s="10">
        <f>('NBS_comp_mm _LakePrc'!D11 / 1000) * Area!$G$12 / (Days!D11*86400)</f>
        <v>500.75707885304666</v>
      </c>
      <c r="E11" s="10">
        <f>('NBS_comp_mm _LakePrc'!E11 / 1000) * Area!$G$12 / (Days!E11*86400)</f>
        <v>319.18689814814815</v>
      </c>
      <c r="F11" s="10">
        <f>('NBS_comp_mm _LakePrc'!F11 / 1000) * Area!$G$12 / (Days!F11*86400)</f>
        <v>70.631048387096769</v>
      </c>
      <c r="G11" s="10">
        <f>('NBS_comp_mm _LakePrc'!G11 / 1000) * Area!$G$12 / (Days!G11*86400)</f>
        <v>14.935277777777772</v>
      </c>
      <c r="H11" s="10">
        <f>('NBS_comp_mm _LakePrc'!H11 / 1000) * Area!$G$12 / (Days!H11*86400)</f>
        <v>-35.295501792114692</v>
      </c>
      <c r="I11" s="10">
        <f>('NBS_comp_mm _LakePrc'!I11 / 1000) * Area!$G$12 / (Days!I11*86400)</f>
        <v>-32.693051075268812</v>
      </c>
      <c r="J11" s="10">
        <f>('NBS_comp_mm _LakePrc'!J11 / 1000) * Area!$G$12 / (Days!J11*86400)</f>
        <v>-4.082337962962959</v>
      </c>
      <c r="K11" s="10">
        <f>('NBS_comp_mm _LakePrc'!K11 / 1000) * Area!$G$12 / (Days!K11*86400)</f>
        <v>230.8251164874552</v>
      </c>
      <c r="L11" s="10">
        <f>('NBS_comp_mm _LakePrc'!L11 / 1000) * Area!$G$12 / (Days!L11*86400)</f>
        <v>115.30280092592591</v>
      </c>
      <c r="M11" s="10">
        <f>('NBS_comp_mm _LakePrc'!M11 / 1000) * Area!$G$12 / (Days!M11*86400)</f>
        <v>197.00043458781363</v>
      </c>
      <c r="N11" s="10">
        <f t="shared" si="0"/>
        <v>165.2737141710403</v>
      </c>
    </row>
    <row r="12" spans="1:14">
      <c r="A12">
        <v>1955</v>
      </c>
      <c r="B12" s="10">
        <f>('NBS_comp_mm _LakePrc'!B12 / 1000) * Area!$G$12 / (Days!B12*86400)</f>
        <v>261.59242831541218</v>
      </c>
      <c r="C12" s="10">
        <f>('NBS_comp_mm _LakePrc'!C12 / 1000) * Area!$G$12 / (Days!C12*86400)</f>
        <v>304.70682539682537</v>
      </c>
      <c r="D12" s="10">
        <f>('NBS_comp_mm _LakePrc'!D12 / 1000) * Area!$G$12 / (Days!D12*86400)</f>
        <v>527.85318996415776</v>
      </c>
      <c r="E12" s="10">
        <f>('NBS_comp_mm _LakePrc'!E12 / 1000) * Area!$G$12 / (Days!E12*86400)</f>
        <v>237.76025462962957</v>
      </c>
      <c r="F12" s="10">
        <f>('NBS_comp_mm _LakePrc'!F12 / 1000) * Area!$G$12 / (Days!F12*86400)</f>
        <v>31.121801075268806</v>
      </c>
      <c r="G12" s="10">
        <f>('NBS_comp_mm _LakePrc'!G12 / 1000) * Area!$G$12 / (Days!G12*86400)</f>
        <v>-14.22972222222222</v>
      </c>
      <c r="H12" s="10">
        <f>('NBS_comp_mm _LakePrc'!H12 / 1000) * Area!$G$12 / (Days!H12*86400)</f>
        <v>-40.483225806451614</v>
      </c>
      <c r="I12" s="10">
        <f>('NBS_comp_mm _LakePrc'!I12 / 1000) * Area!$G$12 / (Days!I12*86400)</f>
        <v>-31.990385304659505</v>
      </c>
      <c r="J12" s="10">
        <f>('NBS_comp_mm _LakePrc'!J12 / 1000) * Area!$G$12 / (Days!J12*86400)</f>
        <v>-20.871388888888887</v>
      </c>
      <c r="K12" s="10">
        <f>('NBS_comp_mm _LakePrc'!K12 / 1000) * Area!$G$12 / (Days!K12*86400)</f>
        <v>33.16587813620071</v>
      </c>
      <c r="L12" s="10">
        <f>('NBS_comp_mm _LakePrc'!L12 / 1000) * Area!$G$12 / (Days!L12*86400)</f>
        <v>116.67703703703701</v>
      </c>
      <c r="M12" s="10">
        <f>('NBS_comp_mm _LakePrc'!M12 / 1000) * Area!$G$12 / (Days!M12*86400)</f>
        <v>111.96413082437276</v>
      </c>
      <c r="N12" s="10">
        <f t="shared" si="0"/>
        <v>126.4389019297235</v>
      </c>
    </row>
    <row r="13" spans="1:14">
      <c r="A13">
        <v>1956</v>
      </c>
      <c r="B13" s="10">
        <f>('NBS_comp_mm _LakePrc'!B13 / 1000) * Area!$G$12 / (Days!B13*86400)</f>
        <v>50.271684587813631</v>
      </c>
      <c r="C13" s="10">
        <f>('NBS_comp_mm _LakePrc'!C13 / 1000) * Area!$G$12 / (Days!C13*86400)</f>
        <v>124.28301724137928</v>
      </c>
      <c r="D13" s="10">
        <f>('NBS_comp_mm _LakePrc'!D13 / 1000) * Area!$G$12 / (Days!D13*86400)</f>
        <v>624.03477598566303</v>
      </c>
      <c r="E13" s="10">
        <f>('NBS_comp_mm _LakePrc'!E13 / 1000) * Area!$G$12 / (Days!E13*86400)</f>
        <v>375.33291666666662</v>
      </c>
      <c r="F13" s="10">
        <f>('NBS_comp_mm _LakePrc'!F13 / 1000) * Area!$G$12 / (Days!F13*86400)</f>
        <v>698.21455197132627</v>
      </c>
      <c r="G13" s="10">
        <f>('NBS_comp_mm _LakePrc'!G13 / 1000) * Area!$G$12 / (Days!G13*86400)</f>
        <v>58.668032407407416</v>
      </c>
      <c r="H13" s="10">
        <f>('NBS_comp_mm _LakePrc'!H13 / 1000) * Area!$G$12 / (Days!H13*86400)</f>
        <v>24.103606630824377</v>
      </c>
      <c r="I13" s="10">
        <f>('NBS_comp_mm _LakePrc'!I13 / 1000) * Area!$G$12 / (Days!I13*86400)</f>
        <v>108.34809587813618</v>
      </c>
      <c r="J13" s="10">
        <f>('NBS_comp_mm _LakePrc'!J13 / 1000) * Area!$G$12 / (Days!J13*86400)</f>
        <v>56.613333333333337</v>
      </c>
      <c r="K13" s="10">
        <f>('NBS_comp_mm _LakePrc'!K13 / 1000) * Area!$G$12 / (Days!K13*86400)</f>
        <v>18.480882616487449</v>
      </c>
      <c r="L13" s="10">
        <f>('NBS_comp_mm _LakePrc'!L13 / 1000) * Area!$G$12 / (Days!L13*86400)</f>
        <v>42.083958333333321</v>
      </c>
      <c r="M13" s="10">
        <f>('NBS_comp_mm _LakePrc'!M13 / 1000) * Area!$G$12 / (Days!M13*86400)</f>
        <v>168.8358960573477</v>
      </c>
      <c r="N13" s="10">
        <f t="shared" si="0"/>
        <v>195.77256264247657</v>
      </c>
    </row>
    <row r="14" spans="1:14">
      <c r="A14">
        <v>1957</v>
      </c>
      <c r="B14" s="10">
        <f>('NBS_comp_mm _LakePrc'!B14 / 1000) * Area!$G$12 / (Days!B14*86400)</f>
        <v>177.75689068100357</v>
      </c>
      <c r="C14" s="10">
        <f>('NBS_comp_mm _LakePrc'!C14 / 1000) * Area!$G$12 / (Days!C14*86400)</f>
        <v>231.08240575396826</v>
      </c>
      <c r="D14" s="10">
        <f>('NBS_comp_mm _LakePrc'!D14 / 1000) * Area!$G$12 / (Days!D14*86400)</f>
        <v>266.32241487455195</v>
      </c>
      <c r="E14" s="10">
        <f>('NBS_comp_mm _LakePrc'!E14 / 1000) * Area!$G$12 / (Days!E14*86400)</f>
        <v>358.31298611111112</v>
      </c>
      <c r="F14" s="10">
        <f>('NBS_comp_mm _LakePrc'!F14 / 1000) * Area!$G$12 / (Days!F14*86400)</f>
        <v>187.87927867383516</v>
      </c>
      <c r="G14" s="10">
        <f>('NBS_comp_mm _LakePrc'!G14 / 1000) * Area!$G$12 / (Days!G14*86400)</f>
        <v>32.585347222222246</v>
      </c>
      <c r="H14" s="10">
        <f>('NBS_comp_mm _LakePrc'!H14 / 1000) * Area!$G$12 / (Days!H14*86400)</f>
        <v>85.698422939068095</v>
      </c>
      <c r="I14" s="10">
        <f>('NBS_comp_mm _LakePrc'!I14 / 1000) * Area!$G$12 / (Days!I14*86400)</f>
        <v>-24.366281362007168</v>
      </c>
      <c r="J14" s="10">
        <f>('NBS_comp_mm _LakePrc'!J14 / 1000) * Area!$G$12 / (Days!J14*86400)</f>
        <v>42.238078703703707</v>
      </c>
      <c r="K14" s="10">
        <f>('NBS_comp_mm _LakePrc'!K14 / 1000) * Area!$G$12 / (Days!K14*86400)</f>
        <v>63.388879928315411</v>
      </c>
      <c r="L14" s="10">
        <f>('NBS_comp_mm _LakePrc'!L14 / 1000) * Area!$G$12 / (Days!L14*86400)</f>
        <v>179.96835648148149</v>
      </c>
      <c r="M14" s="10">
        <f>('NBS_comp_mm _LakePrc'!M14 / 1000) * Area!$G$12 / (Days!M14*86400)</f>
        <v>408.29492831541216</v>
      </c>
      <c r="N14" s="10">
        <f t="shared" si="0"/>
        <v>167.43014236022216</v>
      </c>
    </row>
    <row r="15" spans="1:14">
      <c r="A15">
        <v>1958</v>
      </c>
      <c r="B15" s="10">
        <f>('NBS_comp_mm _LakePrc'!B15 / 1000) * Area!$G$12 / (Days!B15*86400)</f>
        <v>83.800210573476704</v>
      </c>
      <c r="C15" s="10">
        <f>('NBS_comp_mm _LakePrc'!C15 / 1000) * Area!$G$12 / (Days!C15*86400)</f>
        <v>78.410272817460296</v>
      </c>
      <c r="D15" s="10">
        <f>('NBS_comp_mm _LakePrc'!D15 / 1000) * Area!$G$12 / (Days!D15*86400)</f>
        <v>227.11141129032254</v>
      </c>
      <c r="E15" s="10">
        <f>('NBS_comp_mm _LakePrc'!E15 / 1000) * Area!$G$12 / (Days!E15*86400)</f>
        <v>119.87347222222222</v>
      </c>
      <c r="F15" s="10">
        <f>('NBS_comp_mm _LakePrc'!F15 / 1000) * Area!$G$12 / (Days!F15*86400)</f>
        <v>19.379569892473121</v>
      </c>
      <c r="G15" s="10">
        <f>('NBS_comp_mm _LakePrc'!G15 / 1000) * Area!$G$12 / (Days!G15*86400)</f>
        <v>17.663009259259258</v>
      </c>
      <c r="H15" s="10">
        <f>('NBS_comp_mm _LakePrc'!H15 / 1000) * Area!$G$12 / (Days!H15*86400)</f>
        <v>-3.85150089605734</v>
      </c>
      <c r="I15" s="10">
        <f>('NBS_comp_mm _LakePrc'!I15 / 1000) * Area!$G$12 / (Days!I15*86400)</f>
        <v>-29.355264336917564</v>
      </c>
      <c r="J15" s="10">
        <f>('NBS_comp_mm _LakePrc'!J15 / 1000) * Area!$G$12 / (Days!J15*86400)</f>
        <v>15.177291666666669</v>
      </c>
      <c r="K15" s="10">
        <f>('NBS_comp_mm _LakePrc'!K15 / 1000) * Area!$G$12 / (Days!K15*86400)</f>
        <v>2.6014695340501759</v>
      </c>
      <c r="L15" s="10">
        <f>('NBS_comp_mm _LakePrc'!L15 / 1000) * Area!$G$12 / (Days!L15*86400)</f>
        <v>51.328333333333333</v>
      </c>
      <c r="M15" s="10">
        <f>('NBS_comp_mm _LakePrc'!M15 / 1000) * Area!$G$12 / (Days!M15*86400)</f>
        <v>36.477777777777774</v>
      </c>
      <c r="N15" s="10">
        <f t="shared" si="0"/>
        <v>51.55133776117227</v>
      </c>
    </row>
    <row r="16" spans="1:14">
      <c r="A16">
        <v>1959</v>
      </c>
      <c r="B16" s="10">
        <f>('NBS_comp_mm _LakePrc'!B16 / 1000) * Area!$G$12 / (Days!B16*86400)</f>
        <v>93.992405913978502</v>
      </c>
      <c r="C16" s="10">
        <f>('NBS_comp_mm _LakePrc'!C16 / 1000) * Area!$G$12 / (Days!C16*86400)</f>
        <v>160.25586309523811</v>
      </c>
      <c r="D16" s="10">
        <f>('NBS_comp_mm _LakePrc'!D16 / 1000) * Area!$G$12 / (Days!D16*86400)</f>
        <v>584.60998655913988</v>
      </c>
      <c r="E16" s="10">
        <f>('NBS_comp_mm _LakePrc'!E16 / 1000) * Area!$G$12 / (Days!E16*86400)</f>
        <v>432.16599537037035</v>
      </c>
      <c r="F16" s="10">
        <f>('NBS_comp_mm _LakePrc'!F16 / 1000) * Area!$G$12 / (Days!F16*86400)</f>
        <v>182.03538978494626</v>
      </c>
      <c r="G16" s="10">
        <f>('NBS_comp_mm _LakePrc'!G16 / 1000) * Area!$G$12 / (Days!G16*86400)</f>
        <v>21.056689814814824</v>
      </c>
      <c r="H16" s="10">
        <f>('NBS_comp_mm _LakePrc'!H16 / 1000) * Area!$G$12 / (Days!H16*86400)</f>
        <v>-23.977549283154115</v>
      </c>
      <c r="I16" s="10">
        <f>('NBS_comp_mm _LakePrc'!I16 / 1000) * Area!$G$12 / (Days!I16*86400)</f>
        <v>21.369847670250895</v>
      </c>
      <c r="J16" s="10">
        <f>('NBS_comp_mm _LakePrc'!J16 / 1000) * Area!$G$12 / (Days!J16*86400)</f>
        <v>4.8531712962962912</v>
      </c>
      <c r="K16" s="10">
        <f>('NBS_comp_mm _LakePrc'!K16 / 1000) * Area!$G$12 / (Days!K16*86400)</f>
        <v>109.94055555555553</v>
      </c>
      <c r="L16" s="10">
        <f>('NBS_comp_mm _LakePrc'!L16 / 1000) * Area!$G$12 / (Days!L16*86400)</f>
        <v>208.67060185185181</v>
      </c>
      <c r="M16" s="10">
        <f>('NBS_comp_mm _LakePrc'!M16 / 1000) * Area!$G$12 / (Days!M16*86400)</f>
        <v>326.32530913978491</v>
      </c>
      <c r="N16" s="10">
        <f t="shared" si="0"/>
        <v>176.77485556408945</v>
      </c>
    </row>
    <row r="17" spans="1:14">
      <c r="A17">
        <v>1960</v>
      </c>
      <c r="B17" s="10">
        <f>('NBS_comp_mm _LakePrc'!B17 / 1000) * Area!$G$12 / (Days!B17*86400)</f>
        <v>235.54713261648749</v>
      </c>
      <c r="C17" s="10">
        <f>('NBS_comp_mm _LakePrc'!C17 / 1000) * Area!$G$12 / (Days!C17*86400)</f>
        <v>208.10450191570882</v>
      </c>
      <c r="D17" s="10">
        <f>('NBS_comp_mm _LakePrc'!D17 / 1000) * Area!$G$12 / (Days!D17*86400)</f>
        <v>219.1434229390681</v>
      </c>
      <c r="E17" s="10">
        <f>('NBS_comp_mm _LakePrc'!E17 / 1000) * Area!$G$12 / (Days!E17*86400)</f>
        <v>751.80467592592595</v>
      </c>
      <c r="F17" s="10">
        <f>('NBS_comp_mm _LakePrc'!F17 / 1000) * Area!$G$12 / (Days!F17*86400)</f>
        <v>268.61713261648742</v>
      </c>
      <c r="G17" s="10">
        <f>('NBS_comp_mm _LakePrc'!G17 / 1000) * Area!$G$12 / (Days!G17*86400)</f>
        <v>189.5656712962963</v>
      </c>
      <c r="H17" s="10">
        <f>('NBS_comp_mm _LakePrc'!H17 / 1000) * Area!$G$12 / (Days!H17*86400)</f>
        <v>-23.243225806451605</v>
      </c>
      <c r="I17" s="10">
        <f>('NBS_comp_mm _LakePrc'!I17 / 1000) * Area!$G$12 / (Days!I17*86400)</f>
        <v>-16.172598566308245</v>
      </c>
      <c r="J17" s="10">
        <f>('NBS_comp_mm _LakePrc'!J17 / 1000) * Area!$G$12 / (Days!J17*86400)</f>
        <v>-27.138194444444444</v>
      </c>
      <c r="K17" s="10">
        <f>('NBS_comp_mm _LakePrc'!K17 / 1000) * Area!$G$12 / (Days!K17*86400)</f>
        <v>7.3486917562724043</v>
      </c>
      <c r="L17" s="10">
        <f>('NBS_comp_mm _LakePrc'!L17 / 1000) * Area!$G$12 / (Days!L17*86400)</f>
        <v>24.659097222222226</v>
      </c>
      <c r="M17" s="10">
        <f>('NBS_comp_mm _LakePrc'!M17 / 1000) * Area!$G$12 / (Days!M17*86400)</f>
        <v>19.635080645161288</v>
      </c>
      <c r="N17" s="10">
        <f t="shared" si="0"/>
        <v>154.82261567636883</v>
      </c>
    </row>
    <row r="18" spans="1:14">
      <c r="A18">
        <v>1961</v>
      </c>
      <c r="B18" s="10">
        <f>('NBS_comp_mm _LakePrc'!B18 / 1000) * Area!$G$12 / (Days!B18*86400)</f>
        <v>15.064215949820792</v>
      </c>
      <c r="C18" s="10">
        <f>('NBS_comp_mm _LakePrc'!C18 / 1000) * Area!$G$12 / (Days!C18*86400)</f>
        <v>163.02150297619048</v>
      </c>
      <c r="D18" s="10">
        <f>('NBS_comp_mm _LakePrc'!D18 / 1000) * Area!$G$12 / (Days!D18*86400)</f>
        <v>185.88838261648746</v>
      </c>
      <c r="E18" s="10">
        <f>('NBS_comp_mm _LakePrc'!E18 / 1000) * Area!$G$12 / (Days!E18*86400)</f>
        <v>290.56634259259255</v>
      </c>
      <c r="F18" s="10">
        <f>('NBS_comp_mm _LakePrc'!F18 / 1000) * Area!$G$12 / (Days!F18*86400)</f>
        <v>147.39555107526883</v>
      </c>
      <c r="G18" s="10">
        <f>('NBS_comp_mm _LakePrc'!G18 / 1000) * Area!$G$12 / (Days!G18*86400)</f>
        <v>27.432916666666667</v>
      </c>
      <c r="H18" s="10">
        <f>('NBS_comp_mm _LakePrc'!H18 / 1000) * Area!$G$12 / (Days!H18*86400)</f>
        <v>-7.313629032258059</v>
      </c>
      <c r="I18" s="10">
        <f>('NBS_comp_mm _LakePrc'!I18 / 1000) * Area!$G$12 / (Days!I18*86400)</f>
        <v>43.226545698924731</v>
      </c>
      <c r="J18" s="10">
        <f>('NBS_comp_mm _LakePrc'!J18 / 1000) * Area!$G$12 / (Days!J18*86400)</f>
        <v>17.214421296296297</v>
      </c>
      <c r="K18" s="10">
        <f>('NBS_comp_mm _LakePrc'!K18 / 1000) * Area!$G$12 / (Days!K18*86400)</f>
        <v>5.6891353046594988</v>
      </c>
      <c r="L18" s="10">
        <f>('NBS_comp_mm _LakePrc'!L18 / 1000) * Area!$G$12 / (Days!L18*86400)</f>
        <v>81.39905092592592</v>
      </c>
      <c r="M18" s="10">
        <f>('NBS_comp_mm _LakePrc'!M18 / 1000) * Area!$G$12 / (Days!M18*86400)</f>
        <v>89.090340501792099</v>
      </c>
      <c r="N18" s="10">
        <f t="shared" si="0"/>
        <v>88.222898047697285</v>
      </c>
    </row>
    <row r="19" spans="1:14">
      <c r="A19">
        <v>1962</v>
      </c>
      <c r="B19" s="10">
        <f>('NBS_comp_mm _LakePrc'!B19 / 1000) * Area!$G$12 / (Days!B19*86400)</f>
        <v>69.515282258064545</v>
      </c>
      <c r="C19" s="10">
        <f>('NBS_comp_mm _LakePrc'!C19 / 1000) * Area!$G$12 / (Days!C19*86400)</f>
        <v>81.887336309523803</v>
      </c>
      <c r="D19" s="10">
        <f>('NBS_comp_mm _LakePrc'!D19 / 1000) * Area!$G$12 / (Days!D19*86400)</f>
        <v>521.83428763440861</v>
      </c>
      <c r="E19" s="10">
        <f>('NBS_comp_mm _LakePrc'!E19 / 1000) * Area!$G$12 / (Days!E19*86400)</f>
        <v>162.79124999999999</v>
      </c>
      <c r="F19" s="10">
        <f>('NBS_comp_mm _LakePrc'!F19 / 1000) * Area!$G$12 / (Days!F19*86400)</f>
        <v>68.047670250896061</v>
      </c>
      <c r="G19" s="10">
        <f>('NBS_comp_mm _LakePrc'!G19 / 1000) * Area!$G$12 / (Days!G19*86400)</f>
        <v>56.225069444444443</v>
      </c>
      <c r="H19" s="10">
        <f>('NBS_comp_mm _LakePrc'!H19 / 1000) * Area!$G$12 / (Days!H19*86400)</f>
        <v>-35.301957885304667</v>
      </c>
      <c r="I19" s="10">
        <f>('NBS_comp_mm _LakePrc'!I19 / 1000) * Area!$G$12 / (Days!I19*86400)</f>
        <v>-5.1269623655913898</v>
      </c>
      <c r="J19" s="10">
        <f>('NBS_comp_mm _LakePrc'!J19 / 1000) * Area!$G$12 / (Days!J19*86400)</f>
        <v>-13.544560185185189</v>
      </c>
      <c r="K19" s="10">
        <f>('NBS_comp_mm _LakePrc'!K19 / 1000) * Area!$G$12 / (Days!K19*86400)</f>
        <v>19.685250896057347</v>
      </c>
      <c r="L19" s="10">
        <f>('NBS_comp_mm _LakePrc'!L19 / 1000) * Area!$G$12 / (Days!L19*86400)</f>
        <v>121.33310185185185</v>
      </c>
      <c r="M19" s="10">
        <f>('NBS_comp_mm _LakePrc'!M19 / 1000) * Area!$G$12 / (Days!M19*86400)</f>
        <v>96.447002688172049</v>
      </c>
      <c r="N19" s="10">
        <f t="shared" si="0"/>
        <v>95.316064241444792</v>
      </c>
    </row>
    <row r="20" spans="1:14">
      <c r="A20">
        <v>1963</v>
      </c>
      <c r="B20" s="10">
        <f>('NBS_comp_mm _LakePrc'!B20 / 1000) * Area!$G$12 / (Days!B20*86400)</f>
        <v>39.153158602150533</v>
      </c>
      <c r="C20" s="10">
        <f>('NBS_comp_mm _LakePrc'!C20 / 1000) * Area!$G$12 / (Days!C20*86400)</f>
        <v>26.32169146825397</v>
      </c>
      <c r="D20" s="10">
        <f>('NBS_comp_mm _LakePrc'!D20 / 1000) * Area!$G$12 / (Days!D20*86400)</f>
        <v>436.49925627240145</v>
      </c>
      <c r="E20" s="10">
        <f>('NBS_comp_mm _LakePrc'!E20 / 1000) * Area!$G$12 / (Days!E20*86400)</f>
        <v>184.62175925925925</v>
      </c>
      <c r="F20" s="10">
        <f>('NBS_comp_mm _LakePrc'!F20 / 1000) * Area!$G$12 / (Days!F20*86400)</f>
        <v>140.17164874551972</v>
      </c>
      <c r="G20" s="10">
        <f>('NBS_comp_mm _LakePrc'!G20 / 1000) * Area!$G$12 / (Days!G20*86400)</f>
        <v>13.402314814814812</v>
      </c>
      <c r="H20" s="10">
        <f>('NBS_comp_mm _LakePrc'!H20 / 1000) * Area!$G$12 / (Days!H20*86400)</f>
        <v>-44.400810931899635</v>
      </c>
      <c r="I20" s="10">
        <f>('NBS_comp_mm _LakePrc'!I20 / 1000) * Area!$G$12 / (Days!I20*86400)</f>
        <v>-32.273521505376344</v>
      </c>
      <c r="J20" s="10">
        <f>('NBS_comp_mm _LakePrc'!J20 / 1000) * Area!$G$12 / (Days!J20*86400)</f>
        <v>-20.054097222222218</v>
      </c>
      <c r="K20" s="10">
        <f>('NBS_comp_mm _LakePrc'!K20 / 1000) * Area!$G$12 / (Days!K20*86400)</f>
        <v>-13.303467741935487</v>
      </c>
      <c r="L20" s="10">
        <f>('NBS_comp_mm _LakePrc'!L20 / 1000) * Area!$G$12 / (Days!L20*86400)</f>
        <v>13.414953703703704</v>
      </c>
      <c r="M20" s="10">
        <f>('NBS_comp_mm _LakePrc'!M20 / 1000) * Area!$G$12 / (Days!M20*86400)</f>
        <v>22.75246415770609</v>
      </c>
      <c r="N20" s="10">
        <f t="shared" si="0"/>
        <v>63.858779135197985</v>
      </c>
    </row>
    <row r="21" spans="1:14">
      <c r="A21">
        <v>1964</v>
      </c>
      <c r="B21" s="10">
        <f>('NBS_comp_mm _LakePrc'!B21 / 1000) * Area!$G$12 / (Days!B21*86400)</f>
        <v>69.901854838709681</v>
      </c>
      <c r="C21" s="10">
        <f>('NBS_comp_mm _LakePrc'!C21 / 1000) * Area!$G$12 / (Days!C21*86400)</f>
        <v>63.84631704980842</v>
      </c>
      <c r="D21" s="10">
        <f>('NBS_comp_mm _LakePrc'!D21 / 1000) * Area!$G$12 / (Days!D21*86400)</f>
        <v>199.00629480286739</v>
      </c>
      <c r="E21" s="10">
        <f>('NBS_comp_mm _LakePrc'!E21 / 1000) * Area!$G$12 / (Days!E21*86400)</f>
        <v>220.62534722222222</v>
      </c>
      <c r="F21" s="10">
        <f>('NBS_comp_mm _LakePrc'!F21 / 1000) * Area!$G$12 / (Days!F21*86400)</f>
        <v>93.93931899641575</v>
      </c>
      <c r="G21" s="10">
        <f>('NBS_comp_mm _LakePrc'!G21 / 1000) * Area!$G$12 / (Days!G21*86400)</f>
        <v>4.1903240740740646</v>
      </c>
      <c r="H21" s="10">
        <f>('NBS_comp_mm _LakePrc'!H21 / 1000) * Area!$G$12 / (Days!H21*86400)</f>
        <v>-36.535430107526892</v>
      </c>
      <c r="I21" s="10">
        <f>('NBS_comp_mm _LakePrc'!I21 / 1000) * Area!$G$12 / (Days!I21*86400)</f>
        <v>55.569896953405006</v>
      </c>
      <c r="J21" s="10">
        <f>('NBS_comp_mm _LakePrc'!J21 / 1000) * Area!$G$12 / (Days!J21*86400)</f>
        <v>1.6445601851851837</v>
      </c>
      <c r="K21" s="10">
        <f>('NBS_comp_mm _LakePrc'!K21 / 1000) * Area!$G$12 / (Days!K21*86400)</f>
        <v>-4.8869265232974879</v>
      </c>
      <c r="L21" s="10">
        <f>('NBS_comp_mm _LakePrc'!L21 / 1000) * Area!$G$12 / (Days!L21*86400)</f>
        <v>8.0693981481481458</v>
      </c>
      <c r="M21" s="10">
        <f>('NBS_comp_mm _LakePrc'!M21 / 1000) * Area!$G$12 / (Days!M21*86400)</f>
        <v>108.80531362007169</v>
      </c>
      <c r="N21" s="10">
        <f t="shared" si="0"/>
        <v>65.348022438340266</v>
      </c>
    </row>
    <row r="22" spans="1:14">
      <c r="A22">
        <v>1965</v>
      </c>
      <c r="B22" s="10">
        <f>('NBS_comp_mm _LakePrc'!B22 / 1000) * Area!$G$12 / (Days!B22*86400)</f>
        <v>169.78961021505378</v>
      </c>
      <c r="C22" s="10">
        <f>('NBS_comp_mm _LakePrc'!C22 / 1000) * Area!$G$12 / (Days!C22*86400)</f>
        <v>412.10584821428574</v>
      </c>
      <c r="D22" s="10">
        <f>('NBS_comp_mm _LakePrc'!D22 / 1000) * Area!$G$12 / (Days!D22*86400)</f>
        <v>422.79364247311821</v>
      </c>
      <c r="E22" s="10">
        <f>('NBS_comp_mm _LakePrc'!E22 / 1000) * Area!$G$12 / (Days!E22*86400)</f>
        <v>470.53291666666667</v>
      </c>
      <c r="F22" s="10">
        <f>('NBS_comp_mm _LakePrc'!F22 / 1000) * Area!$G$12 / (Days!F22*86400)</f>
        <v>88.917410394265218</v>
      </c>
      <c r="G22" s="10">
        <f>('NBS_comp_mm _LakePrc'!G22 / 1000) * Area!$G$12 / (Days!G22*86400)</f>
        <v>-0.24979166666666464</v>
      </c>
      <c r="H22" s="10">
        <f>('NBS_comp_mm _LakePrc'!H22 / 1000) * Area!$G$12 / (Days!H22*86400)</f>
        <v>-21.882007168458781</v>
      </c>
      <c r="I22" s="10">
        <f>('NBS_comp_mm _LakePrc'!I22 / 1000) * Area!$G$12 / (Days!I22*86400)</f>
        <v>-3.6281720430107556</v>
      </c>
      <c r="J22" s="10">
        <f>('NBS_comp_mm _LakePrc'!J22 / 1000) * Area!$G$12 / (Days!J22*86400)</f>
        <v>2.6880787037036993</v>
      </c>
      <c r="K22" s="10">
        <f>('NBS_comp_mm _LakePrc'!K22 / 1000) * Area!$G$12 / (Days!K22*86400)</f>
        <v>39.084690860215048</v>
      </c>
      <c r="L22" s="10">
        <f>('NBS_comp_mm _LakePrc'!L22 / 1000) * Area!$G$12 / (Days!L22*86400)</f>
        <v>69.589490740740757</v>
      </c>
      <c r="M22" s="10">
        <f>('NBS_comp_mm _LakePrc'!M22 / 1000) * Area!$G$12 / (Days!M22*86400)</f>
        <v>287.72836021505378</v>
      </c>
      <c r="N22" s="10">
        <f t="shared" si="0"/>
        <v>161.45583980041388</v>
      </c>
    </row>
    <row r="23" spans="1:14">
      <c r="A23">
        <v>1966</v>
      </c>
      <c r="B23" s="10">
        <f>('NBS_comp_mm _LakePrc'!B23 / 1000) * Area!$G$12 / (Days!B23*86400)</f>
        <v>100.4130376344086</v>
      </c>
      <c r="C23" s="10">
        <f>('NBS_comp_mm _LakePrc'!C23 / 1000) * Area!$G$12 / (Days!C23*86400)</f>
        <v>204.89012896825395</v>
      </c>
      <c r="D23" s="10">
        <f>('NBS_comp_mm _LakePrc'!D23 / 1000) * Area!$G$12 / (Days!D23*86400)</f>
        <v>323.75252688172037</v>
      </c>
      <c r="E23" s="10">
        <f>('NBS_comp_mm _LakePrc'!E23 / 1000) * Area!$G$12 / (Days!E23*86400)</f>
        <v>216.28435185185185</v>
      </c>
      <c r="F23" s="10">
        <f>('NBS_comp_mm _LakePrc'!F23 / 1000) * Area!$G$12 / (Days!F23*86400)</f>
        <v>110.7927777777778</v>
      </c>
      <c r="G23" s="10">
        <f>('NBS_comp_mm _LakePrc'!G23 / 1000) * Area!$G$12 / (Days!G23*86400)</f>
        <v>64.638194444444451</v>
      </c>
      <c r="H23" s="10">
        <f>('NBS_comp_mm _LakePrc'!H23 / 1000) * Area!$G$12 / (Days!H23*86400)</f>
        <v>-33.107871863799289</v>
      </c>
      <c r="I23" s="10">
        <f>('NBS_comp_mm _LakePrc'!I23 / 1000) * Area!$G$12 / (Days!I23*86400)</f>
        <v>2.6991666666666663</v>
      </c>
      <c r="J23" s="10">
        <f>('NBS_comp_mm _LakePrc'!J23 / 1000) * Area!$G$12 / (Days!J23*86400)</f>
        <v>-27.636458333333334</v>
      </c>
      <c r="K23" s="10">
        <f>('NBS_comp_mm _LakePrc'!K23 / 1000) * Area!$G$12 / (Days!K23*86400)</f>
        <v>9.0045340501792115</v>
      </c>
      <c r="L23" s="10">
        <f>('NBS_comp_mm _LakePrc'!L23 / 1000) * Area!$G$12 / (Days!L23*86400)</f>
        <v>120.85629629629629</v>
      </c>
      <c r="M23" s="10">
        <f>('NBS_comp_mm _LakePrc'!M23 / 1000) * Area!$G$12 / (Days!M23*86400)</f>
        <v>408.70467741935494</v>
      </c>
      <c r="N23" s="10">
        <f t="shared" si="0"/>
        <v>125.10761348281846</v>
      </c>
    </row>
    <row r="24" spans="1:14">
      <c r="A24">
        <v>1967</v>
      </c>
      <c r="B24" s="10">
        <f>('NBS_comp_mm _LakePrc'!B24 / 1000) * Area!$G$12 / (Days!B24*86400)</f>
        <v>183.11247311827958</v>
      </c>
      <c r="C24" s="10">
        <f>('NBS_comp_mm _LakePrc'!C24 / 1000) * Area!$G$12 / (Days!C24*86400)</f>
        <v>119.28775793650793</v>
      </c>
      <c r="D24" s="10">
        <f>('NBS_comp_mm _LakePrc'!D24 / 1000) * Area!$G$12 / (Days!D24*86400)</f>
        <v>413.27071236559141</v>
      </c>
      <c r="E24" s="10">
        <f>('NBS_comp_mm _LakePrc'!E24 / 1000) * Area!$G$12 / (Days!E24*86400)</f>
        <v>520.76483796296293</v>
      </c>
      <c r="F24" s="10">
        <f>('NBS_comp_mm _LakePrc'!F24 / 1000) * Area!$G$12 / (Days!F24*86400)</f>
        <v>117.12033602150535</v>
      </c>
      <c r="G24" s="10">
        <f>('NBS_comp_mm _LakePrc'!G24 / 1000) * Area!$G$12 / (Days!G24*86400)</f>
        <v>188.72541666666666</v>
      </c>
      <c r="H24" s="10">
        <f>('NBS_comp_mm _LakePrc'!H24 / 1000) * Area!$G$12 / (Days!H24*86400)</f>
        <v>69.152992831541212</v>
      </c>
      <c r="I24" s="10">
        <f>('NBS_comp_mm _LakePrc'!I24 / 1000) * Area!$G$12 / (Days!I24*86400)</f>
        <v>21.435958781362011</v>
      </c>
      <c r="J24" s="10">
        <f>('NBS_comp_mm _LakePrc'!J24 / 1000) * Area!$G$12 / (Days!J24*86400)</f>
        <v>3.671041666666671</v>
      </c>
      <c r="K24" s="10">
        <f>('NBS_comp_mm _LakePrc'!K24 / 1000) * Area!$G$12 / (Days!K24*86400)</f>
        <v>178.96981630824371</v>
      </c>
      <c r="L24" s="10">
        <f>('NBS_comp_mm _LakePrc'!L24 / 1000) * Area!$G$12 / (Days!L24*86400)</f>
        <v>292.89546296296288</v>
      </c>
      <c r="M24" s="10">
        <f>('NBS_comp_mm _LakePrc'!M24 / 1000) * Area!$G$12 / (Days!M24*86400)</f>
        <v>428.34199820788541</v>
      </c>
      <c r="N24" s="10">
        <f t="shared" si="0"/>
        <v>211.39573373584798</v>
      </c>
    </row>
    <row r="25" spans="1:14">
      <c r="A25">
        <v>1968</v>
      </c>
      <c r="B25" s="10">
        <f>('NBS_comp_mm _LakePrc'!B25 / 1000) * Area!$G$12 / (Days!B25*86400)</f>
        <v>167.19747759856631</v>
      </c>
      <c r="C25" s="10">
        <f>('NBS_comp_mm _LakePrc'!C25 / 1000) * Area!$G$12 / (Days!C25*86400)</f>
        <v>581.1037116858239</v>
      </c>
      <c r="D25" s="10">
        <f>('NBS_comp_mm _LakePrc'!D25 / 1000) * Area!$G$12 / (Days!D25*86400)</f>
        <v>407.78129928315423</v>
      </c>
      <c r="E25" s="10">
        <f>('NBS_comp_mm _LakePrc'!E25 / 1000) * Area!$G$12 / (Days!E25*86400)</f>
        <v>176.51872685185185</v>
      </c>
      <c r="F25" s="10">
        <f>('NBS_comp_mm _LakePrc'!F25 / 1000) * Area!$G$12 / (Days!F25*86400)</f>
        <v>140.21712813620073</v>
      </c>
      <c r="G25" s="10">
        <f>('NBS_comp_mm _LakePrc'!G25 / 1000) * Area!$G$12 / (Days!G25*86400)</f>
        <v>170.63043981481476</v>
      </c>
      <c r="H25" s="10">
        <f>('NBS_comp_mm _LakePrc'!H25 / 1000) * Area!$G$12 / (Days!H25*86400)</f>
        <v>53.036868279569902</v>
      </c>
      <c r="I25" s="10">
        <f>('NBS_comp_mm _LakePrc'!I25 / 1000) * Area!$G$12 / (Days!I25*86400)</f>
        <v>19.828929211469543</v>
      </c>
      <c r="J25" s="10">
        <f>('NBS_comp_mm _LakePrc'!J25 / 1000) * Area!$G$12 / (Days!J25*86400)</f>
        <v>14.354004629629625</v>
      </c>
      <c r="K25" s="10">
        <f>('NBS_comp_mm _LakePrc'!K25 / 1000) * Area!$G$12 / (Days!K25*86400)</f>
        <v>34.770842293906803</v>
      </c>
      <c r="L25" s="10">
        <f>('NBS_comp_mm _LakePrc'!L25 / 1000) * Area!$G$12 / (Days!L25*86400)</f>
        <v>113.35557870370369</v>
      </c>
      <c r="M25" s="10">
        <f>('NBS_comp_mm _LakePrc'!M25 / 1000) * Area!$G$12 / (Days!M25*86400)</f>
        <v>226.89212365591402</v>
      </c>
      <c r="N25" s="10">
        <f t="shared" si="0"/>
        <v>175.47392751205044</v>
      </c>
    </row>
    <row r="26" spans="1:14">
      <c r="A26">
        <v>1969</v>
      </c>
      <c r="B26" s="10">
        <f>('NBS_comp_mm _LakePrc'!B26 / 1000) * Area!$G$12 / (Days!B26*86400)</f>
        <v>264.67319892473125</v>
      </c>
      <c r="C26" s="10">
        <f>('NBS_comp_mm _LakePrc'!C26 / 1000) * Area!$G$12 / (Days!C26*86400)</f>
        <v>286.19831845238093</v>
      </c>
      <c r="D26" s="10">
        <f>('NBS_comp_mm _LakePrc'!D26 / 1000) * Area!$G$12 / (Days!D26*86400)</f>
        <v>233.91354838709677</v>
      </c>
      <c r="E26" s="10">
        <f>('NBS_comp_mm _LakePrc'!E26 / 1000) * Area!$G$12 / (Days!E26*86400)</f>
        <v>413.36668981481483</v>
      </c>
      <c r="F26" s="10">
        <f>('NBS_comp_mm _LakePrc'!F26 / 1000) * Area!$G$12 / (Days!F26*86400)</f>
        <v>293.18104838709672</v>
      </c>
      <c r="G26" s="10">
        <f>('NBS_comp_mm _LakePrc'!G26 / 1000) * Area!$G$12 / (Days!G26*86400)</f>
        <v>95.914421296296297</v>
      </c>
      <c r="H26" s="10">
        <f>('NBS_comp_mm _LakePrc'!H26 / 1000) * Area!$G$12 / (Days!H26*86400)</f>
        <v>64.971505376344098</v>
      </c>
      <c r="I26" s="10">
        <f>('NBS_comp_mm _LakePrc'!I26 / 1000) * Area!$G$12 / (Days!I26*86400)</f>
        <v>-22.464363799283156</v>
      </c>
      <c r="J26" s="10">
        <f>('NBS_comp_mm _LakePrc'!J26 / 1000) * Area!$G$12 / (Days!J26*86400)</f>
        <v>-28.537037037037038</v>
      </c>
      <c r="K26" s="10">
        <f>('NBS_comp_mm _LakePrc'!K26 / 1000) * Area!$G$12 / (Days!K26*86400)</f>
        <v>13.083328853046599</v>
      </c>
      <c r="L26" s="10">
        <f>('NBS_comp_mm _LakePrc'!L26 / 1000) * Area!$G$12 / (Days!L26*86400)</f>
        <v>93.413263888888906</v>
      </c>
      <c r="M26" s="10">
        <f>('NBS_comp_mm _LakePrc'!M26 / 1000) * Area!$G$12 / (Days!M26*86400)</f>
        <v>105.46842741935487</v>
      </c>
      <c r="N26" s="10">
        <f t="shared" si="0"/>
        <v>151.09852916364426</v>
      </c>
    </row>
    <row r="27" spans="1:14">
      <c r="A27">
        <v>1970</v>
      </c>
      <c r="B27" s="10">
        <f>('NBS_comp_mm _LakePrc'!B27 / 1000) * Area!$G$12 / (Days!B27*86400)</f>
        <v>49.849605734767032</v>
      </c>
      <c r="C27" s="10">
        <f>('NBS_comp_mm _LakePrc'!C27 / 1000) * Area!$G$12 / (Days!C27*86400)</f>
        <v>92.254384920634891</v>
      </c>
      <c r="D27" s="10">
        <f>('NBS_comp_mm _LakePrc'!D27 / 1000) * Area!$G$12 / (Days!D27*86400)</f>
        <v>242.23732974910394</v>
      </c>
      <c r="E27" s="10">
        <f>('NBS_comp_mm _LakePrc'!E27 / 1000) * Area!$G$12 / (Days!E27*86400)</f>
        <v>377.14967592592592</v>
      </c>
      <c r="F27" s="10">
        <f>('NBS_comp_mm _LakePrc'!F27 / 1000) * Area!$G$12 / (Days!F27*86400)</f>
        <v>141.97434587813618</v>
      </c>
      <c r="G27" s="10">
        <f>('NBS_comp_mm _LakePrc'!G27 / 1000) * Area!$G$12 / (Days!G27*86400)</f>
        <v>32.968356481481479</v>
      </c>
      <c r="H27" s="10">
        <f>('NBS_comp_mm _LakePrc'!H27 / 1000) * Area!$G$12 / (Days!H27*86400)</f>
        <v>21.711913082437277</v>
      </c>
      <c r="I27" s="10">
        <f>('NBS_comp_mm _LakePrc'!I27 / 1000) * Area!$G$12 / (Days!I27*86400)</f>
        <v>-39.138449820788523</v>
      </c>
      <c r="J27" s="10">
        <f>('NBS_comp_mm _LakePrc'!J27 / 1000) * Area!$G$12 / (Days!J27*86400)</f>
        <v>0.44222222222222107</v>
      </c>
      <c r="K27" s="10">
        <f>('NBS_comp_mm _LakePrc'!K27 / 1000) * Area!$G$12 / (Days!K27*86400)</f>
        <v>29.976388888888877</v>
      </c>
      <c r="L27" s="10">
        <f>('NBS_comp_mm _LakePrc'!L27 / 1000) * Area!$G$12 / (Days!L27*86400)</f>
        <v>109.77520833333335</v>
      </c>
      <c r="M27" s="10">
        <f>('NBS_comp_mm _LakePrc'!M27 / 1000) * Area!$G$12 / (Days!M27*86400)</f>
        <v>193.43107974910393</v>
      </c>
      <c r="N27" s="10">
        <f t="shared" si="0"/>
        <v>104.38600509543721</v>
      </c>
    </row>
    <row r="28" spans="1:14">
      <c r="A28">
        <v>1971</v>
      </c>
      <c r="B28" s="10">
        <f>('NBS_comp_mm _LakePrc'!B28 / 1000) * Area!$G$12 / (Days!B28*86400)</f>
        <v>78.230734767025083</v>
      </c>
      <c r="C28" s="10">
        <f>('NBS_comp_mm _LakePrc'!C28 / 1000) * Area!$G$12 / (Days!C28*86400)</f>
        <v>292.81701388888899</v>
      </c>
      <c r="D28" s="10">
        <f>('NBS_comp_mm _LakePrc'!D28 / 1000) * Area!$G$12 / (Days!D28*86400)</f>
        <v>486.12139336917562</v>
      </c>
      <c r="E28" s="10">
        <f>('NBS_comp_mm _LakePrc'!E28 / 1000) * Area!$G$12 / (Days!E28*86400)</f>
        <v>257.25203703703704</v>
      </c>
      <c r="F28" s="10">
        <f>('NBS_comp_mm _LakePrc'!F28 / 1000) * Area!$G$12 / (Days!F28*86400)</f>
        <v>57.454229390681</v>
      </c>
      <c r="G28" s="10">
        <f>('NBS_comp_mm _LakePrc'!G28 / 1000) * Area!$G$12 / (Days!G28*86400)</f>
        <v>3.6898148148138472E-2</v>
      </c>
      <c r="H28" s="10">
        <f>('NBS_comp_mm _LakePrc'!H28 / 1000) * Area!$G$12 / (Days!H28*86400)</f>
        <v>-45.22472670250896</v>
      </c>
      <c r="I28" s="10">
        <f>('NBS_comp_mm _LakePrc'!I28 / 1000) * Area!$G$12 / (Days!I28*86400)</f>
        <v>-8.7540725806451611</v>
      </c>
      <c r="J28" s="10">
        <f>('NBS_comp_mm _LakePrc'!J28 / 1000) * Area!$G$12 / (Days!J28*86400)</f>
        <v>-2.0494444444444482</v>
      </c>
      <c r="K28" s="10">
        <f>('NBS_comp_mm _LakePrc'!K28 / 1000) * Area!$G$12 / (Days!K28*86400)</f>
        <v>2.5291084229390721</v>
      </c>
      <c r="L28" s="10">
        <f>('NBS_comp_mm _LakePrc'!L28 / 1000) * Area!$G$12 / (Days!L28*86400)</f>
        <v>13.330162037037034</v>
      </c>
      <c r="M28" s="10">
        <f>('NBS_comp_mm _LakePrc'!M28 / 1000) * Area!$G$12 / (Days!M28*86400)</f>
        <v>124.65110663082437</v>
      </c>
      <c r="N28" s="10">
        <f t="shared" si="0"/>
        <v>104.69953666367984</v>
      </c>
    </row>
    <row r="29" spans="1:14">
      <c r="A29">
        <v>1972</v>
      </c>
      <c r="B29" s="10">
        <f>('NBS_comp_mm _LakePrc'!B29 / 1000) * Area!$G$12 / (Days!B29*86400)</f>
        <v>113.72375896057351</v>
      </c>
      <c r="C29" s="10">
        <f>('NBS_comp_mm _LakePrc'!C29 / 1000) * Area!$G$12 / (Days!C29*86400)</f>
        <v>60.992902298850588</v>
      </c>
      <c r="D29" s="10">
        <f>('NBS_comp_mm _LakePrc'!D29 / 1000) * Area!$G$12 / (Days!D29*86400)</f>
        <v>415.7576747311827</v>
      </c>
      <c r="E29" s="10">
        <f>('NBS_comp_mm _LakePrc'!E29 / 1000) * Area!$G$12 / (Days!E29*86400)</f>
        <v>429.18627314814813</v>
      </c>
      <c r="F29" s="10">
        <f>('NBS_comp_mm _LakePrc'!F29 / 1000) * Area!$G$12 / (Days!F29*86400)</f>
        <v>113.50777777777776</v>
      </c>
      <c r="G29" s="10">
        <f>('NBS_comp_mm _LakePrc'!G29 / 1000) * Area!$G$12 / (Days!G29*86400)</f>
        <v>15.435509259259254</v>
      </c>
      <c r="H29" s="10">
        <f>('NBS_comp_mm _LakePrc'!H29 / 1000) * Area!$G$12 / (Days!H29*86400)</f>
        <v>13.902831541218625</v>
      </c>
      <c r="I29" s="10">
        <f>('NBS_comp_mm _LakePrc'!I29 / 1000) * Area!$G$12 / (Days!I29*86400)</f>
        <v>32.984762544802862</v>
      </c>
      <c r="J29" s="10">
        <f>('NBS_comp_mm _LakePrc'!J29 / 1000) * Area!$G$12 / (Days!J29*86400)</f>
        <v>9.921712962962955</v>
      </c>
      <c r="K29" s="10">
        <f>('NBS_comp_mm _LakePrc'!K29 / 1000) * Area!$G$12 / (Days!K29*86400)</f>
        <v>62.592060931899638</v>
      </c>
      <c r="L29" s="10">
        <f>('NBS_comp_mm _LakePrc'!L29 / 1000) * Area!$G$12 / (Days!L29*86400)</f>
        <v>228.41412037037037</v>
      </c>
      <c r="M29" s="10">
        <f>('NBS_comp_mm _LakePrc'!M29 / 1000) * Area!$G$12 / (Days!M29*86400)</f>
        <v>294.77522849462366</v>
      </c>
      <c r="N29" s="10">
        <f t="shared" si="0"/>
        <v>149.26621775180584</v>
      </c>
    </row>
    <row r="30" spans="1:14">
      <c r="A30">
        <v>1973</v>
      </c>
      <c r="B30" s="10">
        <f>('NBS_comp_mm _LakePrc'!B30 / 1000) * Area!$G$12 / (Days!B30*86400)</f>
        <v>391.13871415770615</v>
      </c>
      <c r="C30" s="10">
        <f>('NBS_comp_mm _LakePrc'!C30 / 1000) * Area!$G$12 / (Days!C30*86400)</f>
        <v>154.61261904761903</v>
      </c>
      <c r="D30" s="10">
        <f>('NBS_comp_mm _LakePrc'!D30 / 1000) * Area!$G$12 / (Days!D30*86400)</f>
        <v>760.41590949820784</v>
      </c>
      <c r="E30" s="10">
        <f>('NBS_comp_mm _LakePrc'!E30 / 1000) * Area!$G$12 / (Days!E30*86400)</f>
        <v>233.13736111111106</v>
      </c>
      <c r="F30" s="10">
        <f>('NBS_comp_mm _LakePrc'!F30 / 1000) * Area!$G$12 / (Days!F30*86400)</f>
        <v>150.76287634408604</v>
      </c>
      <c r="G30" s="10">
        <f>('NBS_comp_mm _LakePrc'!G30 / 1000) * Area!$G$12 / (Days!G30*86400)</f>
        <v>109.62805555555556</v>
      </c>
      <c r="H30" s="10">
        <f>('NBS_comp_mm _LakePrc'!H30 / 1000) * Area!$G$12 / (Days!H30*86400)</f>
        <v>7.5945116487455282</v>
      </c>
      <c r="I30" s="10">
        <f>('NBS_comp_mm _LakePrc'!I30 / 1000) * Area!$G$12 / (Days!I30*86400)</f>
        <v>6.1812634408601994</v>
      </c>
      <c r="J30" s="10">
        <f>('NBS_comp_mm _LakePrc'!J30 / 1000) * Area!$G$12 / (Days!J30*86400)</f>
        <v>-20.758240740740746</v>
      </c>
      <c r="K30" s="10">
        <f>('NBS_comp_mm _LakePrc'!K30 / 1000) * Area!$G$12 / (Days!K30*86400)</f>
        <v>18.786406810035842</v>
      </c>
      <c r="L30" s="10">
        <f>('NBS_comp_mm _LakePrc'!L30 / 1000) * Area!$G$12 / (Days!L30*86400)</f>
        <v>148.60527777777779</v>
      </c>
      <c r="M30" s="10">
        <f>('NBS_comp_mm _LakePrc'!M30 / 1000) * Area!$G$12 / (Days!M30*86400)</f>
        <v>248.97447132616492</v>
      </c>
      <c r="N30" s="10">
        <f t="shared" si="0"/>
        <v>184.08993549809409</v>
      </c>
    </row>
    <row r="31" spans="1:14">
      <c r="A31">
        <v>1974</v>
      </c>
      <c r="B31" s="10">
        <f>('NBS_comp_mm _LakePrc'!B31 / 1000) * Area!$G$12 / (Days!B31*86400)</f>
        <v>460.3348521505377</v>
      </c>
      <c r="C31" s="10">
        <f>('NBS_comp_mm _LakePrc'!C31 / 1000) * Area!$G$12 / (Days!C31*86400)</f>
        <v>298.60863591269839</v>
      </c>
      <c r="D31" s="10">
        <f>('NBS_comp_mm _LakePrc'!D31 / 1000) * Area!$G$12 / (Days!D31*86400)</f>
        <v>529.79269265232983</v>
      </c>
      <c r="E31" s="10">
        <f>('NBS_comp_mm _LakePrc'!E31 / 1000) * Area!$G$12 / (Days!E31*86400)</f>
        <v>356.49932870370367</v>
      </c>
      <c r="F31" s="10">
        <f>('NBS_comp_mm _LakePrc'!F31 / 1000) * Area!$G$12 / (Days!F31*86400)</f>
        <v>364.28054659498207</v>
      </c>
      <c r="G31" s="10">
        <f>('NBS_comp_mm _LakePrc'!G31 / 1000) * Area!$G$12 / (Days!G31*86400)</f>
        <v>24.609074074074073</v>
      </c>
      <c r="H31" s="10">
        <f>('NBS_comp_mm _LakePrc'!H31 / 1000) * Area!$G$12 / (Days!H31*86400)</f>
        <v>-11.709964157706109</v>
      </c>
      <c r="I31" s="10">
        <f>('NBS_comp_mm _LakePrc'!I31 / 1000) * Area!$G$12 / (Days!I31*86400)</f>
        <v>7.3494623655902508E-2</v>
      </c>
      <c r="J31" s="10">
        <f>('NBS_comp_mm _LakePrc'!J31 / 1000) * Area!$G$12 / (Days!J31*86400)</f>
        <v>-0.20342592592593109</v>
      </c>
      <c r="K31" s="10">
        <f>('NBS_comp_mm _LakePrc'!K31 / 1000) * Area!$G$12 / (Days!K31*86400)</f>
        <v>12.629910394265233</v>
      </c>
      <c r="L31" s="10">
        <f>('NBS_comp_mm _LakePrc'!L31 / 1000) * Area!$G$12 / (Days!L31*86400)</f>
        <v>72.385578703703686</v>
      </c>
      <c r="M31" s="10">
        <f>('NBS_comp_mm _LakePrc'!M31 / 1000) * Area!$G$12 / (Days!M31*86400)</f>
        <v>105.20775089605732</v>
      </c>
      <c r="N31" s="10">
        <f t="shared" si="0"/>
        <v>184.37570621853129</v>
      </c>
    </row>
    <row r="32" spans="1:14">
      <c r="A32">
        <v>1975</v>
      </c>
      <c r="B32" s="10">
        <f>('NBS_comp_mm _LakePrc'!B32 / 1000) * Area!$G$12 / (Days!B32*86400)</f>
        <v>293.34000896057341</v>
      </c>
      <c r="C32" s="10">
        <f>('NBS_comp_mm _LakePrc'!C32 / 1000) * Area!$G$12 / (Days!C32*86400)</f>
        <v>311.71691964285708</v>
      </c>
      <c r="D32" s="10">
        <f>('NBS_comp_mm _LakePrc'!D32 / 1000) * Area!$G$12 / (Days!D32*86400)</f>
        <v>437.44039874551981</v>
      </c>
      <c r="E32" s="10">
        <f>('NBS_comp_mm _LakePrc'!E32 / 1000) * Area!$G$12 / (Days!E32*86400)</f>
        <v>471.02655092592602</v>
      </c>
      <c r="F32" s="10">
        <f>('NBS_comp_mm _LakePrc'!F32 / 1000) * Area!$G$12 / (Days!F32*86400)</f>
        <v>113.98311827956987</v>
      </c>
      <c r="G32" s="10">
        <f>('NBS_comp_mm _LakePrc'!G32 / 1000) * Area!$G$12 / (Days!G32*86400)</f>
        <v>106.00863425925925</v>
      </c>
      <c r="H32" s="10">
        <f>('NBS_comp_mm _LakePrc'!H32 / 1000) * Area!$G$12 / (Days!H32*86400)</f>
        <v>-22.94059139784946</v>
      </c>
      <c r="I32" s="10">
        <f>('NBS_comp_mm _LakePrc'!I32 / 1000) * Area!$G$12 / (Days!I32*86400)</f>
        <v>89.997992831541211</v>
      </c>
      <c r="J32" s="10">
        <f>('NBS_comp_mm _LakePrc'!J32 / 1000) * Area!$G$12 / (Days!J32*86400)</f>
        <v>134.04581018518522</v>
      </c>
      <c r="K32" s="10">
        <f>('NBS_comp_mm _LakePrc'!K32 / 1000) * Area!$G$12 / (Days!K32*86400)</f>
        <v>29.324516129032265</v>
      </c>
      <c r="L32" s="10">
        <f>('NBS_comp_mm _LakePrc'!L32 / 1000) * Area!$G$12 / (Days!L32*86400)</f>
        <v>78.084004629629646</v>
      </c>
      <c r="M32" s="10">
        <f>('NBS_comp_mm _LakePrc'!M32 / 1000) * Area!$G$12 / (Days!M32*86400)</f>
        <v>227.42770161290323</v>
      </c>
      <c r="N32" s="10">
        <f t="shared" si="0"/>
        <v>189.12125540034563</v>
      </c>
    </row>
    <row r="33" spans="1:14">
      <c r="A33">
        <v>1976</v>
      </c>
      <c r="B33" s="10">
        <f>('NBS_comp_mm _LakePrc'!B33 / 1000) * Area!$G$12 / (Days!B33*86400)</f>
        <v>124.5492069892473</v>
      </c>
      <c r="C33" s="10">
        <f>('NBS_comp_mm _LakePrc'!C33 / 1000) * Area!$G$12 / (Days!C33*86400)</f>
        <v>664.50568007662844</v>
      </c>
      <c r="D33" s="10">
        <f>('NBS_comp_mm _LakePrc'!D33 / 1000) * Area!$G$12 / (Days!D33*86400)</f>
        <v>762.21880824372749</v>
      </c>
      <c r="E33" s="10">
        <f>('NBS_comp_mm _LakePrc'!E33 / 1000) * Area!$G$12 / (Days!E33*86400)</f>
        <v>277.47849537037035</v>
      </c>
      <c r="F33" s="10">
        <f>('NBS_comp_mm _LakePrc'!F33 / 1000) * Area!$G$12 / (Days!F33*86400)</f>
        <v>261.03021953405016</v>
      </c>
      <c r="G33" s="10">
        <f>('NBS_comp_mm _LakePrc'!G33 / 1000) * Area!$G$12 / (Days!G33*86400)</f>
        <v>36.311550925925928</v>
      </c>
      <c r="H33" s="10">
        <f>('NBS_comp_mm _LakePrc'!H33 / 1000) * Area!$G$12 / (Days!H33*86400)</f>
        <v>148.16799731182797</v>
      </c>
      <c r="I33" s="10">
        <f>('NBS_comp_mm _LakePrc'!I33 / 1000) * Area!$G$12 / (Days!I33*86400)</f>
        <v>42.203131720430122</v>
      </c>
      <c r="J33" s="10">
        <f>('NBS_comp_mm _LakePrc'!J33 / 1000) * Area!$G$12 / (Days!J33*86400)</f>
        <v>28.797083333333333</v>
      </c>
      <c r="K33" s="10">
        <f>('NBS_comp_mm _LakePrc'!K33 / 1000) * Area!$G$12 / (Days!K33*86400)</f>
        <v>50.204121863799273</v>
      </c>
      <c r="L33" s="10">
        <f>('NBS_comp_mm _LakePrc'!L33 / 1000) * Area!$G$12 / (Days!L33*86400)</f>
        <v>78.047476851851854</v>
      </c>
      <c r="M33" s="10">
        <f>('NBS_comp_mm _LakePrc'!M33 / 1000) * Area!$G$12 / (Days!M33*86400)</f>
        <v>62.47543010752689</v>
      </c>
      <c r="N33" s="10">
        <f t="shared" si="0"/>
        <v>211.33243352739328</v>
      </c>
    </row>
    <row r="34" spans="1:14">
      <c r="A34">
        <v>1977</v>
      </c>
      <c r="B34" s="10">
        <f>('NBS_comp_mm _LakePrc'!B34 / 1000) * Area!$G$12 / (Days!B34*86400)</f>
        <v>40.387804659498201</v>
      </c>
      <c r="C34" s="10">
        <f>('NBS_comp_mm _LakePrc'!C34 / 1000) * Area!$G$12 / (Days!C34*86400)</f>
        <v>77.832857142857151</v>
      </c>
      <c r="D34" s="10">
        <f>('NBS_comp_mm _LakePrc'!D34 / 1000) * Area!$G$12 / (Days!D34*86400)</f>
        <v>733.41043906810035</v>
      </c>
      <c r="E34" s="10">
        <f>('NBS_comp_mm _LakePrc'!E34 / 1000) * Area!$G$12 / (Days!E34*86400)</f>
        <v>329.88909722222229</v>
      </c>
      <c r="F34" s="10">
        <f>('NBS_comp_mm _LakePrc'!F34 / 1000) * Area!$G$12 / (Days!F34*86400)</f>
        <v>76.633525985663098</v>
      </c>
      <c r="G34" s="10">
        <f>('NBS_comp_mm _LakePrc'!G34 / 1000) * Area!$G$12 / (Days!G34*86400)</f>
        <v>1.7977546296296207</v>
      </c>
      <c r="H34" s="10">
        <f>('NBS_comp_mm _LakePrc'!H34 / 1000) * Area!$G$12 / (Days!H34*86400)</f>
        <v>-10.111258960573467</v>
      </c>
      <c r="I34" s="10">
        <f>('NBS_comp_mm _LakePrc'!I34 / 1000) * Area!$G$12 / (Days!I34*86400)</f>
        <v>-1.8490232974910461</v>
      </c>
      <c r="J34" s="10">
        <f>('NBS_comp_mm _LakePrc'!J34 / 1000) * Area!$G$12 / (Days!J34*86400)</f>
        <v>130.55537037037035</v>
      </c>
      <c r="K34" s="10">
        <f>('NBS_comp_mm _LakePrc'!K34 / 1000) * Area!$G$12 / (Days!K34*86400)</f>
        <v>144.73649193548388</v>
      </c>
      <c r="L34" s="10">
        <f>('NBS_comp_mm _LakePrc'!L34 / 1000) * Area!$G$12 / (Days!L34*86400)</f>
        <v>167.97171296296295</v>
      </c>
      <c r="M34" s="10">
        <f>('NBS_comp_mm _LakePrc'!M34 / 1000) * Area!$G$12 / (Days!M34*86400)</f>
        <v>472.59194892473118</v>
      </c>
      <c r="N34" s="10">
        <f t="shared" si="0"/>
        <v>180.32056005362122</v>
      </c>
    </row>
    <row r="35" spans="1:14">
      <c r="A35">
        <v>1978</v>
      </c>
      <c r="B35" s="10">
        <f>('NBS_comp_mm _LakePrc'!B35 / 1000) * Area!$G$12 / (Days!B35*86400)</f>
        <v>106.64753136200717</v>
      </c>
      <c r="C35" s="10">
        <f>('NBS_comp_mm _LakePrc'!C35 / 1000) * Area!$G$12 / (Days!C35*86400)</f>
        <v>67.168373015873016</v>
      </c>
      <c r="D35" s="10">
        <f>('NBS_comp_mm _LakePrc'!D35 / 1000) * Area!$G$12 / (Days!D35*86400)</f>
        <v>481.76720430107537</v>
      </c>
      <c r="E35" s="10">
        <f>('NBS_comp_mm _LakePrc'!E35 / 1000) * Area!$G$12 / (Days!E35*86400)</f>
        <v>625.3750231481481</v>
      </c>
      <c r="F35" s="10">
        <f>('NBS_comp_mm _LakePrc'!F35 / 1000) * Area!$G$12 / (Days!F35*86400)</f>
        <v>159.11084229390676</v>
      </c>
      <c r="G35" s="10">
        <f>('NBS_comp_mm _LakePrc'!G35 / 1000) * Area!$G$12 / (Days!G35*86400)</f>
        <v>31.993703703703698</v>
      </c>
      <c r="H35" s="10">
        <f>('NBS_comp_mm _LakePrc'!H35 / 1000) * Area!$G$12 / (Days!H35*86400)</f>
        <v>-32.314610215053776</v>
      </c>
      <c r="I35" s="10">
        <f>('NBS_comp_mm _LakePrc'!I35 / 1000) * Area!$G$12 / (Days!I35*86400)</f>
        <v>-21.124377240143371</v>
      </c>
      <c r="J35" s="10">
        <f>('NBS_comp_mm _LakePrc'!J35 / 1000) * Area!$G$12 / (Days!J35*86400)</f>
        <v>23.269120370370359</v>
      </c>
      <c r="K35" s="10">
        <f>('NBS_comp_mm _LakePrc'!K35 / 1000) * Area!$G$12 / (Days!K35*86400)</f>
        <v>39.275967741935482</v>
      </c>
      <c r="L35" s="10">
        <f>('NBS_comp_mm _LakePrc'!L35 / 1000) * Area!$G$12 / (Days!L35*86400)</f>
        <v>53.991319444444443</v>
      </c>
      <c r="M35" s="10">
        <f>('NBS_comp_mm _LakePrc'!M35 / 1000) * Area!$G$12 / (Days!M35*86400)</f>
        <v>97.130681003584229</v>
      </c>
      <c r="N35" s="10">
        <f t="shared" si="0"/>
        <v>136.0242315774876</v>
      </c>
    </row>
    <row r="36" spans="1:14">
      <c r="A36">
        <v>1979</v>
      </c>
      <c r="B36" s="10">
        <f>('NBS_comp_mm _LakePrc'!B36 / 1000) * Area!$G$12 / (Days!B36*86400)</f>
        <v>123.92711021505376</v>
      </c>
      <c r="C36" s="10">
        <f>('NBS_comp_mm _LakePrc'!C36 / 1000) * Area!$G$12 / (Days!C36*86400)</f>
        <v>51.516850198412705</v>
      </c>
      <c r="D36" s="10">
        <f>('NBS_comp_mm _LakePrc'!D36 / 1000) * Area!$G$12 / (Days!D36*86400)</f>
        <v>496.15733870967745</v>
      </c>
      <c r="E36" s="10">
        <f>('NBS_comp_mm _LakePrc'!E36 / 1000) * Area!$G$12 / (Days!E36*86400)</f>
        <v>645.16032407407408</v>
      </c>
      <c r="F36" s="10">
        <f>('NBS_comp_mm _LakePrc'!F36 / 1000) * Area!$G$12 / (Days!F36*86400)</f>
        <v>170.80422043010753</v>
      </c>
      <c r="G36" s="10">
        <f>('NBS_comp_mm _LakePrc'!G36 / 1000) * Area!$G$12 / (Days!G36*86400)</f>
        <v>25.550879629629637</v>
      </c>
      <c r="H36" s="10">
        <f>('NBS_comp_mm _LakePrc'!H36 / 1000) * Area!$G$12 / (Days!H36*86400)</f>
        <v>23.329399641577062</v>
      </c>
      <c r="I36" s="10">
        <f>('NBS_comp_mm _LakePrc'!I36 / 1000) * Area!$G$12 / (Days!I36*86400)</f>
        <v>-9.3664426523297539</v>
      </c>
      <c r="J36" s="10">
        <f>('NBS_comp_mm _LakePrc'!J36 / 1000) * Area!$G$12 / (Days!J36*86400)</f>
        <v>-8.7718981481481446</v>
      </c>
      <c r="K36" s="10">
        <f>('NBS_comp_mm _LakePrc'!K36 / 1000) * Area!$G$12 / (Days!K36*86400)</f>
        <v>22.42572580645162</v>
      </c>
      <c r="L36" s="10">
        <f>('NBS_comp_mm _LakePrc'!L36 / 1000) * Area!$G$12 / (Days!L36*86400)</f>
        <v>184.88354166666664</v>
      </c>
      <c r="M36" s="10">
        <f>('NBS_comp_mm _LakePrc'!M36 / 1000) * Area!$G$12 / (Days!M36*86400)</f>
        <v>321.93341397849457</v>
      </c>
      <c r="N36" s="10">
        <f t="shared" si="0"/>
        <v>170.62920529580558</v>
      </c>
    </row>
    <row r="37" spans="1:14">
      <c r="A37">
        <v>1980</v>
      </c>
      <c r="B37" s="10">
        <f>('NBS_comp_mm _LakePrc'!B37 / 1000) * Area!$G$12 / (Days!B37*86400)</f>
        <v>151.11698028673834</v>
      </c>
      <c r="C37" s="10">
        <f>('NBS_comp_mm _LakePrc'!C37 / 1000) * Area!$G$12 / (Days!C37*86400)</f>
        <v>56.272332375478925</v>
      </c>
      <c r="D37" s="10">
        <f>('NBS_comp_mm _LakePrc'!D37 / 1000) * Area!$G$12 / (Days!D37*86400)</f>
        <v>411.20204301075267</v>
      </c>
      <c r="E37" s="10">
        <f>('NBS_comp_mm _LakePrc'!E37 / 1000) * Area!$G$12 / (Days!E37*86400)</f>
        <v>407.15898148148159</v>
      </c>
      <c r="F37" s="10">
        <f>('NBS_comp_mm _LakePrc'!F37 / 1000) * Area!$G$12 / (Days!F37*86400)</f>
        <v>128.92871415770608</v>
      </c>
      <c r="G37" s="10">
        <f>('NBS_comp_mm _LakePrc'!G37 / 1000) * Area!$G$12 / (Days!G37*86400)</f>
        <v>71.309444444444424</v>
      </c>
      <c r="H37" s="10">
        <f>('NBS_comp_mm _LakePrc'!H37 / 1000) * Area!$G$12 / (Days!H37*86400)</f>
        <v>71.503906810035815</v>
      </c>
      <c r="I37" s="10">
        <f>('NBS_comp_mm _LakePrc'!I37 / 1000) * Area!$G$12 / (Days!I37*86400)</f>
        <v>63.241160394265222</v>
      </c>
      <c r="J37" s="10">
        <f>('NBS_comp_mm _LakePrc'!J37 / 1000) * Area!$G$12 / (Days!J37*86400)</f>
        <v>43.260092592592585</v>
      </c>
      <c r="K37" s="10">
        <f>('NBS_comp_mm _LakePrc'!K37 / 1000) * Area!$G$12 / (Days!K37*86400)</f>
        <v>47.504448924731186</v>
      </c>
      <c r="L37" s="10">
        <f>('NBS_comp_mm _LakePrc'!L37 / 1000) * Area!$G$12 / (Days!L37*86400)</f>
        <v>42.950509259259256</v>
      </c>
      <c r="M37" s="10">
        <f>('NBS_comp_mm _LakePrc'!M37 / 1000) * Area!$G$12 / (Days!M37*86400)</f>
        <v>125.93374999999997</v>
      </c>
      <c r="N37" s="10">
        <f t="shared" si="0"/>
        <v>135.03186364479049</v>
      </c>
    </row>
    <row r="38" spans="1:14">
      <c r="A38">
        <v>1981</v>
      </c>
      <c r="B38" s="10">
        <f>('NBS_comp_mm _LakePrc'!B38 / 1000) * Area!$G$12 / (Days!B38*86400)</f>
        <v>36.63612007168458</v>
      </c>
      <c r="C38" s="10">
        <f>('NBS_comp_mm _LakePrc'!C38 / 1000) * Area!$G$12 / (Days!C38*86400)</f>
        <v>603.86958333333337</v>
      </c>
      <c r="D38" s="10">
        <f>('NBS_comp_mm _LakePrc'!D38 / 1000) * Area!$G$12 / (Days!D38*86400)</f>
        <v>179.53392473118282</v>
      </c>
      <c r="E38" s="10">
        <f>('NBS_comp_mm _LakePrc'!E38 / 1000) * Area!$G$12 / (Days!E38*86400)</f>
        <v>278.76428240740739</v>
      </c>
      <c r="F38" s="10">
        <f>('NBS_comp_mm _LakePrc'!F38 / 1000) * Area!$G$12 / (Days!F38*86400)</f>
        <v>175.81554659498207</v>
      </c>
      <c r="G38" s="10">
        <f>('NBS_comp_mm _LakePrc'!G38 / 1000) * Area!$G$12 / (Days!G38*86400)</f>
        <v>33.762800925925923</v>
      </c>
      <c r="H38" s="10">
        <f>('NBS_comp_mm _LakePrc'!H38 / 1000) * Area!$G$12 / (Days!H38*86400)</f>
        <v>10.101469534050189</v>
      </c>
      <c r="I38" s="10">
        <f>('NBS_comp_mm _LakePrc'!I38 / 1000) * Area!$G$12 / (Days!I38*86400)</f>
        <v>26.756895161290338</v>
      </c>
      <c r="J38" s="10">
        <f>('NBS_comp_mm _LakePrc'!J38 / 1000) * Area!$G$12 / (Days!J38*86400)</f>
        <v>233.33152777777772</v>
      </c>
      <c r="K38" s="10">
        <f>('NBS_comp_mm _LakePrc'!K38 / 1000) * Area!$G$12 / (Days!K38*86400)</f>
        <v>412.45006720430115</v>
      </c>
      <c r="L38" s="10">
        <f>('NBS_comp_mm _LakePrc'!L38 / 1000) * Area!$G$12 / (Days!L38*86400)</f>
        <v>165.18821759259259</v>
      </c>
      <c r="M38" s="10">
        <f>('NBS_comp_mm _LakePrc'!M38 / 1000) * Area!$G$12 / (Days!M38*86400)</f>
        <v>141.69414874551973</v>
      </c>
      <c r="N38" s="10">
        <f t="shared" si="0"/>
        <v>191.49204867333731</v>
      </c>
    </row>
    <row r="39" spans="1:14">
      <c r="A39">
        <v>1982</v>
      </c>
      <c r="B39" s="10">
        <f>('NBS_comp_mm _LakePrc'!B39 / 1000) * Area!$G$12 / (Days!B39*86400)</f>
        <v>171.41880376344088</v>
      </c>
      <c r="C39" s="10">
        <f>('NBS_comp_mm _LakePrc'!C39 / 1000) * Area!$G$12 / (Days!C39*86400)</f>
        <v>62.990773809523809</v>
      </c>
      <c r="D39" s="10">
        <f>('NBS_comp_mm _LakePrc'!D39 / 1000) * Area!$G$12 / (Days!D39*86400)</f>
        <v>763.62440412186368</v>
      </c>
      <c r="E39" s="10">
        <f>('NBS_comp_mm _LakePrc'!E39 / 1000) * Area!$G$12 / (Days!E39*86400)</f>
        <v>536.26233796296299</v>
      </c>
      <c r="F39" s="10">
        <f>('NBS_comp_mm _LakePrc'!F39 / 1000) * Area!$G$12 / (Days!F39*86400)</f>
        <v>86.649265232974898</v>
      </c>
      <c r="G39" s="10">
        <f>('NBS_comp_mm _LakePrc'!G39 / 1000) * Area!$G$12 / (Days!G39*86400)</f>
        <v>106.47333333333331</v>
      </c>
      <c r="H39" s="10">
        <f>('NBS_comp_mm _LakePrc'!H39 / 1000) * Area!$G$12 / (Days!H39*86400)</f>
        <v>18.191061827957007</v>
      </c>
      <c r="I39" s="10">
        <f>('NBS_comp_mm _LakePrc'!I39 / 1000) * Area!$G$12 / (Days!I39*86400)</f>
        <v>-3.3730062724014309</v>
      </c>
      <c r="J39" s="10">
        <f>('NBS_comp_mm _LakePrc'!J39 / 1000) * Area!$G$12 / (Days!J39*86400)</f>
        <v>47.648726851851855</v>
      </c>
      <c r="K39" s="10">
        <f>('NBS_comp_mm _LakePrc'!K39 / 1000) * Area!$G$12 / (Days!K39*86400)</f>
        <v>34.009314516129038</v>
      </c>
      <c r="L39" s="10">
        <f>('NBS_comp_mm _LakePrc'!L39 / 1000) * Area!$G$12 / (Days!L39*86400)</f>
        <v>303.86553240740739</v>
      </c>
      <c r="M39" s="10">
        <f>('NBS_comp_mm _LakePrc'!M39 / 1000) * Area!$G$12 / (Days!M39*86400)</f>
        <v>457.80237007168461</v>
      </c>
      <c r="N39" s="10">
        <f t="shared" si="0"/>
        <v>215.46357646889396</v>
      </c>
    </row>
    <row r="40" spans="1:14">
      <c r="A40">
        <v>1983</v>
      </c>
      <c r="B40" s="10">
        <f>('NBS_comp_mm _LakePrc'!B40 / 1000) * Area!$G$12 / (Days!B40*86400)</f>
        <v>129.57004928315413</v>
      </c>
      <c r="C40" s="10">
        <f>('NBS_comp_mm _LakePrc'!C40 / 1000) * Area!$G$12 / (Days!C40*86400)</f>
        <v>215.86319940476187</v>
      </c>
      <c r="D40" s="10">
        <f>('NBS_comp_mm _LakePrc'!D40 / 1000) * Area!$G$12 / (Days!D40*86400)</f>
        <v>166.0036111111111</v>
      </c>
      <c r="E40" s="10">
        <f>('NBS_comp_mm _LakePrc'!E40 / 1000) * Area!$G$12 / (Days!E40*86400)</f>
        <v>325.77289351851852</v>
      </c>
      <c r="F40" s="10">
        <f>('NBS_comp_mm _LakePrc'!F40 / 1000) * Area!$G$12 / (Days!F40*86400)</f>
        <v>348.72574820788537</v>
      </c>
      <c r="G40" s="10">
        <f>('NBS_comp_mm _LakePrc'!G40 / 1000) * Area!$G$12 / (Days!G40*86400)</f>
        <v>107.79136574074074</v>
      </c>
      <c r="H40" s="10">
        <f>('NBS_comp_mm _LakePrc'!H40 / 1000) * Area!$G$12 / (Days!H40*86400)</f>
        <v>62.040730286738331</v>
      </c>
      <c r="I40" s="10">
        <f>('NBS_comp_mm _LakePrc'!I40 / 1000) * Area!$G$12 / (Days!I40*86400)</f>
        <v>86.610519713261667</v>
      </c>
      <c r="J40" s="10">
        <f>('NBS_comp_mm _LakePrc'!J40 / 1000) * Area!$G$12 / (Days!J40*86400)</f>
        <v>17.686134259259251</v>
      </c>
      <c r="K40" s="10">
        <f>('NBS_comp_mm _LakePrc'!K40 / 1000) * Area!$G$12 / (Days!K40*86400)</f>
        <v>62.633606630824374</v>
      </c>
      <c r="L40" s="10">
        <f>('NBS_comp_mm _LakePrc'!L40 / 1000) * Area!$G$12 / (Days!L40*86400)</f>
        <v>211.07178240740745</v>
      </c>
      <c r="M40" s="10">
        <f>('NBS_comp_mm _LakePrc'!M40 / 1000) * Area!$G$12 / (Days!M40*86400)</f>
        <v>363.87561827956984</v>
      </c>
      <c r="N40" s="10">
        <f t="shared" si="0"/>
        <v>174.80377157026939</v>
      </c>
    </row>
    <row r="41" spans="1:14">
      <c r="A41">
        <v>1984</v>
      </c>
      <c r="B41" s="10">
        <f>('NBS_comp_mm _LakePrc'!B41 / 1000) * Area!$G$12 / (Days!B41*86400)</f>
        <v>52.794914874551971</v>
      </c>
      <c r="C41" s="10">
        <f>('NBS_comp_mm _LakePrc'!C41 / 1000) * Area!$G$12 / (Days!C41*86400)</f>
        <v>563.97483237547874</v>
      </c>
      <c r="D41" s="10">
        <f>('NBS_comp_mm _LakePrc'!D41 / 1000) * Area!$G$12 / (Days!D41*86400)</f>
        <v>469.60236559139787</v>
      </c>
      <c r="E41" s="10">
        <f>('NBS_comp_mm _LakePrc'!E41 / 1000) * Area!$G$12 / (Days!E41*86400)</f>
        <v>251.64335648148148</v>
      </c>
      <c r="F41" s="10">
        <f>('NBS_comp_mm _LakePrc'!F41 / 1000) * Area!$G$12 / (Days!F41*86400)</f>
        <v>169.79619623655913</v>
      </c>
      <c r="G41" s="10">
        <f>('NBS_comp_mm _LakePrc'!G41 / 1000) * Area!$G$12 / (Days!G41*86400)</f>
        <v>174.24921296296301</v>
      </c>
      <c r="H41" s="10">
        <f>('NBS_comp_mm _LakePrc'!H41 / 1000) * Area!$G$12 / (Days!H41*86400)</f>
        <v>32.826160394265209</v>
      </c>
      <c r="I41" s="10">
        <f>('NBS_comp_mm _LakePrc'!I41 / 1000) * Area!$G$12 / (Days!I41*86400)</f>
        <v>11.625689964157708</v>
      </c>
      <c r="J41" s="10">
        <f>('NBS_comp_mm _LakePrc'!J41 / 1000) * Area!$G$12 / (Days!J41*86400)</f>
        <v>102.5598611111111</v>
      </c>
      <c r="K41" s="10">
        <f>('NBS_comp_mm _LakePrc'!K41 / 1000) * Area!$G$12 / (Days!K41*86400)</f>
        <v>53.611980286738351</v>
      </c>
      <c r="L41" s="10">
        <f>('NBS_comp_mm _LakePrc'!L41 / 1000) * Area!$G$12 / (Days!L41*86400)</f>
        <v>210.0331018518518</v>
      </c>
      <c r="M41" s="10">
        <f>('NBS_comp_mm _LakePrc'!M41 / 1000) * Area!$G$12 / (Days!M41*86400)</f>
        <v>276.22486559139787</v>
      </c>
      <c r="N41" s="10">
        <f t="shared" si="0"/>
        <v>197.41187814349618</v>
      </c>
    </row>
    <row r="42" spans="1:14">
      <c r="A42">
        <v>1985</v>
      </c>
      <c r="B42" s="10">
        <f>('NBS_comp_mm _LakePrc'!B42 / 1000) * Area!$G$12 / (Days!B42*86400)</f>
        <v>261.87231182795699</v>
      </c>
      <c r="C42" s="10">
        <f>('NBS_comp_mm _LakePrc'!C42 / 1000) * Area!$G$12 / (Days!C42*86400)</f>
        <v>552.90854166666657</v>
      </c>
      <c r="D42" s="10">
        <f>('NBS_comp_mm _LakePrc'!D42 / 1000) * Area!$G$12 / (Days!D42*86400)</f>
        <v>889.25586917562725</v>
      </c>
      <c r="E42" s="10">
        <f>('NBS_comp_mm _LakePrc'!E42 / 1000) * Area!$G$12 / (Days!E42*86400)</f>
        <v>480.86289351851832</v>
      </c>
      <c r="F42" s="10">
        <f>('NBS_comp_mm _LakePrc'!F42 / 1000) * Area!$G$12 / (Days!F42*86400)</f>
        <v>77.60415770609319</v>
      </c>
      <c r="G42" s="10">
        <f>('NBS_comp_mm _LakePrc'!G42 / 1000) * Area!$G$12 / (Days!G42*86400)</f>
        <v>23.883263888888905</v>
      </c>
      <c r="H42" s="10">
        <f>('NBS_comp_mm _LakePrc'!H42 / 1000) * Area!$G$12 / (Days!H42*86400)</f>
        <v>22.69174283154123</v>
      </c>
      <c r="I42" s="10">
        <f>('NBS_comp_mm _LakePrc'!I42 / 1000) * Area!$G$12 / (Days!I42*86400)</f>
        <v>86.709260752688181</v>
      </c>
      <c r="J42" s="10">
        <f>('NBS_comp_mm _LakePrc'!J42 / 1000) * Area!$G$12 / (Days!J42*86400)</f>
        <v>92.84939814814814</v>
      </c>
      <c r="K42" s="10">
        <f>('NBS_comp_mm _LakePrc'!K42 / 1000) * Area!$G$12 / (Days!K42*86400)</f>
        <v>145.50092293906812</v>
      </c>
      <c r="L42" s="10">
        <f>('NBS_comp_mm _LakePrc'!L42 / 1000) * Area!$G$12 / (Days!L42*86400)</f>
        <v>492.18881944444445</v>
      </c>
      <c r="M42" s="10">
        <f>('NBS_comp_mm _LakePrc'!M42 / 1000) * Area!$G$12 / (Days!M42*86400)</f>
        <v>212.7180197132617</v>
      </c>
      <c r="N42" s="10">
        <f t="shared" si="0"/>
        <v>278.2537668010753</v>
      </c>
    </row>
    <row r="43" spans="1:14">
      <c r="A43">
        <v>1986</v>
      </c>
      <c r="B43" s="10">
        <f>('NBS_comp_mm _LakePrc'!B43 / 1000) * Area!$G$12 / (Days!B43*86400)</f>
        <v>206.87836469534051</v>
      </c>
      <c r="C43" s="10">
        <f>('NBS_comp_mm _LakePrc'!C43 / 1000) * Area!$G$12 / (Days!C43*86400)</f>
        <v>190.50021825396828</v>
      </c>
      <c r="D43" s="10">
        <f>('NBS_comp_mm _LakePrc'!D43 / 1000) * Area!$G$12 / (Days!D43*86400)</f>
        <v>635.65404121863787</v>
      </c>
      <c r="E43" s="10">
        <f>('NBS_comp_mm _LakePrc'!E43 / 1000) * Area!$G$12 / (Days!E43*86400)</f>
        <v>215.39932870370365</v>
      </c>
      <c r="F43" s="10">
        <f>('NBS_comp_mm _LakePrc'!F43 / 1000) * Area!$G$12 / (Days!F43*86400)</f>
        <v>114.32386200716843</v>
      </c>
      <c r="G43" s="10">
        <f>('NBS_comp_mm _LakePrc'!G43 / 1000) * Area!$G$12 / (Days!G43*86400)</f>
        <v>137.42810185185184</v>
      </c>
      <c r="H43" s="10">
        <f>('NBS_comp_mm _LakePrc'!H43 / 1000) * Area!$G$12 / (Days!H43*86400)</f>
        <v>31.399296594982083</v>
      </c>
      <c r="I43" s="10">
        <f>('NBS_comp_mm _LakePrc'!I43 / 1000) * Area!$G$12 / (Days!I43*86400)</f>
        <v>8.0467025089605659</v>
      </c>
      <c r="J43" s="10">
        <f>('NBS_comp_mm _LakePrc'!J43 / 1000) * Area!$G$12 / (Days!J43*86400)</f>
        <v>306.71391203703706</v>
      </c>
      <c r="K43" s="10">
        <f>('NBS_comp_mm _LakePrc'!K43 / 1000) * Area!$G$12 / (Days!K43*86400)</f>
        <v>390.71324372759852</v>
      </c>
      <c r="L43" s="10">
        <f>('NBS_comp_mm _LakePrc'!L43 / 1000) * Area!$G$12 / (Days!L43*86400)</f>
        <v>122.21699074074074</v>
      </c>
      <c r="M43" s="10">
        <f>('NBS_comp_mm _LakePrc'!M43 / 1000) * Area!$G$12 / (Days!M43*86400)</f>
        <v>291.80786290322578</v>
      </c>
      <c r="N43" s="10">
        <f t="shared" si="0"/>
        <v>220.92349377026792</v>
      </c>
    </row>
    <row r="44" spans="1:14">
      <c r="A44">
        <v>1987</v>
      </c>
      <c r="B44" s="10">
        <f>('NBS_comp_mm _LakePrc'!B44 / 1000) * Area!$G$12 / (Days!B44*86400)</f>
        <v>162.69710125448032</v>
      </c>
      <c r="C44" s="10">
        <f>('NBS_comp_mm _LakePrc'!C44 / 1000) * Area!$G$12 / (Days!C44*86400)</f>
        <v>66.504930555555561</v>
      </c>
      <c r="D44" s="10">
        <f>('NBS_comp_mm _LakePrc'!D44 / 1000) * Area!$G$12 / (Days!D44*86400)</f>
        <v>344.56299731182804</v>
      </c>
      <c r="E44" s="10">
        <f>('NBS_comp_mm _LakePrc'!E44 / 1000) * Area!$G$12 / (Days!E44*86400)</f>
        <v>299.8259027777778</v>
      </c>
      <c r="F44" s="10">
        <f>('NBS_comp_mm _LakePrc'!F44 / 1000) * Area!$G$12 / (Days!F44*86400)</f>
        <v>62.250900537634422</v>
      </c>
      <c r="G44" s="10">
        <f>('NBS_comp_mm _LakePrc'!G44 / 1000) * Area!$G$12 / (Days!G44*86400)</f>
        <v>29.428287037037041</v>
      </c>
      <c r="H44" s="10">
        <f>('NBS_comp_mm _LakePrc'!H44 / 1000) * Area!$G$12 / (Days!H44*86400)</f>
        <v>10.826644265232979</v>
      </c>
      <c r="I44" s="10">
        <f>('NBS_comp_mm _LakePrc'!I44 / 1000) * Area!$G$12 / (Days!I44*86400)</f>
        <v>18.78992383512545</v>
      </c>
      <c r="J44" s="10">
        <f>('NBS_comp_mm _LakePrc'!J44 / 1000) * Area!$G$12 / (Days!J44*86400)</f>
        <v>33.289166666666667</v>
      </c>
      <c r="K44" s="10">
        <f>('NBS_comp_mm _LakePrc'!K44 / 1000) * Area!$G$12 / (Days!K44*86400)</f>
        <v>42.377925627240145</v>
      </c>
      <c r="L44" s="10">
        <f>('NBS_comp_mm _LakePrc'!L44 / 1000) * Area!$G$12 / (Days!L44*86400)</f>
        <v>152.48993055555559</v>
      </c>
      <c r="M44" s="10">
        <f>('NBS_comp_mm _LakePrc'!M44 / 1000) * Area!$G$12 / (Days!M44*86400)</f>
        <v>400.01159946236555</v>
      </c>
      <c r="N44" s="10">
        <f t="shared" si="0"/>
        <v>135.25460915720828</v>
      </c>
    </row>
    <row r="45" spans="1:14">
      <c r="A45">
        <v>1988</v>
      </c>
      <c r="B45" s="10">
        <f>('NBS_comp_mm _LakePrc'!B45 / 1000) * Area!$G$12 / (Days!B45*86400)</f>
        <v>85.929453405017924</v>
      </c>
      <c r="C45" s="10">
        <f>('NBS_comp_mm _LakePrc'!C45 / 1000) * Area!$G$12 / (Days!C45*86400)</f>
        <v>145.19540708812264</v>
      </c>
      <c r="D45" s="10">
        <f>('NBS_comp_mm _LakePrc'!D45 / 1000) * Area!$G$12 / (Days!D45*86400)</f>
        <v>291.8679749103942</v>
      </c>
      <c r="E45" s="10">
        <f>('NBS_comp_mm _LakePrc'!E45 / 1000) * Area!$G$12 / (Days!E45*86400)</f>
        <v>178.60351851851854</v>
      </c>
      <c r="F45" s="10">
        <f>('NBS_comp_mm _LakePrc'!F45 / 1000) * Area!$G$12 / (Days!F45*86400)</f>
        <v>54.226120071684591</v>
      </c>
      <c r="G45" s="10">
        <f>('NBS_comp_mm _LakePrc'!G45 / 1000) * Area!$G$12 / (Days!G45*86400)</f>
        <v>-43.040995370370368</v>
      </c>
      <c r="H45" s="10">
        <f>('NBS_comp_mm _LakePrc'!H45 / 1000) * Area!$G$12 / (Days!H45*86400)</f>
        <v>-7.7573879928315481</v>
      </c>
      <c r="I45" s="10">
        <f>('NBS_comp_mm _LakePrc'!I45 / 1000) * Area!$G$12 / (Days!I45*86400)</f>
        <v>-18.335107526881721</v>
      </c>
      <c r="J45" s="10">
        <f>('NBS_comp_mm _LakePrc'!J45 / 1000) * Area!$G$12 / (Days!J45*86400)</f>
        <v>13.174467592592601</v>
      </c>
      <c r="K45" s="10">
        <f>('NBS_comp_mm _LakePrc'!K45 / 1000) * Area!$G$12 / (Days!K45*86400)</f>
        <v>77.464829749103956</v>
      </c>
      <c r="L45" s="10">
        <f>('NBS_comp_mm _LakePrc'!L45 / 1000) * Area!$G$12 / (Days!L45*86400)</f>
        <v>236.89182870370371</v>
      </c>
      <c r="M45" s="10">
        <f>('NBS_comp_mm _LakePrc'!M45 / 1000) * Area!$G$12 / (Days!M45*86400)</f>
        <v>120.56433691756273</v>
      </c>
      <c r="N45" s="10">
        <f t="shared" si="0"/>
        <v>94.565370505551414</v>
      </c>
    </row>
    <row r="46" spans="1:14">
      <c r="A46">
        <v>1989</v>
      </c>
      <c r="B46" s="10">
        <f>('NBS_comp_mm _LakePrc'!B46 / 1000) * Area!$G$12 / (Days!B46*86400)</f>
        <v>139.45013888888892</v>
      </c>
      <c r="C46" s="10">
        <f>('NBS_comp_mm _LakePrc'!C46 / 1000) * Area!$G$12 / (Days!C46*86400)</f>
        <v>84.805466269841276</v>
      </c>
      <c r="D46" s="10">
        <f>('NBS_comp_mm _LakePrc'!D46 / 1000) * Area!$G$12 / (Days!D46*86400)</f>
        <v>173.19890232974905</v>
      </c>
      <c r="E46" s="10">
        <f>('NBS_comp_mm _LakePrc'!E46 / 1000) * Area!$G$12 / (Days!E46*86400)</f>
        <v>241.40342592592592</v>
      </c>
      <c r="F46" s="10">
        <f>('NBS_comp_mm _LakePrc'!F46 / 1000) * Area!$G$12 / (Days!F46*86400)</f>
        <v>105.51775537634407</v>
      </c>
      <c r="G46" s="10">
        <f>('NBS_comp_mm _LakePrc'!G46 / 1000) * Area!$G$12 / (Days!G46*86400)</f>
        <v>174.33578703703702</v>
      </c>
      <c r="H46" s="10">
        <f>('NBS_comp_mm _LakePrc'!H46 / 1000) * Area!$G$12 / (Days!H46*86400)</f>
        <v>30.961581541218631</v>
      </c>
      <c r="I46" s="10">
        <f>('NBS_comp_mm _LakePrc'!I46 / 1000) * Area!$G$12 / (Days!I46*86400)</f>
        <v>-2.6957526881720422</v>
      </c>
      <c r="J46" s="10">
        <f>('NBS_comp_mm _LakePrc'!J46 / 1000) * Area!$G$12 / (Days!J46*86400)</f>
        <v>35.182754629629642</v>
      </c>
      <c r="K46" s="10">
        <f>('NBS_comp_mm _LakePrc'!K46 / 1000) * Area!$G$12 / (Days!K46*86400)</f>
        <v>35.283266129032249</v>
      </c>
      <c r="L46" s="10">
        <f>('NBS_comp_mm _LakePrc'!L46 / 1000) * Area!$G$12 / (Days!L46*86400)</f>
        <v>110.98361111111113</v>
      </c>
      <c r="M46" s="10">
        <f>('NBS_comp_mm _LakePrc'!M46 / 1000) * Area!$G$12 / (Days!M46*86400)</f>
        <v>61.990138888888879</v>
      </c>
      <c r="N46" s="10">
        <f t="shared" si="0"/>
        <v>99.201422953291214</v>
      </c>
    </row>
    <row r="47" spans="1:14">
      <c r="A47">
        <v>1990</v>
      </c>
      <c r="B47" s="10">
        <f>('NBS_comp_mm _LakePrc'!B47 / 1000) * Area!$G$12 / (Days!B47*86400)</f>
        <v>301.31072580645167</v>
      </c>
      <c r="C47" s="10">
        <f>('NBS_comp_mm _LakePrc'!C47 / 1000) * Area!$G$12 / (Days!C47*86400)</f>
        <v>439.01966269841273</v>
      </c>
      <c r="D47" s="10">
        <f>('NBS_comp_mm _LakePrc'!D47 / 1000) * Area!$G$12 / (Days!D47*86400)</f>
        <v>375.82203853046593</v>
      </c>
      <c r="E47" s="10">
        <f>('NBS_comp_mm _LakePrc'!E47 / 1000) * Area!$G$12 / (Days!E47*86400)</f>
        <v>242.59335648148149</v>
      </c>
      <c r="F47" s="10">
        <f>('NBS_comp_mm _LakePrc'!F47 / 1000) * Area!$G$12 / (Days!F47*86400)</f>
        <v>188.83698476702509</v>
      </c>
      <c r="G47" s="10">
        <f>('NBS_comp_mm _LakePrc'!G47 / 1000) * Area!$G$12 / (Days!G47*86400)</f>
        <v>53.865347222222212</v>
      </c>
      <c r="H47" s="10">
        <f>('NBS_comp_mm _LakePrc'!H47 / 1000) * Area!$G$12 / (Days!H47*86400)</f>
        <v>17.598987455197129</v>
      </c>
      <c r="I47" s="10">
        <f>('NBS_comp_mm _LakePrc'!I47 / 1000) * Area!$G$12 / (Days!I47*86400)</f>
        <v>50.832836021505365</v>
      </c>
      <c r="J47" s="10">
        <f>('NBS_comp_mm _LakePrc'!J47 / 1000) * Area!$G$12 / (Days!J47*86400)</f>
        <v>125.17254629629632</v>
      </c>
      <c r="K47" s="10">
        <f>('NBS_comp_mm _LakePrc'!K47 / 1000) * Area!$G$12 / (Days!K47*86400)</f>
        <v>249.14685483870971</v>
      </c>
      <c r="L47" s="10">
        <f>('NBS_comp_mm _LakePrc'!L47 / 1000) * Area!$G$12 / (Days!L47*86400)</f>
        <v>268.11289351851855</v>
      </c>
      <c r="M47" s="10">
        <f>('NBS_comp_mm _LakePrc'!M47 / 1000) * Area!$G$12 / (Days!M47*86400)</f>
        <v>405.93317652329756</v>
      </c>
      <c r="N47" s="10">
        <f t="shared" si="0"/>
        <v>226.520450846632</v>
      </c>
    </row>
    <row r="48" spans="1:14">
      <c r="A48">
        <v>1991</v>
      </c>
      <c r="B48" s="10">
        <f>('NBS_comp_mm _LakePrc'!B48 / 1000) * Area!$G$12 / (Days!B48*86400)</f>
        <v>262.00091845878137</v>
      </c>
      <c r="C48" s="10">
        <f>('NBS_comp_mm _LakePrc'!C48 / 1000) * Area!$G$12 / (Days!C48*86400)</f>
        <v>251.25668650793656</v>
      </c>
      <c r="D48" s="10">
        <f>('NBS_comp_mm _LakePrc'!D48 / 1000) * Area!$G$12 / (Days!D48*86400)</f>
        <v>400.405788530466</v>
      </c>
      <c r="E48" s="10">
        <f>('NBS_comp_mm _LakePrc'!E48 / 1000) * Area!$G$12 / (Days!E48*86400)</f>
        <v>329.35335648148146</v>
      </c>
      <c r="F48" s="10">
        <f>('NBS_comp_mm _LakePrc'!F48 / 1000) * Area!$G$12 / (Days!F48*86400)</f>
        <v>160.47659498207884</v>
      </c>
      <c r="G48" s="10">
        <f>('NBS_comp_mm _LakePrc'!G48 / 1000) * Area!$G$12 / (Days!G48*86400)</f>
        <v>15.711921296296302</v>
      </c>
      <c r="H48" s="10">
        <f>('NBS_comp_mm _LakePrc'!H48 / 1000) * Area!$G$12 / (Days!H48*86400)</f>
        <v>-31.769968637992843</v>
      </c>
      <c r="I48" s="10">
        <f>('NBS_comp_mm _LakePrc'!I48 / 1000) * Area!$G$12 / (Days!I48*86400)</f>
        <v>8.4367697132616524</v>
      </c>
      <c r="J48" s="10">
        <f>('NBS_comp_mm _LakePrc'!J48 / 1000) * Area!$G$12 / (Days!J48*86400)</f>
        <v>-30.922777777777767</v>
      </c>
      <c r="K48" s="10">
        <f>('NBS_comp_mm _LakePrc'!K48 / 1000) * Area!$G$12 / (Days!K48*86400)</f>
        <v>59.253485663082429</v>
      </c>
      <c r="L48" s="10">
        <f>('NBS_comp_mm _LakePrc'!L48 / 1000) * Area!$G$12 / (Days!L48*86400)</f>
        <v>65.542037037037034</v>
      </c>
      <c r="M48" s="10">
        <f>('NBS_comp_mm _LakePrc'!M48 / 1000) * Area!$G$12 / (Days!M48*86400)</f>
        <v>136.57949820788531</v>
      </c>
      <c r="N48" s="10">
        <f t="shared" si="0"/>
        <v>135.52702587187804</v>
      </c>
    </row>
    <row r="49" spans="1:14">
      <c r="A49">
        <v>1992</v>
      </c>
      <c r="B49" s="10">
        <f>('NBS_comp_mm _LakePrc'!B49 / 1000) * Area!$G$12 / (Days!B49*86400)</f>
        <v>157.63264336917567</v>
      </c>
      <c r="C49" s="10">
        <f>('NBS_comp_mm _LakePrc'!C49 / 1000) * Area!$G$12 / (Days!C49*86400)</f>
        <v>299.45943965517245</v>
      </c>
      <c r="D49" s="10">
        <f>('NBS_comp_mm _LakePrc'!D49 / 1000) * Area!$G$12 / (Days!D49*86400)</f>
        <v>358.31532258064522</v>
      </c>
      <c r="E49" s="10">
        <f>('NBS_comp_mm _LakePrc'!E49 / 1000) * Area!$G$12 / (Days!E49*86400)</f>
        <v>384.06143518518519</v>
      </c>
      <c r="F49" s="10">
        <f>('NBS_comp_mm _LakePrc'!F49 / 1000) * Area!$G$12 / (Days!F49*86400)</f>
        <v>107.01974014336915</v>
      </c>
      <c r="G49" s="10">
        <f>('NBS_comp_mm _LakePrc'!G49 / 1000) * Area!$G$12 / (Days!G49*86400)</f>
        <v>35.033124999999991</v>
      </c>
      <c r="H49" s="10">
        <f>('NBS_comp_mm _LakePrc'!H49 / 1000) * Area!$G$12 / (Days!H49*86400)</f>
        <v>159.28698028673833</v>
      </c>
      <c r="I49" s="10">
        <f>('NBS_comp_mm _LakePrc'!I49 / 1000) * Area!$G$12 / (Days!I49*86400)</f>
        <v>120.67469086021505</v>
      </c>
      <c r="J49" s="10">
        <f>('NBS_comp_mm _LakePrc'!J49 / 1000) * Area!$G$12 / (Days!J49*86400)</f>
        <v>324.1004166666666</v>
      </c>
      <c r="K49" s="10">
        <f>('NBS_comp_mm _LakePrc'!K49 / 1000) * Area!$G$12 / (Days!K49*86400)</f>
        <v>179.97693548387102</v>
      </c>
      <c r="L49" s="10">
        <f>('NBS_comp_mm _LakePrc'!L49 / 1000) * Area!$G$12 / (Days!L49*86400)</f>
        <v>595.76344907407417</v>
      </c>
      <c r="M49" s="10">
        <f>('NBS_comp_mm _LakePrc'!M49 / 1000) * Area!$G$12 / (Days!M49*86400)</f>
        <v>206.00711021505376</v>
      </c>
      <c r="N49" s="10">
        <f t="shared" si="0"/>
        <v>243.94427404334724</v>
      </c>
    </row>
    <row r="50" spans="1:14">
      <c r="A50">
        <v>1993</v>
      </c>
      <c r="B50" s="10">
        <f>('NBS_comp_mm _LakePrc'!B50 / 1000) * Area!$G$12 / (Days!B50*86400)</f>
        <v>563.02939964157702</v>
      </c>
      <c r="C50" s="10">
        <f>('NBS_comp_mm _LakePrc'!C50 / 1000) * Area!$G$12 / (Days!C50*86400)</f>
        <v>88.485595238095257</v>
      </c>
      <c r="D50" s="10">
        <f>('NBS_comp_mm _LakePrc'!D50 / 1000) * Area!$G$12 / (Days!D50*86400)</f>
        <v>333.42598566308243</v>
      </c>
      <c r="E50" s="10">
        <f>('NBS_comp_mm _LakePrc'!E50 / 1000) * Area!$G$12 / (Days!E50*86400)</f>
        <v>494.08708333333334</v>
      </c>
      <c r="F50" s="10">
        <f>('NBS_comp_mm _LakePrc'!F50 / 1000) * Area!$G$12 / (Days!F50*86400)</f>
        <v>111.85679659498209</v>
      </c>
      <c r="G50" s="10">
        <f>('NBS_comp_mm _LakePrc'!G50 / 1000) * Area!$G$12 / (Days!G50*86400)</f>
        <v>103.62043981481482</v>
      </c>
      <c r="H50" s="10">
        <f>('NBS_comp_mm _LakePrc'!H50 / 1000) * Area!$G$12 / (Days!H50*86400)</f>
        <v>0.86600358422939139</v>
      </c>
      <c r="I50" s="10">
        <f>('NBS_comp_mm _LakePrc'!I50 / 1000) * Area!$G$12 / (Days!I50*86400)</f>
        <v>-4.4205152329748962</v>
      </c>
      <c r="J50" s="10">
        <f>('NBS_comp_mm _LakePrc'!J50 / 1000) * Area!$G$12 / (Days!J50*86400)</f>
        <v>40.475300925925929</v>
      </c>
      <c r="K50" s="10">
        <f>('NBS_comp_mm _LakePrc'!K50 / 1000) * Area!$G$12 / (Days!K50*86400)</f>
        <v>54.687880824372762</v>
      </c>
      <c r="L50" s="10">
        <f>('NBS_comp_mm _LakePrc'!L50 / 1000) * Area!$G$12 / (Days!L50*86400)</f>
        <v>77.094421296296289</v>
      </c>
      <c r="M50" s="10">
        <f>('NBS_comp_mm _LakePrc'!M50 / 1000) * Area!$G$12 / (Days!M50*86400)</f>
        <v>98.6353270609319</v>
      </c>
      <c r="N50" s="10">
        <f t="shared" si="0"/>
        <v>163.48697656205556</v>
      </c>
    </row>
    <row r="51" spans="1:14">
      <c r="A51">
        <v>1994</v>
      </c>
      <c r="B51" s="10">
        <f>('NBS_comp_mm _LakePrc'!B51 / 1000) * Area!$G$12 / (Days!B51*86400)</f>
        <v>117.61261200716844</v>
      </c>
      <c r="C51" s="10">
        <f>('NBS_comp_mm _LakePrc'!C51 / 1000) * Area!$G$12 / (Days!C51*86400)</f>
        <v>256.86284722222223</v>
      </c>
      <c r="D51" s="10">
        <f>('NBS_comp_mm _LakePrc'!D51 / 1000) * Area!$G$12 / (Days!D51*86400)</f>
        <v>426.84892025089607</v>
      </c>
      <c r="E51" s="10">
        <f>('NBS_comp_mm _LakePrc'!E51 / 1000) * Area!$G$12 / (Days!E51*86400)</f>
        <v>288.84081018518526</v>
      </c>
      <c r="F51" s="10">
        <f>('NBS_comp_mm _LakePrc'!F51 / 1000) * Area!$G$12 / (Days!F51*86400)</f>
        <v>161.63343189964155</v>
      </c>
      <c r="G51" s="10">
        <f>('NBS_comp_mm _LakePrc'!G51 / 1000) * Area!$G$12 / (Days!G51*86400)</f>
        <v>131.93678240740743</v>
      </c>
      <c r="H51" s="10">
        <f>('NBS_comp_mm _LakePrc'!H51 / 1000) * Area!$G$12 / (Days!H51*86400)</f>
        <v>77.981868279569895</v>
      </c>
      <c r="I51" s="10">
        <f>('NBS_comp_mm _LakePrc'!I51 / 1000) * Area!$G$12 / (Days!I51*86400)</f>
        <v>32.900846774193539</v>
      </c>
      <c r="J51" s="10">
        <f>('NBS_comp_mm _LakePrc'!J51 / 1000) * Area!$G$12 / (Days!J51*86400)</f>
        <v>0.52282407407407394</v>
      </c>
      <c r="K51" s="10">
        <f>('NBS_comp_mm _LakePrc'!K51 / 1000) * Area!$G$12 / (Days!K51*86400)</f>
        <v>26.571953405017915</v>
      </c>
      <c r="L51" s="10">
        <f>('NBS_comp_mm _LakePrc'!L51 / 1000) * Area!$G$12 / (Days!L51*86400)</f>
        <v>77.953495370370376</v>
      </c>
      <c r="M51" s="10">
        <f>('NBS_comp_mm _LakePrc'!M51 / 1000) * Area!$G$12 / (Days!M51*86400)</f>
        <v>157.27347670250899</v>
      </c>
      <c r="N51" s="10">
        <f t="shared" si="0"/>
        <v>146.41165571485465</v>
      </c>
    </row>
    <row r="52" spans="1:14">
      <c r="A52">
        <v>1995</v>
      </c>
      <c r="B52" s="10">
        <f>('NBS_comp_mm _LakePrc'!B52 / 1000) * Area!$G$12 / (Days!B52*86400)</f>
        <v>329.88185483870961</v>
      </c>
      <c r="C52" s="10">
        <f>('NBS_comp_mm _LakePrc'!C52 / 1000) * Area!$G$12 / (Days!C52*86400)</f>
        <v>74.293809523809514</v>
      </c>
      <c r="D52" s="10">
        <f>('NBS_comp_mm _LakePrc'!D52 / 1000) * Area!$G$12 / (Days!D52*86400)</f>
        <v>367.8177688172043</v>
      </c>
      <c r="E52" s="10">
        <f>('NBS_comp_mm _LakePrc'!E52 / 1000) * Area!$G$12 / (Days!E52*86400)</f>
        <v>251.65319444444449</v>
      </c>
      <c r="F52" s="10">
        <f>('NBS_comp_mm _LakePrc'!F52 / 1000) * Area!$G$12 / (Days!F52*86400)</f>
        <v>171.90214157706095</v>
      </c>
      <c r="G52" s="10">
        <f>('NBS_comp_mm _LakePrc'!G52 / 1000) * Area!$G$12 / (Days!G52*86400)</f>
        <v>31.513750000000002</v>
      </c>
      <c r="H52" s="10">
        <f>('NBS_comp_mm _LakePrc'!H52 / 1000) * Area!$G$12 / (Days!H52*86400)</f>
        <v>29.911747311827963</v>
      </c>
      <c r="I52" s="10">
        <f>('NBS_comp_mm _LakePrc'!I52 / 1000) * Area!$G$12 / (Days!I52*86400)</f>
        <v>27.017939068100358</v>
      </c>
      <c r="J52" s="10">
        <f>('NBS_comp_mm _LakePrc'!J52 / 1000) * Area!$G$12 / (Days!J52*86400)</f>
        <v>-18.351157407407406</v>
      </c>
      <c r="K52" s="10">
        <f>('NBS_comp_mm _LakePrc'!K52 / 1000) * Area!$G$12 / (Days!K52*86400)</f>
        <v>53.268454301075259</v>
      </c>
      <c r="L52" s="10">
        <f>('NBS_comp_mm _LakePrc'!L52 / 1000) * Area!$G$12 / (Days!L52*86400)</f>
        <v>253.21090277777779</v>
      </c>
      <c r="M52" s="10">
        <f>('NBS_comp_mm _LakePrc'!M52 / 1000) * Area!$G$12 / (Days!M52*86400)</f>
        <v>129.85362455197134</v>
      </c>
      <c r="N52" s="10">
        <f t="shared" si="0"/>
        <v>141.83116915038119</v>
      </c>
    </row>
    <row r="53" spans="1:14">
      <c r="A53">
        <v>1996</v>
      </c>
      <c r="B53" s="10">
        <f>('NBS_comp_mm _LakePrc'!B53 / 1000) * Area!$G$12 / (Days!B53*86400)</f>
        <v>240.09099910394266</v>
      </c>
      <c r="C53" s="10">
        <f>('NBS_comp_mm _LakePrc'!C53 / 1000) * Area!$G$12 / (Days!C53*86400)</f>
        <v>319.55885057471261</v>
      </c>
      <c r="D53" s="10">
        <f>('NBS_comp_mm _LakePrc'!D53 / 1000) * Area!$G$12 / (Days!D53*86400)</f>
        <v>215.2943817204301</v>
      </c>
      <c r="E53" s="10">
        <f>('NBS_comp_mm _LakePrc'!E53 / 1000) * Area!$G$12 / (Days!E53*86400)</f>
        <v>459.30013888888897</v>
      </c>
      <c r="F53" s="10">
        <f>('NBS_comp_mm _LakePrc'!F53 / 1000) * Area!$G$12 / (Days!F53*86400)</f>
        <v>365.84148297491038</v>
      </c>
      <c r="G53" s="10">
        <f>('NBS_comp_mm _LakePrc'!G53 / 1000) * Area!$G$12 / (Days!G53*86400)</f>
        <v>309.55233796296289</v>
      </c>
      <c r="H53" s="10">
        <f>('NBS_comp_mm _LakePrc'!H53 / 1000) * Area!$G$12 / (Days!H53*86400)</f>
        <v>20.89380376344085</v>
      </c>
      <c r="I53" s="10">
        <f>('NBS_comp_mm _LakePrc'!I53 / 1000) * Area!$G$12 / (Days!I53*86400)</f>
        <v>-17.547746415770607</v>
      </c>
      <c r="J53" s="10">
        <f>('NBS_comp_mm _LakePrc'!J53 / 1000) * Area!$G$12 / (Days!J53*86400)</f>
        <v>215.7457407407407</v>
      </c>
      <c r="K53" s="10">
        <f>('NBS_comp_mm _LakePrc'!K53 / 1000) * Area!$G$12 / (Days!K53*86400)</f>
        <v>189.21757616487457</v>
      </c>
      <c r="L53" s="10">
        <f>('NBS_comp_mm _LakePrc'!L53 / 1000) * Area!$G$12 / (Days!L53*86400)</f>
        <v>200.05791666666661</v>
      </c>
      <c r="M53" s="10">
        <f>('NBS_comp_mm _LakePrc'!M53 / 1000) * Area!$G$12 / (Days!M53*86400)</f>
        <v>384.97690412186381</v>
      </c>
      <c r="N53" s="10">
        <f t="shared" si="0"/>
        <v>241.91519885563864</v>
      </c>
    </row>
    <row r="54" spans="1:14">
      <c r="A54">
        <v>1997</v>
      </c>
      <c r="B54" s="10">
        <f>('NBS_comp_mm _LakePrc'!B54 / 1000) * Area!$G$12 / (Days!B54*86400)</f>
        <v>310.31368279569892</v>
      </c>
      <c r="C54" s="10">
        <f>('NBS_comp_mm _LakePrc'!C54 / 1000) * Area!$G$12 / (Days!C54*86400)</f>
        <v>583.82530753968263</v>
      </c>
      <c r="D54" s="10">
        <f>('NBS_comp_mm _LakePrc'!D54 / 1000) * Area!$G$12 / (Days!D54*86400)</f>
        <v>518.42349462365598</v>
      </c>
      <c r="E54" s="10">
        <f>('NBS_comp_mm _LakePrc'!E54 / 1000) * Area!$G$12 / (Days!E54*86400)</f>
        <v>191.7314814814815</v>
      </c>
      <c r="F54" s="10">
        <f>('NBS_comp_mm _LakePrc'!F54 / 1000) * Area!$G$12 / (Days!F54*86400)</f>
        <v>297.41828405017924</v>
      </c>
      <c r="G54" s="10">
        <f>('NBS_comp_mm _LakePrc'!G54 / 1000) * Area!$G$12 / (Days!G54*86400)</f>
        <v>117.16606481481482</v>
      </c>
      <c r="H54" s="10">
        <f>('NBS_comp_mm _LakePrc'!H54 / 1000) * Area!$G$12 / (Days!H54*86400)</f>
        <v>16.724220430107522</v>
      </c>
      <c r="I54" s="10">
        <f>('NBS_comp_mm _LakePrc'!I54 / 1000) * Area!$G$12 / (Days!I54*86400)</f>
        <v>16.399704301075278</v>
      </c>
      <c r="J54" s="10">
        <f>('NBS_comp_mm _LakePrc'!J54 / 1000) * Area!$G$12 / (Days!J54*86400)</f>
        <v>38.040949074074071</v>
      </c>
      <c r="K54" s="10">
        <f>('NBS_comp_mm _LakePrc'!K54 / 1000) * Area!$G$12 / (Days!K54*86400)</f>
        <v>21.628351254480286</v>
      </c>
      <c r="L54" s="10">
        <f>('NBS_comp_mm _LakePrc'!L54 / 1000) * Area!$G$12 / (Days!L54*86400)</f>
        <v>83.402337962962946</v>
      </c>
      <c r="M54" s="10">
        <f>('NBS_comp_mm _LakePrc'!M54 / 1000) * Area!$G$12 / (Days!M54*86400)</f>
        <v>139.21346774193552</v>
      </c>
      <c r="N54" s="10">
        <f t="shared" si="0"/>
        <v>194.52394550584572</v>
      </c>
    </row>
    <row r="55" spans="1:14">
      <c r="A55">
        <v>1998</v>
      </c>
      <c r="B55" s="10">
        <f>('NBS_comp_mm _LakePrc'!B55 / 1000) * Area!$G$12 / (Days!B55*86400)</f>
        <v>369.768306451613</v>
      </c>
      <c r="C55" s="10">
        <f>('NBS_comp_mm _LakePrc'!C55 / 1000) * Area!$G$12 / (Days!C55*86400)</f>
        <v>326.38083333333333</v>
      </c>
      <c r="D55" s="10">
        <f>('NBS_comp_mm _LakePrc'!D55 / 1000) * Area!$G$12 / (Days!D55*86400)</f>
        <v>468.0331406810036</v>
      </c>
      <c r="E55" s="10">
        <f>('NBS_comp_mm _LakePrc'!E55 / 1000) * Area!$G$12 / (Days!E55*86400)</f>
        <v>197.12624999999997</v>
      </c>
      <c r="F55" s="10">
        <f>('NBS_comp_mm _LakePrc'!F55 / 1000) * Area!$G$12 / (Days!F55*86400)</f>
        <v>53.705398745519723</v>
      </c>
      <c r="G55" s="10">
        <f>('NBS_comp_mm _LakePrc'!G55 / 1000) * Area!$G$12 / (Days!G55*86400)</f>
        <v>4.1076620370370396</v>
      </c>
      <c r="H55" s="10">
        <f>('NBS_comp_mm _LakePrc'!H55 / 1000) * Area!$G$12 / (Days!H55*86400)</f>
        <v>-4.9556675627240079</v>
      </c>
      <c r="I55" s="10">
        <f>('NBS_comp_mm _LakePrc'!I55 / 1000) * Area!$G$12 / (Days!I55*86400)</f>
        <v>20.641070788530449</v>
      </c>
      <c r="J55" s="10">
        <f>('NBS_comp_mm _LakePrc'!J55 / 1000) * Area!$G$12 / (Days!J55*86400)</f>
        <v>-26.849467592592593</v>
      </c>
      <c r="K55" s="10">
        <f>('NBS_comp_mm _LakePrc'!K55 / 1000) * Area!$G$12 / (Days!K55*86400)</f>
        <v>-2.6900582437276039</v>
      </c>
      <c r="L55" s="10">
        <f>('NBS_comp_mm _LakePrc'!L55 / 1000) * Area!$G$12 / (Days!L55*86400)</f>
        <v>24.748865740740737</v>
      </c>
      <c r="M55" s="10">
        <f>('NBS_comp_mm _LakePrc'!M55 / 1000) * Area!$G$12 / (Days!M55*86400)</f>
        <v>42.694583333333334</v>
      </c>
      <c r="N55" s="10">
        <f t="shared" si="0"/>
        <v>122.72590980933892</v>
      </c>
    </row>
    <row r="56" spans="1:14">
      <c r="A56">
        <v>1999</v>
      </c>
      <c r="B56" s="10">
        <f>('NBS_comp_mm _LakePrc'!B56 / 1000) * Area!$G$12 / (Days!B56*86400)</f>
        <v>242.69136648745516</v>
      </c>
      <c r="C56" s="10">
        <f>('NBS_comp_mm _LakePrc'!C56 / 1000) * Area!$G$12 / (Days!C56*86400)</f>
        <v>166.77737599206353</v>
      </c>
      <c r="D56" s="10">
        <f>('NBS_comp_mm _LakePrc'!D56 / 1000) * Area!$G$12 / (Days!D56*86400)</f>
        <v>153.43483422939067</v>
      </c>
      <c r="E56" s="10">
        <f>('NBS_comp_mm _LakePrc'!E56 / 1000) * Area!$G$12 / (Days!E56*86400)</f>
        <v>203.10414351851855</v>
      </c>
      <c r="F56" s="10">
        <f>('NBS_comp_mm _LakePrc'!F56 / 1000) * Area!$G$12 / (Days!F56*86400)</f>
        <v>30.457370071684593</v>
      </c>
      <c r="G56" s="10">
        <f>('NBS_comp_mm _LakePrc'!G56 / 1000) * Area!$G$12 / (Days!G56*86400)</f>
        <v>31.872199074074075</v>
      </c>
      <c r="H56" s="10">
        <f>('NBS_comp_mm _LakePrc'!H56 / 1000) * Area!$G$12 / (Days!H56*86400)</f>
        <v>-4.8784856630824427</v>
      </c>
      <c r="I56" s="10">
        <f>('NBS_comp_mm _LakePrc'!I56 / 1000) * Area!$G$12 / (Days!I56*86400)</f>
        <v>-31.457853942652331</v>
      </c>
      <c r="J56" s="10">
        <f>('NBS_comp_mm _LakePrc'!J56 / 1000) * Area!$G$12 / (Days!J56*86400)</f>
        <v>-4.3077777777777717</v>
      </c>
      <c r="K56" s="10">
        <f>('NBS_comp_mm _LakePrc'!K56 / 1000) * Area!$G$12 / (Days!K56*86400)</f>
        <v>13.55440860215054</v>
      </c>
      <c r="L56" s="10">
        <f>('NBS_comp_mm _LakePrc'!L56 / 1000) * Area!$G$12 / (Days!L56*86400)</f>
        <v>48.714999999999996</v>
      </c>
      <c r="M56" s="10">
        <f>('NBS_comp_mm _LakePrc'!M56 / 1000) * Area!$G$12 / (Days!M56*86400)</f>
        <v>151.63228494623658</v>
      </c>
      <c r="N56" s="10">
        <f t="shared" si="0"/>
        <v>83.466238794838432</v>
      </c>
    </row>
    <row r="57" spans="1:14">
      <c r="A57">
        <v>2000</v>
      </c>
      <c r="B57" s="10">
        <f>('NBS_comp_mm _LakePrc'!B57 / 1000) * Area!$G$12 / (Days!B57*86400)</f>
        <v>87.636554659498202</v>
      </c>
      <c r="C57" s="10">
        <f>('NBS_comp_mm _LakePrc'!C57 / 1000) * Area!$G$12 / (Days!C57*86400)</f>
        <v>179.04654214559389</v>
      </c>
      <c r="D57" s="10">
        <f>('NBS_comp_mm _LakePrc'!D57 / 1000) * Area!$G$12 / (Days!D57*86400)</f>
        <v>126.08510304659501</v>
      </c>
      <c r="E57" s="10">
        <f>('NBS_comp_mm _LakePrc'!E57 / 1000) * Area!$G$12 / (Days!E57*86400)</f>
        <v>261.42564814814818</v>
      </c>
      <c r="F57" s="10">
        <f>('NBS_comp_mm _LakePrc'!F57 / 1000) * Area!$G$12 / (Days!F57*86400)</f>
        <v>207.81901433691758</v>
      </c>
      <c r="G57" s="10">
        <f>('NBS_comp_mm _LakePrc'!G57 / 1000) * Area!$G$12 / (Days!G57*86400)</f>
        <v>216.75150462962958</v>
      </c>
      <c r="H57" s="10">
        <f>('NBS_comp_mm _LakePrc'!H57 / 1000) * Area!$G$12 / (Days!H57*86400)</f>
        <v>193.03015681003583</v>
      </c>
      <c r="I57" s="10">
        <f>('NBS_comp_mm _LakePrc'!I57 / 1000) * Area!$G$12 / (Days!I57*86400)</f>
        <v>128.5930376344086</v>
      </c>
      <c r="J57" s="10">
        <f>('NBS_comp_mm _LakePrc'!J57 / 1000) * Area!$G$12 / (Days!J57*86400)</f>
        <v>117.26509259259257</v>
      </c>
      <c r="K57" s="10">
        <f>('NBS_comp_mm _LakePrc'!K57 / 1000) * Area!$G$12 / (Days!K57*86400)</f>
        <v>79.816774193548383</v>
      </c>
      <c r="L57" s="10">
        <f>('NBS_comp_mm _LakePrc'!L57 / 1000) * Area!$G$12 / (Days!L57*86400)</f>
        <v>93.820324074074094</v>
      </c>
      <c r="M57" s="10">
        <f>('NBS_comp_mm _LakePrc'!M57 / 1000) * Area!$G$12 / (Days!M57*86400)</f>
        <v>162.71672939068097</v>
      </c>
      <c r="N57" s="10">
        <f t="shared" si="0"/>
        <v>154.50054013847688</v>
      </c>
    </row>
    <row r="58" spans="1:14">
      <c r="A58">
        <v>2001</v>
      </c>
      <c r="B58" s="10">
        <f>('NBS_comp_mm _LakePrc'!B58 / 1000) * Area!$G$12 / (Days!B58*86400)</f>
        <v>110.37491039426523</v>
      </c>
      <c r="C58" s="10">
        <f>('NBS_comp_mm _LakePrc'!C58 / 1000) * Area!$G$12 / (Days!C58*86400)</f>
        <v>622.31384424603186</v>
      </c>
      <c r="D58" s="10">
        <f>('NBS_comp_mm _LakePrc'!D58 / 1000) * Area!$G$12 / (Days!D58*86400)</f>
        <v>290.99072580645156</v>
      </c>
      <c r="E58" s="10">
        <f>('NBS_comp_mm _LakePrc'!E58 / 1000) * Area!$G$12 / (Days!E58*86400)</f>
        <v>235.25381944444445</v>
      </c>
      <c r="F58" s="10">
        <f>('NBS_comp_mm _LakePrc'!F58 / 1000) * Area!$G$12 / (Days!F58*86400)</f>
        <v>116.18171146953405</v>
      </c>
      <c r="G58" s="10">
        <f>('NBS_comp_mm _LakePrc'!G58 / 1000) * Area!$G$12 / (Days!G58*86400)</f>
        <v>78.399745370370368</v>
      </c>
      <c r="H58" s="10">
        <f>('NBS_comp_mm _LakePrc'!H58 / 1000) * Area!$G$12 / (Days!H58*86400)</f>
        <v>-46.786550179211467</v>
      </c>
      <c r="I58" s="10">
        <f>('NBS_comp_mm _LakePrc'!I58 / 1000) * Area!$G$12 / (Days!I58*86400)</f>
        <v>-11.00279569892473</v>
      </c>
      <c r="J58" s="10">
        <f>('NBS_comp_mm _LakePrc'!J58 / 1000) * Area!$G$12 / (Days!J58*86400)</f>
        <v>34.620439814814816</v>
      </c>
      <c r="K58" s="10">
        <f>('NBS_comp_mm _LakePrc'!K58 / 1000) * Area!$G$12 / (Days!K58*86400)</f>
        <v>273.83413082437272</v>
      </c>
      <c r="L58" s="10">
        <f>('NBS_comp_mm _LakePrc'!L58 / 1000) * Area!$G$12 / (Days!L58*86400)</f>
        <v>176.88187499999998</v>
      </c>
      <c r="M58" s="10">
        <f>('NBS_comp_mm _LakePrc'!M58 / 1000) * Area!$G$12 / (Days!M58*86400)</f>
        <v>295.01602150537633</v>
      </c>
      <c r="N58" s="10">
        <f t="shared" si="0"/>
        <v>181.33982316646043</v>
      </c>
    </row>
    <row r="59" spans="1:14">
      <c r="A59">
        <v>2002</v>
      </c>
      <c r="B59" s="10">
        <f>('NBS_comp_mm _LakePrc'!B59 / 1000) * Area!$G$12 / (Days!B59*86400)</f>
        <v>148.27228942652332</v>
      </c>
      <c r="C59" s="10">
        <f>('NBS_comp_mm _LakePrc'!C59 / 1000) * Area!$G$12 / (Days!C59*86400)</f>
        <v>366.84988591269831</v>
      </c>
      <c r="D59" s="10">
        <f>('NBS_comp_mm _LakePrc'!D59 / 1000) * Area!$G$12 / (Days!D59*86400)</f>
        <v>263.10353046594986</v>
      </c>
      <c r="E59" s="10">
        <f>('NBS_comp_mm _LakePrc'!E59 / 1000) * Area!$G$12 / (Days!E59*86400)</f>
        <v>357.63807870370368</v>
      </c>
      <c r="F59" s="10">
        <f>('NBS_comp_mm _LakePrc'!F59 / 1000) * Area!$G$12 / (Days!F59*86400)</f>
        <v>167.98622759856627</v>
      </c>
      <c r="G59" s="10">
        <f>('NBS_comp_mm _LakePrc'!G59 / 1000) * Area!$G$12 / (Days!G59*86400)</f>
        <v>57.649467592592593</v>
      </c>
      <c r="H59" s="10">
        <f>('NBS_comp_mm _LakePrc'!H59 / 1000) * Area!$G$12 / (Days!H59*86400)</f>
        <v>-8.2655017921146907</v>
      </c>
      <c r="I59" s="10">
        <f>('NBS_comp_mm _LakePrc'!I59 / 1000) * Area!$G$12 / (Days!I59*86400)</f>
        <v>-36.769968637992832</v>
      </c>
      <c r="J59" s="10">
        <f>('NBS_comp_mm _LakePrc'!J59 / 1000) * Area!$G$12 / (Days!J59*86400)</f>
        <v>-24.789490740740742</v>
      </c>
      <c r="K59" s="10">
        <f>('NBS_comp_mm _LakePrc'!K59 / 1000) * Area!$G$12 / (Days!K59*86400)</f>
        <v>-0.87743279569891985</v>
      </c>
      <c r="L59" s="10">
        <f>('NBS_comp_mm _LakePrc'!L59 / 1000) * Area!$G$12 / (Days!L59*86400)</f>
        <v>63.759282407407404</v>
      </c>
      <c r="M59" s="10">
        <f>('NBS_comp_mm _LakePrc'!M59 / 1000) * Area!$G$12 / (Days!M59*86400)</f>
        <v>65.915183691756269</v>
      </c>
      <c r="N59" s="10">
        <f t="shared" si="0"/>
        <v>118.37262931938754</v>
      </c>
    </row>
    <row r="60" spans="1:14">
      <c r="A60">
        <v>2003</v>
      </c>
      <c r="B60" s="10">
        <f>('NBS_comp_mm _LakePrc'!B60 / 1000) * Area!$G$12 / (Days!B60*86400)</f>
        <v>41.300618279569896</v>
      </c>
      <c r="C60" s="10">
        <f>('NBS_comp_mm _LakePrc'!C60 / 1000) * Area!$G$12 / (Days!C60*86400)</f>
        <v>54.086909722222231</v>
      </c>
      <c r="D60" s="10">
        <f>('NBS_comp_mm _LakePrc'!D60 / 1000) * Area!$G$12 / (Days!D60*86400)</f>
        <v>296.42072132616488</v>
      </c>
      <c r="E60" s="10">
        <f>('NBS_comp_mm _LakePrc'!E60 / 1000) * Area!$G$12 / (Days!E60*86400)</f>
        <v>250.56974537037038</v>
      </c>
      <c r="F60" s="10">
        <f>('NBS_comp_mm _LakePrc'!F60 / 1000) * Area!$G$12 / (Days!F60*86400)</f>
        <v>247.12889784946233</v>
      </c>
      <c r="G60" s="10">
        <f>('NBS_comp_mm _LakePrc'!G60 / 1000) * Area!$G$12 / (Days!G60*86400)</f>
        <v>79.240231481481487</v>
      </c>
      <c r="H60" s="10">
        <f>('NBS_comp_mm _LakePrc'!H60 / 1000) * Area!$G$12 / (Days!H60*86400)</f>
        <v>-25.050833333333326</v>
      </c>
      <c r="I60" s="10">
        <f>('NBS_comp_mm _LakePrc'!I60 / 1000) * Area!$G$12 / (Days!I60*86400)</f>
        <v>-7.4985707885304649</v>
      </c>
      <c r="J60" s="10">
        <f>('NBS_comp_mm _LakePrc'!J60 / 1000) * Area!$G$12 / (Days!J60*86400)</f>
        <v>16.672962962962963</v>
      </c>
      <c r="K60" s="10">
        <f>('NBS_comp_mm _LakePrc'!K60 / 1000) * Area!$G$12 / (Days!K60*86400)</f>
        <v>50.445492831541216</v>
      </c>
      <c r="L60" s="10">
        <f>('NBS_comp_mm _LakePrc'!L60 / 1000) * Area!$G$12 / (Days!L60*86400)</f>
        <v>260.8129398148148</v>
      </c>
      <c r="M60" s="10">
        <f>('NBS_comp_mm _LakePrc'!M60 / 1000) * Area!$G$12 / (Days!M60*86400)</f>
        <v>282.86146953405012</v>
      </c>
      <c r="N60" s="10">
        <f t="shared" si="0"/>
        <v>128.91588208756468</v>
      </c>
    </row>
    <row r="61" spans="1:14">
      <c r="A61">
        <v>2004</v>
      </c>
      <c r="B61" s="10">
        <f>('NBS_comp_mm _LakePrc'!B61 / 1000) * Area!$G$12 / (Days!B61*86400)</f>
        <v>169.59839157706097</v>
      </c>
      <c r="C61" s="10">
        <f>('NBS_comp_mm _LakePrc'!C61 / 1000) * Area!$G$12 / (Days!C61*86400)</f>
        <v>130.18635057471266</v>
      </c>
      <c r="D61" s="10">
        <f>('NBS_comp_mm _LakePrc'!D61 / 1000) * Area!$G$12 / (Days!D61*86400)</f>
        <v>560.18670698924734</v>
      </c>
      <c r="E61" s="10">
        <f>('NBS_comp_mm _LakePrc'!E61 / 1000) * Area!$G$12 / (Days!E61*86400)</f>
        <v>170.94363425925923</v>
      </c>
      <c r="F61" s="10">
        <f>('NBS_comp_mm _LakePrc'!F61 / 1000) * Area!$G$12 / (Days!F61*86400)</f>
        <v>514.59603494623661</v>
      </c>
      <c r="G61" s="10">
        <f>('NBS_comp_mm _LakePrc'!G61 / 1000) * Area!$G$12 / (Days!G61*86400)</f>
        <v>117.82909722222227</v>
      </c>
      <c r="H61" s="10">
        <f>('NBS_comp_mm _LakePrc'!H61 / 1000) * Area!$G$12 / (Days!H61*86400)</f>
        <v>31.511469534050164</v>
      </c>
      <c r="I61" s="10">
        <f>('NBS_comp_mm _LakePrc'!I61 / 1000) * Area!$G$12 / (Days!I61*86400)</f>
        <v>40.302965949820781</v>
      </c>
      <c r="J61" s="10">
        <f>('NBS_comp_mm _LakePrc'!J61 / 1000) * Area!$G$12 / (Days!J61*86400)</f>
        <v>-19.576828703703704</v>
      </c>
      <c r="K61" s="10">
        <f>('NBS_comp_mm _LakePrc'!K61 / 1000) * Area!$G$12 / (Days!K61*86400)</f>
        <v>34.456810035842288</v>
      </c>
      <c r="L61" s="10">
        <f>('NBS_comp_mm _LakePrc'!L61 / 1000) * Area!$G$12 / (Days!L61*86400)</f>
        <v>83.550347222222229</v>
      </c>
      <c r="M61" s="10">
        <f>('NBS_comp_mm _LakePrc'!M61 / 1000) * Area!$G$12 / (Days!M61*86400)</f>
        <v>214.59838709677419</v>
      </c>
      <c r="N61" s="10">
        <f t="shared" si="0"/>
        <v>170.68194722531209</v>
      </c>
    </row>
    <row r="62" spans="1:14">
      <c r="A62">
        <v>2005</v>
      </c>
      <c r="B62" s="10">
        <f>('NBS_comp_mm _LakePrc'!B62 / 1000) * Area!$G$12 / (Days!B62*86400)</f>
        <v>458.54482526881714</v>
      </c>
      <c r="C62" s="10">
        <f>('NBS_comp_mm _LakePrc'!C62 / 1000) * Area!$G$12 / (Days!C62*86400)</f>
        <v>413.40455357142849</v>
      </c>
      <c r="D62" s="10">
        <f>('NBS_comp_mm _LakePrc'!D62 / 1000) * Area!$G$12 / (Days!D62*86400)</f>
        <v>296.90188172043008</v>
      </c>
      <c r="E62" s="10">
        <f>('NBS_comp_mm _LakePrc'!E62 / 1000) * Area!$G$12 / (Days!E62*86400)</f>
        <v>337.80493055555559</v>
      </c>
      <c r="F62" s="10">
        <f>('NBS_comp_mm _LakePrc'!F62 / 1000) * Area!$G$12 / (Days!F62*86400)</f>
        <v>104.34784498207887</v>
      </c>
      <c r="G62" s="10">
        <f>('NBS_comp_mm _LakePrc'!G62 / 1000) * Area!$G$12 / (Days!G62*86400)</f>
        <v>17.707962962962952</v>
      </c>
      <c r="H62" s="10">
        <f>('NBS_comp_mm _LakePrc'!H62 / 1000) * Area!$G$12 / (Days!H62*86400)</f>
        <v>9.3939605734767007</v>
      </c>
      <c r="I62" s="10">
        <f>('NBS_comp_mm _LakePrc'!I62 / 1000) * Area!$G$12 / (Days!I62*86400)</f>
        <v>-15.997827060931897</v>
      </c>
      <c r="J62" s="10">
        <f>('NBS_comp_mm _LakePrc'!J62 / 1000) * Area!$G$12 / (Days!J62*86400)</f>
        <v>9.9383564814814722</v>
      </c>
      <c r="K62" s="10">
        <f>('NBS_comp_mm _LakePrc'!K62 / 1000) * Area!$G$12 / (Days!K62*86400)</f>
        <v>1.6892069892473074</v>
      </c>
      <c r="L62" s="10">
        <f>('NBS_comp_mm _LakePrc'!L62 / 1000) * Area!$G$12 / (Days!L62*86400)</f>
        <v>99.034050925925911</v>
      </c>
      <c r="M62" s="10">
        <f>('NBS_comp_mm _LakePrc'!M62 / 1000) * Area!$G$12 / (Days!M62*86400)</f>
        <v>186.12778673835126</v>
      </c>
      <c r="N62" s="10">
        <f t="shared" si="0"/>
        <v>159.90812780906865</v>
      </c>
    </row>
    <row r="63" spans="1:14">
      <c r="A63">
        <v>2006</v>
      </c>
      <c r="B63" s="10">
        <f>('NBS_comp_mm _LakePrc'!B63 / 1000) * Area!$G$12 / (Days!B63*86400)</f>
        <v>382.60762096774187</v>
      </c>
      <c r="C63" s="10">
        <f>('NBS_comp_mm _LakePrc'!C63 / 1000) * Area!$G$12 / (Days!C63*86400)</f>
        <v>411.23494543650787</v>
      </c>
      <c r="D63" s="10">
        <f>('NBS_comp_mm _LakePrc'!D63 / 1000) * Area!$G$12 / (Days!D63*86400)</f>
        <v>469.57739695340513</v>
      </c>
      <c r="E63" s="10">
        <f>('NBS_comp_mm _LakePrc'!E63 / 1000) * Area!$G$12 / (Days!E63*86400)</f>
        <v>210.86907407407406</v>
      </c>
      <c r="F63" s="10">
        <f>('NBS_comp_mm _LakePrc'!F63 / 1000) * Area!$G$12 / (Days!F63*86400)</f>
        <v>149.31848566308244</v>
      </c>
      <c r="G63" s="10">
        <f>('NBS_comp_mm _LakePrc'!G63 / 1000) * Area!$G$12 / (Days!G63*86400)</f>
        <v>39.661828703703691</v>
      </c>
      <c r="H63" s="10">
        <f>('NBS_comp_mm _LakePrc'!H63 / 1000) * Area!$G$12 / (Days!H63*86400)</f>
        <v>47.541151433691745</v>
      </c>
      <c r="I63" s="10">
        <f>('NBS_comp_mm _LakePrc'!I63 / 1000) * Area!$G$12 / (Days!I63*86400)</f>
        <v>21.326312724014333</v>
      </c>
      <c r="J63" s="10">
        <f>('NBS_comp_mm _LakePrc'!J63 / 1000) * Area!$G$12 / (Days!J63*86400)</f>
        <v>50.842685185185182</v>
      </c>
      <c r="K63" s="10">
        <f>('NBS_comp_mm _LakePrc'!K63 / 1000) * Area!$G$12 / (Days!K63*86400)</f>
        <v>412.21241039426531</v>
      </c>
      <c r="L63" s="10">
        <f>('NBS_comp_mm _LakePrc'!L63 / 1000) * Area!$G$12 / (Days!L63*86400)</f>
        <v>261.41446759259259</v>
      </c>
      <c r="M63" s="10">
        <f>('NBS_comp_mm _LakePrc'!M63 / 1000) * Area!$G$12 / (Days!M63*86400)</f>
        <v>442.27327508960576</v>
      </c>
      <c r="N63" s="10">
        <f t="shared" si="0"/>
        <v>241.57330451815582</v>
      </c>
    </row>
    <row r="64" spans="1:14">
      <c r="A64">
        <v>2007</v>
      </c>
      <c r="B64" s="10">
        <f>('NBS_comp_mm _LakePrc'!B64 / 1000) * Area!$G$12 / (Days!B64*86400)</f>
        <v>406.48842741935482</v>
      </c>
      <c r="C64" s="10">
        <f>('NBS_comp_mm _LakePrc'!C64 / 1000) * Area!$G$12 / (Days!C64*86400)</f>
        <v>64.643794642857145</v>
      </c>
      <c r="D64" s="10">
        <f>('NBS_comp_mm _LakePrc'!D64 / 1000) * Area!$G$12 / (Days!D64*86400)</f>
        <v>489.97655465949822</v>
      </c>
      <c r="E64" s="10">
        <f>('NBS_comp_mm _LakePrc'!E64 / 1000) * Area!$G$12 / (Days!E64*86400)</f>
        <v>199.9767824074074</v>
      </c>
      <c r="F64" s="10">
        <f>('NBS_comp_mm _LakePrc'!F64 / 1000) * Area!$G$12 / (Days!F64*86400)</f>
        <v>140.50533154121862</v>
      </c>
      <c r="G64" s="10">
        <f>('NBS_comp_mm _LakePrc'!G64 / 1000) * Area!$G$12 / (Days!G64*86400)</f>
        <v>-11.706412037037044</v>
      </c>
      <c r="H64" s="10">
        <f>('NBS_comp_mm _LakePrc'!H64 / 1000) * Area!$G$12 / (Days!H64*86400)</f>
        <v>-27.314551971326171</v>
      </c>
      <c r="I64" s="10">
        <f>('NBS_comp_mm _LakePrc'!I64 / 1000) * Area!$G$12 / (Days!I64*86400)</f>
        <v>26.158897849462356</v>
      </c>
      <c r="J64" s="10">
        <f>('NBS_comp_mm _LakePrc'!J64 / 1000) * Area!$G$12 / (Days!J64*86400)</f>
        <v>-18.305347222222224</v>
      </c>
      <c r="K64" s="10">
        <f>('NBS_comp_mm _LakePrc'!K64 / 1000) * Area!$G$12 / (Days!K64*86400)</f>
        <v>4.3321102150537625</v>
      </c>
      <c r="L64" s="10">
        <f>('NBS_comp_mm _LakePrc'!L64 / 1000) * Area!$G$12 / (Days!L64*86400)</f>
        <v>34.588101851851846</v>
      </c>
      <c r="M64" s="10">
        <f>('NBS_comp_mm _LakePrc'!M64 / 1000) * Area!$G$12 / (Days!M64*86400)</f>
        <v>190.50689964157706</v>
      </c>
      <c r="N64" s="10">
        <f t="shared" si="0"/>
        <v>124.9875490831413</v>
      </c>
    </row>
    <row r="65" spans="1:14">
      <c r="A65">
        <v>2008</v>
      </c>
      <c r="B65" s="10">
        <f>('NBS_comp_mm _LakePrc'!B65 / 1000) * Area!$G$12 / (Days!B65*86400)</f>
        <v>355.8042025089606</v>
      </c>
      <c r="C65" s="10">
        <f>('NBS_comp_mm _LakePrc'!C65 / 1000) * Area!$G$12 / (Days!C65*86400)</f>
        <v>409.734214559387</v>
      </c>
      <c r="D65" s="10">
        <f>('NBS_comp_mm _LakePrc'!D65 / 1000) * Area!$G$12 / (Days!D65*86400)</f>
        <v>450.62792562724013</v>
      </c>
      <c r="E65" s="10">
        <f>('NBS_comp_mm _LakePrc'!E65 / 1000) * Area!$G$12 / (Days!E65*86400)</f>
        <v>395.84412037037049</v>
      </c>
      <c r="F65" s="10">
        <f>('NBS_comp_mm _LakePrc'!F65 / 1000) * Area!$G$12 / (Days!F65*86400)</f>
        <v>86.270201612903222</v>
      </c>
      <c r="G65" s="10">
        <f>('NBS_comp_mm _LakePrc'!G65 / 1000) * Area!$G$12 / (Days!G65*86400)</f>
        <v>109.76296296296296</v>
      </c>
      <c r="H65" s="10">
        <f>('NBS_comp_mm _LakePrc'!H65 / 1000) * Area!$G$12 / (Days!H65*86400)</f>
        <v>51.780667562724012</v>
      </c>
      <c r="I65" s="10">
        <f>('NBS_comp_mm _LakePrc'!I65 / 1000) * Area!$G$12 / (Days!I65*86400)</f>
        <v>-5.5468951612903403</v>
      </c>
      <c r="J65" s="10">
        <f>('NBS_comp_mm _LakePrc'!J65 / 1000) * Area!$G$12 / (Days!J65*86400)</f>
        <v>150.13930555555558</v>
      </c>
      <c r="K65" s="10">
        <f>('NBS_comp_mm _LakePrc'!K65 / 1000) * Area!$G$12 / (Days!K65*86400)</f>
        <v>40.521312724014351</v>
      </c>
      <c r="L65" s="10">
        <f>('NBS_comp_mm _LakePrc'!L65 / 1000) * Area!$G$12 / (Days!L65*86400)</f>
        <v>310.34775462962961</v>
      </c>
      <c r="M65" s="10">
        <f>('NBS_comp_mm _LakePrc'!M65 / 1000) * Area!$G$12 / (Days!M65*86400)</f>
        <v>630.41758064516125</v>
      </c>
      <c r="N65" s="10">
        <f t="shared" si="0"/>
        <v>248.80861279980158</v>
      </c>
    </row>
    <row r="66" spans="1:14">
      <c r="A66">
        <v>2009</v>
      </c>
      <c r="B66" s="10">
        <f>('NBS_comp_mm _LakePrc'!B66 / 1000) * Area!$G$12 / (Days!B66*86400)</f>
        <v>207.49344982078853</v>
      </c>
      <c r="C66" s="10">
        <f>('NBS_comp_mm _LakePrc'!C66 / 1000) * Area!$G$12 / (Days!C66*86400)</f>
        <v>663.10152281746036</v>
      </c>
      <c r="D66" s="10">
        <f>('NBS_comp_mm _LakePrc'!D66 / 1000) * Area!$G$12 / (Days!D66*86400)</f>
        <v>564.0872804659499</v>
      </c>
      <c r="E66" s="10">
        <f>('NBS_comp_mm _LakePrc'!E66 / 1000) * Area!$G$12 / (Days!E66*86400)</f>
        <v>413.65439814814818</v>
      </c>
      <c r="F66" s="10">
        <f>('NBS_comp_mm _LakePrc'!F66 / 1000) * Area!$G$12 / (Days!F66*86400)</f>
        <v>250.06631720430116</v>
      </c>
      <c r="G66" s="10">
        <f>('NBS_comp_mm _LakePrc'!G66 / 1000) * Area!$G$12 / (Days!G66*86400)</f>
        <v>149.39824074074079</v>
      </c>
      <c r="H66" s="10">
        <f>('NBS_comp_mm _LakePrc'!H66 / 1000) * Area!$G$12 / (Days!H66*86400)</f>
        <v>28.699507168458787</v>
      </c>
      <c r="I66" s="10">
        <f>('NBS_comp_mm _LakePrc'!I66 / 1000) * Area!$G$12 / (Days!I66*86400)</f>
        <v>51.725000000000009</v>
      </c>
      <c r="J66" s="10">
        <f>('NBS_comp_mm _LakePrc'!J66 / 1000) * Area!$G$12 / (Days!J66*86400)</f>
        <v>1.5680555555555551</v>
      </c>
      <c r="K66" s="10">
        <f>('NBS_comp_mm _LakePrc'!K66 / 1000) * Area!$G$12 / (Days!K66*86400)</f>
        <v>69.446406810035853</v>
      </c>
      <c r="L66" s="10">
        <f>('NBS_comp_mm _LakePrc'!L66 / 1000) * Area!$G$12 / (Days!L66*86400)</f>
        <v>50.640810185185174</v>
      </c>
      <c r="M66" s="10">
        <f>('NBS_comp_mm _LakePrc'!M66 / 1000) * Area!$G$12 / (Days!M66*86400)</f>
        <v>140.19351702508962</v>
      </c>
      <c r="N66" s="10">
        <f t="shared" si="0"/>
        <v>215.83954216180948</v>
      </c>
    </row>
    <row r="67" spans="1:14">
      <c r="A67">
        <v>2010</v>
      </c>
      <c r="B67" s="10">
        <f>('NBS_comp_mm _LakePrc'!B67 / 1000) * Area!$G$12 / (Days!B67*86400)</f>
        <v>110.49585125448027</v>
      </c>
      <c r="C67" s="10">
        <f>('NBS_comp_mm _LakePrc'!C67 / 1000) * Area!$G$12 / (Days!C67*86400)</f>
        <v>66.918363095238092</v>
      </c>
      <c r="D67" s="10">
        <f>('NBS_comp_mm _LakePrc'!D67 / 1000) * Area!$G$12 / (Days!D67*86400)</f>
        <v>315.48843637992837</v>
      </c>
      <c r="E67" s="10">
        <f>('NBS_comp_mm _LakePrc'!E67 / 1000) * Area!$G$12 / (Days!E67*86400)</f>
        <v>209.68009259259259</v>
      </c>
      <c r="F67" s="10">
        <f>('NBS_comp_mm _LakePrc'!F67 / 1000) * Area!$G$12 / (Days!F67*86400)</f>
        <v>211.68412186379928</v>
      </c>
      <c r="G67" s="10">
        <f>('NBS_comp_mm _LakePrc'!G67 / 1000) * Area!$G$12 / (Days!G67*86400)</f>
        <v>100.37435185185186</v>
      </c>
      <c r="H67" s="10">
        <f>('NBS_comp_mm _LakePrc'!H67 / 1000) * Area!$G$12 / (Days!H67*86400)</f>
        <v>33.077226702508952</v>
      </c>
      <c r="I67" s="10">
        <f>('NBS_comp_mm _LakePrc'!I67 / 1000) * Area!$G$12 / (Days!I67*86400)</f>
        <v>-27.709135304659494</v>
      </c>
      <c r="J67" s="10">
        <f>('NBS_comp_mm _LakePrc'!J67 / 1000) * Area!$G$12 / (Days!J67*86400)</f>
        <v>16.514907407407406</v>
      </c>
      <c r="K67" s="10">
        <f>('NBS_comp_mm _LakePrc'!K67 / 1000) * Area!$G$12 / (Days!K67*86400)</f>
        <v>37.311810035842292</v>
      </c>
      <c r="L67" s="10">
        <f>('NBS_comp_mm _LakePrc'!L67 / 1000) * Area!$G$12 / (Days!L67*86400)</f>
        <v>91.803240740740733</v>
      </c>
      <c r="M67" s="10">
        <f>('NBS_comp_mm _LakePrc'!M67 / 1000) * Area!$G$12 / (Days!M67*86400)</f>
        <v>117.35716397849464</v>
      </c>
      <c r="N67" s="10">
        <f t="shared" si="0"/>
        <v>106.91636921651873</v>
      </c>
    </row>
    <row r="68" spans="1:14">
      <c r="N68" s="10"/>
    </row>
    <row r="69" spans="1:14">
      <c r="N69" s="10"/>
    </row>
    <row r="70" spans="1:14">
      <c r="A70" s="8" t="s">
        <v>42</v>
      </c>
      <c r="B70" s="10">
        <f>AVERAGE(B5:B67)</f>
        <v>193.46091433407292</v>
      </c>
      <c r="C70" s="10">
        <f t="shared" ref="C70:M70" si="1">AVERAGE(C5:C67)</f>
        <v>258.36625417839548</v>
      </c>
      <c r="D70" s="10">
        <f t="shared" si="1"/>
        <v>417.89108287819306</v>
      </c>
      <c r="E70" s="10">
        <f t="shared" si="1"/>
        <v>326.46808274544389</v>
      </c>
      <c r="F70" s="10">
        <f t="shared" si="1"/>
        <v>162.81447367298176</v>
      </c>
      <c r="G70" s="10">
        <f t="shared" si="1"/>
        <v>64.177223691945898</v>
      </c>
      <c r="H70" s="10">
        <f t="shared" si="1"/>
        <v>13.697553621209533</v>
      </c>
      <c r="I70" s="10">
        <f t="shared" si="1"/>
        <v>12.725842933947771</v>
      </c>
      <c r="J70" s="10">
        <f t="shared" si="1"/>
        <v>34.094297839506162</v>
      </c>
      <c r="K70" s="10">
        <f t="shared" si="1"/>
        <v>70.63912357057518</v>
      </c>
      <c r="L70" s="10">
        <f t="shared" si="1"/>
        <v>135.35712301587301</v>
      </c>
      <c r="M70" s="10">
        <f t="shared" ref="M70:N70" si="2">AVERAGE(M5:M67)</f>
        <v>211.33523539284295</v>
      </c>
      <c r="N70" s="10">
        <f t="shared" si="2"/>
        <v>158.41893398958226</v>
      </c>
    </row>
    <row r="71" spans="1:14">
      <c r="A71" s="8" t="s">
        <v>43</v>
      </c>
      <c r="B71" s="10">
        <f>MAX(B5:B67)</f>
        <v>563.02939964157702</v>
      </c>
      <c r="C71" s="10">
        <f t="shared" ref="C71:M71" si="3">MAX(C5:C67)</f>
        <v>664.50568007662844</v>
      </c>
      <c r="D71" s="10">
        <f t="shared" si="3"/>
        <v>889.25586917562725</v>
      </c>
      <c r="E71" s="10">
        <f t="shared" si="3"/>
        <v>751.80467592592595</v>
      </c>
      <c r="F71" s="10">
        <f t="shared" si="3"/>
        <v>698.21455197132627</v>
      </c>
      <c r="G71" s="10">
        <f t="shared" si="3"/>
        <v>309.55233796296289</v>
      </c>
      <c r="H71" s="10">
        <f t="shared" si="3"/>
        <v>193.03015681003583</v>
      </c>
      <c r="I71" s="10">
        <f t="shared" si="3"/>
        <v>128.5930376344086</v>
      </c>
      <c r="J71" s="10">
        <f t="shared" si="3"/>
        <v>324.1004166666666</v>
      </c>
      <c r="K71" s="10">
        <f t="shared" si="3"/>
        <v>412.45006720430115</v>
      </c>
      <c r="L71" s="10">
        <f t="shared" si="3"/>
        <v>595.76344907407417</v>
      </c>
      <c r="M71" s="10">
        <f t="shared" ref="M71:N71" si="4">MAX(M5:M67)</f>
        <v>630.41758064516125</v>
      </c>
      <c r="N71" s="10">
        <f t="shared" si="4"/>
        <v>278.2537668010753</v>
      </c>
    </row>
    <row r="72" spans="1:14">
      <c r="A72" s="8" t="s">
        <v>44</v>
      </c>
      <c r="B72" s="10">
        <f>MIN(B5:B67)</f>
        <v>15.064215949820792</v>
      </c>
      <c r="C72" s="10">
        <f t="shared" ref="C72:M72" si="5">MIN(C5:C67)</f>
        <v>26.32169146825397</v>
      </c>
      <c r="D72" s="10">
        <f t="shared" si="5"/>
        <v>126.08510304659501</v>
      </c>
      <c r="E72" s="10">
        <f t="shared" si="5"/>
        <v>119.87347222222222</v>
      </c>
      <c r="F72" s="10">
        <f t="shared" si="5"/>
        <v>19.379569892473121</v>
      </c>
      <c r="G72" s="10">
        <f t="shared" si="5"/>
        <v>-43.040995370370368</v>
      </c>
      <c r="H72" s="10">
        <f t="shared" si="5"/>
        <v>-46.786550179211467</v>
      </c>
      <c r="I72" s="10">
        <f t="shared" si="5"/>
        <v>-39.138449820788523</v>
      </c>
      <c r="J72" s="10">
        <f t="shared" si="5"/>
        <v>-30.922777777777767</v>
      </c>
      <c r="K72" s="10">
        <f t="shared" si="5"/>
        <v>-13.303467741935487</v>
      </c>
      <c r="L72" s="10">
        <f t="shared" si="5"/>
        <v>8.0693981481481458</v>
      </c>
      <c r="M72" s="10">
        <f t="shared" ref="M72:N72" si="6">MIN(M5:M67)</f>
        <v>19.635080645161288</v>
      </c>
      <c r="N72" s="10">
        <f t="shared" si="6"/>
        <v>51.55133776117227</v>
      </c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:N72"/>
  <sheetViews>
    <sheetView workbookViewId="0"/>
  </sheetViews>
  <sheetFormatPr defaultRowHeight="12.75"/>
  <sheetData>
    <row r="1" spans="1:14">
      <c r="A1" t="s">
        <v>49</v>
      </c>
    </row>
    <row r="2" spans="1:14">
      <c r="A2" t="s">
        <v>16</v>
      </c>
    </row>
    <row r="3" spans="1:14">
      <c r="N3" s="1" t="s">
        <v>103</v>
      </c>
    </row>
    <row r="4" spans="1:14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" t="s">
        <v>9</v>
      </c>
      <c r="K4" s="1" t="s">
        <v>10</v>
      </c>
      <c r="L4" s="1" t="s">
        <v>11</v>
      </c>
      <c r="M4" s="1" t="s">
        <v>12</v>
      </c>
      <c r="N4" s="1" t="s">
        <v>106</v>
      </c>
    </row>
    <row r="5" spans="1:14">
      <c r="A5">
        <v>1948</v>
      </c>
      <c r="B5" s="10">
        <f>(NBS_comp_mm_LandPrc!B5 / 1000) * Area!$G$12 / (Days!B5*86400)</f>
        <v>44.577688172043018</v>
      </c>
      <c r="C5" s="10">
        <f>(NBS_comp_mm_LandPrc!C5 / 1000) * Area!$G$12 / (Days!C5*86400)</f>
        <v>261.59113026819927</v>
      </c>
      <c r="D5" s="10">
        <f>(NBS_comp_mm_LandPrc!D5 / 1000) * Area!$G$12 / (Days!D5*86400)</f>
        <v>726.94689964157703</v>
      </c>
      <c r="E5" s="10">
        <f>(NBS_comp_mm_LandPrc!E5 / 1000) * Area!$G$12 / (Days!E5*86400)</f>
        <v>247.03673611111111</v>
      </c>
      <c r="F5" s="10">
        <f>(NBS_comp_mm_LandPrc!F5 / 1000) * Area!$G$12 / (Days!F5*86400)</f>
        <v>326.28157258064516</v>
      </c>
      <c r="G5" s="10">
        <f>(NBS_comp_mm_LandPrc!G5 / 1000) * Area!$G$12 / (Days!G5*86400)</f>
        <v>29.86085648148147</v>
      </c>
      <c r="H5" s="10">
        <f>(NBS_comp_mm_LandPrc!H5 / 1000) * Area!$G$12 / (Days!H5*86400)</f>
        <v>-21.290958781362008</v>
      </c>
      <c r="I5" s="10">
        <f>(NBS_comp_mm_LandPrc!I5 / 1000) * Area!$G$12 / (Days!I5*86400)</f>
        <v>-40.045376344086023</v>
      </c>
      <c r="J5" s="10">
        <f>(NBS_comp_mm_LandPrc!J5 / 1000) * Area!$G$12 / (Days!J5*86400)</f>
        <v>-25.577083333333327</v>
      </c>
      <c r="K5" s="10">
        <f>(NBS_comp_mm_LandPrc!K5 / 1000) * Area!$G$12 / (Days!K5*86400)</f>
        <v>3.7024059139785015</v>
      </c>
      <c r="L5" s="10">
        <f>(NBS_comp_mm_LandPrc!L5 / 1000) * Area!$G$12 / (Days!L5*86400)</f>
        <v>79.041990740740744</v>
      </c>
      <c r="M5" s="10">
        <f>(NBS_comp_mm_LandPrc!M5 / 1000) * Area!$G$12 / (Days!M5*86400)</f>
        <v>50.100192652329753</v>
      </c>
      <c r="N5" s="10">
        <f>AVERAGE(B5:M5)</f>
        <v>140.18550450861042</v>
      </c>
    </row>
    <row r="6" spans="1:14">
      <c r="A6">
        <v>1949</v>
      </c>
      <c r="B6" s="10">
        <f>(NBS_comp_mm_LandPrc!B6 / 1000) * Area!$G$12 / (Days!B6*86400)</f>
        <v>183.00537634408602</v>
      </c>
      <c r="C6" s="10">
        <f>(NBS_comp_mm_LandPrc!C6 / 1000) * Area!$G$12 / (Days!C6*86400)</f>
        <v>492.96415674603173</v>
      </c>
      <c r="D6" s="10">
        <f>(NBS_comp_mm_LandPrc!D6 / 1000) * Area!$G$12 / (Days!D6*86400)</f>
        <v>281.02530913978495</v>
      </c>
      <c r="E6" s="10">
        <f>(NBS_comp_mm_LandPrc!E6 / 1000) * Area!$G$12 / (Days!E6*86400)</f>
        <v>175.27037037037036</v>
      </c>
      <c r="F6" s="10">
        <f>(NBS_comp_mm_LandPrc!F6 / 1000) * Area!$G$12 / (Days!F6*86400)</f>
        <v>36.120085125448021</v>
      </c>
      <c r="G6" s="10">
        <f>(NBS_comp_mm_LandPrc!G6 / 1000) * Area!$G$12 / (Days!G6*86400)</f>
        <v>-14.910254629629636</v>
      </c>
      <c r="H6" s="10">
        <f>(NBS_comp_mm_LandPrc!H6 / 1000) * Area!$G$12 / (Days!H6*86400)</f>
        <v>-16.028839605734774</v>
      </c>
      <c r="I6" s="10">
        <f>(NBS_comp_mm_LandPrc!I6 / 1000) * Area!$G$12 / (Days!I6*86400)</f>
        <v>-21.890380824372752</v>
      </c>
      <c r="J6" s="10">
        <f>(NBS_comp_mm_LandPrc!J6 / 1000) * Area!$G$12 / (Days!J6*86400)</f>
        <v>-6.7174537037036979</v>
      </c>
      <c r="K6" s="10">
        <f>(NBS_comp_mm_LandPrc!K6 / 1000) * Area!$G$12 / (Days!K6*86400)</f>
        <v>60.791097670250885</v>
      </c>
      <c r="L6" s="10">
        <f>(NBS_comp_mm_LandPrc!L6 / 1000) * Area!$G$12 / (Days!L6*86400)</f>
        <v>65.628078703703707</v>
      </c>
      <c r="M6" s="10">
        <f>(NBS_comp_mm_LandPrc!M6 / 1000) * Area!$G$12 / (Days!M6*86400)</f>
        <v>426.53553763440868</v>
      </c>
      <c r="N6" s="10">
        <f t="shared" ref="N6:N67" si="0">AVERAGE(B6:M6)</f>
        <v>138.48275691422029</v>
      </c>
    </row>
    <row r="7" spans="1:14">
      <c r="A7">
        <v>1950</v>
      </c>
      <c r="B7" s="10">
        <f>(NBS_comp_mm_LandPrc!B7 / 1000) * Area!$G$12 / (Days!B7*86400)</f>
        <v>464.86297491039426</v>
      </c>
      <c r="C7" s="10">
        <f>(NBS_comp_mm_LandPrc!C7 / 1000) * Area!$G$12 / (Days!C7*86400)</f>
        <v>280.73752480158726</v>
      </c>
      <c r="D7" s="10">
        <f>(NBS_comp_mm_LandPrc!D7 / 1000) * Area!$G$12 / (Days!D7*86400)</f>
        <v>588.99753584229381</v>
      </c>
      <c r="E7" s="10">
        <f>(NBS_comp_mm_LandPrc!E7 / 1000) * Area!$G$12 / (Days!E7*86400)</f>
        <v>560.25152777777771</v>
      </c>
      <c r="F7" s="10">
        <f>(NBS_comp_mm_LandPrc!F7 / 1000) * Area!$G$12 / (Days!F7*86400)</f>
        <v>74.837598566308245</v>
      </c>
      <c r="G7" s="10">
        <f>(NBS_comp_mm_LandPrc!G7 / 1000) * Area!$G$12 / (Days!G7*86400)</f>
        <v>6.6345370370370382</v>
      </c>
      <c r="H7" s="10">
        <f>(NBS_comp_mm_LandPrc!H7 / 1000) * Area!$G$12 / (Days!H7*86400)</f>
        <v>19.909018817204299</v>
      </c>
      <c r="I7" s="10">
        <f>(NBS_comp_mm_LandPrc!I7 / 1000) * Area!$G$12 / (Days!I7*86400)</f>
        <v>-12.070905017921149</v>
      </c>
      <c r="J7" s="10">
        <f>(NBS_comp_mm_LandPrc!J7 / 1000) * Area!$G$12 / (Days!J7*86400)</f>
        <v>16.094699074074065</v>
      </c>
      <c r="K7" s="10">
        <f>(NBS_comp_mm_LandPrc!K7 / 1000) * Area!$G$12 / (Days!K7*86400)</f>
        <v>46.530900537634402</v>
      </c>
      <c r="L7" s="10">
        <f>(NBS_comp_mm_LandPrc!L7 / 1000) * Area!$G$12 / (Days!L7*86400)</f>
        <v>174.04680555555552</v>
      </c>
      <c r="M7" s="10">
        <f>(NBS_comp_mm_LandPrc!M7 / 1000) * Area!$G$12 / (Days!M7*86400)</f>
        <v>387.76649641577052</v>
      </c>
      <c r="N7" s="10">
        <f t="shared" si="0"/>
        <v>217.38322619314297</v>
      </c>
    </row>
    <row r="8" spans="1:14">
      <c r="A8">
        <v>1951</v>
      </c>
      <c r="B8" s="10">
        <f>(NBS_comp_mm_LandPrc!B8 / 1000) * Area!$G$12 / (Days!B8*86400)</f>
        <v>309.91919354838706</v>
      </c>
      <c r="C8" s="10">
        <f>(NBS_comp_mm_LandPrc!C8 / 1000) * Area!$G$12 / (Days!C8*86400)</f>
        <v>492.56435019841268</v>
      </c>
      <c r="D8" s="10">
        <f>(NBS_comp_mm_LandPrc!D8 / 1000) * Area!$G$12 / (Days!D8*86400)</f>
        <v>497.67209229390687</v>
      </c>
      <c r="E8" s="10">
        <f>(NBS_comp_mm_LandPrc!E8 / 1000) * Area!$G$12 / (Days!E8*86400)</f>
        <v>480.75784722222221</v>
      </c>
      <c r="F8" s="10">
        <f>(NBS_comp_mm_LandPrc!F8 / 1000) * Area!$G$12 / (Days!F8*86400)</f>
        <v>91.428512544802871</v>
      </c>
      <c r="G8" s="10">
        <f>(NBS_comp_mm_LandPrc!G8 / 1000) * Area!$G$12 / (Days!G8*86400)</f>
        <v>32.92043981481482</v>
      </c>
      <c r="H8" s="10">
        <f>(NBS_comp_mm_LandPrc!H8 / 1000) * Area!$G$12 / (Days!H8*86400)</f>
        <v>-8.1212455197132662</v>
      </c>
      <c r="I8" s="10">
        <f>(NBS_comp_mm_LandPrc!I8 / 1000) * Area!$G$12 / (Days!I8*86400)</f>
        <v>-25.245510752688165</v>
      </c>
      <c r="J8" s="10">
        <f>(NBS_comp_mm_LandPrc!J8 / 1000) * Area!$G$12 / (Days!J8*86400)</f>
        <v>-18.106527777777771</v>
      </c>
      <c r="K8" s="10">
        <f>(NBS_comp_mm_LandPrc!K8 / 1000) * Area!$G$12 / (Days!K8*86400)</f>
        <v>34.912365591397858</v>
      </c>
      <c r="L8" s="10">
        <f>(NBS_comp_mm_LandPrc!L8 / 1000) * Area!$G$12 / (Days!L8*86400)</f>
        <v>118.82268518518518</v>
      </c>
      <c r="M8" s="10">
        <f>(NBS_comp_mm_LandPrc!M8 / 1000) * Area!$G$12 / (Days!M8*86400)</f>
        <v>131.91013888888889</v>
      </c>
      <c r="N8" s="10">
        <f t="shared" si="0"/>
        <v>178.28619510315329</v>
      </c>
    </row>
    <row r="9" spans="1:14">
      <c r="A9">
        <v>1952</v>
      </c>
      <c r="B9" s="10">
        <f>(NBS_comp_mm_LandPrc!B9 / 1000) * Area!$G$12 / (Days!B9*86400)</f>
        <v>516.14121863799278</v>
      </c>
      <c r="C9" s="10">
        <f>(NBS_comp_mm_LandPrc!C9 / 1000) * Area!$G$12 / (Days!C9*86400)</f>
        <v>286.57836206896548</v>
      </c>
      <c r="D9" s="10">
        <f>(NBS_comp_mm_LandPrc!D9 / 1000) * Area!$G$12 / (Days!D9*86400)</f>
        <v>444.80400985663084</v>
      </c>
      <c r="E9" s="10">
        <f>(NBS_comp_mm_LandPrc!E9 / 1000) * Area!$G$12 / (Days!E9*86400)</f>
        <v>384.87275462962958</v>
      </c>
      <c r="F9" s="10">
        <f>(NBS_comp_mm_LandPrc!F9 / 1000) * Area!$G$12 / (Days!F9*86400)</f>
        <v>131.17670698924729</v>
      </c>
      <c r="G9" s="10">
        <f>(NBS_comp_mm_LandPrc!G9 / 1000) * Area!$G$12 / (Days!G9*86400)</f>
        <v>-7.6798842592592704</v>
      </c>
      <c r="H9" s="10">
        <f>(NBS_comp_mm_LandPrc!H9 / 1000) * Area!$G$12 / (Days!H9*86400)</f>
        <v>-26.86737455197132</v>
      </c>
      <c r="I9" s="10">
        <f>(NBS_comp_mm_LandPrc!I9 / 1000) * Area!$G$12 / (Days!I9*86400)</f>
        <v>-12.083360215053762</v>
      </c>
      <c r="J9" s="10">
        <f>(NBS_comp_mm_LandPrc!J9 / 1000) * Area!$G$12 / (Days!J9*86400)</f>
        <v>-20.577129629629631</v>
      </c>
      <c r="K9" s="10">
        <f>(NBS_comp_mm_LandPrc!K9 / 1000) * Area!$G$12 / (Days!K9*86400)</f>
        <v>-5.9550716845878142</v>
      </c>
      <c r="L9" s="10">
        <f>(NBS_comp_mm_LandPrc!L9 / 1000) * Area!$G$12 / (Days!L9*86400)</f>
        <v>41.619027777777767</v>
      </c>
      <c r="M9" s="10">
        <f>(NBS_comp_mm_LandPrc!M9 / 1000) * Area!$G$12 / (Days!M9*86400)</f>
        <v>71.45999551971326</v>
      </c>
      <c r="N9" s="10">
        <f t="shared" si="0"/>
        <v>150.29077126162125</v>
      </c>
    </row>
    <row r="10" spans="1:14">
      <c r="A10">
        <v>1953</v>
      </c>
      <c r="B10" s="10">
        <f>(NBS_comp_mm_LandPrc!B10 / 1000) * Area!$G$12 / (Days!B10*86400)</f>
        <v>94.131438172043005</v>
      </c>
      <c r="C10" s="10">
        <f>(NBS_comp_mm_LandPrc!C10 / 1000) * Area!$G$12 / (Days!C10*86400)</f>
        <v>69.468000992063494</v>
      </c>
      <c r="D10" s="10">
        <f>(NBS_comp_mm_LandPrc!D10 / 1000) * Area!$G$12 / (Days!D10*86400)</f>
        <v>296.58154121863799</v>
      </c>
      <c r="E10" s="10">
        <f>(NBS_comp_mm_LandPrc!E10 / 1000) * Area!$G$12 / (Days!E10*86400)</f>
        <v>169.77453703703705</v>
      </c>
      <c r="F10" s="10">
        <f>(NBS_comp_mm_LandPrc!F10 / 1000) * Area!$G$12 / (Days!F10*86400)</f>
        <v>159.12298387096774</v>
      </c>
      <c r="G10" s="10">
        <f>(NBS_comp_mm_LandPrc!G10 / 1000) * Area!$G$12 / (Days!G10*86400)</f>
        <v>90.42141203703703</v>
      </c>
      <c r="H10" s="10">
        <f>(NBS_comp_mm_LandPrc!H10 / 1000) * Area!$G$12 / (Days!H10*86400)</f>
        <v>28.25146505376344</v>
      </c>
      <c r="I10" s="10">
        <f>(NBS_comp_mm_LandPrc!I10 / 1000) * Area!$G$12 / (Days!I10*86400)</f>
        <v>103.38153225806451</v>
      </c>
      <c r="J10" s="10">
        <f>(NBS_comp_mm_LandPrc!J10 / 1000) * Area!$G$12 / (Days!J10*86400)</f>
        <v>-16.508217592592583</v>
      </c>
      <c r="K10" s="10">
        <f>(NBS_comp_mm_LandPrc!K10 / 1000) * Area!$G$12 / (Days!K10*86400)</f>
        <v>-8.4062589605734725</v>
      </c>
      <c r="L10" s="10">
        <f>(NBS_comp_mm_LandPrc!L10 / 1000) * Area!$G$12 / (Days!L10*86400)</f>
        <v>15.623749999999999</v>
      </c>
      <c r="M10" s="10">
        <f>(NBS_comp_mm_LandPrc!M10 / 1000) * Area!$G$12 / (Days!M10*86400)</f>
        <v>44.048418458781363</v>
      </c>
      <c r="N10" s="10">
        <f t="shared" si="0"/>
        <v>87.157550212102464</v>
      </c>
    </row>
    <row r="11" spans="1:14">
      <c r="A11">
        <v>1954</v>
      </c>
      <c r="B11" s="10">
        <f>(NBS_comp_mm_LandPrc!B11 / 1000) * Area!$G$12 / (Days!B11*86400)</f>
        <v>60.614950716845868</v>
      </c>
      <c r="C11" s="10">
        <f>(NBS_comp_mm_LandPrc!C11 / 1000) * Area!$G$12 / (Days!C11*86400)</f>
        <v>552.84753472222224</v>
      </c>
      <c r="D11" s="10">
        <f>(NBS_comp_mm_LandPrc!D11 / 1000) * Area!$G$12 / (Days!D11*86400)</f>
        <v>499.65884856630834</v>
      </c>
      <c r="E11" s="10">
        <f>(NBS_comp_mm_LandPrc!E11 / 1000) * Area!$G$12 / (Days!E11*86400)</f>
        <v>326.01305555555558</v>
      </c>
      <c r="F11" s="10">
        <f>(NBS_comp_mm_LandPrc!F11 / 1000) * Area!$G$12 / (Days!F11*86400)</f>
        <v>66.97166218637993</v>
      </c>
      <c r="G11" s="10">
        <f>(NBS_comp_mm_LandPrc!G11 / 1000) * Area!$G$12 / (Days!G11*86400)</f>
        <v>19.727291666666662</v>
      </c>
      <c r="H11" s="10">
        <f>(NBS_comp_mm_LandPrc!H11 / 1000) * Area!$G$12 / (Days!H11*86400)</f>
        <v>-35.519292114695347</v>
      </c>
      <c r="I11" s="10">
        <f>(NBS_comp_mm_LandPrc!I11 / 1000) * Area!$G$12 / (Days!I11*86400)</f>
        <v>-28.200667562724014</v>
      </c>
      <c r="J11" s="10">
        <f>(NBS_comp_mm_LandPrc!J11 / 1000) * Area!$G$12 / (Days!J11*86400)</f>
        <v>-1.0974999999999904</v>
      </c>
      <c r="K11" s="10">
        <f>(NBS_comp_mm_LandPrc!K11 / 1000) * Area!$G$12 / (Days!K11*86400)</f>
        <v>236.3742876344086</v>
      </c>
      <c r="L11" s="10">
        <f>(NBS_comp_mm_LandPrc!L11 / 1000) * Area!$G$12 / (Days!L11*86400)</f>
        <v>120.09053240740741</v>
      </c>
      <c r="M11" s="10">
        <f>(NBS_comp_mm_LandPrc!M11 / 1000) * Area!$G$12 / (Days!M11*86400)</f>
        <v>202.71123207885304</v>
      </c>
      <c r="N11" s="10">
        <f t="shared" si="0"/>
        <v>168.34932798810235</v>
      </c>
    </row>
    <row r="12" spans="1:14">
      <c r="A12">
        <v>1955</v>
      </c>
      <c r="B12" s="10">
        <f>(NBS_comp_mm_LandPrc!B12 / 1000) * Area!$G$12 / (Days!B12*86400)</f>
        <v>266.70230734767023</v>
      </c>
      <c r="C12" s="10">
        <f>(NBS_comp_mm_LandPrc!C12 / 1000) * Area!$G$12 / (Days!C12*86400)</f>
        <v>300.91689484126982</v>
      </c>
      <c r="D12" s="10">
        <f>(NBS_comp_mm_LandPrc!D12 / 1000) * Area!$G$12 / (Days!D12*86400)</f>
        <v>525.47852598566317</v>
      </c>
      <c r="E12" s="10">
        <f>(NBS_comp_mm_LandPrc!E12 / 1000) * Area!$G$12 / (Days!E12*86400)</f>
        <v>239.90574074074075</v>
      </c>
      <c r="F12" s="10">
        <f>(NBS_comp_mm_LandPrc!F12 / 1000) * Area!$G$12 / (Days!F12*86400)</f>
        <v>32.775362903225798</v>
      </c>
      <c r="G12" s="10">
        <f>(NBS_comp_mm_LandPrc!G12 / 1000) * Area!$G$12 / (Days!G12*86400)</f>
        <v>-16.349513888888882</v>
      </c>
      <c r="H12" s="10">
        <f>(NBS_comp_mm_LandPrc!H12 / 1000) * Area!$G$12 / (Days!H12*86400)</f>
        <v>-42.128499103942652</v>
      </c>
      <c r="I12" s="10">
        <f>(NBS_comp_mm_LandPrc!I12 / 1000) * Area!$G$12 / (Days!I12*86400)</f>
        <v>-31.982096774193561</v>
      </c>
      <c r="J12" s="10">
        <f>(NBS_comp_mm_LandPrc!J12 / 1000) * Area!$G$12 / (Days!J12*86400)</f>
        <v>-20.704374999999992</v>
      </c>
      <c r="K12" s="10">
        <f>(NBS_comp_mm_LandPrc!K12 / 1000) * Area!$G$12 / (Days!K12*86400)</f>
        <v>39.842289426523294</v>
      </c>
      <c r="L12" s="10">
        <f>(NBS_comp_mm_LandPrc!L12 / 1000) * Area!$G$12 / (Days!L12*86400)</f>
        <v>121.35770833333333</v>
      </c>
      <c r="M12" s="10">
        <f>(NBS_comp_mm_LandPrc!M12 / 1000) * Area!$G$12 / (Days!M12*86400)</f>
        <v>117.98160394265233</v>
      </c>
      <c r="N12" s="10">
        <f t="shared" si="0"/>
        <v>127.81632906283782</v>
      </c>
    </row>
    <row r="13" spans="1:14">
      <c r="A13">
        <v>1956</v>
      </c>
      <c r="B13" s="10">
        <f>(NBS_comp_mm_LandPrc!B13 / 1000) * Area!$G$12 / (Days!B13*86400)</f>
        <v>51.369914874551974</v>
      </c>
      <c r="C13" s="10">
        <f>(NBS_comp_mm_LandPrc!C13 / 1000) * Area!$G$12 / (Days!C13*86400)</f>
        <v>127.73847701149425</v>
      </c>
      <c r="D13" s="10">
        <f>(NBS_comp_mm_LandPrc!D13 / 1000) * Area!$G$12 / (Days!D13*86400)</f>
        <v>620.66963261648732</v>
      </c>
      <c r="E13" s="10">
        <f>(NBS_comp_mm_LandPrc!E13 / 1000) * Area!$G$12 / (Days!E13*86400)</f>
        <v>376.54055555555556</v>
      </c>
      <c r="F13" s="10">
        <f>(NBS_comp_mm_LandPrc!F13 / 1000) * Area!$G$12 / (Days!F13*86400)</f>
        <v>700.71768817204315</v>
      </c>
      <c r="G13" s="10">
        <f>(NBS_comp_mm_LandPrc!G13 / 1000) * Area!$G$12 / (Days!G13*86400)</f>
        <v>59.096273148148157</v>
      </c>
      <c r="H13" s="10">
        <f>(NBS_comp_mm_LandPrc!H13 / 1000) * Area!$G$12 / (Days!H13*86400)</f>
        <v>40.999775985663078</v>
      </c>
      <c r="I13" s="10">
        <f>(NBS_comp_mm_LandPrc!I13 / 1000) * Area!$G$12 / (Days!I13*86400)</f>
        <v>120.8016129032258</v>
      </c>
      <c r="J13" s="10">
        <f>(NBS_comp_mm_LandPrc!J13 / 1000) * Area!$G$12 / (Days!J13*86400)</f>
        <v>65.208124999999995</v>
      </c>
      <c r="K13" s="10">
        <f>(NBS_comp_mm_LandPrc!K13 / 1000) * Area!$G$12 / (Days!K13*86400)</f>
        <v>19.027925627240144</v>
      </c>
      <c r="L13" s="10">
        <f>(NBS_comp_mm_LandPrc!L13 / 1000) * Area!$G$12 / (Days!L13*86400)</f>
        <v>41.531527777777775</v>
      </c>
      <c r="M13" s="10">
        <f>(NBS_comp_mm_LandPrc!M13 / 1000) * Area!$G$12 / (Days!M13*86400)</f>
        <v>171.01163530465951</v>
      </c>
      <c r="N13" s="10">
        <f t="shared" si="0"/>
        <v>199.55942866473723</v>
      </c>
    </row>
    <row r="14" spans="1:14">
      <c r="A14">
        <v>1957</v>
      </c>
      <c r="B14" s="10">
        <f>(NBS_comp_mm_LandPrc!B14 / 1000) * Area!$G$12 / (Days!B14*86400)</f>
        <v>179.68811827956989</v>
      </c>
      <c r="C14" s="10">
        <f>(NBS_comp_mm_LandPrc!C14 / 1000) * Area!$G$12 / (Days!C14*86400)</f>
        <v>228.25601686507937</v>
      </c>
      <c r="D14" s="10">
        <f>(NBS_comp_mm_LandPrc!D14 / 1000) * Area!$G$12 / (Days!D14*86400)</f>
        <v>267.21757616487457</v>
      </c>
      <c r="E14" s="10">
        <f>(NBS_comp_mm_LandPrc!E14 / 1000) * Area!$G$12 / (Days!E14*86400)</f>
        <v>350.00083333333339</v>
      </c>
      <c r="F14" s="10">
        <f>(NBS_comp_mm_LandPrc!F14 / 1000) * Area!$G$12 / (Days!F14*86400)</f>
        <v>191.02063172043015</v>
      </c>
      <c r="G14" s="10">
        <f>(NBS_comp_mm_LandPrc!G14 / 1000) * Area!$G$12 / (Days!G14*86400)</f>
        <v>41.081643518518526</v>
      </c>
      <c r="H14" s="10">
        <f>(NBS_comp_mm_LandPrc!H14 / 1000) * Area!$G$12 / (Days!H14*86400)</f>
        <v>75.366769713261633</v>
      </c>
      <c r="I14" s="10">
        <f>(NBS_comp_mm_LandPrc!I14 / 1000) * Area!$G$12 / (Days!I14*86400)</f>
        <v>-24.055461469534052</v>
      </c>
      <c r="J14" s="10">
        <f>(NBS_comp_mm_LandPrc!J14 / 1000) * Area!$G$12 / (Days!J14*86400)</f>
        <v>38.786458333333343</v>
      </c>
      <c r="K14" s="10">
        <f>(NBS_comp_mm_LandPrc!K14 / 1000) * Area!$G$12 / (Days!K14*86400)</f>
        <v>64.097549283154123</v>
      </c>
      <c r="L14" s="10">
        <f>(NBS_comp_mm_LandPrc!L14 / 1000) * Area!$G$12 / (Days!L14*86400)</f>
        <v>187.74520833333332</v>
      </c>
      <c r="M14" s="10">
        <f>(NBS_comp_mm_LandPrc!M14 / 1000) * Area!$G$12 / (Days!M14*86400)</f>
        <v>409.79929659498208</v>
      </c>
      <c r="N14" s="10">
        <f t="shared" si="0"/>
        <v>167.41705338919471</v>
      </c>
    </row>
    <row r="15" spans="1:14">
      <c r="A15">
        <v>1958</v>
      </c>
      <c r="B15" s="10">
        <f>(NBS_comp_mm_LandPrc!B15 / 1000) * Area!$G$12 / (Days!B15*86400)</f>
        <v>85.847477598566314</v>
      </c>
      <c r="C15" s="10">
        <f>(NBS_comp_mm_LandPrc!C15 / 1000) * Area!$G$12 / (Days!C15*86400)</f>
        <v>81.920317460317449</v>
      </c>
      <c r="D15" s="10">
        <f>(NBS_comp_mm_LandPrc!D15 / 1000) * Area!$G$12 / (Days!D15*86400)</f>
        <v>225.9758826164875</v>
      </c>
      <c r="E15" s="10">
        <f>(NBS_comp_mm_LandPrc!E15 / 1000) * Area!$G$12 / (Days!E15*86400)</f>
        <v>121.62925925925929</v>
      </c>
      <c r="F15" s="10">
        <f>(NBS_comp_mm_LandPrc!F15 / 1000) * Area!$G$12 / (Days!F15*86400)</f>
        <v>23.594287634408612</v>
      </c>
      <c r="G15" s="10">
        <f>(NBS_comp_mm_LandPrc!G15 / 1000) * Area!$G$12 / (Days!G15*86400)</f>
        <v>21.504328703703703</v>
      </c>
      <c r="H15" s="10">
        <f>(NBS_comp_mm_LandPrc!H15 / 1000) * Area!$G$12 / (Days!H15*86400)</f>
        <v>-3.3541890681003563</v>
      </c>
      <c r="I15" s="10">
        <f>(NBS_comp_mm_LandPrc!I15 / 1000) * Area!$G$12 / (Days!I15*86400)</f>
        <v>-20.523835125448027</v>
      </c>
      <c r="J15" s="10">
        <f>(NBS_comp_mm_LandPrc!J15 / 1000) * Area!$G$12 / (Days!J15*86400)</f>
        <v>20.77868055555555</v>
      </c>
      <c r="K15" s="10">
        <f>(NBS_comp_mm_LandPrc!K15 / 1000) * Area!$G$12 / (Days!K15*86400)</f>
        <v>0.13977598566308011</v>
      </c>
      <c r="L15" s="10">
        <f>(NBS_comp_mm_LandPrc!L15 / 1000) * Area!$G$12 / (Days!L15*86400)</f>
        <v>54.869884259259273</v>
      </c>
      <c r="M15" s="10">
        <f>(NBS_comp_mm_LandPrc!M15 / 1000) * Area!$G$12 / (Days!M15*86400)</f>
        <v>41.372155017921145</v>
      </c>
      <c r="N15" s="10">
        <f t="shared" si="0"/>
        <v>54.479502074799449</v>
      </c>
    </row>
    <row r="16" spans="1:14">
      <c r="A16">
        <v>1959</v>
      </c>
      <c r="B16" s="10">
        <f>(NBS_comp_mm_LandPrc!B16 / 1000) * Area!$G$12 / (Days!B16*86400)</f>
        <v>96.876814516129031</v>
      </c>
      <c r="C16" s="10">
        <f>(NBS_comp_mm_LandPrc!C16 / 1000) * Area!$G$12 / (Days!C16*86400)</f>
        <v>165.51863591269844</v>
      </c>
      <c r="D16" s="10">
        <f>(NBS_comp_mm_LandPrc!D16 / 1000) * Area!$G$12 / (Days!D16*86400)</f>
        <v>587.72232974910389</v>
      </c>
      <c r="E16" s="10">
        <f>(NBS_comp_mm_LandPrc!E16 / 1000) * Area!$G$12 / (Days!E16*86400)</f>
        <v>432.645625</v>
      </c>
      <c r="F16" s="10">
        <f>(NBS_comp_mm_LandPrc!F16 / 1000) * Area!$G$12 / (Days!F16*86400)</f>
        <v>184.55924731182796</v>
      </c>
      <c r="G16" s="10">
        <f>(NBS_comp_mm_LandPrc!G16 / 1000) * Area!$G$12 / (Days!G16*86400)</f>
        <v>28.263981481481494</v>
      </c>
      <c r="H16" s="10">
        <f>(NBS_comp_mm_LandPrc!H16 / 1000) * Area!$G$12 / (Days!H16*86400)</f>
        <v>-13.973293010752688</v>
      </c>
      <c r="I16" s="10">
        <f>(NBS_comp_mm_LandPrc!I16 / 1000) * Area!$G$12 / (Days!I16*86400)</f>
        <v>14.295586917562725</v>
      </c>
      <c r="J16" s="10">
        <f>(NBS_comp_mm_LandPrc!J16 / 1000) * Area!$G$12 / (Days!J16*86400)</f>
        <v>-3.3861805555555526</v>
      </c>
      <c r="K16" s="10">
        <f>(NBS_comp_mm_LandPrc!K16 / 1000) * Area!$G$12 / (Days!K16*86400)</f>
        <v>116.0450582437276</v>
      </c>
      <c r="L16" s="10">
        <f>(NBS_comp_mm_LandPrc!L16 / 1000) * Area!$G$12 / (Days!L16*86400)</f>
        <v>208.87615740740736</v>
      </c>
      <c r="M16" s="10">
        <f>(NBS_comp_mm_LandPrc!M16 / 1000) * Area!$G$12 / (Days!M16*86400)</f>
        <v>324.76706541218635</v>
      </c>
      <c r="N16" s="10">
        <f t="shared" si="0"/>
        <v>178.51758569881807</v>
      </c>
    </row>
    <row r="17" spans="1:14">
      <c r="A17">
        <v>1960</v>
      </c>
      <c r="B17" s="10">
        <f>(NBS_comp_mm_LandPrc!B17 / 1000) * Area!$G$12 / (Days!B17*86400)</f>
        <v>236.74896953405022</v>
      </c>
      <c r="C17" s="10">
        <f>(NBS_comp_mm_LandPrc!C17 / 1000) * Area!$G$12 / (Days!C17*86400)</f>
        <v>209.74363026819924</v>
      </c>
      <c r="D17" s="10">
        <f>(NBS_comp_mm_LandPrc!D17 / 1000) * Area!$G$12 / (Days!D17*86400)</f>
        <v>222.22675627240145</v>
      </c>
      <c r="E17" s="10">
        <f>(NBS_comp_mm_LandPrc!E17 / 1000) * Area!$G$12 / (Days!E17*86400)</f>
        <v>763.73118055555562</v>
      </c>
      <c r="F17" s="10">
        <f>(NBS_comp_mm_LandPrc!F17 / 1000) * Area!$G$12 / (Days!F17*86400)</f>
        <v>274.90398297491038</v>
      </c>
      <c r="G17" s="10">
        <f>(NBS_comp_mm_LandPrc!G17 / 1000) * Area!$G$12 / (Days!G17*86400)</f>
        <v>176.93256944444443</v>
      </c>
      <c r="H17" s="10">
        <f>(NBS_comp_mm_LandPrc!H17 / 1000) * Area!$G$12 / (Days!H17*86400)</f>
        <v>-21.763723118279568</v>
      </c>
      <c r="I17" s="10">
        <f>(NBS_comp_mm_LandPrc!I17 / 1000) * Area!$G$12 / (Days!I17*86400)</f>
        <v>-18.360770609319005</v>
      </c>
      <c r="J17" s="10">
        <f>(NBS_comp_mm_LandPrc!J17 / 1000) * Area!$G$12 / (Days!J17*86400)</f>
        <v>-24.680092592592594</v>
      </c>
      <c r="K17" s="10">
        <f>(NBS_comp_mm_LandPrc!K17 / 1000) * Area!$G$12 / (Days!K17*86400)</f>
        <v>6.478396057347676</v>
      </c>
      <c r="L17" s="10">
        <f>(NBS_comp_mm_LandPrc!L17 / 1000) * Area!$G$12 / (Days!L17*86400)</f>
        <v>34.191736111111112</v>
      </c>
      <c r="M17" s="10">
        <f>(NBS_comp_mm_LandPrc!M17 / 1000) * Area!$G$12 / (Days!M17*86400)</f>
        <v>23.945116487455198</v>
      </c>
      <c r="N17" s="10">
        <f t="shared" si="0"/>
        <v>157.00814594877366</v>
      </c>
    </row>
    <row r="18" spans="1:14">
      <c r="A18">
        <v>1961</v>
      </c>
      <c r="B18" s="10">
        <f>(NBS_comp_mm_LandPrc!B18 / 1000) * Area!$G$12 / (Days!B18*86400)</f>
        <v>18.40863799283154</v>
      </c>
      <c r="C18" s="10">
        <f>(NBS_comp_mm_LandPrc!C18 / 1000) * Area!$G$12 / (Days!C18*86400)</f>
        <v>162.03960813492066</v>
      </c>
      <c r="D18" s="10">
        <f>(NBS_comp_mm_LandPrc!D18 / 1000) * Area!$G$12 / (Days!D18*86400)</f>
        <v>185.5195430107527</v>
      </c>
      <c r="E18" s="10">
        <f>(NBS_comp_mm_LandPrc!E18 / 1000) * Area!$G$12 / (Days!E18*86400)</f>
        <v>281.47907407407405</v>
      </c>
      <c r="F18" s="10">
        <f>(NBS_comp_mm_LandPrc!F18 / 1000) * Area!$G$12 / (Days!F18*86400)</f>
        <v>147.0184229390681</v>
      </c>
      <c r="G18" s="10">
        <f>(NBS_comp_mm_LandPrc!G18 / 1000) * Area!$G$12 / (Days!G18*86400)</f>
        <v>32.511851851851858</v>
      </c>
      <c r="H18" s="10">
        <f>(NBS_comp_mm_LandPrc!H18 / 1000) * Area!$G$12 / (Days!H18*86400)</f>
        <v>7.9538440860215127</v>
      </c>
      <c r="I18" s="10">
        <f>(NBS_comp_mm_LandPrc!I18 / 1000) * Area!$G$12 / (Days!I18*86400)</f>
        <v>45.46444892473118</v>
      </c>
      <c r="J18" s="10">
        <f>(NBS_comp_mm_LandPrc!J18 / 1000) * Area!$G$12 / (Days!J18*86400)</f>
        <v>6.5640740740740755</v>
      </c>
      <c r="K18" s="10">
        <f>(NBS_comp_mm_LandPrc!K18 / 1000) * Area!$G$12 / (Days!K18*86400)</f>
        <v>9.1910394265232931</v>
      </c>
      <c r="L18" s="10">
        <f>(NBS_comp_mm_LandPrc!L18 / 1000) * Area!$G$12 / (Days!L18*86400)</f>
        <v>80.277060185185192</v>
      </c>
      <c r="M18" s="10">
        <f>(NBS_comp_mm_LandPrc!M18 / 1000) * Area!$G$12 / (Days!M18*86400)</f>
        <v>90.387495519713255</v>
      </c>
      <c r="N18" s="10">
        <f t="shared" si="0"/>
        <v>88.901258351645595</v>
      </c>
    </row>
    <row r="19" spans="1:14">
      <c r="A19">
        <v>1962</v>
      </c>
      <c r="B19" s="10">
        <f>(NBS_comp_mm_LandPrc!B19 / 1000) * Area!$G$12 / (Days!B19*86400)</f>
        <v>72.441133512544809</v>
      </c>
      <c r="C19" s="10">
        <f>(NBS_comp_mm_LandPrc!C19 / 1000) * Area!$G$12 / (Days!C19*86400)</f>
        <v>83.181235119047614</v>
      </c>
      <c r="D19" s="10">
        <f>(NBS_comp_mm_LandPrc!D19 / 1000) * Area!$G$12 / (Days!D19*86400)</f>
        <v>520.08126344086008</v>
      </c>
      <c r="E19" s="10">
        <f>(NBS_comp_mm_LandPrc!E19 / 1000) * Area!$G$12 / (Days!E19*86400)</f>
        <v>166.95803240740742</v>
      </c>
      <c r="F19" s="10">
        <f>(NBS_comp_mm_LandPrc!F19 / 1000) * Area!$G$12 / (Days!F19*86400)</f>
        <v>71.126859318996409</v>
      </c>
      <c r="G19" s="10">
        <f>(NBS_comp_mm_LandPrc!G19 / 1000) * Area!$G$12 / (Days!G19*86400)</f>
        <v>49.240462962962951</v>
      </c>
      <c r="H19" s="10">
        <f>(NBS_comp_mm_LandPrc!H19 / 1000) * Area!$G$12 / (Days!H19*86400)</f>
        <v>-34.713472222222229</v>
      </c>
      <c r="I19" s="10">
        <f>(NBS_comp_mm_LandPrc!I19 / 1000) * Area!$G$12 / (Days!I19*86400)</f>
        <v>-3.4858333333333325</v>
      </c>
      <c r="J19" s="10">
        <f>(NBS_comp_mm_LandPrc!J19 / 1000) * Area!$G$12 / (Days!J19*86400)</f>
        <v>-9.553356481481476</v>
      </c>
      <c r="K19" s="10">
        <f>(NBS_comp_mm_LandPrc!K19 / 1000) * Area!$G$12 / (Days!K19*86400)</f>
        <v>32.474453405017918</v>
      </c>
      <c r="L19" s="10">
        <f>(NBS_comp_mm_LandPrc!L19 / 1000) * Area!$G$12 / (Days!L19*86400)</f>
        <v>124.0738425925926</v>
      </c>
      <c r="M19" s="10">
        <f>(NBS_comp_mm_LandPrc!M19 / 1000) * Area!$G$12 / (Days!M19*86400)</f>
        <v>105.2618548387097</v>
      </c>
      <c r="N19" s="10">
        <f t="shared" si="0"/>
        <v>98.090539630091868</v>
      </c>
    </row>
    <row r="20" spans="1:14">
      <c r="A20">
        <v>1963</v>
      </c>
      <c r="B20" s="10">
        <f>(NBS_comp_mm_LandPrc!B20 / 1000) * Area!$G$12 / (Days!B20*86400)</f>
        <v>38.585394265232971</v>
      </c>
      <c r="C20" s="10">
        <f>(NBS_comp_mm_LandPrc!C20 / 1000) * Area!$G$12 / (Days!C20*86400)</f>
        <v>28.212068452380951</v>
      </c>
      <c r="D20" s="10">
        <f>(NBS_comp_mm_LandPrc!D20 / 1000) * Area!$G$12 / (Days!D20*86400)</f>
        <v>437.70109318996418</v>
      </c>
      <c r="E20" s="10">
        <f>(NBS_comp_mm_LandPrc!E20 / 1000) * Area!$G$12 / (Days!E20*86400)</f>
        <v>180.92175925925923</v>
      </c>
      <c r="F20" s="10">
        <f>(NBS_comp_mm_LandPrc!F20 / 1000) * Area!$G$12 / (Days!F20*86400)</f>
        <v>147.14644713261646</v>
      </c>
      <c r="G20" s="10">
        <f>(NBS_comp_mm_LandPrc!G20 / 1000) * Area!$G$12 / (Days!G20*86400)</f>
        <v>3.9039351851851789</v>
      </c>
      <c r="H20" s="10">
        <f>(NBS_comp_mm_LandPrc!H20 / 1000) * Area!$G$12 / (Days!H20*86400)</f>
        <v>-37.9647670250896</v>
      </c>
      <c r="I20" s="10">
        <f>(NBS_comp_mm_LandPrc!I20 / 1000) * Area!$G$12 / (Days!I20*86400)</f>
        <v>-33.782034050179213</v>
      </c>
      <c r="J20" s="10">
        <f>(NBS_comp_mm_LandPrc!J20 / 1000) * Area!$G$12 / (Days!J20*86400)</f>
        <v>-19.591597222222212</v>
      </c>
      <c r="K20" s="10">
        <f>(NBS_comp_mm_LandPrc!K20 / 1000) * Area!$G$12 / (Days!K20*86400)</f>
        <v>-12.259112903225807</v>
      </c>
      <c r="L20" s="10">
        <f>(NBS_comp_mm_LandPrc!L20 / 1000) * Area!$G$12 / (Days!L20*86400)</f>
        <v>18.172708333333325</v>
      </c>
      <c r="M20" s="10">
        <f>(NBS_comp_mm_LandPrc!M20 / 1000) * Area!$G$12 / (Days!M20*86400)</f>
        <v>26.714381720430108</v>
      </c>
      <c r="N20" s="10">
        <f t="shared" si="0"/>
        <v>64.813356361473794</v>
      </c>
    </row>
    <row r="21" spans="1:14">
      <c r="A21">
        <v>1964</v>
      </c>
      <c r="B21" s="10">
        <f>(NBS_comp_mm_LandPrc!B21 / 1000) * Area!$G$12 / (Days!B21*86400)</f>
        <v>74.220179211469542</v>
      </c>
      <c r="C21" s="10">
        <f>(NBS_comp_mm_LandPrc!C21 / 1000) * Area!$G$12 / (Days!C21*86400)</f>
        <v>63.886187739463601</v>
      </c>
      <c r="D21" s="10">
        <f>(NBS_comp_mm_LandPrc!D21 / 1000) * Area!$G$12 / (Days!D21*86400)</f>
        <v>198.14014336917566</v>
      </c>
      <c r="E21" s="10">
        <f>(NBS_comp_mm_LandPrc!E21 / 1000) * Area!$G$12 / (Days!E21*86400)</f>
        <v>218.1244212962963</v>
      </c>
      <c r="F21" s="10">
        <f>(NBS_comp_mm_LandPrc!F21 / 1000) * Area!$G$12 / (Days!F21*86400)</f>
        <v>96.695255376344079</v>
      </c>
      <c r="G21" s="10">
        <f>(NBS_comp_mm_LandPrc!G21 / 1000) * Area!$G$12 / (Days!G21*86400)</f>
        <v>2.4473842592592532</v>
      </c>
      <c r="H21" s="10">
        <f>(NBS_comp_mm_LandPrc!H21 / 1000) * Area!$G$12 / (Days!H21*86400)</f>
        <v>-29.030165770609326</v>
      </c>
      <c r="I21" s="10">
        <f>(NBS_comp_mm_LandPrc!I21 / 1000) * Area!$G$12 / (Days!I21*86400)</f>
        <v>67.132396953405035</v>
      </c>
      <c r="J21" s="10">
        <f>(NBS_comp_mm_LandPrc!J21 / 1000) * Area!$G$12 / (Days!J21*86400)</f>
        <v>-3.4515046296296332</v>
      </c>
      <c r="K21" s="10">
        <f>(NBS_comp_mm_LandPrc!K21 / 1000) * Area!$G$12 / (Days!K21*86400)</f>
        <v>-0.79239247311827854</v>
      </c>
      <c r="L21" s="10">
        <f>(NBS_comp_mm_LandPrc!L21 / 1000) * Area!$G$12 / (Days!L21*86400)</f>
        <v>12.634444444444441</v>
      </c>
      <c r="M21" s="10">
        <f>(NBS_comp_mm_LandPrc!M21 / 1000) * Area!$G$12 / (Days!M21*86400)</f>
        <v>113.0821953405018</v>
      </c>
      <c r="N21" s="10">
        <f t="shared" si="0"/>
        <v>67.75737875975021</v>
      </c>
    </row>
    <row r="22" spans="1:14">
      <c r="A22">
        <v>1965</v>
      </c>
      <c r="B22" s="10">
        <f>(NBS_comp_mm_LandPrc!B22 / 1000) * Area!$G$12 / (Days!B22*86400)</f>
        <v>170.04655465949818</v>
      </c>
      <c r="C22" s="10">
        <f>(NBS_comp_mm_LandPrc!C22 / 1000) * Area!$G$12 / (Days!C22*86400)</f>
        <v>419.17640873015876</v>
      </c>
      <c r="D22" s="10">
        <f>(NBS_comp_mm_LandPrc!D22 / 1000) * Area!$G$12 / (Days!D22*86400)</f>
        <v>427.50152777777777</v>
      </c>
      <c r="E22" s="10">
        <f>(NBS_comp_mm_LandPrc!E22 / 1000) * Area!$G$12 / (Days!E22*86400)</f>
        <v>469.12828703703701</v>
      </c>
      <c r="F22" s="10">
        <f>(NBS_comp_mm_LandPrc!F22 / 1000) * Area!$G$12 / (Days!F22*86400)</f>
        <v>90.960533154121862</v>
      </c>
      <c r="G22" s="10">
        <f>(NBS_comp_mm_LandPrc!G22 / 1000) * Area!$G$12 / (Days!G22*86400)</f>
        <v>-6.4935416666666708</v>
      </c>
      <c r="H22" s="10">
        <f>(NBS_comp_mm_LandPrc!H22 / 1000) * Area!$G$12 / (Days!H22*86400)</f>
        <v>-27.493342293906803</v>
      </c>
      <c r="I22" s="10">
        <f>(NBS_comp_mm_LandPrc!I22 / 1000) * Area!$G$12 / (Days!I22*86400)</f>
        <v>-1.8461379928315396</v>
      </c>
      <c r="J22" s="10">
        <f>(NBS_comp_mm_LandPrc!J22 / 1000) * Area!$G$12 / (Days!J22*86400)</f>
        <v>5.3346064814814804</v>
      </c>
      <c r="K22" s="10">
        <f>(NBS_comp_mm_LandPrc!K22 / 1000) * Area!$G$12 / (Days!K22*86400)</f>
        <v>37.153463261648739</v>
      </c>
      <c r="L22" s="10">
        <f>(NBS_comp_mm_LandPrc!L22 / 1000) * Area!$G$12 / (Days!L22*86400)</f>
        <v>81.867152777777775</v>
      </c>
      <c r="M22" s="10">
        <f>(NBS_comp_mm_LandPrc!M22 / 1000) * Area!$G$12 / (Days!M22*86400)</f>
        <v>287.35537634408604</v>
      </c>
      <c r="N22" s="10">
        <f t="shared" si="0"/>
        <v>162.72424068918187</v>
      </c>
    </row>
    <row r="23" spans="1:14">
      <c r="A23">
        <v>1966</v>
      </c>
      <c r="B23" s="10">
        <f>(NBS_comp_mm_LandPrc!B23 / 1000) * Area!$G$12 / (Days!B23*86400)</f>
        <v>108.39903673835127</v>
      </c>
      <c r="C23" s="10">
        <f>(NBS_comp_mm_LandPrc!C23 / 1000) * Area!$G$12 / (Days!C23*86400)</f>
        <v>211.44680059523807</v>
      </c>
      <c r="D23" s="10">
        <f>(NBS_comp_mm_LandPrc!D23 / 1000) * Area!$G$12 / (Days!D23*86400)</f>
        <v>326.24323028673837</v>
      </c>
      <c r="E23" s="10">
        <f>(NBS_comp_mm_LandPrc!E23 / 1000) * Area!$G$12 / (Days!E23*86400)</f>
        <v>216.32289351851847</v>
      </c>
      <c r="F23" s="10">
        <f>(NBS_comp_mm_LandPrc!F23 / 1000) * Area!$G$12 / (Days!F23*86400)</f>
        <v>107.96638888888889</v>
      </c>
      <c r="G23" s="10">
        <f>(NBS_comp_mm_LandPrc!G23 / 1000) * Area!$G$12 / (Days!G23*86400)</f>
        <v>67.173379629629622</v>
      </c>
      <c r="H23" s="10">
        <f>(NBS_comp_mm_LandPrc!H23 / 1000) * Area!$G$12 / (Days!H23*86400)</f>
        <v>-41.935156810035849</v>
      </c>
      <c r="I23" s="10">
        <f>(NBS_comp_mm_LandPrc!I23 / 1000) * Area!$G$12 / (Days!I23*86400)</f>
        <v>-2.5226075268817185</v>
      </c>
      <c r="J23" s="10">
        <f>(NBS_comp_mm_LandPrc!J23 / 1000) * Area!$G$12 / (Days!J23*86400)</f>
        <v>-13.140509259259264</v>
      </c>
      <c r="K23" s="10">
        <f>(NBS_comp_mm_LandPrc!K23 / 1000) * Area!$G$12 / (Days!K23*86400)</f>
        <v>8.8553405017921083</v>
      </c>
      <c r="L23" s="10">
        <f>(NBS_comp_mm_LandPrc!L23 / 1000) * Area!$G$12 / (Days!L23*86400)</f>
        <v>129.42539351851849</v>
      </c>
      <c r="M23" s="10">
        <f>(NBS_comp_mm_LandPrc!M23 / 1000) * Area!$G$12 / (Days!M23*86400)</f>
        <v>408.87044802867393</v>
      </c>
      <c r="N23" s="10">
        <f t="shared" si="0"/>
        <v>127.25871984251438</v>
      </c>
    </row>
    <row r="24" spans="1:14">
      <c r="A24">
        <v>1967</v>
      </c>
      <c r="B24" s="10">
        <f>(NBS_comp_mm_LandPrc!B24 / 1000) * Area!$G$12 / (Days!B24*86400)</f>
        <v>180.60519265232972</v>
      </c>
      <c r="C24" s="10">
        <f>(NBS_comp_mm_LandPrc!C24 / 1000) * Area!$G$12 / (Days!C24*86400)</f>
        <v>122.72897817460317</v>
      </c>
      <c r="D24" s="10">
        <f>(NBS_comp_mm_LandPrc!D24 / 1000) * Area!$G$12 / (Days!D24*86400)</f>
        <v>415.96034050179213</v>
      </c>
      <c r="E24" s="10">
        <f>(NBS_comp_mm_LandPrc!E24 / 1000) * Area!$G$12 / (Days!E24*86400)</f>
        <v>534.29724537037043</v>
      </c>
      <c r="F24" s="10">
        <f>(NBS_comp_mm_LandPrc!F24 / 1000) * Area!$G$12 / (Days!F24*86400)</f>
        <v>120.73827956989246</v>
      </c>
      <c r="G24" s="10">
        <f>(NBS_comp_mm_LandPrc!G24 / 1000) * Area!$G$12 / (Days!G24*86400)</f>
        <v>192.74659722222228</v>
      </c>
      <c r="H24" s="10">
        <f>(NBS_comp_mm_LandPrc!H24 / 1000) * Area!$G$12 / (Days!H24*86400)</f>
        <v>68.96650089605734</v>
      </c>
      <c r="I24" s="10">
        <f>(NBS_comp_mm_LandPrc!I24 / 1000) * Area!$G$12 / (Days!I24*86400)</f>
        <v>23.582688172043007</v>
      </c>
      <c r="J24" s="10">
        <f>(NBS_comp_mm_LandPrc!J24 / 1000) * Area!$G$12 / (Days!J24*86400)</f>
        <v>5.6066898148148239</v>
      </c>
      <c r="K24" s="10">
        <f>(NBS_comp_mm_LandPrc!K24 / 1000) * Area!$G$12 / (Days!K24*86400)</f>
        <v>180.46175179211468</v>
      </c>
      <c r="L24" s="10">
        <f>(NBS_comp_mm_LandPrc!L24 / 1000) * Area!$G$12 / (Days!L24*86400)</f>
        <v>296.74534722222211</v>
      </c>
      <c r="M24" s="10">
        <f>(NBS_comp_mm_LandPrc!M24 / 1000) * Area!$G$12 / (Days!M24*86400)</f>
        <v>419.89184139784948</v>
      </c>
      <c r="N24" s="10">
        <f t="shared" si="0"/>
        <v>213.52762106552598</v>
      </c>
    </row>
    <row r="25" spans="1:14">
      <c r="A25">
        <v>1968</v>
      </c>
      <c r="B25" s="10">
        <f>(NBS_comp_mm_LandPrc!B25 / 1000) * Area!$G$12 / (Days!B25*86400)</f>
        <v>177.57057347670252</v>
      </c>
      <c r="C25" s="10">
        <f>(NBS_comp_mm_LandPrc!C25 / 1000) * Area!$G$12 / (Days!C25*86400)</f>
        <v>585.60023946360161</v>
      </c>
      <c r="D25" s="10">
        <f>(NBS_comp_mm_LandPrc!D25 / 1000) * Area!$G$12 / (Days!D25*86400)</f>
        <v>405.77547491039434</v>
      </c>
      <c r="E25" s="10">
        <f>(NBS_comp_mm_LandPrc!E25 / 1000) * Area!$G$12 / (Days!E25*86400)</f>
        <v>176.42879629629633</v>
      </c>
      <c r="F25" s="10">
        <f>(NBS_comp_mm_LandPrc!F25 / 1000) * Area!$G$12 / (Days!F25*86400)</f>
        <v>131.2738037634409</v>
      </c>
      <c r="G25" s="10">
        <f>(NBS_comp_mm_LandPrc!G25 / 1000) * Area!$G$12 / (Days!G25*86400)</f>
        <v>162.72939814814814</v>
      </c>
      <c r="H25" s="10">
        <f>(NBS_comp_mm_LandPrc!H25 / 1000) * Area!$G$12 / (Days!H25*86400)</f>
        <v>36.687741935483857</v>
      </c>
      <c r="I25" s="10">
        <f>(NBS_comp_mm_LandPrc!I25 / 1000) * Area!$G$12 / (Days!I25*86400)</f>
        <v>6.8159363799283241</v>
      </c>
      <c r="J25" s="10">
        <f>(NBS_comp_mm_LandPrc!J25 / 1000) * Area!$G$12 / (Days!J25*86400)</f>
        <v>27.890694444444446</v>
      </c>
      <c r="K25" s="10">
        <f>(NBS_comp_mm_LandPrc!K25 / 1000) * Area!$G$12 / (Days!K25*86400)</f>
        <v>43.353615591397848</v>
      </c>
      <c r="L25" s="10">
        <f>(NBS_comp_mm_LandPrc!L25 / 1000) * Area!$G$12 / (Days!L25*86400)</f>
        <v>117.21402777777777</v>
      </c>
      <c r="M25" s="10">
        <f>(NBS_comp_mm_LandPrc!M25 / 1000) * Area!$G$12 / (Days!M25*86400)</f>
        <v>228.17270161290324</v>
      </c>
      <c r="N25" s="10">
        <f t="shared" si="0"/>
        <v>174.95941698337663</v>
      </c>
    </row>
    <row r="26" spans="1:14">
      <c r="A26">
        <v>1969</v>
      </c>
      <c r="B26" s="10">
        <f>(NBS_comp_mm_LandPrc!B26 / 1000) * Area!$G$12 / (Days!B26*86400)</f>
        <v>267.70265681003582</v>
      </c>
      <c r="C26" s="10">
        <f>(NBS_comp_mm_LandPrc!C26 / 1000) * Area!$G$12 / (Days!C26*86400)</f>
        <v>290.67649305555557</v>
      </c>
      <c r="D26" s="10">
        <f>(NBS_comp_mm_LandPrc!D26 / 1000) * Area!$G$12 / (Days!D26*86400)</f>
        <v>234.13733870967741</v>
      </c>
      <c r="E26" s="10">
        <f>(NBS_comp_mm_LandPrc!E26 / 1000) * Area!$G$12 / (Days!E26*86400)</f>
        <v>412.45881944444449</v>
      </c>
      <c r="F26" s="10">
        <f>(NBS_comp_mm_LandPrc!F26 / 1000) * Area!$G$12 / (Days!F26*86400)</f>
        <v>292.99041218637996</v>
      </c>
      <c r="G26" s="10">
        <f>(NBS_comp_mm_LandPrc!G26 / 1000) * Area!$G$12 / (Days!G26*86400)</f>
        <v>89.623564814814799</v>
      </c>
      <c r="H26" s="10">
        <f>(NBS_comp_mm_LandPrc!H26 / 1000) * Area!$G$12 / (Days!H26*86400)</f>
        <v>42.331384408602155</v>
      </c>
      <c r="I26" s="10">
        <f>(NBS_comp_mm_LandPrc!I26 / 1000) * Area!$G$12 / (Days!I26*86400)</f>
        <v>-28.635174731182801</v>
      </c>
      <c r="J26" s="10">
        <f>(NBS_comp_mm_LandPrc!J26 / 1000) * Area!$G$12 / (Days!J26*86400)</f>
        <v>-29.462037037037039</v>
      </c>
      <c r="K26" s="10">
        <f>(NBS_comp_mm_LandPrc!K26 / 1000) * Area!$G$12 / (Days!K26*86400)</f>
        <v>21.649525089605731</v>
      </c>
      <c r="L26" s="10">
        <f>(NBS_comp_mm_LandPrc!L26 / 1000) * Area!$G$12 / (Days!L26*86400)</f>
        <v>102.54763888888891</v>
      </c>
      <c r="M26" s="10">
        <f>(NBS_comp_mm_LandPrc!M26 / 1000) * Area!$G$12 / (Days!M26*86400)</f>
        <v>111.16679211469537</v>
      </c>
      <c r="N26" s="10">
        <f t="shared" si="0"/>
        <v>150.5989511462067</v>
      </c>
    </row>
    <row r="27" spans="1:14">
      <c r="A27">
        <v>1970</v>
      </c>
      <c r="B27" s="10">
        <f>(NBS_comp_mm_LandPrc!B27 / 1000) * Area!$G$12 / (Days!B27*86400)</f>
        <v>55.141832437275973</v>
      </c>
      <c r="C27" s="10">
        <f>(NBS_comp_mm_LandPrc!C27 / 1000) * Area!$G$12 / (Days!C27*86400)</f>
        <v>94.773358134920613</v>
      </c>
      <c r="D27" s="10">
        <f>(NBS_comp_mm_LandPrc!D27 / 1000) * Area!$G$12 / (Days!D27*86400)</f>
        <v>243.77899641577062</v>
      </c>
      <c r="E27" s="10">
        <f>(NBS_comp_mm_LandPrc!E27 / 1000) * Area!$G$12 / (Days!E27*86400)</f>
        <v>379.92039351851849</v>
      </c>
      <c r="F27" s="10">
        <f>(NBS_comp_mm_LandPrc!F27 / 1000) * Area!$G$12 / (Days!F27*86400)</f>
        <v>138.85371415770607</v>
      </c>
      <c r="G27" s="10">
        <f>(NBS_comp_mm_LandPrc!G27 / 1000) * Area!$G$12 / (Days!G27*86400)</f>
        <v>29.897870370370359</v>
      </c>
      <c r="H27" s="10">
        <f>(NBS_comp_mm_LandPrc!H27 / 1000) * Area!$G$12 / (Days!H27*86400)</f>
        <v>28.587249103942654</v>
      </c>
      <c r="I27" s="10">
        <f>(NBS_comp_mm_LandPrc!I27 / 1000) * Area!$G$12 / (Days!I27*86400)</f>
        <v>-38.57068548387096</v>
      </c>
      <c r="J27" s="10">
        <f>(NBS_comp_mm_LandPrc!J27 / 1000) * Area!$G$12 / (Days!J27*86400)</f>
        <v>7.9921064814814784</v>
      </c>
      <c r="K27" s="10">
        <f>(NBS_comp_mm_LandPrc!K27 / 1000) * Area!$G$12 / (Days!K27*86400)</f>
        <v>39.296841397849448</v>
      </c>
      <c r="L27" s="10">
        <f>(NBS_comp_mm_LandPrc!L27 / 1000) * Area!$G$12 / (Days!L27*86400)</f>
        <v>115.64210648148148</v>
      </c>
      <c r="M27" s="10">
        <f>(NBS_comp_mm_LandPrc!M27 / 1000) * Area!$G$12 / (Days!M27*86400)</f>
        <v>200.68354390681003</v>
      </c>
      <c r="N27" s="10">
        <f t="shared" si="0"/>
        <v>107.99977724352135</v>
      </c>
    </row>
    <row r="28" spans="1:14">
      <c r="A28">
        <v>1971</v>
      </c>
      <c r="B28" s="10">
        <f>(NBS_comp_mm_LandPrc!B28 / 1000) * Area!$G$12 / (Days!B28*86400)</f>
        <v>88.380040322580641</v>
      </c>
      <c r="C28" s="10">
        <f>(NBS_comp_mm_LandPrc!C28 / 1000) * Area!$G$12 / (Days!C28*86400)</f>
        <v>292.59218750000008</v>
      </c>
      <c r="D28" s="10">
        <f>(NBS_comp_mm_LandPrc!D28 / 1000) * Area!$G$12 / (Days!D28*86400)</f>
        <v>486.13382616487456</v>
      </c>
      <c r="E28" s="10">
        <f>(NBS_comp_mm_LandPrc!E28 / 1000) * Area!$G$12 / (Days!E28*86400)</f>
        <v>261.21326388888895</v>
      </c>
      <c r="F28" s="10">
        <f>(NBS_comp_mm_LandPrc!F28 / 1000) * Area!$G$12 / (Days!F28*86400)</f>
        <v>56.907186379928312</v>
      </c>
      <c r="G28" s="10">
        <f>(NBS_comp_mm_LandPrc!G28 / 1000) * Area!$G$12 / (Days!G28*86400)</f>
        <v>-0.99516203703704509</v>
      </c>
      <c r="H28" s="10">
        <f>(NBS_comp_mm_LandPrc!H28 / 1000) * Area!$G$12 / (Days!H28*86400)</f>
        <v>-40.264041218637985</v>
      </c>
      <c r="I28" s="10">
        <f>(NBS_comp_mm_LandPrc!I28 / 1000) * Area!$G$12 / (Days!I28*86400)</f>
        <v>-8.4391084229390589</v>
      </c>
      <c r="J28" s="10">
        <f>(NBS_comp_mm_LandPrc!J28 / 1000) * Area!$G$12 / (Days!J28*86400)</f>
        <v>-3.4840509259259274</v>
      </c>
      <c r="K28" s="10">
        <f>(NBS_comp_mm_LandPrc!K28 / 1000) * Area!$G$12 / (Days!K28*86400)</f>
        <v>7.0546460573476741</v>
      </c>
      <c r="L28" s="10">
        <f>(NBS_comp_mm_LandPrc!L28 / 1000) * Area!$G$12 / (Days!L28*86400)</f>
        <v>18.409097222222218</v>
      </c>
      <c r="M28" s="10">
        <f>(NBS_comp_mm_LandPrc!M28 / 1000) * Area!$G$12 / (Days!M28*86400)</f>
        <v>129.09790322580648</v>
      </c>
      <c r="N28" s="10">
        <f t="shared" si="0"/>
        <v>107.21714901309242</v>
      </c>
    </row>
    <row r="29" spans="1:14">
      <c r="A29">
        <v>1972</v>
      </c>
      <c r="B29" s="10">
        <f>(NBS_comp_mm_LandPrc!B29 / 1000) * Area!$G$12 / (Days!B29*86400)</f>
        <v>116.23932795698924</v>
      </c>
      <c r="C29" s="10">
        <f>(NBS_comp_mm_LandPrc!C29 / 1000) * Area!$G$12 / (Days!C29*86400)</f>
        <v>64.457222222222228</v>
      </c>
      <c r="D29" s="10">
        <f>(NBS_comp_mm_LandPrc!D29 / 1000) * Area!$G$12 / (Days!D29*86400)</f>
        <v>417.78836469534048</v>
      </c>
      <c r="E29" s="10">
        <f>(NBS_comp_mm_LandPrc!E29 / 1000) * Area!$G$12 / (Days!E29*86400)</f>
        <v>427.93152777777766</v>
      </c>
      <c r="F29" s="10">
        <f>(NBS_comp_mm_LandPrc!F29 / 1000) * Area!$G$12 / (Days!F29*86400)</f>
        <v>117.90898745519711</v>
      </c>
      <c r="G29" s="10">
        <f>(NBS_comp_mm_LandPrc!G29 / 1000) * Area!$G$12 / (Days!G29*86400)</f>
        <v>21.422314814814804</v>
      </c>
      <c r="H29" s="10">
        <f>(NBS_comp_mm_LandPrc!H29 / 1000) * Area!$G$12 / (Days!H29*86400)</f>
        <v>15.759462365591379</v>
      </c>
      <c r="I29" s="10">
        <f>(NBS_comp_mm_LandPrc!I29 / 1000) * Area!$G$12 / (Days!I29*86400)</f>
        <v>25.454632616487455</v>
      </c>
      <c r="J29" s="10">
        <f>(NBS_comp_mm_LandPrc!J29 / 1000) * Area!$G$12 / (Days!J29*86400)</f>
        <v>7.266620370370366</v>
      </c>
      <c r="K29" s="10">
        <f>(NBS_comp_mm_LandPrc!K29 / 1000) * Area!$G$12 / (Days!K29*86400)</f>
        <v>66.495958781361992</v>
      </c>
      <c r="L29" s="10">
        <f>(NBS_comp_mm_LandPrc!L29 / 1000) * Area!$G$12 / (Days!L29*86400)</f>
        <v>214.61192129629634</v>
      </c>
      <c r="M29" s="10">
        <f>(NBS_comp_mm_LandPrc!M29 / 1000) * Area!$G$12 / (Days!M29*86400)</f>
        <v>304.02522849462366</v>
      </c>
      <c r="N29" s="10">
        <f t="shared" si="0"/>
        <v>149.94679740392272</v>
      </c>
    </row>
    <row r="30" spans="1:14">
      <c r="A30">
        <v>1973</v>
      </c>
      <c r="B30" s="10">
        <f>(NBS_comp_mm_LandPrc!B30 / 1000) * Area!$G$12 / (Days!B30*86400)</f>
        <v>392.98291218637996</v>
      </c>
      <c r="C30" s="10">
        <f>(NBS_comp_mm_LandPrc!C30 / 1000) * Area!$G$12 / (Days!C30*86400)</f>
        <v>157.48030257936509</v>
      </c>
      <c r="D30" s="10">
        <f>(NBS_comp_mm_LandPrc!D30 / 1000) * Area!$G$12 / (Days!D30*86400)</f>
        <v>766.67375000000004</v>
      </c>
      <c r="E30" s="10">
        <f>(NBS_comp_mm_LandPrc!E30 / 1000) * Area!$G$12 / (Days!E30*86400)</f>
        <v>233.7711574074074</v>
      </c>
      <c r="F30" s="10">
        <f>(NBS_comp_mm_LandPrc!F30 / 1000) * Area!$G$12 / (Days!F30*86400)</f>
        <v>153.74674731182796</v>
      </c>
      <c r="G30" s="10">
        <f>(NBS_comp_mm_LandPrc!G30 / 1000) * Area!$G$12 / (Days!G30*86400)</f>
        <v>96.23268518518519</v>
      </c>
      <c r="H30" s="10">
        <f>(NBS_comp_mm_LandPrc!H30 / 1000) * Area!$G$12 / (Days!H30*86400)</f>
        <v>7.4370295698924842</v>
      </c>
      <c r="I30" s="10">
        <f>(NBS_comp_mm_LandPrc!I30 / 1000) * Area!$G$12 / (Days!I30*86400)</f>
        <v>9.243875448028664</v>
      </c>
      <c r="J30" s="10">
        <f>(NBS_comp_mm_LandPrc!J30 / 1000) * Area!$G$12 / (Days!J30*86400)</f>
        <v>-25.250486111111119</v>
      </c>
      <c r="K30" s="10">
        <f>(NBS_comp_mm_LandPrc!K30 / 1000) * Area!$G$12 / (Days!K30*86400)</f>
        <v>29.395725806451608</v>
      </c>
      <c r="L30" s="10">
        <f>(NBS_comp_mm_LandPrc!L30 / 1000) * Area!$G$12 / (Days!L30*86400)</f>
        <v>155.81685185185185</v>
      </c>
      <c r="M30" s="10">
        <f>(NBS_comp_mm_LandPrc!M30 / 1000) * Area!$G$12 / (Days!M30*86400)</f>
        <v>248.40670698924731</v>
      </c>
      <c r="N30" s="10">
        <f t="shared" si="0"/>
        <v>185.49477151871054</v>
      </c>
    </row>
    <row r="31" spans="1:14">
      <c r="A31">
        <v>1974</v>
      </c>
      <c r="B31" s="10">
        <f>(NBS_comp_mm_LandPrc!B31 / 1000) * Area!$G$12 / (Days!B31*86400)</f>
        <v>462.72609318996416</v>
      </c>
      <c r="C31" s="10">
        <f>(NBS_comp_mm_LandPrc!C31 / 1000) * Area!$G$12 / (Days!C31*86400)</f>
        <v>304.7248313492064</v>
      </c>
      <c r="D31" s="10">
        <f>(NBS_comp_mm_LandPrc!D31 / 1000) * Area!$G$12 / (Days!D31*86400)</f>
        <v>524.33883960573496</v>
      </c>
      <c r="E31" s="10">
        <f>(NBS_comp_mm_LandPrc!E31 / 1000) * Area!$G$12 / (Days!E31*86400)</f>
        <v>363.87791666666664</v>
      </c>
      <c r="F31" s="10">
        <f>(NBS_comp_mm_LandPrc!F31 / 1000) * Area!$G$12 / (Days!F31*86400)</f>
        <v>369.04230734767026</v>
      </c>
      <c r="G31" s="10">
        <f>(NBS_comp_mm_LandPrc!G31 / 1000) * Area!$G$12 / (Days!G31*86400)</f>
        <v>35.871805555555561</v>
      </c>
      <c r="H31" s="10">
        <f>(NBS_comp_mm_LandPrc!H31 / 1000) * Area!$G$12 / (Days!H31*86400)</f>
        <v>-15.352773297491053</v>
      </c>
      <c r="I31" s="10">
        <f>(NBS_comp_mm_LandPrc!I31 / 1000) * Area!$G$12 / (Days!I31*86400)</f>
        <v>-8.3227867383512617</v>
      </c>
      <c r="J31" s="10">
        <f>(NBS_comp_mm_LandPrc!J31 / 1000) * Area!$G$12 / (Days!J31*86400)</f>
        <v>0.22053240740740609</v>
      </c>
      <c r="K31" s="10">
        <f>(NBS_comp_mm_LandPrc!K31 / 1000) * Area!$G$12 / (Days!K31*86400)</f>
        <v>16.164968637992832</v>
      </c>
      <c r="L31" s="10">
        <f>(NBS_comp_mm_LandPrc!L31 / 1000) * Area!$G$12 / (Days!L31*86400)</f>
        <v>76.385347222222236</v>
      </c>
      <c r="M31" s="10">
        <f>(NBS_comp_mm_LandPrc!M31 / 1000) * Area!$G$12 / (Days!M31*86400)</f>
        <v>99.099103942652334</v>
      </c>
      <c r="N31" s="10">
        <f t="shared" si="0"/>
        <v>185.7313488241025</v>
      </c>
    </row>
    <row r="32" spans="1:14">
      <c r="A32">
        <v>1975</v>
      </c>
      <c r="B32" s="10">
        <f>(NBS_comp_mm_LandPrc!B32 / 1000) * Area!$G$12 / (Days!B32*86400)</f>
        <v>300.65878136200712</v>
      </c>
      <c r="C32" s="10">
        <f>(NBS_comp_mm_LandPrc!C32 / 1000) * Area!$G$12 / (Days!C32*86400)</f>
        <v>311.03785218253967</v>
      </c>
      <c r="D32" s="10">
        <f>(NBS_comp_mm_LandPrc!D32 / 1000) * Area!$G$12 / (Days!D32*86400)</f>
        <v>444.25357078853045</v>
      </c>
      <c r="E32" s="10">
        <f>(NBS_comp_mm_LandPrc!E32 / 1000) * Area!$G$12 / (Days!E32*86400)</f>
        <v>473.45895833333344</v>
      </c>
      <c r="F32" s="10">
        <f>(NBS_comp_mm_LandPrc!F32 / 1000) * Area!$G$12 / (Days!F32*86400)</f>
        <v>113.23715053763443</v>
      </c>
      <c r="G32" s="10">
        <f>(NBS_comp_mm_LandPrc!G32 / 1000) * Area!$G$12 / (Days!G32*86400)</f>
        <v>101.91037037037036</v>
      </c>
      <c r="H32" s="10">
        <f>(NBS_comp_mm_LandPrc!H32 / 1000) * Area!$G$12 / (Days!H32*86400)</f>
        <v>-13.678158602150543</v>
      </c>
      <c r="I32" s="10">
        <f>(NBS_comp_mm_LandPrc!I32 / 1000) * Area!$G$12 / (Days!I32*86400)</f>
        <v>89.463382616487451</v>
      </c>
      <c r="J32" s="10">
        <f>(NBS_comp_mm_LandPrc!J32 / 1000) * Area!$G$12 / (Days!J32*86400)</f>
        <v>132.14442129629631</v>
      </c>
      <c r="K32" s="10">
        <f>(NBS_comp_mm_LandPrc!K32 / 1000) * Area!$G$12 / (Days!K32*86400)</f>
        <v>29.548306451612902</v>
      </c>
      <c r="L32" s="10">
        <f>(NBS_comp_mm_LandPrc!L32 / 1000) * Area!$G$12 / (Days!L32*86400)</f>
        <v>82.280763888888899</v>
      </c>
      <c r="M32" s="10">
        <f>(NBS_comp_mm_LandPrc!M32 / 1000) * Area!$G$12 / (Days!M32*86400)</f>
        <v>229.29676523297496</v>
      </c>
      <c r="N32" s="10">
        <f t="shared" si="0"/>
        <v>191.13434703821045</v>
      </c>
    </row>
    <row r="33" spans="1:14">
      <c r="A33">
        <v>1976</v>
      </c>
      <c r="B33" s="10">
        <f>(NBS_comp_mm_LandPrc!B33 / 1000) * Area!$G$12 / (Days!B33*86400)</f>
        <v>136.20702508960576</v>
      </c>
      <c r="C33" s="10">
        <f>(NBS_comp_mm_LandPrc!C33 / 1000) * Area!$G$12 / (Days!C33*86400)</f>
        <v>665.67965038314185</v>
      </c>
      <c r="D33" s="10">
        <f>(NBS_comp_mm_LandPrc!D33 / 1000) * Area!$G$12 / (Days!D33*86400)</f>
        <v>767.52346774193541</v>
      </c>
      <c r="E33" s="10">
        <f>(NBS_comp_mm_LandPrc!E33 / 1000) * Area!$G$12 / (Days!E33*86400)</f>
        <v>277.73972222222221</v>
      </c>
      <c r="F33" s="10">
        <f>(NBS_comp_mm_LandPrc!F33 / 1000) * Area!$G$12 / (Days!F33*86400)</f>
        <v>253.24314516129033</v>
      </c>
      <c r="G33" s="10">
        <f>(NBS_comp_mm_LandPrc!G33 / 1000) * Area!$G$12 / (Days!G33*86400)</f>
        <v>35.844768518518499</v>
      </c>
      <c r="H33" s="10">
        <f>(NBS_comp_mm_LandPrc!H33 / 1000) * Area!$G$12 / (Days!H33*86400)</f>
        <v>128.68995071684589</v>
      </c>
      <c r="I33" s="10">
        <f>(NBS_comp_mm_LandPrc!I33 / 1000) * Area!$G$12 / (Days!I33*86400)</f>
        <v>41.51518369175627</v>
      </c>
      <c r="J33" s="10">
        <f>(NBS_comp_mm_LandPrc!J33 / 1000) * Area!$G$12 / (Days!J33*86400)</f>
        <v>28.869884259259269</v>
      </c>
      <c r="K33" s="10">
        <f>(NBS_comp_mm_LandPrc!K33 / 1000) * Area!$G$12 / (Days!K33*86400)</f>
        <v>50.179256272401425</v>
      </c>
      <c r="L33" s="10">
        <f>(NBS_comp_mm_LandPrc!L33 / 1000) * Area!$G$12 / (Days!L33*86400)</f>
        <v>83.516111111111115</v>
      </c>
      <c r="M33" s="10">
        <f>(NBS_comp_mm_LandPrc!M33 / 1000) * Area!$G$12 / (Days!M33*86400)</f>
        <v>66.843485663082433</v>
      </c>
      <c r="N33" s="10">
        <f t="shared" si="0"/>
        <v>211.32097090259751</v>
      </c>
    </row>
    <row r="34" spans="1:14">
      <c r="A34">
        <v>1977</v>
      </c>
      <c r="B34" s="10">
        <f>(NBS_comp_mm_LandPrc!B34 / 1000) * Area!$G$12 / (Days!B34*86400)</f>
        <v>46.745107526881718</v>
      </c>
      <c r="C34" s="10">
        <f>(NBS_comp_mm_LandPrc!C34 / 1000) * Area!$G$12 / (Days!C34*86400)</f>
        <v>82.398209325396834</v>
      </c>
      <c r="D34" s="10">
        <f>(NBS_comp_mm_LandPrc!D34 / 1000) * Area!$G$12 / (Days!D34*86400)</f>
        <v>731.11451612903227</v>
      </c>
      <c r="E34" s="10">
        <f>(NBS_comp_mm_LandPrc!E34 / 1000) * Area!$G$12 / (Days!E34*86400)</f>
        <v>317.11467592592595</v>
      </c>
      <c r="F34" s="10">
        <f>(NBS_comp_mm_LandPrc!F34 / 1000) * Area!$G$12 / (Days!F34*86400)</f>
        <v>69.095107526881719</v>
      </c>
      <c r="G34" s="10">
        <f>(NBS_comp_mm_LandPrc!G34 / 1000) * Area!$G$12 / (Days!G34*86400)</f>
        <v>3.5192824074074145</v>
      </c>
      <c r="H34" s="10">
        <f>(NBS_comp_mm_LandPrc!H34 / 1000) * Area!$G$12 / (Days!H34*86400)</f>
        <v>-7.6039784946236404</v>
      </c>
      <c r="I34" s="10">
        <f>(NBS_comp_mm_LandPrc!I34 / 1000) * Area!$G$12 / (Days!I34*86400)</f>
        <v>2.2289336917562674</v>
      </c>
      <c r="J34" s="10">
        <f>(NBS_comp_mm_LandPrc!J34 / 1000) * Area!$G$12 / (Days!J34*86400)</f>
        <v>147.55652777777777</v>
      </c>
      <c r="K34" s="10">
        <f>(NBS_comp_mm_LandPrc!K34 / 1000) * Area!$G$12 / (Days!K34*86400)</f>
        <v>148.54507168458781</v>
      </c>
      <c r="L34" s="10">
        <f>(NBS_comp_mm_LandPrc!L34 / 1000) * Area!$G$12 / (Days!L34*86400)</f>
        <v>180.21511574074074</v>
      </c>
      <c r="M34" s="10">
        <f>(NBS_comp_mm_LandPrc!M34 / 1000) * Area!$G$12 / (Days!M34*86400)</f>
        <v>478.42293010752678</v>
      </c>
      <c r="N34" s="10">
        <f t="shared" si="0"/>
        <v>183.27929161244097</v>
      </c>
    </row>
    <row r="35" spans="1:14">
      <c r="A35">
        <v>1978</v>
      </c>
      <c r="B35" s="10">
        <f>(NBS_comp_mm_LandPrc!B35 / 1000) * Area!$G$12 / (Days!B35*86400)</f>
        <v>112.90122759856631</v>
      </c>
      <c r="C35" s="10">
        <f>(NBS_comp_mm_LandPrc!C35 / 1000) * Area!$G$12 / (Days!C35*86400)</f>
        <v>69.31569444444446</v>
      </c>
      <c r="D35" s="10">
        <f>(NBS_comp_mm_LandPrc!D35 / 1000) * Area!$G$12 / (Days!D35*86400)</f>
        <v>485.10748207885314</v>
      </c>
      <c r="E35" s="10">
        <f>(NBS_comp_mm_LandPrc!E35 / 1000) * Area!$G$12 / (Days!E35*86400)</f>
        <v>622.96831018518515</v>
      </c>
      <c r="F35" s="10">
        <f>(NBS_comp_mm_LandPrc!F35 / 1000) * Area!$G$12 / (Days!F35*86400)</f>
        <v>159.20616039426523</v>
      </c>
      <c r="G35" s="10">
        <f>(NBS_comp_mm_LandPrc!G35 / 1000) * Area!$G$12 / (Days!G35*86400)</f>
        <v>25.895555555555561</v>
      </c>
      <c r="H35" s="10">
        <f>(NBS_comp_mm_LandPrc!H35 / 1000) * Area!$G$12 / (Days!H35*86400)</f>
        <v>-31.680537634408612</v>
      </c>
      <c r="I35" s="10">
        <f>(NBS_comp_mm_LandPrc!I35 / 1000) * Area!$G$12 / (Days!I35*86400)</f>
        <v>-18.426460573476703</v>
      </c>
      <c r="J35" s="10">
        <f>(NBS_comp_mm_LandPrc!J35 / 1000) * Area!$G$12 / (Days!J35*86400)</f>
        <v>31.555578703703691</v>
      </c>
      <c r="K35" s="10">
        <f>(NBS_comp_mm_LandPrc!K35 / 1000) * Area!$G$12 / (Days!K35*86400)</f>
        <v>41.961451612903218</v>
      </c>
      <c r="L35" s="10">
        <f>(NBS_comp_mm_LandPrc!L35 / 1000) * Area!$G$12 / (Days!L35*86400)</f>
        <v>57.798379629629629</v>
      </c>
      <c r="M35" s="10">
        <f>(NBS_comp_mm_LandPrc!M35 / 1000) * Area!$G$12 / (Days!M35*86400)</f>
        <v>104.68153225806452</v>
      </c>
      <c r="N35" s="10">
        <f t="shared" si="0"/>
        <v>138.44036452110711</v>
      </c>
    </row>
    <row r="36" spans="1:14">
      <c r="A36">
        <v>1979</v>
      </c>
      <c r="B36" s="10">
        <f>(NBS_comp_mm_LandPrc!B36 / 1000) * Area!$G$12 / (Days!B36*86400)</f>
        <v>133.1936872759857</v>
      </c>
      <c r="C36" s="10">
        <f>(NBS_comp_mm_LandPrc!C36 / 1000) * Area!$G$12 / (Days!C36*86400)</f>
        <v>53.214518849206364</v>
      </c>
      <c r="D36" s="10">
        <f>(NBS_comp_mm_LandPrc!D36 / 1000) * Area!$G$12 / (Days!D36*86400)</f>
        <v>501.14703405017923</v>
      </c>
      <c r="E36" s="10">
        <f>(NBS_comp_mm_LandPrc!E36 / 1000) * Area!$G$12 / (Days!E36*86400)</f>
        <v>647.32293981481496</v>
      </c>
      <c r="F36" s="10">
        <f>(NBS_comp_mm_LandPrc!F36 / 1000) * Area!$G$12 / (Days!F36*86400)</f>
        <v>163.73410394265233</v>
      </c>
      <c r="G36" s="10">
        <f>(NBS_comp_mm_LandPrc!G36 / 1000) * Area!$G$12 / (Days!G36*86400)</f>
        <v>28.522870370370377</v>
      </c>
      <c r="H36" s="10">
        <f>(NBS_comp_mm_LandPrc!H36 / 1000) * Area!$G$12 / (Days!H36*86400)</f>
        <v>17.519139784946233</v>
      </c>
      <c r="I36" s="10">
        <f>(NBS_comp_mm_LandPrc!I36 / 1000) * Area!$G$12 / (Days!I36*86400)</f>
        <v>-0.65934139784947021</v>
      </c>
      <c r="J36" s="10">
        <f>(NBS_comp_mm_LandPrc!J36 / 1000) * Area!$G$12 / (Days!J36*86400)</f>
        <v>-9.3500231481481446</v>
      </c>
      <c r="K36" s="10">
        <f>(NBS_comp_mm_LandPrc!K36 / 1000) * Area!$G$12 / (Days!K36*86400)</f>
        <v>35.47187275985663</v>
      </c>
      <c r="L36" s="10">
        <f>(NBS_comp_mm_LandPrc!L36 / 1000) * Area!$G$12 / (Days!L36*86400)</f>
        <v>195.01571759259258</v>
      </c>
      <c r="M36" s="10">
        <f>(NBS_comp_mm_LandPrc!M36 / 1000) * Area!$G$12 / (Days!M36*86400)</f>
        <v>327.08059139784945</v>
      </c>
      <c r="N36" s="10">
        <f t="shared" si="0"/>
        <v>174.35109260770469</v>
      </c>
    </row>
    <row r="37" spans="1:14">
      <c r="A37">
        <v>1980</v>
      </c>
      <c r="B37" s="10">
        <f>(NBS_comp_mm_LandPrc!B37 / 1000) * Area!$G$12 / (Days!B37*86400)</f>
        <v>156.20199372759856</v>
      </c>
      <c r="C37" s="10">
        <f>(NBS_comp_mm_LandPrc!C37 / 1000) * Area!$G$12 / (Days!C37*86400)</f>
        <v>58.478510536398467</v>
      </c>
      <c r="D37" s="10">
        <f>(NBS_comp_mm_LandPrc!D37 / 1000) * Area!$G$12 / (Days!D37*86400)</f>
        <v>410.37318996415769</v>
      </c>
      <c r="E37" s="10">
        <f>(NBS_comp_mm_LandPrc!E37 / 1000) * Area!$G$12 / (Days!E37*86400)</f>
        <v>410.78618055555569</v>
      </c>
      <c r="F37" s="10">
        <f>(NBS_comp_mm_LandPrc!F37 / 1000) * Area!$G$12 / (Days!F37*86400)</f>
        <v>126.55819444444447</v>
      </c>
      <c r="G37" s="10">
        <f>(NBS_comp_mm_LandPrc!G37 / 1000) * Area!$G$12 / (Days!G37*86400)</f>
        <v>65.459675925925907</v>
      </c>
      <c r="H37" s="10">
        <f>(NBS_comp_mm_LandPrc!H37 / 1000) * Area!$G$12 / (Days!H37*86400)</f>
        <v>61.309014336917564</v>
      </c>
      <c r="I37" s="10">
        <f>(NBS_comp_mm_LandPrc!I37 / 1000) * Area!$G$12 / (Days!I37*86400)</f>
        <v>46.009305555555557</v>
      </c>
      <c r="J37" s="10">
        <f>(NBS_comp_mm_LandPrc!J37 / 1000) * Area!$G$12 / (Days!J37*86400)</f>
        <v>47.212754629629622</v>
      </c>
      <c r="K37" s="10">
        <f>(NBS_comp_mm_LandPrc!K37 / 1000) * Area!$G$12 / (Days!K37*86400)</f>
        <v>55.216926523297488</v>
      </c>
      <c r="L37" s="10">
        <f>(NBS_comp_mm_LandPrc!L37 / 1000) * Area!$G$12 / (Days!L37*86400)</f>
        <v>44.205254629629628</v>
      </c>
      <c r="M37" s="10">
        <f>(NBS_comp_mm_LandPrc!M37 / 1000) * Area!$G$12 / (Days!M37*86400)</f>
        <v>130.33910394265234</v>
      </c>
      <c r="N37" s="10">
        <f t="shared" si="0"/>
        <v>134.34584206431359</v>
      </c>
    </row>
    <row r="38" spans="1:14">
      <c r="A38">
        <v>1981</v>
      </c>
      <c r="B38" s="10">
        <f>(NBS_comp_mm_LandPrc!B38 / 1000) * Area!$G$12 / (Days!B38*86400)</f>
        <v>42.031953405017923</v>
      </c>
      <c r="C38" s="10">
        <f>(NBS_comp_mm_LandPrc!C38 / 1000) * Area!$G$12 / (Days!C38*86400)</f>
        <v>606.62714781746035</v>
      </c>
      <c r="D38" s="10">
        <f>(NBS_comp_mm_LandPrc!D38 / 1000) * Area!$G$12 / (Days!D38*86400)</f>
        <v>183.43367831541221</v>
      </c>
      <c r="E38" s="10">
        <f>(NBS_comp_mm_LandPrc!E38 / 1000) * Area!$G$12 / (Days!E38*86400)</f>
        <v>277.6294444444444</v>
      </c>
      <c r="F38" s="10">
        <f>(NBS_comp_mm_LandPrc!F38 / 1000) * Area!$G$12 / (Days!F38*86400)</f>
        <v>174.26973566308246</v>
      </c>
      <c r="G38" s="10">
        <f>(NBS_comp_mm_LandPrc!G38 / 1000) * Area!$G$12 / (Days!G38*86400)</f>
        <v>38.511990740740735</v>
      </c>
      <c r="H38" s="10">
        <f>(NBS_comp_mm_LandPrc!H38 / 1000) * Area!$G$12 / (Days!H38*86400)</f>
        <v>2.7619758064516202</v>
      </c>
      <c r="I38" s="10">
        <f>(NBS_comp_mm_LandPrc!I38 / 1000) * Area!$G$12 / (Days!I38*86400)</f>
        <v>25.202795698924749</v>
      </c>
      <c r="J38" s="10">
        <f>(NBS_comp_mm_LandPrc!J38 / 1000) * Area!$G$12 / (Days!J38*86400)</f>
        <v>238.88581018518514</v>
      </c>
      <c r="K38" s="10">
        <f>(NBS_comp_mm_LandPrc!K38 / 1000) * Area!$G$12 / (Days!K38*86400)</f>
        <v>406.29583333333335</v>
      </c>
      <c r="L38" s="10">
        <f>(NBS_comp_mm_LandPrc!L38 / 1000) * Area!$G$12 / (Days!L38*86400)</f>
        <v>169.8217824074074</v>
      </c>
      <c r="M38" s="10">
        <f>(NBS_comp_mm_LandPrc!M38 / 1000) * Area!$G$12 / (Days!M38*86400)</f>
        <v>143.64195340501789</v>
      </c>
      <c r="N38" s="10">
        <f t="shared" si="0"/>
        <v>192.42617510187316</v>
      </c>
    </row>
    <row r="39" spans="1:14">
      <c r="A39">
        <v>1982</v>
      </c>
      <c r="B39" s="10">
        <f>(NBS_comp_mm_LandPrc!B39 / 1000) * Area!$G$12 / (Days!B39*86400)</f>
        <v>173.35003136200717</v>
      </c>
      <c r="C39" s="10">
        <f>(NBS_comp_mm_LandPrc!C39 / 1000) * Area!$G$12 / (Days!C39*86400)</f>
        <v>62.839360119047605</v>
      </c>
      <c r="D39" s="10">
        <f>(NBS_comp_mm_LandPrc!D39 / 1000) * Area!$G$12 / (Days!D39*86400)</f>
        <v>769.15699820788518</v>
      </c>
      <c r="E39" s="10">
        <f>(NBS_comp_mm_LandPrc!E39 / 1000) * Area!$G$12 / (Days!E39*86400)</f>
        <v>541.83803240740747</v>
      </c>
      <c r="F39" s="10">
        <f>(NBS_comp_mm_LandPrc!F39 / 1000) * Area!$G$12 / (Days!F39*86400)</f>
        <v>97.20056451612902</v>
      </c>
      <c r="G39" s="10">
        <f>(NBS_comp_mm_LandPrc!G39 / 1000) * Area!$G$12 / (Days!G39*86400)</f>
        <v>107.7794675925926</v>
      </c>
      <c r="H39" s="10">
        <f>(NBS_comp_mm_LandPrc!H39 / 1000) * Area!$G$12 / (Days!H39*86400)</f>
        <v>8.1992383512544951</v>
      </c>
      <c r="I39" s="10">
        <f>(NBS_comp_mm_LandPrc!I39 / 1000) * Area!$G$12 / (Days!I39*86400)</f>
        <v>7.9905689964157691</v>
      </c>
      <c r="J39" s="10">
        <f>(NBS_comp_mm_LandPrc!J39 / 1000) * Area!$G$12 / (Days!J39*86400)</f>
        <v>52.337962962962962</v>
      </c>
      <c r="K39" s="10">
        <f>(NBS_comp_mm_LandPrc!K39 / 1000) * Area!$G$12 / (Days!K39*86400)</f>
        <v>37.179677419354846</v>
      </c>
      <c r="L39" s="10">
        <f>(NBS_comp_mm_LandPrc!L39 / 1000) * Area!$G$12 / (Days!L39*86400)</f>
        <v>298.83798611111115</v>
      </c>
      <c r="M39" s="10">
        <f>(NBS_comp_mm_LandPrc!M39 / 1000) * Area!$G$12 / (Days!M39*86400)</f>
        <v>459.700443548387</v>
      </c>
      <c r="N39" s="10">
        <f t="shared" si="0"/>
        <v>218.03419429954624</v>
      </c>
    </row>
    <row r="40" spans="1:14">
      <c r="A40">
        <v>1983</v>
      </c>
      <c r="B40" s="10">
        <f>(NBS_comp_mm_LandPrc!B40 / 1000) * Area!$G$12 / (Days!B40*86400)</f>
        <v>134.68821684587812</v>
      </c>
      <c r="C40" s="10">
        <f>(NBS_comp_mm_LandPrc!C40 / 1000) * Area!$G$12 / (Days!C40*86400)</f>
        <v>216.60191468253967</v>
      </c>
      <c r="D40" s="10">
        <f>(NBS_comp_mm_LandPrc!D40 / 1000) * Area!$G$12 / (Days!D40*86400)</f>
        <v>165.95387992831542</v>
      </c>
      <c r="E40" s="10">
        <f>(NBS_comp_mm_LandPrc!E40 / 1000) * Area!$G$12 / (Days!E40*86400)</f>
        <v>322.66814814814813</v>
      </c>
      <c r="F40" s="10">
        <f>(NBS_comp_mm_LandPrc!F40 / 1000) * Area!$G$12 / (Days!F40*86400)</f>
        <v>349.67064068100359</v>
      </c>
      <c r="G40" s="10">
        <f>(NBS_comp_mm_LandPrc!G40 / 1000) * Area!$G$12 / (Days!G40*86400)</f>
        <v>96.186041666666682</v>
      </c>
      <c r="H40" s="10">
        <f>(NBS_comp_mm_LandPrc!H40 / 1000) * Area!$G$12 / (Days!H40*86400)</f>
        <v>43.747943548387084</v>
      </c>
      <c r="I40" s="10">
        <f>(NBS_comp_mm_LandPrc!I40 / 1000) * Area!$G$12 / (Days!I40*86400)</f>
        <v>98.32635752688175</v>
      </c>
      <c r="J40" s="10">
        <f>(NBS_comp_mm_LandPrc!J40 / 1000) * Area!$G$12 / (Days!J40*86400)</f>
        <v>22.392499999999995</v>
      </c>
      <c r="K40" s="10">
        <f>(NBS_comp_mm_LandPrc!K40 / 1000) * Area!$G$12 / (Days!K40*86400)</f>
        <v>57.005694444444444</v>
      </c>
      <c r="L40" s="10">
        <f>(NBS_comp_mm_LandPrc!L40 / 1000) * Area!$G$12 / (Days!L40*86400)</f>
        <v>200.75546296296295</v>
      </c>
      <c r="M40" s="10">
        <f>(NBS_comp_mm_LandPrc!M40 / 1000) * Area!$G$12 / (Days!M40*86400)</f>
        <v>367.0418369175627</v>
      </c>
      <c r="N40" s="10">
        <f t="shared" si="0"/>
        <v>172.9198864460659</v>
      </c>
    </row>
    <row r="41" spans="1:14">
      <c r="A41">
        <v>1984</v>
      </c>
      <c r="B41" s="10">
        <f>(NBS_comp_mm_LandPrc!B41 / 1000) * Area!$G$12 / (Days!B41*86400)</f>
        <v>60.470094086021497</v>
      </c>
      <c r="C41" s="10">
        <f>(NBS_comp_mm_LandPrc!C41 / 1000) * Area!$G$12 / (Days!C41*86400)</f>
        <v>569.76937260536386</v>
      </c>
      <c r="D41" s="10">
        <f>(NBS_comp_mm_LandPrc!D41 / 1000) * Area!$G$12 / (Days!D41*86400)</f>
        <v>466.0424417562723</v>
      </c>
      <c r="E41" s="10">
        <f>(NBS_comp_mm_LandPrc!E41 / 1000) * Area!$G$12 / (Days!E41*86400)</f>
        <v>253.60898148148149</v>
      </c>
      <c r="F41" s="10">
        <f>(NBS_comp_mm_LandPrc!F41 / 1000) * Area!$G$12 / (Days!F41*86400)</f>
        <v>171.98851254480286</v>
      </c>
      <c r="G41" s="10">
        <f>(NBS_comp_mm_LandPrc!G41 / 1000) * Area!$G$12 / (Days!G41*86400)</f>
        <v>191.16900462962971</v>
      </c>
      <c r="H41" s="10">
        <f>(NBS_comp_mm_LandPrc!H41 / 1000) * Area!$G$12 / (Days!H41*86400)</f>
        <v>37.592065412186358</v>
      </c>
      <c r="I41" s="10">
        <f>(NBS_comp_mm_LandPrc!I41 / 1000) * Area!$G$12 / (Days!I41*86400)</f>
        <v>21.32741487455197</v>
      </c>
      <c r="J41" s="10">
        <f>(NBS_comp_mm_LandPrc!J41 / 1000) * Area!$G$12 / (Days!J41*86400)</f>
        <v>107.23625</v>
      </c>
      <c r="K41" s="10">
        <f>(NBS_comp_mm_LandPrc!K41 / 1000) * Area!$G$12 / (Days!K41*86400)</f>
        <v>48.361196236559145</v>
      </c>
      <c r="L41" s="10">
        <f>(NBS_comp_mm_LandPrc!L41 / 1000) * Area!$G$12 / (Days!L41*86400)</f>
        <v>219.14178240740742</v>
      </c>
      <c r="M41" s="10">
        <f>(NBS_comp_mm_LandPrc!M41 / 1000) * Area!$G$12 / (Days!M41*86400)</f>
        <v>282.07656810035849</v>
      </c>
      <c r="N41" s="10">
        <f t="shared" si="0"/>
        <v>202.39864034455297</v>
      </c>
    </row>
    <row r="42" spans="1:14">
      <c r="A42">
        <v>1985</v>
      </c>
      <c r="B42" s="10">
        <f>(NBS_comp_mm_LandPrc!B42 / 1000) * Area!$G$12 / (Days!B42*86400)</f>
        <v>267.41733870967738</v>
      </c>
      <c r="C42" s="10">
        <f>(NBS_comp_mm_LandPrc!C42 / 1000) * Area!$G$12 / (Days!C42*86400)</f>
        <v>560.85546626984126</v>
      </c>
      <c r="D42" s="10">
        <f>(NBS_comp_mm_LandPrc!D42 / 1000) * Area!$G$12 / (Days!D42*86400)</f>
        <v>890.35824372759862</v>
      </c>
      <c r="E42" s="10">
        <f>(NBS_comp_mm_LandPrc!E42 / 1000) * Area!$G$12 / (Days!E42*86400)</f>
        <v>484.66138888888878</v>
      </c>
      <c r="F42" s="10">
        <f>(NBS_comp_mm_LandPrc!F42 / 1000) * Area!$G$12 / (Days!F42*86400)</f>
        <v>70.09060483870968</v>
      </c>
      <c r="G42" s="10">
        <f>(NBS_comp_mm_LandPrc!G42 / 1000) * Area!$G$12 / (Days!G42*86400)</f>
        <v>25.82319444444445</v>
      </c>
      <c r="H42" s="10">
        <f>(NBS_comp_mm_LandPrc!H42 / 1000) * Area!$G$12 / (Days!H42*86400)</f>
        <v>14.175277777777783</v>
      </c>
      <c r="I42" s="10">
        <f>(NBS_comp_mm_LandPrc!I42 / 1000) * Area!$G$12 / (Days!I42*86400)</f>
        <v>59.676218637992839</v>
      </c>
      <c r="J42" s="10">
        <f>(NBS_comp_mm_LandPrc!J42 / 1000) * Area!$G$12 / (Days!J42*86400)</f>
        <v>96.271041666666662</v>
      </c>
      <c r="K42" s="10">
        <f>(NBS_comp_mm_LandPrc!K42 / 1000) * Area!$G$12 / (Days!K42*86400)</f>
        <v>149.07327956989252</v>
      </c>
      <c r="L42" s="10">
        <f>(NBS_comp_mm_LandPrc!L42 / 1000) * Area!$G$12 / (Days!L42*86400)</f>
        <v>489.47805555555544</v>
      </c>
      <c r="M42" s="10">
        <f>(NBS_comp_mm_LandPrc!M42 / 1000) * Area!$G$12 / (Days!M42*86400)</f>
        <v>221.87270161290326</v>
      </c>
      <c r="N42" s="10">
        <f t="shared" si="0"/>
        <v>277.47940097499577</v>
      </c>
    </row>
    <row r="43" spans="1:14">
      <c r="A43">
        <v>1986</v>
      </c>
      <c r="B43" s="10">
        <f>(NBS_comp_mm_LandPrc!B43 / 1000) * Area!$G$12 / (Days!B43*86400)</f>
        <v>212.79223118279566</v>
      </c>
      <c r="C43" s="10">
        <f>(NBS_comp_mm_LandPrc!C43 / 1000) * Area!$G$12 / (Days!C43*86400)</f>
        <v>190.12397817460317</v>
      </c>
      <c r="D43" s="10">
        <f>(NBS_comp_mm_LandPrc!D43 / 1000) * Area!$G$12 / (Days!D43*86400)</f>
        <v>635.95657258064512</v>
      </c>
      <c r="E43" s="10">
        <f>(NBS_comp_mm_LandPrc!E43 / 1000) * Area!$G$12 / (Days!E43*86400)</f>
        <v>218.60685185185181</v>
      </c>
      <c r="F43" s="10">
        <f>(NBS_comp_mm_LandPrc!F43 / 1000) * Area!$G$12 / (Days!F43*86400)</f>
        <v>119.84402329749103</v>
      </c>
      <c r="G43" s="10">
        <f>(NBS_comp_mm_LandPrc!G43 / 1000) * Area!$G$12 / (Days!G43*86400)</f>
        <v>130.07949074074071</v>
      </c>
      <c r="H43" s="10">
        <f>(NBS_comp_mm_LandPrc!H43 / 1000) * Area!$G$12 / (Days!H43*86400)</f>
        <v>31.258391577060937</v>
      </c>
      <c r="I43" s="10">
        <f>(NBS_comp_mm_LandPrc!I43 / 1000) * Area!$G$12 / (Days!I43*86400)</f>
        <v>12.091505376344076</v>
      </c>
      <c r="J43" s="10">
        <f>(NBS_comp_mm_LandPrc!J43 / 1000) * Area!$G$12 / (Days!J43*86400)</f>
        <v>320.91865740740741</v>
      </c>
      <c r="K43" s="10">
        <f>(NBS_comp_mm_LandPrc!K43 / 1000) * Area!$G$12 / (Days!K43*86400)</f>
        <v>394.11568548387095</v>
      </c>
      <c r="L43" s="10">
        <f>(NBS_comp_mm_LandPrc!L43 / 1000) * Area!$G$12 / (Days!L43*86400)</f>
        <v>123.84002314814815</v>
      </c>
      <c r="M43" s="10">
        <f>(NBS_comp_mm_LandPrc!M43 / 1000) * Area!$G$12 / (Days!M43*86400)</f>
        <v>298.17345430107525</v>
      </c>
      <c r="N43" s="10">
        <f t="shared" si="0"/>
        <v>223.98340542683619</v>
      </c>
    </row>
    <row r="44" spans="1:14">
      <c r="A44">
        <v>1987</v>
      </c>
      <c r="B44" s="10">
        <f>(NBS_comp_mm_LandPrc!B44 / 1000) * Area!$G$12 / (Days!B44*86400)</f>
        <v>162.1376254480287</v>
      </c>
      <c r="C44" s="10">
        <f>(NBS_comp_mm_LandPrc!C44 / 1000) * Area!$G$12 / (Days!C44*86400)</f>
        <v>69.556145833333346</v>
      </c>
      <c r="D44" s="10">
        <f>(NBS_comp_mm_LandPrc!D44 / 1000) * Area!$G$12 / (Days!D44*86400)</f>
        <v>341.81949372759868</v>
      </c>
      <c r="E44" s="10">
        <f>(NBS_comp_mm_LandPrc!E44 / 1000) * Area!$G$12 / (Days!E44*86400)</f>
        <v>300.48539351851855</v>
      </c>
      <c r="F44" s="10">
        <f>(NBS_comp_mm_LandPrc!F44 / 1000) * Area!$G$12 / (Days!F44*86400)</f>
        <v>55.964050179211469</v>
      </c>
      <c r="G44" s="10">
        <f>(NBS_comp_mm_LandPrc!G44 / 1000) * Area!$G$12 / (Days!G44*86400)</f>
        <v>10.658495370370382</v>
      </c>
      <c r="H44" s="10">
        <f>(NBS_comp_mm_LandPrc!H44 / 1000) * Area!$G$12 / (Days!H44*86400)</f>
        <v>-1.1419937275985725</v>
      </c>
      <c r="I44" s="10">
        <f>(NBS_comp_mm_LandPrc!I44 / 1000) * Area!$G$12 / (Days!I44*86400)</f>
        <v>15.304596774193552</v>
      </c>
      <c r="J44" s="10">
        <f>(NBS_comp_mm_LandPrc!J44 / 1000) * Area!$G$12 / (Days!J44*86400)</f>
        <v>34.706643518518526</v>
      </c>
      <c r="K44" s="10">
        <f>(NBS_comp_mm_LandPrc!K44 / 1000) * Area!$G$12 / (Days!K44*86400)</f>
        <v>49.083346774193551</v>
      </c>
      <c r="L44" s="10">
        <f>(NBS_comp_mm_LandPrc!L44 / 1000) * Area!$G$12 / (Days!L44*86400)</f>
        <v>156.04432870370374</v>
      </c>
      <c r="M44" s="10">
        <f>(NBS_comp_mm_LandPrc!M44 / 1000) * Area!$G$12 / (Days!M44*86400)</f>
        <v>394.76081541218628</v>
      </c>
      <c r="N44" s="10">
        <f t="shared" si="0"/>
        <v>132.44824512768818</v>
      </c>
    </row>
    <row r="45" spans="1:14">
      <c r="A45">
        <v>1988</v>
      </c>
      <c r="B45" s="10">
        <f>(NBS_comp_mm_LandPrc!B45 / 1000) * Area!$G$12 / (Days!B45*86400)</f>
        <v>90.367961469534038</v>
      </c>
      <c r="C45" s="10">
        <f>(NBS_comp_mm_LandPrc!C45 / 1000) * Area!$G$12 / (Days!C45*86400)</f>
        <v>149.66092432950194</v>
      </c>
      <c r="D45" s="10">
        <f>(NBS_comp_mm_LandPrc!D45 / 1000) * Area!$G$12 / (Days!D45*86400)</f>
        <v>293.18170698924729</v>
      </c>
      <c r="E45" s="10">
        <f>(NBS_comp_mm_LandPrc!E45 / 1000) * Area!$G$12 / (Days!E45*86400)</f>
        <v>179.79831018518519</v>
      </c>
      <c r="F45" s="10">
        <f>(NBS_comp_mm_LandPrc!F45 / 1000) * Area!$G$12 / (Days!F45*86400)</f>
        <v>61.279659498207877</v>
      </c>
      <c r="G45" s="10">
        <f>(NBS_comp_mm_LandPrc!G45 / 1000) * Area!$G$12 / (Days!G45*86400)</f>
        <v>-44.051643518518517</v>
      </c>
      <c r="H45" s="10">
        <f>(NBS_comp_mm_LandPrc!H45 / 1000) * Area!$G$12 / (Days!H45*86400)</f>
        <v>1.2563888888888826</v>
      </c>
      <c r="I45" s="10">
        <f>(NBS_comp_mm_LandPrc!I45 / 1000) * Area!$G$12 / (Days!I45*86400)</f>
        <v>-19.565954301075269</v>
      </c>
      <c r="J45" s="10">
        <f>(NBS_comp_mm_LandPrc!J45 / 1000) * Area!$G$12 / (Days!J45*86400)</f>
        <v>14.373541666666666</v>
      </c>
      <c r="K45" s="10">
        <f>(NBS_comp_mm_LandPrc!K45 / 1000) * Area!$G$12 / (Days!K45*86400)</f>
        <v>84.957661290322591</v>
      </c>
      <c r="L45" s="10">
        <f>(NBS_comp_mm_LandPrc!L45 / 1000) * Area!$G$12 / (Days!L45*86400)</f>
        <v>237.59414351851851</v>
      </c>
      <c r="M45" s="10">
        <f>(NBS_comp_mm_LandPrc!M45 / 1000) * Area!$G$12 / (Days!M45*86400)</f>
        <v>123.0135976702509</v>
      </c>
      <c r="N45" s="10">
        <f t="shared" si="0"/>
        <v>97.655524807227508</v>
      </c>
    </row>
    <row r="46" spans="1:14">
      <c r="A46">
        <v>1989</v>
      </c>
      <c r="B46" s="10">
        <f>(NBS_comp_mm_LandPrc!B46 / 1000) * Area!$G$12 / (Days!B46*86400)</f>
        <v>142.47130824372763</v>
      </c>
      <c r="C46" s="10">
        <f>(NBS_comp_mm_LandPrc!C46 / 1000) * Area!$G$12 / (Days!C46*86400)</f>
        <v>86.833492063492059</v>
      </c>
      <c r="D46" s="10">
        <f>(NBS_comp_mm_LandPrc!D46 / 1000) * Area!$G$12 / (Days!D46*86400)</f>
        <v>174.03189964157704</v>
      </c>
      <c r="E46" s="10">
        <f>(NBS_comp_mm_LandPrc!E46 / 1000) * Area!$G$12 / (Days!E46*86400)</f>
        <v>237.41650462962969</v>
      </c>
      <c r="F46" s="10">
        <f>(NBS_comp_mm_LandPrc!F46 / 1000) * Area!$G$12 / (Days!F46*86400)</f>
        <v>104.61016129032258</v>
      </c>
      <c r="G46" s="10">
        <f>(NBS_comp_mm_LandPrc!G46 / 1000) * Area!$G$12 / (Days!G46*86400)</f>
        <v>171.35951388888881</v>
      </c>
      <c r="H46" s="10">
        <f>(NBS_comp_mm_LandPrc!H46 / 1000) * Area!$G$12 / (Days!H46*86400)</f>
        <v>13.692428315412188</v>
      </c>
      <c r="I46" s="10">
        <f>(NBS_comp_mm_LandPrc!I46 / 1000) * Area!$G$12 / (Days!I46*86400)</f>
        <v>-6.9353360215053712</v>
      </c>
      <c r="J46" s="10">
        <f>(NBS_comp_mm_LandPrc!J46 / 1000) * Area!$G$12 / (Days!J46*86400)</f>
        <v>30.245138888888881</v>
      </c>
      <c r="K46" s="10">
        <f>(NBS_comp_mm_LandPrc!K46 / 1000) * Area!$G$12 / (Days!K46*86400)</f>
        <v>37.819556451612897</v>
      </c>
      <c r="L46" s="10">
        <f>(NBS_comp_mm_LandPrc!L46 / 1000) * Area!$G$12 / (Days!L46*86400)</f>
        <v>120.79460648148148</v>
      </c>
      <c r="M46" s="10">
        <f>(NBS_comp_mm_LandPrc!M46 / 1000) * Area!$G$12 / (Days!M46*86400)</f>
        <v>70.249659498207876</v>
      </c>
      <c r="N46" s="10">
        <f t="shared" si="0"/>
        <v>98.549077780977981</v>
      </c>
    </row>
    <row r="47" spans="1:14">
      <c r="A47">
        <v>1990</v>
      </c>
      <c r="B47" s="10">
        <f>(NBS_comp_mm_LandPrc!B47 / 1000) * Area!$G$12 / (Days!B47*86400)</f>
        <v>302.68247759856638</v>
      </c>
      <c r="C47" s="10">
        <f>(NBS_comp_mm_LandPrc!C47 / 1000) * Area!$G$12 / (Days!C47*86400)</f>
        <v>434.13771825396833</v>
      </c>
      <c r="D47" s="10">
        <f>(NBS_comp_mm_LandPrc!D47 / 1000) * Area!$G$12 / (Days!D47*86400)</f>
        <v>377.32640681003591</v>
      </c>
      <c r="E47" s="10">
        <f>(NBS_comp_mm_LandPrc!E47 / 1000) * Area!$G$12 / (Days!E47*86400)</f>
        <v>240.28085648148149</v>
      </c>
      <c r="F47" s="10">
        <f>(NBS_comp_mm_LandPrc!F47 / 1000) * Area!$G$12 / (Days!F47*86400)</f>
        <v>184.22027329749105</v>
      </c>
      <c r="G47" s="10">
        <f>(NBS_comp_mm_LandPrc!G47 / 1000) * Area!$G$12 / (Days!G47*86400)</f>
        <v>54.306435185185187</v>
      </c>
      <c r="H47" s="10">
        <f>(NBS_comp_mm_LandPrc!H47 / 1000) * Area!$G$12 / (Days!H47*86400)</f>
        <v>29.95304211469535</v>
      </c>
      <c r="I47" s="10">
        <f>(NBS_comp_mm_LandPrc!I47 / 1000) * Area!$G$12 / (Days!I47*86400)</f>
        <v>47.372374551971326</v>
      </c>
      <c r="J47" s="10">
        <f>(NBS_comp_mm_LandPrc!J47 / 1000) * Area!$G$12 / (Days!J47*86400)</f>
        <v>117.15587962962965</v>
      </c>
      <c r="K47" s="10">
        <f>(NBS_comp_mm_LandPrc!K47 / 1000) * Area!$G$12 / (Days!K47*86400)</f>
        <v>250.09174731182796</v>
      </c>
      <c r="L47" s="10">
        <f>(NBS_comp_mm_LandPrc!L47 / 1000) * Area!$G$12 / (Days!L47*86400)</f>
        <v>274.21960648148149</v>
      </c>
      <c r="M47" s="10">
        <f>(NBS_comp_mm_LandPrc!M47 / 1000) * Area!$G$12 / (Days!M47*86400)</f>
        <v>403.64968637992843</v>
      </c>
      <c r="N47" s="10">
        <f t="shared" si="0"/>
        <v>226.28304200802188</v>
      </c>
    </row>
    <row r="48" spans="1:14">
      <c r="A48">
        <v>1991</v>
      </c>
      <c r="B48" s="10">
        <f>(NBS_comp_mm_LandPrc!B48 / 1000) * Area!$G$12 / (Days!B48*86400)</f>
        <v>264.54135304659502</v>
      </c>
      <c r="C48" s="10">
        <f>(NBS_comp_mm_LandPrc!C48 / 1000) * Area!$G$12 / (Days!C48*86400)</f>
        <v>255.96427579365078</v>
      </c>
      <c r="D48" s="10">
        <f>(NBS_comp_mm_LandPrc!D48 / 1000) * Area!$G$12 / (Days!D48*86400)</f>
        <v>411.41710125448037</v>
      </c>
      <c r="E48" s="10">
        <f>(NBS_comp_mm_LandPrc!E48 / 1000) * Area!$G$12 / (Days!E48*86400)</f>
        <v>333.15185185185186</v>
      </c>
      <c r="F48" s="10">
        <f>(NBS_comp_mm_LandPrc!F48 / 1000) * Area!$G$12 / (Days!F48*86400)</f>
        <v>165.37926075268817</v>
      </c>
      <c r="G48" s="10">
        <f>(NBS_comp_mm_LandPrc!G48 / 1000) * Area!$G$12 / (Days!G48*86400)</f>
        <v>16.178703703703697</v>
      </c>
      <c r="H48" s="10">
        <f>(NBS_comp_mm_LandPrc!H48 / 1000) * Area!$G$12 / (Days!H48*86400)</f>
        <v>-14.131975806451621</v>
      </c>
      <c r="I48" s="10">
        <f>(NBS_comp_mm_LandPrc!I48 / 1000) * Area!$G$12 / (Days!I48*86400)</f>
        <v>4.6530555555555617</v>
      </c>
      <c r="J48" s="10">
        <f>(NBS_comp_mm_LandPrc!J48 / 1000) * Area!$G$12 / (Days!J48*86400)</f>
        <v>-30.044884259259252</v>
      </c>
      <c r="K48" s="10">
        <f>(NBS_comp_mm_LandPrc!K48 / 1000) * Area!$G$12 / (Days!K48*86400)</f>
        <v>58.482652329749101</v>
      </c>
      <c r="L48" s="10">
        <f>(NBS_comp_mm_LandPrc!L48 / 1000) * Area!$G$12 / (Days!L48*86400)</f>
        <v>74.920509259259262</v>
      </c>
      <c r="M48" s="10">
        <f>(NBS_comp_mm_LandPrc!M48 / 1000) * Area!$G$12 / (Days!M48*86400)</f>
        <v>141.08017025089606</v>
      </c>
      <c r="N48" s="10">
        <f t="shared" si="0"/>
        <v>140.1326728110599</v>
      </c>
    </row>
    <row r="49" spans="1:14">
      <c r="A49">
        <v>1992</v>
      </c>
      <c r="B49" s="10">
        <f>(NBS_comp_mm_LandPrc!B49 / 1000) * Area!$G$12 / (Days!B49*86400)</f>
        <v>160.37200268817207</v>
      </c>
      <c r="C49" s="10">
        <f>(NBS_comp_mm_LandPrc!C49 / 1000) * Area!$G$12 / (Days!C49*86400)</f>
        <v>301.85168103448279</v>
      </c>
      <c r="D49" s="10">
        <f>(NBS_comp_mm_LandPrc!D49 / 1000) * Area!$G$12 / (Days!D49*86400)</f>
        <v>356.08156362007173</v>
      </c>
      <c r="E49" s="10">
        <f>(NBS_comp_mm_LandPrc!E49 / 1000) * Area!$G$12 / (Days!E49*86400)</f>
        <v>389.11467592592595</v>
      </c>
      <c r="F49" s="10">
        <f>(NBS_comp_mm_LandPrc!F49 / 1000) * Area!$G$12 / (Days!F49*86400)</f>
        <v>109.03385304659498</v>
      </c>
      <c r="G49" s="10">
        <f>(NBS_comp_mm_LandPrc!G49 / 1000) * Area!$G$12 / (Days!G49*86400)</f>
        <v>30.493773148148147</v>
      </c>
      <c r="H49" s="10">
        <f>(NBS_comp_mm_LandPrc!H49 / 1000) * Area!$G$12 / (Days!H49*86400)</f>
        <v>160.41007616487454</v>
      </c>
      <c r="I49" s="10">
        <f>(NBS_comp_mm_LandPrc!I49 / 1000) * Area!$G$12 / (Days!I49*86400)</f>
        <v>128.23383064516128</v>
      </c>
      <c r="J49" s="10">
        <f>(NBS_comp_mm_LandPrc!J49 / 1000) * Area!$G$12 / (Days!J49*86400)</f>
        <v>320.90145833333327</v>
      </c>
      <c r="K49" s="10">
        <f>(NBS_comp_mm_LandPrc!K49 / 1000) * Area!$G$12 / (Days!K49*86400)</f>
        <v>181.95375000000001</v>
      </c>
      <c r="L49" s="10">
        <f>(NBS_comp_mm_LandPrc!L49 / 1000) * Area!$G$12 / (Days!L49*86400)</f>
        <v>600.78243055555561</v>
      </c>
      <c r="M49" s="10">
        <f>(NBS_comp_mm_LandPrc!M49 / 1000) * Area!$G$12 / (Days!M49*86400)</f>
        <v>212.83685931899646</v>
      </c>
      <c r="N49" s="10">
        <f t="shared" si="0"/>
        <v>246.00549620677643</v>
      </c>
    </row>
    <row r="50" spans="1:14">
      <c r="A50">
        <v>1993</v>
      </c>
      <c r="B50" s="10">
        <f>(NBS_comp_mm_LandPrc!B50 / 1000) * Area!$G$12 / (Days!B50*86400)</f>
        <v>564.32241039426538</v>
      </c>
      <c r="C50" s="10">
        <f>(NBS_comp_mm_LandPrc!C50 / 1000) * Area!$G$12 / (Days!C50*86400)</f>
        <v>89.316076388888916</v>
      </c>
      <c r="D50" s="10">
        <f>(NBS_comp_mm_LandPrc!D50 / 1000) * Area!$G$12 / (Days!D50*86400)</f>
        <v>330.98915770609318</v>
      </c>
      <c r="E50" s="10">
        <f>(NBS_comp_mm_LandPrc!E50 / 1000) * Area!$G$12 / (Days!E50*86400)</f>
        <v>493.85155092592601</v>
      </c>
      <c r="F50" s="10">
        <f>(NBS_comp_mm_LandPrc!F50 / 1000) * Area!$G$12 / (Days!F50*86400)</f>
        <v>113.06692204301078</v>
      </c>
      <c r="G50" s="10">
        <f>(NBS_comp_mm_LandPrc!G50 / 1000) * Area!$G$12 / (Days!G50*86400)</f>
        <v>100.86685185185185</v>
      </c>
      <c r="H50" s="10">
        <f>(NBS_comp_mm_LandPrc!H50 / 1000) * Area!$G$12 / (Days!H50*86400)</f>
        <v>1.8191845878136252</v>
      </c>
      <c r="I50" s="10">
        <f>(NBS_comp_mm_LandPrc!I50 / 1000) * Area!$G$12 / (Days!I50*86400)</f>
        <v>-5.0670206093189893</v>
      </c>
      <c r="J50" s="10">
        <f>(NBS_comp_mm_LandPrc!J50 / 1000) * Area!$G$12 / (Days!J50*86400)</f>
        <v>39.580277777777773</v>
      </c>
      <c r="K50" s="10">
        <f>(NBS_comp_mm_LandPrc!K50 / 1000) * Area!$G$12 / (Days!K50*86400)</f>
        <v>53.908758960573479</v>
      </c>
      <c r="L50" s="10">
        <f>(NBS_comp_mm_LandPrc!L50 / 1000) * Area!$G$12 / (Days!L50*86400)</f>
        <v>78.224976851851835</v>
      </c>
      <c r="M50" s="10">
        <f>(NBS_comp_mm_LandPrc!M50 / 1000) * Area!$G$12 / (Days!M50*86400)</f>
        <v>103.15257616487455</v>
      </c>
      <c r="N50" s="10">
        <f t="shared" si="0"/>
        <v>163.66931025363405</v>
      </c>
    </row>
    <row r="51" spans="1:14">
      <c r="A51">
        <v>1994</v>
      </c>
      <c r="B51" s="10">
        <f>(NBS_comp_mm_LandPrc!B51 / 1000) * Area!$G$12 / (Days!B51*86400)</f>
        <v>121.19325716845876</v>
      </c>
      <c r="C51" s="10">
        <f>(NBS_comp_mm_LandPrc!C51 / 1000) * Area!$G$12 / (Days!C51*86400)</f>
        <v>256.99590773809524</v>
      </c>
      <c r="D51" s="10">
        <f>(NBS_comp_mm_LandPrc!D51 / 1000) * Area!$G$12 / (Days!D51*86400)</f>
        <v>427.25920250896064</v>
      </c>
      <c r="E51" s="10">
        <f>(NBS_comp_mm_LandPrc!E51 / 1000) * Area!$G$12 / (Days!E51*86400)</f>
        <v>285.99729166666674</v>
      </c>
      <c r="F51" s="10">
        <f>(NBS_comp_mm_LandPrc!F51 / 1000) * Area!$G$12 / (Days!F51*86400)</f>
        <v>169.979982078853</v>
      </c>
      <c r="G51" s="10">
        <f>(NBS_comp_mm_LandPrc!G51 / 1000) * Area!$G$12 / (Days!G51*86400)</f>
        <v>137.2897916666667</v>
      </c>
      <c r="H51" s="10">
        <f>(NBS_comp_mm_LandPrc!H51 / 1000) * Area!$G$12 / (Days!H51*86400)</f>
        <v>82.983996415770605</v>
      </c>
      <c r="I51" s="10">
        <f>(NBS_comp_mm_LandPrc!I51 / 1000) * Area!$G$12 / (Days!I51*86400)</f>
        <v>21.557992831541206</v>
      </c>
      <c r="J51" s="10">
        <f>(NBS_comp_mm_LandPrc!J51 / 1000) * Area!$G$12 / (Days!J51*86400)</f>
        <v>2.4584722222222206</v>
      </c>
      <c r="K51" s="10">
        <f>(NBS_comp_mm_LandPrc!K51 / 1000) * Area!$G$12 / (Days!K51*86400)</f>
        <v>26.663127240143364</v>
      </c>
      <c r="L51" s="10">
        <f>(NBS_comp_mm_LandPrc!L51 / 1000) * Area!$G$12 / (Days!L51*86400)</f>
        <v>80.171782407407406</v>
      </c>
      <c r="M51" s="10">
        <f>(NBS_comp_mm_LandPrc!M51 / 1000) * Area!$G$12 / (Days!M51*86400)</f>
        <v>155.99704301075266</v>
      </c>
      <c r="N51" s="10">
        <f t="shared" si="0"/>
        <v>147.37898724629488</v>
      </c>
    </row>
    <row r="52" spans="1:14">
      <c r="A52">
        <v>1995</v>
      </c>
      <c r="B52" s="10">
        <f>(NBS_comp_mm_LandPrc!B52 / 1000) * Area!$G$12 / (Days!B52*86400)</f>
        <v>334.13387096774193</v>
      </c>
      <c r="C52" s="10">
        <f>(NBS_comp_mm_LandPrc!C52 / 1000) * Area!$G$12 / (Days!C52*86400)</f>
        <v>79.253754960317465</v>
      </c>
      <c r="D52" s="10">
        <f>(NBS_comp_mm_LandPrc!D52 / 1000) * Area!$G$12 / (Days!D52*86400)</f>
        <v>368.65076612903232</v>
      </c>
      <c r="E52" s="10">
        <f>(NBS_comp_mm_LandPrc!E52 / 1000) * Area!$G$12 / (Days!E52*86400)</f>
        <v>250.59543981481485</v>
      </c>
      <c r="F52" s="10">
        <f>(NBS_comp_mm_LandPrc!F52 / 1000) * Area!$G$12 / (Days!F52*86400)</f>
        <v>167.16939068100362</v>
      </c>
      <c r="G52" s="10">
        <f>(NBS_comp_mm_LandPrc!G52 / 1000) * Area!$G$12 / (Days!G52*86400)</f>
        <v>38.536898148148147</v>
      </c>
      <c r="H52" s="10">
        <f>(NBS_comp_mm_LandPrc!H52 / 1000) * Area!$G$12 / (Days!H52*86400)</f>
        <v>15.899986559139787</v>
      </c>
      <c r="I52" s="10">
        <f>(NBS_comp_mm_LandPrc!I52 / 1000) * Area!$G$12 / (Days!I52*86400)</f>
        <v>26.939198028673829</v>
      </c>
      <c r="J52" s="10">
        <f>(NBS_comp_mm_LandPrc!J52 / 1000) * Area!$G$12 / (Days!J52*86400)</f>
        <v>-18.556712962962958</v>
      </c>
      <c r="K52" s="10">
        <f>(NBS_comp_mm_LandPrc!K52 / 1000) * Area!$G$12 / (Days!K52*86400)</f>
        <v>58.216706989247321</v>
      </c>
      <c r="L52" s="10">
        <f>(NBS_comp_mm_LandPrc!L52 / 1000) * Area!$G$12 / (Days!L52*86400)</f>
        <v>267.8524537037037</v>
      </c>
      <c r="M52" s="10">
        <f>(NBS_comp_mm_LandPrc!M52 / 1000) * Area!$G$12 / (Days!M52*86400)</f>
        <v>131.85530465949822</v>
      </c>
      <c r="N52" s="10">
        <f t="shared" si="0"/>
        <v>143.3789214731965</v>
      </c>
    </row>
    <row r="53" spans="1:14">
      <c r="A53">
        <v>1996</v>
      </c>
      <c r="B53" s="10">
        <f>(NBS_comp_mm_LandPrc!B53 / 1000) * Area!$G$12 / (Days!B53*86400)</f>
        <v>246.80056451612904</v>
      </c>
      <c r="C53" s="10">
        <f>(NBS_comp_mm_LandPrc!C53 / 1000) * Area!$G$12 / (Days!C53*86400)</f>
        <v>319.14242337164745</v>
      </c>
      <c r="D53" s="10">
        <f>(NBS_comp_mm_LandPrc!D53 / 1000) * Area!$G$12 / (Days!D53*86400)</f>
        <v>215.03743727598561</v>
      </c>
      <c r="E53" s="10">
        <f>(NBS_comp_mm_LandPrc!E53 / 1000) * Area!$G$12 / (Days!E53*86400)</f>
        <v>464.53752314814824</v>
      </c>
      <c r="F53" s="10">
        <f>(NBS_comp_mm_LandPrc!F53 / 1000) * Area!$G$12 / (Days!F53*86400)</f>
        <v>368.62228494623656</v>
      </c>
      <c r="G53" s="10">
        <f>(NBS_comp_mm_LandPrc!G53 / 1000) * Area!$G$12 / (Days!G53*86400)</f>
        <v>322.30106481481477</v>
      </c>
      <c r="H53" s="10">
        <f>(NBS_comp_mm_LandPrc!H53 / 1000) * Area!$G$12 / (Days!H53*86400)</f>
        <v>25.266003584229374</v>
      </c>
      <c r="I53" s="10">
        <f>(NBS_comp_mm_LandPrc!I53 / 1000) * Area!$G$12 / (Days!I53*86400)</f>
        <v>-15.202092293906807</v>
      </c>
      <c r="J53" s="10">
        <f>(NBS_comp_mm_LandPrc!J53 / 1000) * Area!$G$12 / (Days!J53*86400)</f>
        <v>234.67398148148143</v>
      </c>
      <c r="K53" s="10">
        <f>(NBS_comp_mm_LandPrc!K53 / 1000) * Area!$G$12 / (Days!K53*86400)</f>
        <v>195.88155465949822</v>
      </c>
      <c r="L53" s="10">
        <f>(NBS_comp_mm_LandPrc!L53 / 1000) * Area!$G$12 / (Days!L53*86400)</f>
        <v>203.20976851851847</v>
      </c>
      <c r="M53" s="10">
        <f>(NBS_comp_mm_LandPrc!M53 / 1000) * Area!$G$12 / (Days!M53*86400)</f>
        <v>393.35246415770615</v>
      </c>
      <c r="N53" s="10">
        <f t="shared" si="0"/>
        <v>247.80191484837405</v>
      </c>
    </row>
    <row r="54" spans="1:14">
      <c r="A54">
        <v>1997</v>
      </c>
      <c r="B54" s="10">
        <f>(NBS_comp_mm_LandPrc!B54 / 1000) * Area!$G$12 / (Days!B54*86400)</f>
        <v>318.17949820788533</v>
      </c>
      <c r="C54" s="10">
        <f>(NBS_comp_mm_LandPrc!C54 / 1000) * Area!$G$12 / (Days!C54*86400)</f>
        <v>593.88743551587311</v>
      </c>
      <c r="D54" s="10">
        <f>(NBS_comp_mm_LandPrc!D54 / 1000) * Area!$G$12 / (Days!D54*86400)</f>
        <v>520.16408602150545</v>
      </c>
      <c r="E54" s="10">
        <f>(NBS_comp_mm_LandPrc!E54 / 1000) * Area!$G$12 / (Days!E54*86400)</f>
        <v>191.87708333333336</v>
      </c>
      <c r="F54" s="10">
        <f>(NBS_comp_mm_LandPrc!F54 / 1000) * Area!$G$12 / (Days!F54*86400)</f>
        <v>299.1505869175628</v>
      </c>
      <c r="G54" s="10">
        <f>(NBS_comp_mm_LandPrc!G54 / 1000) * Area!$G$12 / (Days!G54*86400)</f>
        <v>114.1084259259259</v>
      </c>
      <c r="H54" s="10">
        <f>(NBS_comp_mm_LandPrc!H54 / 1000) * Area!$G$12 / (Days!H54*86400)</f>
        <v>21.345076164874559</v>
      </c>
      <c r="I54" s="10">
        <f>(NBS_comp_mm_LandPrc!I54 / 1000) * Area!$G$12 / (Days!I54*86400)</f>
        <v>23.15071236559141</v>
      </c>
      <c r="J54" s="10">
        <f>(NBS_comp_mm_LandPrc!J54 / 1000) * Area!$G$12 / (Days!J54*86400)</f>
        <v>47.714907407407416</v>
      </c>
      <c r="K54" s="10">
        <f>(NBS_comp_mm_LandPrc!K54 / 1000) * Area!$G$12 / (Days!K54*86400)</f>
        <v>31.897840501792114</v>
      </c>
      <c r="L54" s="10">
        <f>(NBS_comp_mm_LandPrc!L54 / 1000) * Area!$G$12 / (Days!L54*86400)</f>
        <v>89.830231481481476</v>
      </c>
      <c r="M54" s="10">
        <f>(NBS_comp_mm_LandPrc!M54 / 1000) * Area!$G$12 / (Days!M54*86400)</f>
        <v>150.99975806451613</v>
      </c>
      <c r="N54" s="10">
        <f t="shared" si="0"/>
        <v>200.19213682564575</v>
      </c>
    </row>
    <row r="55" spans="1:14">
      <c r="A55">
        <v>1998</v>
      </c>
      <c r="B55" s="10">
        <f>(NBS_comp_mm_LandPrc!B55 / 1000) * Area!$G$12 / (Days!B55*86400)</f>
        <v>389.0722939068101</v>
      </c>
      <c r="C55" s="10">
        <f>(NBS_comp_mm_LandPrc!C55 / 1000) * Area!$G$12 / (Days!C55*86400)</f>
        <v>317.50248511904761</v>
      </c>
      <c r="D55" s="10">
        <f>(NBS_comp_mm_LandPrc!D55 / 1000) * Area!$G$12 / (Days!D55*86400)</f>
        <v>470.12599462365591</v>
      </c>
      <c r="E55" s="10">
        <f>(NBS_comp_mm_LandPrc!E55 / 1000) * Area!$G$12 / (Days!E55*86400)</f>
        <v>188.75842592592588</v>
      </c>
      <c r="F55" s="10">
        <f>(NBS_comp_mm_LandPrc!F55 / 1000) * Area!$G$12 / (Days!F55*86400)</f>
        <v>55.512298387096784</v>
      </c>
      <c r="G55" s="10">
        <f>(NBS_comp_mm_LandPrc!G55 / 1000) * Area!$G$12 / (Days!G55*86400)</f>
        <v>0.70314814814814941</v>
      </c>
      <c r="H55" s="10">
        <f>(NBS_comp_mm_LandPrc!H55 / 1000) * Area!$G$12 / (Days!H55*86400)</f>
        <v>2.5703181003584281</v>
      </c>
      <c r="I55" s="10">
        <f>(NBS_comp_mm_LandPrc!I55 / 1000) * Area!$G$12 / (Days!I55*86400)</f>
        <v>8.7304525089605658</v>
      </c>
      <c r="J55" s="10">
        <f>(NBS_comp_mm_LandPrc!J55 / 1000) * Area!$G$12 / (Days!J55*86400)</f>
        <v>-20.361620370370371</v>
      </c>
      <c r="K55" s="10">
        <f>(NBS_comp_mm_LandPrc!K55 / 1000) * Area!$G$12 / (Days!K55*86400)</f>
        <v>2.0551254480286696</v>
      </c>
      <c r="L55" s="10">
        <f>(NBS_comp_mm_LandPrc!L55 / 1000) * Area!$G$12 / (Days!L55*86400)</f>
        <v>31.969004629629634</v>
      </c>
      <c r="M55" s="10">
        <f>(NBS_comp_mm_LandPrc!M55 / 1000) * Area!$G$12 / (Days!M55*86400)</f>
        <v>45.375922939068104</v>
      </c>
      <c r="N55" s="10">
        <f t="shared" si="0"/>
        <v>124.33448744719659</v>
      </c>
    </row>
    <row r="56" spans="1:14">
      <c r="A56">
        <v>1999</v>
      </c>
      <c r="B56" s="10">
        <f>(NBS_comp_mm_LandPrc!B56 / 1000) * Area!$G$12 / (Days!B56*86400)</f>
        <v>240.88446684587808</v>
      </c>
      <c r="C56" s="10">
        <f>(NBS_comp_mm_LandPrc!C56 / 1000) * Area!$G$12 / (Days!C56*86400)</f>
        <v>167.75468253968256</v>
      </c>
      <c r="D56" s="10">
        <f>(NBS_comp_mm_LandPrc!D56 / 1000) * Area!$G$12 / (Days!D56*86400)</f>
        <v>152.08794802867382</v>
      </c>
      <c r="E56" s="10">
        <f>(NBS_comp_mm_LandPrc!E56 / 1000) * Area!$G$12 / (Days!E56*86400)</f>
        <v>191.56305555555559</v>
      </c>
      <c r="F56" s="10">
        <f>(NBS_comp_mm_LandPrc!F56 / 1000) * Area!$G$12 / (Days!F56*86400)</f>
        <v>32.102643369175631</v>
      </c>
      <c r="G56" s="10">
        <f>(NBS_comp_mm_LandPrc!G56 / 1000) * Area!$G$12 / (Days!G56*86400)</f>
        <v>22.163981481481486</v>
      </c>
      <c r="H56" s="10">
        <f>(NBS_comp_mm_LandPrc!H56 / 1000) * Area!$G$12 / (Days!H56*86400)</f>
        <v>0.98979390681004054</v>
      </c>
      <c r="I56" s="10">
        <f>(NBS_comp_mm_LandPrc!I56 / 1000) * Area!$G$12 / (Days!I56*86400)</f>
        <v>-29.530770609318996</v>
      </c>
      <c r="J56" s="10">
        <f>(NBS_comp_mm_LandPrc!J56 / 1000) * Area!$G$12 / (Days!J56*86400)</f>
        <v>-2.1194675925925934</v>
      </c>
      <c r="K56" s="10">
        <f>(NBS_comp_mm_LandPrc!K56 / 1000) * Area!$G$12 / (Days!K56*86400)</f>
        <v>20.102347670250897</v>
      </c>
      <c r="L56" s="10">
        <f>(NBS_comp_mm_LandPrc!L56 / 1000) * Area!$G$12 / (Days!L56*86400)</f>
        <v>58.949953703703706</v>
      </c>
      <c r="M56" s="10">
        <f>(NBS_comp_mm_LandPrc!M56 / 1000) * Area!$G$12 / (Days!M56*86400)</f>
        <v>153.12422043010758</v>
      </c>
      <c r="N56" s="10">
        <f t="shared" si="0"/>
        <v>84.006071277450658</v>
      </c>
    </row>
    <row r="57" spans="1:14">
      <c r="A57">
        <v>2000</v>
      </c>
      <c r="B57" s="10">
        <f>(NBS_comp_mm_LandPrc!B57 / 1000) * Area!$G$12 / (Days!B57*86400)</f>
        <v>90.346904121863801</v>
      </c>
      <c r="C57" s="10">
        <f>(NBS_comp_mm_LandPrc!C57 / 1000) * Area!$G$12 / (Days!C57*86400)</f>
        <v>183.30384578544064</v>
      </c>
      <c r="D57" s="10">
        <f>(NBS_comp_mm_LandPrc!D57 / 1000) * Area!$G$12 / (Days!D57*86400)</f>
        <v>128.76229838709676</v>
      </c>
      <c r="E57" s="10">
        <f>(NBS_comp_mm_LandPrc!E57 / 1000) * Area!$G$12 / (Days!E57*86400)</f>
        <v>258.44081018518517</v>
      </c>
      <c r="F57" s="10">
        <f>(NBS_comp_mm_LandPrc!F57 / 1000) * Area!$G$12 / (Days!F57*86400)</f>
        <v>209.77925179211471</v>
      </c>
      <c r="G57" s="10">
        <f>(NBS_comp_mm_LandPrc!G57 / 1000) * Area!$G$12 / (Days!G57*86400)</f>
        <v>228.8364583333333</v>
      </c>
      <c r="H57" s="10">
        <f>(NBS_comp_mm_LandPrc!H57 / 1000) * Area!$G$12 / (Days!H57*86400)</f>
        <v>183.16680555555553</v>
      </c>
      <c r="I57" s="10">
        <f>(NBS_comp_mm_LandPrc!I57 / 1000) * Area!$G$12 / (Days!I57*86400)</f>
        <v>117.9091218637993</v>
      </c>
      <c r="J57" s="10">
        <f>(NBS_comp_mm_LandPrc!J57 / 1000) * Area!$G$12 / (Days!J57*86400)</f>
        <v>125.14900462962963</v>
      </c>
      <c r="K57" s="10">
        <f>(NBS_comp_mm_LandPrc!K57 / 1000) * Area!$G$12 / (Days!K57*86400)</f>
        <v>75.452862903225807</v>
      </c>
      <c r="L57" s="10">
        <f>(NBS_comp_mm_LandPrc!L57 / 1000) * Area!$G$12 / (Days!L57*86400)</f>
        <v>93.203657407407434</v>
      </c>
      <c r="M57" s="10">
        <f>(NBS_comp_mm_LandPrc!M57 / 1000) * Area!$G$12 / (Days!M57*86400)</f>
        <v>170.19298387096774</v>
      </c>
      <c r="N57" s="10">
        <f t="shared" si="0"/>
        <v>155.37866706963499</v>
      </c>
    </row>
    <row r="58" spans="1:14">
      <c r="A58">
        <v>2001</v>
      </c>
      <c r="B58" s="10">
        <f>(NBS_comp_mm_LandPrc!B58 / 1000) * Area!$G$12 / (Days!B58*86400)</f>
        <v>117.37043010752689</v>
      </c>
      <c r="C58" s="10">
        <f>(NBS_comp_mm_LandPrc!C58 / 1000) * Area!$G$12 / (Days!C58*86400)</f>
        <v>624.26845734126982</v>
      </c>
      <c r="D58" s="10">
        <f>(NBS_comp_mm_LandPrc!D58 / 1000) * Area!$G$12 / (Days!D58*86400)</f>
        <v>292.23814964157708</v>
      </c>
      <c r="E58" s="10">
        <f>(NBS_comp_mm_LandPrc!E58 / 1000) * Area!$G$12 / (Days!E58*86400)</f>
        <v>232.39745370370366</v>
      </c>
      <c r="F58" s="10">
        <f>(NBS_comp_mm_LandPrc!F58 / 1000) * Area!$G$12 / (Days!F58*86400)</f>
        <v>115.25339605734767</v>
      </c>
      <c r="G58" s="10">
        <f>(NBS_comp_mm_LandPrc!G58 / 1000) * Area!$G$12 / (Days!G58*86400)</f>
        <v>83.281689814814811</v>
      </c>
      <c r="H58" s="10">
        <f>(NBS_comp_mm_LandPrc!H58 / 1000) * Area!$G$12 / (Days!H58*86400)</f>
        <v>-42.712737455197129</v>
      </c>
      <c r="I58" s="10">
        <f>(NBS_comp_mm_LandPrc!I58 / 1000) * Area!$G$12 / (Days!I58*86400)</f>
        <v>-21.657701612903224</v>
      </c>
      <c r="J58" s="10">
        <f>(NBS_comp_mm_LandPrc!J58 / 1000) * Area!$G$12 / (Days!J58*86400)</f>
        <v>31.815462962962958</v>
      </c>
      <c r="K58" s="10">
        <f>(NBS_comp_mm_LandPrc!K58 / 1000) * Area!$G$12 / (Days!K58*86400)</f>
        <v>278.46741935483868</v>
      </c>
      <c r="L58" s="10">
        <f>(NBS_comp_mm_LandPrc!L58 / 1000) * Area!$G$12 / (Days!L58*86400)</f>
        <v>173.26324074074071</v>
      </c>
      <c r="M58" s="10">
        <f>(NBS_comp_mm_LandPrc!M58 / 1000) * Area!$G$12 / (Days!M58*86400)</f>
        <v>295.21080197132619</v>
      </c>
      <c r="N58" s="10">
        <f t="shared" si="0"/>
        <v>181.59967188566733</v>
      </c>
    </row>
    <row r="59" spans="1:14">
      <c r="A59">
        <v>2002</v>
      </c>
      <c r="B59" s="10">
        <f>(NBS_comp_mm_LandPrc!B59 / 1000) * Area!$G$12 / (Days!B59*86400)</f>
        <v>148.1106630824373</v>
      </c>
      <c r="C59" s="10">
        <f>(NBS_comp_mm_LandPrc!C59 / 1000) * Area!$G$12 / (Days!C59*86400)</f>
        <v>369.66250992063482</v>
      </c>
      <c r="D59" s="10">
        <f>(NBS_comp_mm_LandPrc!D59 / 1000) * Area!$G$12 / (Days!D59*86400)</f>
        <v>267.41356630824379</v>
      </c>
      <c r="E59" s="10">
        <f>(NBS_comp_mm_LandPrc!E59 / 1000) * Area!$G$12 / (Days!E59*86400)</f>
        <v>357.28263888888887</v>
      </c>
      <c r="F59" s="10">
        <f>(NBS_comp_mm_LandPrc!F59 / 1000) * Area!$G$12 / (Days!F59*86400)</f>
        <v>171.29749551971324</v>
      </c>
      <c r="G59" s="10">
        <f>(NBS_comp_mm_LandPrc!G59 / 1000) * Area!$G$12 / (Days!G59*86400)</f>
        <v>63.807569444444447</v>
      </c>
      <c r="H59" s="10">
        <f>(NBS_comp_mm_LandPrc!H59 / 1000) * Area!$G$12 / (Days!H59*86400)</f>
        <v>-6.1353494623655918</v>
      </c>
      <c r="I59" s="10">
        <f>(NBS_comp_mm_LandPrc!I59 / 1000) * Area!$G$12 / (Days!I59*86400)</f>
        <v>-33.7363664874552</v>
      </c>
      <c r="J59" s="10">
        <f>(NBS_comp_mm_LandPrc!J59 / 1000) * Area!$G$12 / (Days!J59*86400)</f>
        <v>-14.263333333333334</v>
      </c>
      <c r="K59" s="10">
        <f>(NBS_comp_mm_LandPrc!K59 / 1000) * Area!$G$12 / (Days!K59*86400)</f>
        <v>1.5262410394265329</v>
      </c>
      <c r="L59" s="10">
        <f>(NBS_comp_mm_LandPrc!L59 / 1000) * Area!$G$12 / (Days!L59*86400)</f>
        <v>66.821203703703716</v>
      </c>
      <c r="M59" s="10">
        <f>(NBS_comp_mm_LandPrc!M59 / 1000) * Area!$G$12 / (Days!M59*86400)</f>
        <v>67.278646953405016</v>
      </c>
      <c r="N59" s="10">
        <f t="shared" si="0"/>
        <v>121.58879046481199</v>
      </c>
    </row>
    <row r="60" spans="1:14">
      <c r="A60">
        <v>2003</v>
      </c>
      <c r="B60" s="10">
        <f>(NBS_comp_mm_LandPrc!B60 / 1000) * Area!$G$12 / (Days!B60*86400)</f>
        <v>47.802970430107536</v>
      </c>
      <c r="C60" s="10">
        <f>(NBS_comp_mm_LandPrc!C60 / 1000) * Area!$G$12 / (Days!C60*86400)</f>
        <v>56.532470238095229</v>
      </c>
      <c r="D60" s="10">
        <f>(NBS_comp_mm_LandPrc!D60 / 1000) * Area!$G$12 / (Days!D60*86400)</f>
        <v>297.57697132616488</v>
      </c>
      <c r="E60" s="10">
        <f>(NBS_comp_mm_LandPrc!E60 / 1000) * Area!$G$12 / (Days!E60*86400)</f>
        <v>262.25643518518513</v>
      </c>
      <c r="F60" s="10">
        <f>(NBS_comp_mm_LandPrc!F60 / 1000) * Area!$G$12 / (Days!F60*86400)</f>
        <v>239.05586917562724</v>
      </c>
      <c r="G60" s="10">
        <f>(NBS_comp_mm_LandPrc!G60 / 1000) * Area!$G$12 / (Days!G60*86400)</f>
        <v>74.26835648148149</v>
      </c>
      <c r="H60" s="10">
        <f>(NBS_comp_mm_LandPrc!H60 / 1000) * Area!$G$12 / (Days!H60*86400)</f>
        <v>-16.600676523297487</v>
      </c>
      <c r="I60" s="10">
        <f>(NBS_comp_mm_LandPrc!I60 / 1000) * Area!$G$12 / (Days!I60*86400)</f>
        <v>-12.583584229390672</v>
      </c>
      <c r="J60" s="10">
        <f>(NBS_comp_mm_LandPrc!J60 / 1000) * Area!$G$12 / (Days!J60*86400)</f>
        <v>18.612893518518522</v>
      </c>
      <c r="K60" s="10">
        <f>(NBS_comp_mm_LandPrc!K60 / 1000) * Area!$G$12 / (Days!K60*86400)</f>
        <v>57.171635304659496</v>
      </c>
      <c r="L60" s="10">
        <f>(NBS_comp_mm_LandPrc!L60 / 1000) * Area!$G$12 / (Days!L60*86400)</f>
        <v>269.55333333333334</v>
      </c>
      <c r="M60" s="10">
        <f>(NBS_comp_mm_LandPrc!M60 / 1000) * Area!$G$12 / (Days!M60*86400)</f>
        <v>287.59422043010755</v>
      </c>
      <c r="N60" s="10">
        <f t="shared" si="0"/>
        <v>131.77007455588267</v>
      </c>
    </row>
    <row r="61" spans="1:14">
      <c r="A61">
        <v>2004</v>
      </c>
      <c r="B61" s="10">
        <f>(NBS_comp_mm_LandPrc!B61 / 1000) * Area!$G$12 / (Days!B61*86400)</f>
        <v>178.46297491039425</v>
      </c>
      <c r="C61" s="10">
        <f>(NBS_comp_mm_LandPrc!C61 / 1000) * Area!$G$12 / (Days!C61*86400)</f>
        <v>133.13678160919542</v>
      </c>
      <c r="D61" s="10">
        <f>(NBS_comp_mm_LandPrc!D61 / 1000) * Area!$G$12 / (Days!D61*86400)</f>
        <v>560.55969086021503</v>
      </c>
      <c r="E61" s="10">
        <f>(NBS_comp_mm_LandPrc!E61 / 1000) * Area!$G$12 / (Days!E61*86400)</f>
        <v>176.27523148148146</v>
      </c>
      <c r="F61" s="10">
        <f>(NBS_comp_mm_LandPrc!F61 / 1000) * Area!$G$12 / (Days!F61*86400)</f>
        <v>523.50620519713266</v>
      </c>
      <c r="G61" s="10">
        <f>(NBS_comp_mm_LandPrc!G61 / 1000) * Area!$G$12 / (Days!G61*86400)</f>
        <v>121.26787037037039</v>
      </c>
      <c r="H61" s="10">
        <f>(NBS_comp_mm_LandPrc!H61 / 1000) * Area!$G$12 / (Days!H61*86400)</f>
        <v>44.860147849462358</v>
      </c>
      <c r="I61" s="10">
        <f>(NBS_comp_mm_LandPrc!I61 / 1000) * Area!$G$12 / (Days!I61*86400)</f>
        <v>29.225344982078852</v>
      </c>
      <c r="J61" s="10">
        <f>(NBS_comp_mm_LandPrc!J61 / 1000) * Area!$G$12 / (Days!J61*86400)</f>
        <v>-19.140023148148149</v>
      </c>
      <c r="K61" s="10">
        <f>(NBS_comp_mm_LandPrc!K61 / 1000) * Area!$G$12 / (Days!K61*86400)</f>
        <v>34.27860663082437</v>
      </c>
      <c r="L61" s="10">
        <f>(NBS_comp_mm_LandPrc!L61 / 1000) * Area!$G$12 / (Days!L61*86400)</f>
        <v>87.558680555555554</v>
      </c>
      <c r="M61" s="10">
        <f>(NBS_comp_mm_LandPrc!M61 / 1000) * Area!$G$12 / (Days!M61*86400)</f>
        <v>217.88064516129037</v>
      </c>
      <c r="N61" s="10">
        <f t="shared" si="0"/>
        <v>173.98934637165439</v>
      </c>
    </row>
    <row r="62" spans="1:14">
      <c r="A62">
        <v>2005</v>
      </c>
      <c r="B62" s="10">
        <f>(NBS_comp_mm_LandPrc!B62 / 1000) * Area!$G$12 / (Days!B62*86400)</f>
        <v>457.03216845878137</v>
      </c>
      <c r="C62" s="10">
        <f>(NBS_comp_mm_LandPrc!C62 / 1000) * Area!$G$12 / (Days!C62*86400)</f>
        <v>413.42749503968247</v>
      </c>
      <c r="D62" s="10">
        <f>(NBS_comp_mm_LandPrc!D62 / 1000) * Area!$G$12 / (Days!D62*86400)</f>
        <v>297.07594086021504</v>
      </c>
      <c r="E62" s="10">
        <f>(NBS_comp_mm_LandPrc!E62 / 1000) * Area!$G$12 / (Days!E62*86400)</f>
        <v>341.03814814814814</v>
      </c>
      <c r="F62" s="10">
        <f>(NBS_comp_mm_LandPrc!F62 / 1000) * Area!$G$12 / (Days!F62*86400)</f>
        <v>108.08597222222222</v>
      </c>
      <c r="G62" s="10">
        <f>(NBS_comp_mm_LandPrc!G62 / 1000) * Area!$G$12 / (Days!G62*86400)</f>
        <v>19.262476851851837</v>
      </c>
      <c r="H62" s="10">
        <f>(NBS_comp_mm_LandPrc!H62 / 1000) * Area!$G$12 / (Days!H62*86400)</f>
        <v>9.0499865591397786</v>
      </c>
      <c r="I62" s="10">
        <f>(NBS_comp_mm_LandPrc!I62 / 1000) * Area!$G$12 / (Days!I62*86400)</f>
        <v>-13.221169354838709</v>
      </c>
      <c r="J62" s="10">
        <f>(NBS_comp_mm_LandPrc!J62 / 1000) * Area!$G$12 / (Days!J62*86400)</f>
        <v>15.492638888888889</v>
      </c>
      <c r="K62" s="10">
        <f>(NBS_comp_mm_LandPrc!K62 / 1000) * Area!$G$12 / (Days!K62*86400)</f>
        <v>4.5404614695340442</v>
      </c>
      <c r="L62" s="10">
        <f>(NBS_comp_mm_LandPrc!L62 / 1000) * Area!$G$12 / (Days!L62*86400)</f>
        <v>108.21125000000001</v>
      </c>
      <c r="M62" s="10">
        <f>(NBS_comp_mm_LandPrc!M62 / 1000) * Area!$G$12 / (Days!M62*86400)</f>
        <v>188.70966397849463</v>
      </c>
      <c r="N62" s="10">
        <f t="shared" si="0"/>
        <v>162.39208609350999</v>
      </c>
    </row>
    <row r="63" spans="1:14">
      <c r="A63">
        <v>2006</v>
      </c>
      <c r="B63" s="10">
        <f>(NBS_comp_mm_LandPrc!B63 / 1000) * Area!$G$12 / (Days!B63*86400)</f>
        <v>387.40668010752682</v>
      </c>
      <c r="C63" s="10">
        <f>(NBS_comp_mm_LandPrc!C63 / 1000) * Area!$G$12 / (Days!C63*86400)</f>
        <v>411.05141369047612</v>
      </c>
      <c r="D63" s="10">
        <f>(NBS_comp_mm_LandPrc!D63 / 1000) * Area!$G$12 / (Days!D63*86400)</f>
        <v>478.58702956989254</v>
      </c>
      <c r="E63" s="10">
        <f>(NBS_comp_mm_LandPrc!E63 / 1000) * Area!$G$12 / (Days!E63*86400)</f>
        <v>208.38527777777779</v>
      </c>
      <c r="F63" s="10">
        <f>(NBS_comp_mm_LandPrc!F63 / 1000) * Area!$G$12 / (Days!F63*86400)</f>
        <v>137.83058243727595</v>
      </c>
      <c r="G63" s="10">
        <f>(NBS_comp_mm_LandPrc!G63 / 1000) * Area!$G$12 / (Days!G63*86400)</f>
        <v>36.030347222222218</v>
      </c>
      <c r="H63" s="10">
        <f>(NBS_comp_mm_LandPrc!H63 / 1000) * Area!$G$12 / (Days!H63*86400)</f>
        <v>54.992540322580631</v>
      </c>
      <c r="I63" s="10">
        <f>(NBS_comp_mm_LandPrc!I63 / 1000) * Area!$G$12 / (Days!I63*86400)</f>
        <v>30.456129032258055</v>
      </c>
      <c r="J63" s="10">
        <f>(NBS_comp_mm_LandPrc!J63 / 1000) * Area!$G$12 / (Days!J63*86400)</f>
        <v>70.957152777777765</v>
      </c>
      <c r="K63" s="10">
        <f>(NBS_comp_mm_LandPrc!K63 / 1000) * Area!$G$12 / (Days!K63*86400)</f>
        <v>421.01482974910402</v>
      </c>
      <c r="L63" s="10">
        <f>(NBS_comp_mm_LandPrc!L63 / 1000) * Area!$G$12 / (Days!L63*86400)</f>
        <v>264.09953703703701</v>
      </c>
      <c r="M63" s="10">
        <f>(NBS_comp_mm_LandPrc!M63 / 1000) * Area!$G$12 / (Days!M63*86400)</f>
        <v>439.12777777777779</v>
      </c>
      <c r="N63" s="10">
        <f t="shared" si="0"/>
        <v>244.99494145847555</v>
      </c>
    </row>
    <row r="64" spans="1:14">
      <c r="A64">
        <v>2007</v>
      </c>
      <c r="B64" s="10">
        <f>(NBS_comp_mm_LandPrc!B64 / 1000) * Area!$G$12 / (Days!B64*86400)</f>
        <v>397.12653225806446</v>
      </c>
      <c r="C64" s="10">
        <f>(NBS_comp_mm_LandPrc!C64 / 1000) * Area!$G$12 / (Days!C64*86400)</f>
        <v>67.048060515873019</v>
      </c>
      <c r="D64" s="10">
        <f>(NBS_comp_mm_LandPrc!D64 / 1000) * Area!$G$12 / (Days!D64*86400)</f>
        <v>477.94575268817204</v>
      </c>
      <c r="E64" s="10">
        <f>(NBS_comp_mm_LandPrc!E64 / 1000) * Area!$G$12 / (Days!E64*86400)</f>
        <v>198.82053240740743</v>
      </c>
      <c r="F64" s="10">
        <f>(NBS_comp_mm_LandPrc!F64 / 1000) * Area!$G$12 / (Days!F64*86400)</f>
        <v>138.46220878136197</v>
      </c>
      <c r="G64" s="10">
        <f>(NBS_comp_mm_LandPrc!G64 / 1000) * Area!$G$12 / (Days!G64*86400)</f>
        <v>-12.400162037037036</v>
      </c>
      <c r="H64" s="10">
        <f>(NBS_comp_mm_LandPrc!H64 / 1000) * Area!$G$12 / (Days!H64*86400)</f>
        <v>-26.046406810035847</v>
      </c>
      <c r="I64" s="10">
        <f>(NBS_comp_mm_LandPrc!I64 / 1000) * Area!$G$12 / (Days!I64*86400)</f>
        <v>16.332844982078853</v>
      </c>
      <c r="J64" s="10">
        <f>(NBS_comp_mm_LandPrc!J64 / 1000) * Area!$G$12 / (Days!J64*86400)</f>
        <v>-13.980115740740741</v>
      </c>
      <c r="K64" s="10">
        <f>(NBS_comp_mm_LandPrc!K64 / 1000) * Area!$G$12 / (Days!K64*86400)</f>
        <v>4.2740905017921085</v>
      </c>
      <c r="L64" s="10">
        <f>(NBS_comp_mm_LandPrc!L64 / 1000) * Area!$G$12 / (Days!L64*86400)</f>
        <v>36.784976851851837</v>
      </c>
      <c r="M64" s="10">
        <f>(NBS_comp_mm_LandPrc!M64 / 1000) * Area!$G$12 / (Days!M64*86400)</f>
        <v>192.82354390681002</v>
      </c>
      <c r="N64" s="10">
        <f t="shared" si="0"/>
        <v>123.09932152546651</v>
      </c>
    </row>
    <row r="65" spans="1:14">
      <c r="A65">
        <v>2008</v>
      </c>
      <c r="B65" s="10">
        <f>(NBS_comp_mm_LandPrc!B65 / 1000) * Area!$G$12 / (Days!B65*86400)</f>
        <v>368.90836917562729</v>
      </c>
      <c r="C65" s="10">
        <f>(NBS_comp_mm_LandPrc!C65 / 1000) * Area!$G$12 / (Days!C65*86400)</f>
        <v>419.4981034482758</v>
      </c>
      <c r="D65" s="10">
        <f>(NBS_comp_mm_LandPrc!D65 / 1000) * Area!$G$12 / (Days!D65*86400)</f>
        <v>449.51726254480286</v>
      </c>
      <c r="E65" s="10">
        <f>(NBS_comp_mm_LandPrc!E65 / 1000) * Area!$G$12 / (Days!E65*86400)</f>
        <v>400.09226851851861</v>
      </c>
      <c r="F65" s="10">
        <f>(NBS_comp_mm_LandPrc!F65 / 1000) * Area!$G$12 / (Days!F65*86400)</f>
        <v>91.185300179211481</v>
      </c>
      <c r="G65" s="10">
        <f>(NBS_comp_mm_LandPrc!G65 / 1000) * Area!$G$12 / (Days!G65*86400)</f>
        <v>102.96250000000001</v>
      </c>
      <c r="H65" s="10">
        <f>(NBS_comp_mm_LandPrc!H65 / 1000) * Area!$G$12 / (Days!H65*86400)</f>
        <v>53.790636200716833</v>
      </c>
      <c r="I65" s="10">
        <f>(NBS_comp_mm_LandPrc!I65 / 1000) * Area!$G$12 / (Days!I65*86400)</f>
        <v>2.3023431899641511</v>
      </c>
      <c r="J65" s="10">
        <f>(NBS_comp_mm_LandPrc!J65 / 1000) * Area!$G$12 / (Days!J65*86400)</f>
        <v>145.24451388888889</v>
      </c>
      <c r="K65" s="10">
        <f>(NBS_comp_mm_LandPrc!K65 / 1000) * Area!$G$12 / (Days!K65*86400)</f>
        <v>45.117302867383515</v>
      </c>
      <c r="L65" s="10">
        <f>(NBS_comp_mm_LandPrc!L65 / 1000) * Area!$G$12 / (Days!L65*86400)</f>
        <v>315.97055555555545</v>
      </c>
      <c r="M65" s="10">
        <f>(NBS_comp_mm_LandPrc!M65 / 1000) * Area!$G$12 / (Days!M65*86400)</f>
        <v>633.75785842293919</v>
      </c>
      <c r="N65" s="10">
        <f t="shared" si="0"/>
        <v>252.36225116599033</v>
      </c>
    </row>
    <row r="66" spans="1:14">
      <c r="A66">
        <v>2009</v>
      </c>
      <c r="B66" s="10">
        <f>(NBS_comp_mm_LandPrc!B66 / 1000) * Area!$G$12 / (Days!B66*86400)</f>
        <v>214.76249103942652</v>
      </c>
      <c r="C66" s="10">
        <f>(NBS_comp_mm_LandPrc!C66 / 1000) * Area!$G$12 / (Days!C66*86400)</f>
        <v>666.76756944444458</v>
      </c>
      <c r="D66" s="10">
        <f>(NBS_comp_mm_LandPrc!D66 / 1000) * Area!$G$12 / (Days!D66*86400)</f>
        <v>559.65706093189976</v>
      </c>
      <c r="E66" s="10">
        <f>(NBS_comp_mm_LandPrc!E66 / 1000) * Area!$G$12 / (Days!E66*86400)</f>
        <v>423.17847222222224</v>
      </c>
      <c r="F66" s="10">
        <f>(NBS_comp_mm_LandPrc!F66 / 1000) * Area!$G$12 / (Days!F66*86400)</f>
        <v>257.55914874551974</v>
      </c>
      <c r="G66" s="10">
        <f>(NBS_comp_mm_LandPrc!G66 / 1000) * Area!$G$12 / (Days!G66*86400)</f>
        <v>152.16895833333336</v>
      </c>
      <c r="H66" s="10">
        <f>(NBS_comp_mm_LandPrc!H66 / 1000) * Area!$G$12 / (Days!H66*86400)</f>
        <v>30.643167562724031</v>
      </c>
      <c r="I66" s="10">
        <f>(NBS_comp_mm_LandPrc!I66 / 1000) * Area!$G$12 / (Days!I66*86400)</f>
        <v>58.84899193548388</v>
      </c>
      <c r="J66" s="10">
        <f>(NBS_comp_mm_LandPrc!J66 / 1000) * Area!$G$12 / (Days!J66*86400)</f>
        <v>4.7284722222222255</v>
      </c>
      <c r="K66" s="10">
        <f>(NBS_comp_mm_LandPrc!K66 / 1000) * Area!$G$12 / (Days!K66*86400)</f>
        <v>77.324655017921145</v>
      </c>
      <c r="L66" s="10">
        <f>(NBS_comp_mm_LandPrc!L66 / 1000) * Area!$G$12 / (Days!L66*86400)</f>
        <v>54.340810185185163</v>
      </c>
      <c r="M66" s="10">
        <f>(NBS_comp_mm_LandPrc!M66 / 1000) * Area!$G$12 / (Days!M66*86400)</f>
        <v>145.74268817204305</v>
      </c>
      <c r="N66" s="10">
        <f t="shared" si="0"/>
        <v>220.47687381770211</v>
      </c>
    </row>
    <row r="67" spans="1:14">
      <c r="A67">
        <v>2010</v>
      </c>
      <c r="B67" s="10">
        <f>(NBS_comp_mm_LandPrc!B67 / 1000) * Area!$G$12 / (Days!B67*86400)</f>
        <v>126.84912186379925</v>
      </c>
      <c r="C67" s="10">
        <f>(NBS_comp_mm_LandPrc!C67 / 1000) * Area!$G$12 / (Days!C67*86400)</f>
        <v>73.406210317460335</v>
      </c>
      <c r="D67" s="10">
        <f>(NBS_comp_mm_LandPrc!D67 / 1000) * Area!$G$12 / (Days!D67*86400)</f>
        <v>315.27293458781367</v>
      </c>
      <c r="E67" s="10">
        <f>(NBS_comp_mm_LandPrc!E67 / 1000) * Area!$G$12 / (Days!E67*86400)</f>
        <v>212.67349537037038</v>
      </c>
      <c r="F67" s="10">
        <f>(NBS_comp_mm_LandPrc!F67 / 1000) * Area!$G$12 / (Days!F67*86400)</f>
        <v>206.32558691756273</v>
      </c>
      <c r="G67" s="10">
        <f>(NBS_comp_mm_LandPrc!G67 / 1000) * Area!$G$12 / (Days!G67*86400)</f>
        <v>99.603518518518513</v>
      </c>
      <c r="H67" s="10">
        <f>(NBS_comp_mm_LandPrc!H67 / 1000) * Area!$G$12 / (Days!H67*86400)</f>
        <v>21.829690860215052</v>
      </c>
      <c r="I67" s="10">
        <f>(NBS_comp_mm_LandPrc!I67 / 1000) * Area!$G$12 / (Days!I67*86400)</f>
        <v>-25.421500896057349</v>
      </c>
      <c r="J67" s="10">
        <f>(NBS_comp_mm_LandPrc!J67 / 1000) * Area!$G$12 / (Days!J67*86400)</f>
        <v>14.909004629629626</v>
      </c>
      <c r="K67" s="10">
        <f>(NBS_comp_mm_LandPrc!K67 / 1000) * Area!$G$12 / (Days!K67*86400)</f>
        <v>43.449466845878135</v>
      </c>
      <c r="L67" s="10">
        <f>(NBS_comp_mm_LandPrc!L67 / 1000) * Area!$G$12 / (Days!L67*86400)</f>
        <v>91.26793981481481</v>
      </c>
      <c r="M67" s="10">
        <f>(NBS_comp_mm_LandPrc!M67 / 1000) * Area!$G$12 / (Days!M67*86400)</f>
        <v>123.34148297491042</v>
      </c>
      <c r="N67" s="10">
        <f t="shared" si="0"/>
        <v>108.6255793170763</v>
      </c>
    </row>
    <row r="68" spans="1:14">
      <c r="N68" s="10"/>
    </row>
    <row r="69" spans="1:14">
      <c r="N69" s="10"/>
    </row>
    <row r="70" spans="1:14">
      <c r="A70" s="8" t="s">
        <v>42</v>
      </c>
      <c r="B70" s="10">
        <f>AVERAGE(B5:B67)</f>
        <v>197.80844590942709</v>
      </c>
      <c r="C70" s="10">
        <f t="shared" ref="C70:M70" si="1">AVERAGE(C5:C67)</f>
        <v>260.6146436363498</v>
      </c>
      <c r="D70" s="10">
        <f t="shared" si="1"/>
        <v>418.85636776753705</v>
      </c>
      <c r="E70" s="10">
        <f t="shared" si="1"/>
        <v>327.26882495590831</v>
      </c>
      <c r="F70" s="10">
        <f t="shared" si="1"/>
        <v>163.30882531148663</v>
      </c>
      <c r="G70" s="10">
        <f t="shared" si="1"/>
        <v>64.103539094650202</v>
      </c>
      <c r="H70" s="10">
        <f t="shared" si="1"/>
        <v>14.229993030665067</v>
      </c>
      <c r="I70" s="10">
        <f t="shared" si="1"/>
        <v>12.523037065483305</v>
      </c>
      <c r="J70" s="10">
        <f t="shared" si="1"/>
        <v>36.932378380364483</v>
      </c>
      <c r="K70" s="10">
        <f t="shared" si="1"/>
        <v>73.631151504807406</v>
      </c>
      <c r="L70" s="10">
        <f t="shared" si="1"/>
        <v>139.4891023662552</v>
      </c>
      <c r="M70" s="10">
        <f t="shared" ref="M70:N70" si="2">AVERAGE(M5:M67)</f>
        <v>214.69689231666391</v>
      </c>
      <c r="N70" s="10">
        <f t="shared" si="2"/>
        <v>160.2886001116332</v>
      </c>
    </row>
    <row r="71" spans="1:14">
      <c r="A71" s="8" t="s">
        <v>43</v>
      </c>
      <c r="B71" s="10">
        <f>MAX(B5:B67)</f>
        <v>564.32241039426538</v>
      </c>
      <c r="C71" s="10">
        <f t="shared" ref="C71:M71" si="3">MAX(C5:C67)</f>
        <v>666.76756944444458</v>
      </c>
      <c r="D71" s="10">
        <f t="shared" si="3"/>
        <v>890.35824372759862</v>
      </c>
      <c r="E71" s="10">
        <f t="shared" si="3"/>
        <v>763.73118055555562</v>
      </c>
      <c r="F71" s="10">
        <f t="shared" si="3"/>
        <v>700.71768817204315</v>
      </c>
      <c r="G71" s="10">
        <f t="shared" si="3"/>
        <v>322.30106481481477</v>
      </c>
      <c r="H71" s="10">
        <f t="shared" si="3"/>
        <v>183.16680555555553</v>
      </c>
      <c r="I71" s="10">
        <f t="shared" si="3"/>
        <v>128.23383064516128</v>
      </c>
      <c r="J71" s="10">
        <f t="shared" si="3"/>
        <v>320.91865740740741</v>
      </c>
      <c r="K71" s="10">
        <f t="shared" si="3"/>
        <v>421.01482974910402</v>
      </c>
      <c r="L71" s="10">
        <f t="shared" si="3"/>
        <v>600.78243055555561</v>
      </c>
      <c r="M71" s="10">
        <f t="shared" ref="M71:N71" si="4">MAX(M5:M67)</f>
        <v>633.75785842293919</v>
      </c>
      <c r="N71" s="10">
        <f t="shared" si="4"/>
        <v>277.47940097499577</v>
      </c>
    </row>
    <row r="72" spans="1:14">
      <c r="A72" s="8" t="s">
        <v>44</v>
      </c>
      <c r="B72" s="10">
        <f>MIN(B5:B67)</f>
        <v>18.40863799283154</v>
      </c>
      <c r="C72" s="10">
        <f t="shared" ref="C72:M72" si="5">MIN(C5:C67)</f>
        <v>28.212068452380951</v>
      </c>
      <c r="D72" s="10">
        <f t="shared" si="5"/>
        <v>128.76229838709676</v>
      </c>
      <c r="E72" s="10">
        <f t="shared" si="5"/>
        <v>121.62925925925929</v>
      </c>
      <c r="F72" s="10">
        <f t="shared" si="5"/>
        <v>23.594287634408612</v>
      </c>
      <c r="G72" s="10">
        <f t="shared" si="5"/>
        <v>-44.051643518518517</v>
      </c>
      <c r="H72" s="10">
        <f t="shared" si="5"/>
        <v>-42.712737455197129</v>
      </c>
      <c r="I72" s="10">
        <f t="shared" si="5"/>
        <v>-40.045376344086023</v>
      </c>
      <c r="J72" s="10">
        <f t="shared" si="5"/>
        <v>-30.044884259259252</v>
      </c>
      <c r="K72" s="10">
        <f t="shared" si="5"/>
        <v>-12.259112903225807</v>
      </c>
      <c r="L72" s="10">
        <f t="shared" si="5"/>
        <v>12.634444444444441</v>
      </c>
      <c r="M72" s="10">
        <f t="shared" ref="M72:N72" si="6">MIN(M5:M67)</f>
        <v>23.945116487455198</v>
      </c>
      <c r="N72" s="10">
        <f t="shared" si="6"/>
        <v>54.479502074799449</v>
      </c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dimension ref="A1:M118"/>
  <sheetViews>
    <sheetView workbookViewId="0"/>
  </sheetViews>
  <sheetFormatPr defaultRowHeight="12.75"/>
  <cols>
    <col min="1" max="1" width="9.140625" style="9"/>
  </cols>
  <sheetData>
    <row r="1" spans="1:13">
      <c r="A1" s="9" t="s">
        <v>45</v>
      </c>
    </row>
    <row r="2" spans="1:13">
      <c r="A2" s="21"/>
    </row>
    <row r="4" spans="1:13">
      <c r="A4" s="1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" t="s">
        <v>9</v>
      </c>
      <c r="K4" s="1" t="s">
        <v>10</v>
      </c>
      <c r="L4" s="1" t="s">
        <v>11</v>
      </c>
      <c r="M4" s="1" t="s">
        <v>12</v>
      </c>
    </row>
    <row r="5" spans="1:13">
      <c r="A5">
        <v>1900</v>
      </c>
      <c r="B5" s="2">
        <v>55.1</v>
      </c>
      <c r="C5" s="2">
        <v>108.5</v>
      </c>
      <c r="D5" s="2">
        <v>65.8</v>
      </c>
      <c r="E5" s="2">
        <v>43.2</v>
      </c>
      <c r="F5" s="2">
        <v>47.8</v>
      </c>
      <c r="G5" s="2">
        <v>69.599999999999994</v>
      </c>
      <c r="H5" s="2">
        <v>125.7</v>
      </c>
      <c r="I5" s="2">
        <v>73.7</v>
      </c>
      <c r="J5" s="2">
        <v>49.3</v>
      </c>
      <c r="K5" s="2">
        <v>55.4</v>
      </c>
      <c r="L5" s="2">
        <v>100.3</v>
      </c>
      <c r="M5" s="2">
        <v>22.9</v>
      </c>
    </row>
    <row r="6" spans="1:13">
      <c r="A6">
        <v>1901</v>
      </c>
      <c r="B6" s="2">
        <v>49.3</v>
      </c>
      <c r="C6" s="2">
        <v>43.7</v>
      </c>
      <c r="D6" s="2">
        <v>66</v>
      </c>
      <c r="E6" s="2">
        <v>69.099999999999994</v>
      </c>
      <c r="F6" s="2">
        <v>75.900000000000006</v>
      </c>
      <c r="G6" s="2">
        <v>61.5</v>
      </c>
      <c r="H6" s="2">
        <v>77.7</v>
      </c>
      <c r="I6" s="2">
        <v>79.5</v>
      </c>
      <c r="J6" s="2">
        <v>65.8</v>
      </c>
      <c r="K6" s="2">
        <v>31.8</v>
      </c>
      <c r="L6" s="2">
        <v>58.2</v>
      </c>
      <c r="M6" s="2">
        <v>100.1</v>
      </c>
    </row>
    <row r="7" spans="1:13">
      <c r="A7">
        <v>1902</v>
      </c>
      <c r="B7" s="2">
        <v>39.9</v>
      </c>
      <c r="C7" s="2">
        <v>28.2</v>
      </c>
      <c r="D7" s="2">
        <v>57.7</v>
      </c>
      <c r="E7" s="2">
        <v>41.1</v>
      </c>
      <c r="F7" s="2">
        <v>94</v>
      </c>
      <c r="G7" s="2">
        <v>151.9</v>
      </c>
      <c r="H7" s="2">
        <v>156</v>
      </c>
      <c r="I7" s="2">
        <v>34</v>
      </c>
      <c r="J7" s="2">
        <v>124</v>
      </c>
      <c r="K7" s="2">
        <v>59.9</v>
      </c>
      <c r="L7" s="2">
        <v>43.9</v>
      </c>
      <c r="M7" s="2">
        <v>69.599999999999994</v>
      </c>
    </row>
    <row r="8" spans="1:13">
      <c r="A8">
        <v>1903</v>
      </c>
      <c r="B8" s="2">
        <v>51.1</v>
      </c>
      <c r="C8" s="2">
        <v>83.6</v>
      </c>
      <c r="D8" s="2">
        <v>62.7</v>
      </c>
      <c r="E8" s="2">
        <v>100.8</v>
      </c>
      <c r="F8" s="2">
        <v>49.3</v>
      </c>
      <c r="G8" s="2">
        <v>104.9</v>
      </c>
      <c r="H8" s="2">
        <v>138.9</v>
      </c>
      <c r="I8" s="2">
        <v>117.9</v>
      </c>
      <c r="J8" s="2">
        <v>47.8</v>
      </c>
      <c r="K8" s="2">
        <v>61.5</v>
      </c>
      <c r="L8" s="2">
        <v>41.4</v>
      </c>
      <c r="M8" s="2">
        <v>58.7</v>
      </c>
    </row>
    <row r="9" spans="1:13">
      <c r="A9">
        <v>1904</v>
      </c>
      <c r="B9" s="2">
        <v>105.9</v>
      </c>
      <c r="C9" s="2">
        <v>71.599999999999994</v>
      </c>
      <c r="D9" s="2">
        <v>101.1</v>
      </c>
      <c r="E9" s="2">
        <v>67.8</v>
      </c>
      <c r="F9" s="2">
        <v>80.8</v>
      </c>
      <c r="G9" s="2">
        <v>37.799999999999997</v>
      </c>
      <c r="H9" s="2">
        <v>91.7</v>
      </c>
      <c r="I9" s="2">
        <v>78</v>
      </c>
      <c r="J9" s="2">
        <v>71.599999999999994</v>
      </c>
      <c r="K9" s="2">
        <v>55.4</v>
      </c>
      <c r="L9" s="2">
        <v>7.1</v>
      </c>
      <c r="M9" s="2">
        <v>55.1</v>
      </c>
    </row>
    <row r="10" spans="1:13">
      <c r="A10">
        <v>1905</v>
      </c>
      <c r="B10" s="2">
        <v>63.8</v>
      </c>
      <c r="C10" s="2">
        <v>46.2</v>
      </c>
      <c r="D10" s="2">
        <v>34</v>
      </c>
      <c r="E10" s="2">
        <v>60.5</v>
      </c>
      <c r="F10" s="2">
        <v>100.6</v>
      </c>
      <c r="G10" s="2">
        <v>91.7</v>
      </c>
      <c r="H10" s="2">
        <v>68.099999999999994</v>
      </c>
      <c r="I10" s="2">
        <v>80.3</v>
      </c>
      <c r="J10" s="2">
        <v>52.3</v>
      </c>
      <c r="K10" s="2">
        <v>69.599999999999994</v>
      </c>
      <c r="L10" s="2">
        <v>70.099999999999994</v>
      </c>
      <c r="M10" s="2">
        <v>46.2</v>
      </c>
    </row>
    <row r="11" spans="1:13">
      <c r="A11">
        <v>1906</v>
      </c>
      <c r="B11" s="2">
        <v>40.6</v>
      </c>
      <c r="C11" s="2">
        <v>26.2</v>
      </c>
      <c r="D11" s="2">
        <v>71.099999999999994</v>
      </c>
      <c r="E11" s="2">
        <v>45.7</v>
      </c>
      <c r="F11" s="2">
        <v>51.1</v>
      </c>
      <c r="G11" s="2">
        <v>65</v>
      </c>
      <c r="H11" s="2">
        <v>88.9</v>
      </c>
      <c r="I11" s="2">
        <v>88.9</v>
      </c>
      <c r="J11" s="2">
        <v>61.5</v>
      </c>
      <c r="K11" s="2">
        <v>132.1</v>
      </c>
      <c r="L11" s="2">
        <v>57.7</v>
      </c>
      <c r="M11" s="2">
        <v>82</v>
      </c>
    </row>
    <row r="12" spans="1:13">
      <c r="A12">
        <v>1907</v>
      </c>
      <c r="B12" s="2">
        <v>116.1</v>
      </c>
      <c r="C12" s="2">
        <v>19.3</v>
      </c>
      <c r="D12" s="2">
        <v>75.900000000000006</v>
      </c>
      <c r="E12" s="2">
        <v>55.4</v>
      </c>
      <c r="F12" s="2">
        <v>80.5</v>
      </c>
      <c r="G12" s="2">
        <v>92.5</v>
      </c>
      <c r="H12" s="2">
        <v>77.5</v>
      </c>
      <c r="I12" s="2">
        <v>34</v>
      </c>
      <c r="J12" s="2">
        <v>119.1</v>
      </c>
      <c r="K12" s="2">
        <v>95</v>
      </c>
      <c r="L12" s="2">
        <v>47.2</v>
      </c>
      <c r="M12" s="2">
        <v>94</v>
      </c>
    </row>
    <row r="13" spans="1:13">
      <c r="A13">
        <v>1908</v>
      </c>
      <c r="B13" s="2">
        <v>62.2</v>
      </c>
      <c r="C13" s="2">
        <v>102.9</v>
      </c>
      <c r="D13" s="2">
        <v>71.400000000000006</v>
      </c>
      <c r="E13" s="2">
        <v>74.7</v>
      </c>
      <c r="F13" s="2">
        <v>84.6</v>
      </c>
      <c r="G13" s="2">
        <v>53.3</v>
      </c>
      <c r="H13" s="2">
        <v>70.599999999999994</v>
      </c>
      <c r="I13" s="2">
        <v>89.9</v>
      </c>
      <c r="J13" s="2">
        <v>15.2</v>
      </c>
      <c r="K13" s="2">
        <v>32</v>
      </c>
      <c r="L13" s="2">
        <v>34</v>
      </c>
      <c r="M13" s="2">
        <v>51.8</v>
      </c>
    </row>
    <row r="14" spans="1:13">
      <c r="A14">
        <v>1909</v>
      </c>
      <c r="B14" s="2">
        <v>68.8</v>
      </c>
      <c r="C14" s="2">
        <v>103.1</v>
      </c>
      <c r="D14" s="2">
        <v>68.099999999999994</v>
      </c>
      <c r="E14" s="2">
        <v>81</v>
      </c>
      <c r="F14" s="2">
        <v>106.7</v>
      </c>
      <c r="G14" s="2">
        <v>78.7</v>
      </c>
      <c r="H14" s="2">
        <v>83.8</v>
      </c>
      <c r="I14" s="2">
        <v>73.400000000000006</v>
      </c>
      <c r="J14" s="2">
        <v>56.9</v>
      </c>
      <c r="K14" s="2">
        <v>51.6</v>
      </c>
      <c r="L14" s="2">
        <v>92.7</v>
      </c>
      <c r="M14" s="2">
        <v>74.400000000000006</v>
      </c>
    </row>
    <row r="15" spans="1:13">
      <c r="A15">
        <v>1910</v>
      </c>
      <c r="B15" s="2">
        <v>105.7</v>
      </c>
      <c r="C15" s="2">
        <v>89.4</v>
      </c>
      <c r="D15" s="2">
        <v>11.7</v>
      </c>
      <c r="E15" s="2">
        <v>94</v>
      </c>
      <c r="F15" s="2">
        <v>87.1</v>
      </c>
      <c r="G15" s="2">
        <v>42.2</v>
      </c>
      <c r="H15" s="2">
        <v>88.9</v>
      </c>
      <c r="I15" s="2">
        <v>45.2</v>
      </c>
      <c r="J15" s="2">
        <v>67.8</v>
      </c>
      <c r="K15" s="2">
        <v>109.7</v>
      </c>
      <c r="L15" s="2">
        <v>67.8</v>
      </c>
      <c r="M15" s="2">
        <v>64.8</v>
      </c>
    </row>
    <row r="16" spans="1:13">
      <c r="A16">
        <v>1911</v>
      </c>
      <c r="B16" s="2">
        <v>78.7</v>
      </c>
      <c r="C16" s="2">
        <v>64.3</v>
      </c>
      <c r="D16" s="2">
        <v>48.5</v>
      </c>
      <c r="E16" s="2">
        <v>69.3</v>
      </c>
      <c r="F16" s="2">
        <v>47.2</v>
      </c>
      <c r="G16" s="2">
        <v>71.599999999999994</v>
      </c>
      <c r="H16" s="2">
        <v>57.9</v>
      </c>
      <c r="I16" s="2">
        <v>117.9</v>
      </c>
      <c r="J16" s="2">
        <v>95</v>
      </c>
      <c r="K16" s="2">
        <v>106.2</v>
      </c>
      <c r="L16" s="2">
        <v>89.4</v>
      </c>
      <c r="M16" s="2">
        <v>72.599999999999994</v>
      </c>
    </row>
    <row r="17" spans="1:13">
      <c r="A17">
        <v>1912</v>
      </c>
      <c r="B17" s="2">
        <v>69.900000000000006</v>
      </c>
      <c r="C17" s="2">
        <v>52.3</v>
      </c>
      <c r="D17" s="2">
        <v>64</v>
      </c>
      <c r="E17" s="2">
        <v>88.4</v>
      </c>
      <c r="F17" s="2">
        <v>73.7</v>
      </c>
      <c r="G17" s="2">
        <v>60.5</v>
      </c>
      <c r="H17" s="2">
        <v>92.5</v>
      </c>
      <c r="I17" s="2">
        <v>114.6</v>
      </c>
      <c r="J17" s="2">
        <v>99.1</v>
      </c>
      <c r="K17" s="2">
        <v>85.9</v>
      </c>
      <c r="L17" s="2">
        <v>53.3</v>
      </c>
      <c r="M17" s="2">
        <v>56.6</v>
      </c>
    </row>
    <row r="18" spans="1:13">
      <c r="A18">
        <v>1913</v>
      </c>
      <c r="B18" s="2">
        <v>135.4</v>
      </c>
      <c r="C18" s="2">
        <v>46.7</v>
      </c>
      <c r="D18" s="2">
        <v>170.4</v>
      </c>
      <c r="E18" s="2">
        <v>72.599999999999994</v>
      </c>
      <c r="F18" s="2">
        <v>86.1</v>
      </c>
      <c r="G18" s="2">
        <v>61</v>
      </c>
      <c r="H18" s="2">
        <v>83.3</v>
      </c>
      <c r="I18" s="2">
        <v>90.4</v>
      </c>
      <c r="J18" s="2">
        <v>44.5</v>
      </c>
      <c r="K18" s="2">
        <v>98</v>
      </c>
      <c r="L18" s="2">
        <v>81.5</v>
      </c>
      <c r="M18" s="2">
        <v>25.7</v>
      </c>
    </row>
    <row r="19" spans="1:13">
      <c r="A19">
        <v>1914</v>
      </c>
      <c r="B19" s="2">
        <v>82</v>
      </c>
      <c r="C19" s="2">
        <v>44.7</v>
      </c>
      <c r="D19" s="2">
        <v>68.3</v>
      </c>
      <c r="E19" s="2">
        <v>94</v>
      </c>
      <c r="F19" s="2">
        <v>118.6</v>
      </c>
      <c r="G19" s="2">
        <v>57.9</v>
      </c>
      <c r="H19" s="2">
        <v>39.6</v>
      </c>
      <c r="I19" s="2">
        <v>138.9</v>
      </c>
      <c r="J19" s="2">
        <v>51.1</v>
      </c>
      <c r="K19" s="2">
        <v>56.9</v>
      </c>
      <c r="L19" s="2">
        <v>50.3</v>
      </c>
      <c r="M19" s="2">
        <v>74.2</v>
      </c>
    </row>
    <row r="20" spans="1:13">
      <c r="A20">
        <v>1915</v>
      </c>
      <c r="B20" s="2">
        <v>76.7</v>
      </c>
      <c r="C20" s="2">
        <v>61.5</v>
      </c>
      <c r="D20" s="2">
        <v>29.5</v>
      </c>
      <c r="E20" s="2">
        <v>22.4</v>
      </c>
      <c r="F20" s="2">
        <v>82.3</v>
      </c>
      <c r="G20" s="2">
        <v>74.7</v>
      </c>
      <c r="H20" s="2">
        <v>156</v>
      </c>
      <c r="I20" s="2">
        <v>138.19999999999999</v>
      </c>
      <c r="J20" s="2">
        <v>86.4</v>
      </c>
      <c r="K20" s="2">
        <v>51.6</v>
      </c>
      <c r="L20" s="2">
        <v>61.5</v>
      </c>
      <c r="M20" s="2">
        <v>77.2</v>
      </c>
    </row>
    <row r="21" spans="1:13">
      <c r="A21">
        <v>1916</v>
      </c>
      <c r="B21" s="2">
        <v>99.6</v>
      </c>
      <c r="C21" s="2">
        <v>54.9</v>
      </c>
      <c r="D21" s="2">
        <v>78.7</v>
      </c>
      <c r="E21" s="2">
        <v>67.3</v>
      </c>
      <c r="F21" s="2">
        <v>122.4</v>
      </c>
      <c r="G21" s="2">
        <v>95.3</v>
      </c>
      <c r="H21" s="2">
        <v>27.9</v>
      </c>
      <c r="I21" s="2">
        <v>58.2</v>
      </c>
      <c r="J21" s="2">
        <v>64.5</v>
      </c>
      <c r="K21" s="2">
        <v>72.599999999999994</v>
      </c>
      <c r="L21" s="2">
        <v>51.6</v>
      </c>
      <c r="M21" s="2">
        <v>71.400000000000006</v>
      </c>
    </row>
    <row r="22" spans="1:13">
      <c r="A22">
        <v>1917</v>
      </c>
      <c r="B22" s="2">
        <v>67.3</v>
      </c>
      <c r="C22" s="2">
        <v>38.9</v>
      </c>
      <c r="D22" s="2">
        <v>78.5</v>
      </c>
      <c r="E22" s="2">
        <v>57.9</v>
      </c>
      <c r="F22" s="2">
        <v>109.7</v>
      </c>
      <c r="G22" s="2">
        <v>133.6</v>
      </c>
      <c r="H22" s="2">
        <v>73.2</v>
      </c>
      <c r="I22" s="2">
        <v>72.099999999999994</v>
      </c>
      <c r="J22" s="2">
        <v>55.1</v>
      </c>
      <c r="K22" s="2">
        <v>162.30000000000001</v>
      </c>
      <c r="L22" s="2">
        <v>23.6</v>
      </c>
      <c r="M22" s="2">
        <v>41.7</v>
      </c>
    </row>
    <row r="23" spans="1:13">
      <c r="A23">
        <v>1918</v>
      </c>
      <c r="B23" s="2">
        <v>63.2</v>
      </c>
      <c r="C23" s="2">
        <v>56.1</v>
      </c>
      <c r="D23" s="2">
        <v>75.2</v>
      </c>
      <c r="E23" s="2">
        <v>57.4</v>
      </c>
      <c r="F23" s="2">
        <v>76.2</v>
      </c>
      <c r="G23" s="2">
        <v>69.3</v>
      </c>
      <c r="H23" s="2">
        <v>45.7</v>
      </c>
      <c r="I23" s="2">
        <v>55.4</v>
      </c>
      <c r="J23" s="2">
        <v>116.8</v>
      </c>
      <c r="K23" s="2">
        <v>61.2</v>
      </c>
      <c r="L23" s="2">
        <v>52.8</v>
      </c>
      <c r="M23" s="2">
        <v>74.400000000000006</v>
      </c>
    </row>
    <row r="24" spans="1:13">
      <c r="A24">
        <v>1919</v>
      </c>
      <c r="B24" s="2">
        <v>28.4</v>
      </c>
      <c r="C24" s="2">
        <v>36.6</v>
      </c>
      <c r="D24" s="2">
        <v>80.3</v>
      </c>
      <c r="E24" s="2">
        <v>137.69999999999999</v>
      </c>
      <c r="F24" s="2">
        <v>114.6</v>
      </c>
      <c r="G24" s="2">
        <v>57.2</v>
      </c>
      <c r="H24" s="2">
        <v>41.7</v>
      </c>
      <c r="I24" s="2">
        <v>93.7</v>
      </c>
      <c r="J24" s="2">
        <v>53.6</v>
      </c>
      <c r="K24" s="2">
        <v>100.8</v>
      </c>
      <c r="L24" s="2">
        <v>48.8</v>
      </c>
      <c r="M24" s="2">
        <v>31.5</v>
      </c>
    </row>
    <row r="25" spans="1:13">
      <c r="A25">
        <v>1920</v>
      </c>
      <c r="B25" s="2">
        <v>46.7</v>
      </c>
      <c r="C25" s="2">
        <v>30.2</v>
      </c>
      <c r="D25" s="2">
        <v>43.4</v>
      </c>
      <c r="E25" s="2">
        <v>105.2</v>
      </c>
      <c r="F25" s="2">
        <v>30</v>
      </c>
      <c r="G25" s="2">
        <v>118.1</v>
      </c>
      <c r="H25" s="2">
        <v>80.8</v>
      </c>
      <c r="I25" s="2">
        <v>77.2</v>
      </c>
      <c r="J25" s="2">
        <v>44.2</v>
      </c>
      <c r="K25" s="2">
        <v>72.599999999999994</v>
      </c>
      <c r="L25" s="2">
        <v>79.2</v>
      </c>
      <c r="M25" s="2">
        <v>69.900000000000006</v>
      </c>
    </row>
    <row r="26" spans="1:13">
      <c r="A26">
        <v>1921</v>
      </c>
      <c r="B26" s="2">
        <v>33</v>
      </c>
      <c r="C26" s="2">
        <v>47.5</v>
      </c>
      <c r="D26" s="2">
        <v>110.7</v>
      </c>
      <c r="E26" s="2">
        <v>96.5</v>
      </c>
      <c r="F26" s="2">
        <v>58.2</v>
      </c>
      <c r="G26" s="2">
        <v>63.5</v>
      </c>
      <c r="H26" s="2">
        <v>69.900000000000006</v>
      </c>
      <c r="I26" s="2">
        <v>89.7</v>
      </c>
      <c r="J26" s="2">
        <v>84.6</v>
      </c>
      <c r="K26" s="2">
        <v>66.5</v>
      </c>
      <c r="L26" s="2">
        <v>94</v>
      </c>
      <c r="M26" s="2">
        <v>50.3</v>
      </c>
    </row>
    <row r="27" spans="1:13">
      <c r="A27">
        <v>1922</v>
      </c>
      <c r="B27" s="2">
        <v>38.6</v>
      </c>
      <c r="C27" s="2">
        <v>37.1</v>
      </c>
      <c r="D27" s="2">
        <v>101.3</v>
      </c>
      <c r="E27" s="2">
        <v>66.5</v>
      </c>
      <c r="F27" s="2">
        <v>63.8</v>
      </c>
      <c r="G27" s="2">
        <v>66</v>
      </c>
      <c r="H27" s="2">
        <v>74.2</v>
      </c>
      <c r="I27" s="2">
        <v>78.5</v>
      </c>
      <c r="J27" s="2">
        <v>63</v>
      </c>
      <c r="K27" s="2">
        <v>41.9</v>
      </c>
      <c r="L27" s="2">
        <v>40.9</v>
      </c>
      <c r="M27" s="2">
        <v>62.7</v>
      </c>
    </row>
    <row r="28" spans="1:13">
      <c r="A28">
        <v>1923</v>
      </c>
      <c r="B28" s="2">
        <v>66</v>
      </c>
      <c r="C28" s="2">
        <v>36.1</v>
      </c>
      <c r="D28" s="2">
        <v>67.599999999999994</v>
      </c>
      <c r="E28" s="2">
        <v>59.4</v>
      </c>
      <c r="F28" s="2">
        <v>73.7</v>
      </c>
      <c r="G28" s="2">
        <v>63.5</v>
      </c>
      <c r="H28" s="2">
        <v>65</v>
      </c>
      <c r="I28" s="2">
        <v>45.7</v>
      </c>
      <c r="J28" s="2">
        <v>77.2</v>
      </c>
      <c r="K28" s="2">
        <v>47.8</v>
      </c>
      <c r="L28" s="2">
        <v>59.7</v>
      </c>
      <c r="M28" s="2">
        <v>114.6</v>
      </c>
    </row>
    <row r="29" spans="1:13">
      <c r="A29">
        <v>1924</v>
      </c>
      <c r="B29" s="2">
        <v>84.1</v>
      </c>
      <c r="C29" s="2">
        <v>48.3</v>
      </c>
      <c r="D29" s="2">
        <v>51.3</v>
      </c>
      <c r="E29" s="2">
        <v>71.099999999999994</v>
      </c>
      <c r="F29" s="2">
        <v>68.599999999999994</v>
      </c>
      <c r="G29" s="2">
        <v>115.8</v>
      </c>
      <c r="H29" s="2">
        <v>67.599999999999994</v>
      </c>
      <c r="I29" s="2">
        <v>56.1</v>
      </c>
      <c r="J29" s="2">
        <v>135.4</v>
      </c>
      <c r="K29" s="2">
        <v>10.7</v>
      </c>
      <c r="L29" s="2">
        <v>23.6</v>
      </c>
      <c r="M29" s="2">
        <v>87.4</v>
      </c>
    </row>
    <row r="30" spans="1:13">
      <c r="A30">
        <v>1925</v>
      </c>
      <c r="B30" s="2">
        <v>34.799999999999997</v>
      </c>
      <c r="C30" s="2">
        <v>62</v>
      </c>
      <c r="D30" s="2">
        <v>72.400000000000006</v>
      </c>
      <c r="E30" s="2">
        <v>34.299999999999997</v>
      </c>
      <c r="F30" s="2">
        <v>37.299999999999997</v>
      </c>
      <c r="G30" s="2">
        <v>53.8</v>
      </c>
      <c r="H30" s="2">
        <v>102.4</v>
      </c>
      <c r="I30" s="2">
        <v>53.1</v>
      </c>
      <c r="J30" s="2">
        <v>105.9</v>
      </c>
      <c r="K30" s="2">
        <v>83.1</v>
      </c>
      <c r="L30" s="2">
        <v>87.1</v>
      </c>
      <c r="M30" s="2">
        <v>37.799999999999997</v>
      </c>
    </row>
    <row r="31" spans="1:13">
      <c r="A31">
        <v>1926</v>
      </c>
      <c r="B31" s="2">
        <v>54.6</v>
      </c>
      <c r="C31" s="2">
        <v>71.900000000000006</v>
      </c>
      <c r="D31" s="2">
        <v>55.6</v>
      </c>
      <c r="E31" s="2">
        <v>96.5</v>
      </c>
      <c r="F31" s="2">
        <v>30.7</v>
      </c>
      <c r="G31" s="2">
        <v>80.5</v>
      </c>
      <c r="H31" s="2">
        <v>42.9</v>
      </c>
      <c r="I31" s="2">
        <v>146.80000000000001</v>
      </c>
      <c r="J31" s="2">
        <v>178.3</v>
      </c>
      <c r="K31" s="2">
        <v>126.5</v>
      </c>
      <c r="L31" s="2">
        <v>74.400000000000006</v>
      </c>
      <c r="M31" s="2">
        <v>49.8</v>
      </c>
    </row>
    <row r="32" spans="1:13">
      <c r="A32">
        <v>1927</v>
      </c>
      <c r="B32" s="2">
        <v>44.2</v>
      </c>
      <c r="C32" s="2">
        <v>54.9</v>
      </c>
      <c r="D32" s="2">
        <v>60.5</v>
      </c>
      <c r="E32" s="2">
        <v>55.1</v>
      </c>
      <c r="F32" s="2">
        <v>95.5</v>
      </c>
      <c r="G32" s="2">
        <v>54.9</v>
      </c>
      <c r="H32" s="2">
        <v>103.1</v>
      </c>
      <c r="I32" s="2">
        <v>41.1</v>
      </c>
      <c r="J32" s="2">
        <v>54.6</v>
      </c>
      <c r="K32" s="2">
        <v>51.6</v>
      </c>
      <c r="L32" s="2">
        <v>166.1</v>
      </c>
      <c r="M32" s="2">
        <v>90.4</v>
      </c>
    </row>
    <row r="33" spans="1:13">
      <c r="A33">
        <v>1928</v>
      </c>
      <c r="B33" s="2">
        <v>44.2</v>
      </c>
      <c r="C33" s="2">
        <v>49.8</v>
      </c>
      <c r="D33" s="2">
        <v>52.3</v>
      </c>
      <c r="E33" s="2">
        <v>53.3</v>
      </c>
      <c r="F33" s="2">
        <v>45.2</v>
      </c>
      <c r="G33" s="2">
        <v>131.80000000000001</v>
      </c>
      <c r="H33" s="2">
        <v>99.1</v>
      </c>
      <c r="I33" s="2">
        <v>63.8</v>
      </c>
      <c r="J33" s="2">
        <v>44.2</v>
      </c>
      <c r="K33" s="2">
        <v>75.2</v>
      </c>
      <c r="L33" s="2">
        <v>70.099999999999994</v>
      </c>
      <c r="M33" s="2">
        <v>44.2</v>
      </c>
    </row>
    <row r="34" spans="1:13">
      <c r="A34">
        <v>1929</v>
      </c>
      <c r="B34" s="2">
        <v>107.2</v>
      </c>
      <c r="C34" s="2">
        <v>36.799999999999997</v>
      </c>
      <c r="D34" s="2">
        <v>71.599999999999994</v>
      </c>
      <c r="E34" s="2">
        <v>148.30000000000001</v>
      </c>
      <c r="F34" s="2">
        <v>96</v>
      </c>
      <c r="G34" s="2">
        <v>65</v>
      </c>
      <c r="H34" s="2">
        <v>74.7</v>
      </c>
      <c r="I34" s="2">
        <v>25.4</v>
      </c>
      <c r="J34" s="2">
        <v>56.9</v>
      </c>
      <c r="K34" s="2">
        <v>87.9</v>
      </c>
      <c r="L34" s="2">
        <v>87.4</v>
      </c>
      <c r="M34" s="2">
        <v>99.8</v>
      </c>
    </row>
    <row r="35" spans="1:13">
      <c r="A35">
        <v>1930</v>
      </c>
      <c r="B35" s="2">
        <v>119.6</v>
      </c>
      <c r="C35" s="2">
        <v>54.1</v>
      </c>
      <c r="D35" s="2">
        <v>68.099999999999994</v>
      </c>
      <c r="E35" s="2">
        <v>56.6</v>
      </c>
      <c r="F35" s="2">
        <v>46.7</v>
      </c>
      <c r="G35" s="2">
        <v>69.900000000000006</v>
      </c>
      <c r="H35" s="2">
        <v>27.7</v>
      </c>
      <c r="I35" s="2">
        <v>23.9</v>
      </c>
      <c r="J35" s="2">
        <v>66.5</v>
      </c>
      <c r="K35" s="2">
        <v>50</v>
      </c>
      <c r="L35" s="2">
        <v>40.6</v>
      </c>
      <c r="M35" s="2">
        <v>29.7</v>
      </c>
    </row>
    <row r="36" spans="1:13">
      <c r="A36">
        <v>1931</v>
      </c>
      <c r="B36" s="2">
        <v>41.2</v>
      </c>
      <c r="C36" s="2">
        <v>26.2</v>
      </c>
      <c r="D36" s="2">
        <v>55</v>
      </c>
      <c r="E36" s="2">
        <v>66</v>
      </c>
      <c r="F36" s="2">
        <v>52.6</v>
      </c>
      <c r="G36" s="2">
        <v>61.1</v>
      </c>
      <c r="H36" s="2">
        <v>47.6</v>
      </c>
      <c r="I36" s="2">
        <v>26.3</v>
      </c>
      <c r="J36" s="2">
        <v>72.2</v>
      </c>
      <c r="K36" s="2">
        <v>49.5</v>
      </c>
      <c r="L36" s="2">
        <v>74.099999999999994</v>
      </c>
      <c r="M36" s="2">
        <v>52.5</v>
      </c>
    </row>
    <row r="37" spans="1:13">
      <c r="A37">
        <v>1932</v>
      </c>
      <c r="B37" s="2">
        <v>98.6</v>
      </c>
      <c r="C37" s="2">
        <v>41.3</v>
      </c>
      <c r="D37" s="2">
        <v>27.1</v>
      </c>
      <c r="E37" s="2">
        <v>46.7</v>
      </c>
      <c r="F37" s="2">
        <v>157.30000000000001</v>
      </c>
      <c r="G37" s="2">
        <v>48.6</v>
      </c>
      <c r="H37" s="2">
        <v>100.3</v>
      </c>
      <c r="I37" s="2">
        <v>42.9</v>
      </c>
      <c r="J37" s="2">
        <v>92.9</v>
      </c>
      <c r="K37" s="2">
        <v>85</v>
      </c>
      <c r="L37" s="2">
        <v>56.8</v>
      </c>
      <c r="M37" s="2">
        <v>76.099999999999994</v>
      </c>
    </row>
    <row r="38" spans="1:13">
      <c r="A38">
        <v>1933</v>
      </c>
      <c r="B38" s="2">
        <v>20.5</v>
      </c>
      <c r="C38" s="2">
        <v>34.5</v>
      </c>
      <c r="D38" s="2">
        <v>65</v>
      </c>
      <c r="E38" s="2">
        <v>70.7</v>
      </c>
      <c r="F38" s="2">
        <v>79.5</v>
      </c>
      <c r="G38" s="2">
        <v>32.6</v>
      </c>
      <c r="H38" s="2">
        <v>44.6</v>
      </c>
      <c r="I38" s="2">
        <v>68.2</v>
      </c>
      <c r="J38" s="2">
        <v>39.6</v>
      </c>
      <c r="K38" s="2">
        <v>41.5</v>
      </c>
      <c r="L38" s="2">
        <v>57.2</v>
      </c>
      <c r="M38" s="2">
        <v>47.2</v>
      </c>
    </row>
    <row r="39" spans="1:13">
      <c r="A39">
        <v>1934</v>
      </c>
      <c r="B39" s="2">
        <v>30.7</v>
      </c>
      <c r="C39" s="2">
        <v>17.8</v>
      </c>
      <c r="D39" s="2">
        <v>62.8</v>
      </c>
      <c r="E39" s="2">
        <v>63.2</v>
      </c>
      <c r="F39" s="2">
        <v>9.8000000000000007</v>
      </c>
      <c r="G39" s="2">
        <v>26.5</v>
      </c>
      <c r="H39" s="2">
        <v>28</v>
      </c>
      <c r="I39" s="2">
        <v>67.400000000000006</v>
      </c>
      <c r="J39" s="2">
        <v>67.8</v>
      </c>
      <c r="K39" s="2">
        <v>27.6</v>
      </c>
      <c r="L39" s="2">
        <v>47.8</v>
      </c>
      <c r="M39" s="2">
        <v>41.8</v>
      </c>
    </row>
    <row r="40" spans="1:13">
      <c r="A40">
        <v>1935</v>
      </c>
      <c r="B40" s="2">
        <v>50.9</v>
      </c>
      <c r="C40" s="2">
        <v>41</v>
      </c>
      <c r="D40" s="2">
        <v>60.4</v>
      </c>
      <c r="E40" s="2">
        <v>50.1</v>
      </c>
      <c r="F40" s="2">
        <v>76.3</v>
      </c>
      <c r="G40" s="2">
        <v>76.5</v>
      </c>
      <c r="H40" s="2">
        <v>50.7</v>
      </c>
      <c r="I40" s="2">
        <v>59.8</v>
      </c>
      <c r="J40" s="2">
        <v>33.1</v>
      </c>
      <c r="K40" s="2">
        <v>26.3</v>
      </c>
      <c r="L40" s="2">
        <v>64.099999999999994</v>
      </c>
      <c r="M40" s="2">
        <v>31.9</v>
      </c>
    </row>
    <row r="41" spans="1:13">
      <c r="A41">
        <v>1936</v>
      </c>
      <c r="B41" s="2">
        <v>42.5</v>
      </c>
      <c r="C41" s="2">
        <v>44.3</v>
      </c>
      <c r="D41" s="2">
        <v>22</v>
      </c>
      <c r="E41" s="2">
        <v>68.400000000000006</v>
      </c>
      <c r="F41" s="2">
        <v>32.9</v>
      </c>
      <c r="G41" s="2">
        <v>84</v>
      </c>
      <c r="H41" s="2">
        <v>24.1</v>
      </c>
      <c r="I41" s="2">
        <v>55.1</v>
      </c>
      <c r="J41" s="2">
        <v>120.3</v>
      </c>
      <c r="K41" s="2">
        <v>71.8</v>
      </c>
      <c r="L41" s="2">
        <v>24</v>
      </c>
      <c r="M41" s="2">
        <v>32.5</v>
      </c>
    </row>
    <row r="42" spans="1:13">
      <c r="A42">
        <v>1937</v>
      </c>
      <c r="B42" s="2">
        <v>77.599999999999994</v>
      </c>
      <c r="C42" s="2">
        <v>32.6</v>
      </c>
      <c r="D42" s="2">
        <v>12.7</v>
      </c>
      <c r="E42" s="2">
        <v>106.3</v>
      </c>
      <c r="F42" s="2">
        <v>49</v>
      </c>
      <c r="G42" s="2">
        <v>99.3</v>
      </c>
      <c r="H42" s="2">
        <v>69.599999999999994</v>
      </c>
      <c r="I42" s="2">
        <v>62.4</v>
      </c>
      <c r="J42" s="2">
        <v>41.7</v>
      </c>
      <c r="K42" s="2">
        <v>50.2</v>
      </c>
      <c r="L42" s="2">
        <v>25.1</v>
      </c>
      <c r="M42" s="2">
        <v>34.299999999999997</v>
      </c>
    </row>
    <row r="43" spans="1:13">
      <c r="A43">
        <v>1938</v>
      </c>
      <c r="B43" s="2">
        <v>26.2</v>
      </c>
      <c r="C43" s="2">
        <v>125</v>
      </c>
      <c r="D43" s="2">
        <v>85.1</v>
      </c>
      <c r="E43" s="2">
        <v>40.700000000000003</v>
      </c>
      <c r="F43" s="2">
        <v>69.3</v>
      </c>
      <c r="G43" s="2">
        <v>45.1</v>
      </c>
      <c r="H43" s="2">
        <v>69.099999999999994</v>
      </c>
      <c r="I43" s="2">
        <v>78.900000000000006</v>
      </c>
      <c r="J43" s="2">
        <v>44.2</v>
      </c>
      <c r="K43" s="2">
        <v>25.8</v>
      </c>
      <c r="L43" s="2">
        <v>17.600000000000001</v>
      </c>
      <c r="M43" s="2">
        <v>36.5</v>
      </c>
    </row>
    <row r="44" spans="1:13">
      <c r="A44">
        <v>1939</v>
      </c>
      <c r="B44" s="2">
        <v>52.4</v>
      </c>
      <c r="C44" s="2">
        <v>113.6</v>
      </c>
      <c r="D44" s="2">
        <v>48.3</v>
      </c>
      <c r="E44" s="2">
        <v>100.5</v>
      </c>
      <c r="F44" s="2">
        <v>24.9</v>
      </c>
      <c r="G44" s="2">
        <v>89.8</v>
      </c>
      <c r="H44" s="2">
        <v>46.6</v>
      </c>
      <c r="I44" s="2">
        <v>42.1</v>
      </c>
      <c r="J44" s="2">
        <v>36.6</v>
      </c>
      <c r="K44" s="2">
        <v>59.6</v>
      </c>
      <c r="L44" s="2">
        <v>13.5</v>
      </c>
      <c r="M44" s="2">
        <v>24.5</v>
      </c>
    </row>
    <row r="45" spans="1:13">
      <c r="A45">
        <v>1940</v>
      </c>
      <c r="B45" s="2">
        <v>28</v>
      </c>
      <c r="C45" s="2">
        <v>47.3</v>
      </c>
      <c r="D45" s="2">
        <v>55.4</v>
      </c>
      <c r="E45" s="2">
        <v>53.1</v>
      </c>
      <c r="F45" s="2">
        <v>89.5</v>
      </c>
      <c r="G45" s="2">
        <v>159.5</v>
      </c>
      <c r="H45" s="2">
        <v>62.1</v>
      </c>
      <c r="I45" s="2">
        <v>164.4</v>
      </c>
      <c r="J45" s="2">
        <v>40.5</v>
      </c>
      <c r="K45" s="2">
        <v>69.3</v>
      </c>
      <c r="L45" s="2">
        <v>73.599999999999994</v>
      </c>
      <c r="M45" s="2">
        <v>66.099999999999994</v>
      </c>
    </row>
    <row r="46" spans="1:13">
      <c r="A46">
        <v>1941</v>
      </c>
      <c r="B46" s="2">
        <v>40.1</v>
      </c>
      <c r="C46" s="2">
        <v>15.8</v>
      </c>
      <c r="D46" s="2">
        <v>39.299999999999997</v>
      </c>
      <c r="E46" s="2">
        <v>38.4</v>
      </c>
      <c r="F46" s="2">
        <v>62.4</v>
      </c>
      <c r="G46" s="2">
        <v>68.3</v>
      </c>
      <c r="H46" s="2">
        <v>59.3</v>
      </c>
      <c r="I46" s="2">
        <v>73.7</v>
      </c>
      <c r="J46" s="2">
        <v>27.8</v>
      </c>
      <c r="K46" s="2">
        <v>89.5</v>
      </c>
      <c r="L46" s="2">
        <v>49.1</v>
      </c>
      <c r="M46" s="2">
        <v>46.7</v>
      </c>
    </row>
    <row r="47" spans="1:13">
      <c r="A47">
        <v>1942</v>
      </c>
      <c r="B47" s="2">
        <v>48.3</v>
      </c>
      <c r="C47" s="2">
        <v>68.3</v>
      </c>
      <c r="D47" s="2">
        <v>77.599999999999994</v>
      </c>
      <c r="E47" s="2">
        <v>39.5</v>
      </c>
      <c r="F47" s="2">
        <v>114</v>
      </c>
      <c r="G47" s="2">
        <v>50.7</v>
      </c>
      <c r="H47" s="2">
        <v>99</v>
      </c>
      <c r="I47" s="2">
        <v>107.8</v>
      </c>
      <c r="J47" s="2">
        <v>83</v>
      </c>
      <c r="K47" s="2">
        <v>75.7</v>
      </c>
      <c r="L47" s="2">
        <v>68.7</v>
      </c>
      <c r="M47" s="2">
        <v>64.7</v>
      </c>
    </row>
    <row r="48" spans="1:13">
      <c r="A48">
        <v>1943</v>
      </c>
      <c r="B48" s="2">
        <v>48.5</v>
      </c>
      <c r="C48" s="2">
        <v>44</v>
      </c>
      <c r="D48" s="2">
        <v>67.400000000000006</v>
      </c>
      <c r="E48" s="2">
        <v>88.9</v>
      </c>
      <c r="F48" s="2">
        <v>178.4</v>
      </c>
      <c r="G48" s="2">
        <v>56.4</v>
      </c>
      <c r="H48" s="2">
        <v>117.5</v>
      </c>
      <c r="I48" s="2">
        <v>41.3</v>
      </c>
      <c r="J48" s="2">
        <v>45.5</v>
      </c>
      <c r="K48" s="2">
        <v>26.8</v>
      </c>
      <c r="L48" s="2">
        <v>51.7</v>
      </c>
      <c r="M48" s="2">
        <v>12.9</v>
      </c>
    </row>
    <row r="49" spans="1:13">
      <c r="A49">
        <v>1944</v>
      </c>
      <c r="B49" s="2">
        <v>21.9</v>
      </c>
      <c r="C49" s="2">
        <v>49.4</v>
      </c>
      <c r="D49" s="2">
        <v>66.2</v>
      </c>
      <c r="E49" s="2">
        <v>75.599999999999994</v>
      </c>
      <c r="F49" s="2">
        <v>90.7</v>
      </c>
      <c r="G49" s="2">
        <v>78.8</v>
      </c>
      <c r="H49" s="2">
        <v>30.6</v>
      </c>
      <c r="I49" s="2">
        <v>61.6</v>
      </c>
      <c r="J49" s="2">
        <v>37.799999999999997</v>
      </c>
      <c r="K49" s="2">
        <v>14.7</v>
      </c>
      <c r="L49" s="2">
        <v>43.8</v>
      </c>
      <c r="M49" s="2">
        <v>45.7</v>
      </c>
    </row>
    <row r="50" spans="1:13">
      <c r="A50">
        <v>1945</v>
      </c>
      <c r="B50" s="2">
        <v>24</v>
      </c>
      <c r="C50" s="2">
        <v>40</v>
      </c>
      <c r="D50" s="2">
        <v>87.4</v>
      </c>
      <c r="E50" s="2">
        <v>83.3</v>
      </c>
      <c r="F50" s="2">
        <v>169.8</v>
      </c>
      <c r="G50" s="2">
        <v>97.8</v>
      </c>
      <c r="H50" s="2">
        <v>72.900000000000006</v>
      </c>
      <c r="I50" s="2">
        <v>61.3</v>
      </c>
      <c r="J50" s="2">
        <v>136.19999999999999</v>
      </c>
      <c r="K50" s="2">
        <v>80</v>
      </c>
      <c r="L50" s="2">
        <v>35.5</v>
      </c>
      <c r="M50" s="2">
        <v>47.1</v>
      </c>
    </row>
    <row r="51" spans="1:13">
      <c r="A51">
        <v>1946</v>
      </c>
      <c r="B51" s="2">
        <v>36.1</v>
      </c>
      <c r="C51" s="2">
        <v>56.1</v>
      </c>
      <c r="D51" s="2">
        <v>58.5</v>
      </c>
      <c r="E51" s="2">
        <v>14.1</v>
      </c>
      <c r="F51" s="2">
        <v>106.7</v>
      </c>
      <c r="G51" s="2">
        <v>129.69999999999999</v>
      </c>
      <c r="H51" s="2">
        <v>25.7</v>
      </c>
      <c r="I51" s="2">
        <v>78.400000000000006</v>
      </c>
      <c r="J51" s="2">
        <v>34.700000000000003</v>
      </c>
      <c r="K51" s="2">
        <v>60</v>
      </c>
      <c r="L51" s="2">
        <v>32.9</v>
      </c>
      <c r="M51" s="2">
        <v>75.2</v>
      </c>
    </row>
    <row r="52" spans="1:13">
      <c r="A52">
        <v>1947</v>
      </c>
      <c r="B52" s="2">
        <v>71.599999999999994</v>
      </c>
      <c r="C52" s="2">
        <v>7.4</v>
      </c>
      <c r="D52" s="2">
        <v>58.5</v>
      </c>
      <c r="E52" s="2">
        <v>153.1</v>
      </c>
      <c r="F52" s="2">
        <v>129.4</v>
      </c>
      <c r="G52" s="2">
        <v>62.8</v>
      </c>
      <c r="H52" s="2">
        <v>105.8</v>
      </c>
      <c r="I52" s="2">
        <v>129.5</v>
      </c>
      <c r="J52" s="2">
        <v>108.3</v>
      </c>
      <c r="K52" s="2">
        <v>21.8</v>
      </c>
      <c r="L52" s="2">
        <v>37.299999999999997</v>
      </c>
      <c r="M52" s="2">
        <v>47.2</v>
      </c>
    </row>
    <row r="53" spans="1:13">
      <c r="A53">
        <v>1948</v>
      </c>
      <c r="B53" s="2">
        <v>32.19</v>
      </c>
      <c r="C53" s="2">
        <v>79.790000000000006</v>
      </c>
      <c r="D53" s="2">
        <v>71.17</v>
      </c>
      <c r="E53" s="2">
        <v>52.81</v>
      </c>
      <c r="F53" s="2">
        <v>123.08</v>
      </c>
      <c r="G53" s="2">
        <v>69.31</v>
      </c>
      <c r="H53" s="2">
        <v>38.909999999999997</v>
      </c>
      <c r="I53" s="2">
        <v>33.130000000000003</v>
      </c>
      <c r="J53" s="2">
        <v>37.979999999999997</v>
      </c>
      <c r="K53" s="2">
        <v>38.61</v>
      </c>
      <c r="L53" s="2">
        <v>91.53</v>
      </c>
      <c r="M53" s="2">
        <v>45.51</v>
      </c>
    </row>
    <row r="54" spans="1:13">
      <c r="A54">
        <v>1949</v>
      </c>
      <c r="B54" s="2">
        <v>65.790000000000006</v>
      </c>
      <c r="C54" s="2">
        <v>64.11</v>
      </c>
      <c r="D54" s="2">
        <v>65.23</v>
      </c>
      <c r="E54" s="2">
        <v>48.85</v>
      </c>
      <c r="F54" s="2">
        <v>74.989999999999995</v>
      </c>
      <c r="G54" s="2">
        <v>68.42</v>
      </c>
      <c r="H54" s="2">
        <v>73.59</v>
      </c>
      <c r="I54" s="2">
        <v>78.36</v>
      </c>
      <c r="J54" s="2">
        <v>65.760000000000005</v>
      </c>
      <c r="K54" s="2">
        <v>108.18</v>
      </c>
      <c r="L54" s="2">
        <v>35.75</v>
      </c>
      <c r="M54" s="2">
        <v>92.49</v>
      </c>
    </row>
    <row r="55" spans="1:13">
      <c r="A55">
        <v>1950</v>
      </c>
      <c r="B55" s="2">
        <v>111.17</v>
      </c>
      <c r="C55" s="2">
        <v>94.71</v>
      </c>
      <c r="D55" s="2">
        <v>59.42</v>
      </c>
      <c r="E55" s="2">
        <v>105.11</v>
      </c>
      <c r="F55" s="2">
        <v>53.79</v>
      </c>
      <c r="G55" s="2">
        <v>47.75</v>
      </c>
      <c r="H55" s="2">
        <v>80.55</v>
      </c>
      <c r="I55" s="2">
        <v>59.63</v>
      </c>
      <c r="J55" s="2">
        <v>92.22</v>
      </c>
      <c r="K55" s="2">
        <v>87.5</v>
      </c>
      <c r="L55" s="2">
        <v>96.19</v>
      </c>
      <c r="M55" s="2">
        <v>64.77</v>
      </c>
    </row>
    <row r="56" spans="1:13">
      <c r="A56">
        <v>1951</v>
      </c>
      <c r="B56" s="2">
        <v>61.59</v>
      </c>
      <c r="C56" s="2">
        <v>69.88</v>
      </c>
      <c r="D56" s="2">
        <v>71.260000000000005</v>
      </c>
      <c r="E56" s="2">
        <v>64.150000000000006</v>
      </c>
      <c r="F56" s="2">
        <v>68.61</v>
      </c>
      <c r="G56" s="2">
        <v>80.650000000000006</v>
      </c>
      <c r="H56" s="2">
        <v>78.39</v>
      </c>
      <c r="I56" s="2">
        <v>52.7</v>
      </c>
      <c r="J56" s="2">
        <v>50.25</v>
      </c>
      <c r="K56" s="2">
        <v>98.96</v>
      </c>
      <c r="L56" s="2">
        <v>81.42</v>
      </c>
      <c r="M56" s="2">
        <v>102.79</v>
      </c>
    </row>
    <row r="57" spans="1:13">
      <c r="A57">
        <v>1952</v>
      </c>
      <c r="B57" s="2">
        <v>75.349999999999994</v>
      </c>
      <c r="C57" s="2">
        <v>33.479999999999997</v>
      </c>
      <c r="D57" s="2">
        <v>73.58</v>
      </c>
      <c r="E57" s="2">
        <v>78.099999999999994</v>
      </c>
      <c r="F57" s="2">
        <v>61.14</v>
      </c>
      <c r="G57" s="2">
        <v>28.68</v>
      </c>
      <c r="H57" s="2">
        <v>60.65</v>
      </c>
      <c r="I57" s="2">
        <v>52.26</v>
      </c>
      <c r="J57" s="2">
        <v>40.83</v>
      </c>
      <c r="K57" s="2">
        <v>33.9</v>
      </c>
      <c r="L57" s="2">
        <v>60.8</v>
      </c>
      <c r="M57" s="2">
        <v>49.97</v>
      </c>
    </row>
    <row r="58" spans="1:13">
      <c r="A58">
        <v>1953</v>
      </c>
      <c r="B58" s="2">
        <v>55.43</v>
      </c>
      <c r="C58" s="2">
        <v>16.3</v>
      </c>
      <c r="D58" s="2">
        <v>68.13</v>
      </c>
      <c r="E58" s="2">
        <v>74.61</v>
      </c>
      <c r="F58" s="2">
        <v>56.38</v>
      </c>
      <c r="G58" s="2">
        <v>77.81</v>
      </c>
      <c r="H58" s="2">
        <v>56.28</v>
      </c>
      <c r="I58" s="2">
        <v>41.2</v>
      </c>
      <c r="J58" s="2">
        <v>46.99</v>
      </c>
      <c r="K58" s="2">
        <v>21.18</v>
      </c>
      <c r="L58" s="2">
        <v>22.62</v>
      </c>
      <c r="M58" s="2">
        <v>46.24</v>
      </c>
    </row>
    <row r="59" spans="1:13">
      <c r="A59">
        <v>1954</v>
      </c>
      <c r="B59" s="2">
        <v>49.65</v>
      </c>
      <c r="C59" s="2">
        <v>99.92</v>
      </c>
      <c r="D59" s="2">
        <v>113.52</v>
      </c>
      <c r="E59" s="2">
        <v>73.47</v>
      </c>
      <c r="F59" s="2">
        <v>29.33</v>
      </c>
      <c r="G59" s="2">
        <v>59.09</v>
      </c>
      <c r="H59" s="2">
        <v>37.64</v>
      </c>
      <c r="I59" s="2">
        <v>49.09</v>
      </c>
      <c r="J59" s="2">
        <v>52.62</v>
      </c>
      <c r="K59" s="2">
        <v>177.65</v>
      </c>
      <c r="L59" s="2">
        <v>40.119999999999997</v>
      </c>
      <c r="M59" s="2">
        <v>43.31</v>
      </c>
    </row>
    <row r="60" spans="1:13">
      <c r="A60">
        <v>1955</v>
      </c>
      <c r="B60" s="2">
        <v>40.42</v>
      </c>
      <c r="C60" s="2">
        <v>68.05</v>
      </c>
      <c r="D60" s="2">
        <v>66.47</v>
      </c>
      <c r="E60" s="2">
        <v>56.72</v>
      </c>
      <c r="F60" s="2">
        <v>37.29</v>
      </c>
      <c r="G60" s="2">
        <v>52.58</v>
      </c>
      <c r="H60" s="2">
        <v>58.7</v>
      </c>
      <c r="I60" s="2">
        <v>84.36</v>
      </c>
      <c r="J60" s="2">
        <v>53.51</v>
      </c>
      <c r="K60" s="2">
        <v>94.78</v>
      </c>
      <c r="L60" s="2">
        <v>79</v>
      </c>
      <c r="M60" s="2">
        <v>32.9</v>
      </c>
    </row>
    <row r="61" spans="1:13">
      <c r="A61">
        <v>1956</v>
      </c>
      <c r="B61" s="2">
        <v>31.13</v>
      </c>
      <c r="C61" s="2">
        <v>55.67</v>
      </c>
      <c r="D61" s="2">
        <v>85.66</v>
      </c>
      <c r="E61" s="2">
        <v>103.67</v>
      </c>
      <c r="F61" s="2">
        <v>139.71</v>
      </c>
      <c r="G61" s="2">
        <v>80.42</v>
      </c>
      <c r="H61" s="2">
        <v>37.08</v>
      </c>
      <c r="I61" s="2">
        <v>133.03</v>
      </c>
      <c r="J61" s="2">
        <v>18.649999999999999</v>
      </c>
      <c r="K61" s="2">
        <v>17.77</v>
      </c>
      <c r="L61" s="2">
        <v>54.17</v>
      </c>
      <c r="M61" s="2">
        <v>52.79</v>
      </c>
    </row>
    <row r="62" spans="1:13">
      <c r="A62">
        <v>1957</v>
      </c>
      <c r="B62" s="2">
        <v>48.15</v>
      </c>
      <c r="C62" s="2">
        <v>55.58</v>
      </c>
      <c r="D62" s="2">
        <v>35.68</v>
      </c>
      <c r="E62" s="2">
        <v>120.41</v>
      </c>
      <c r="F62" s="2">
        <v>77.430000000000007</v>
      </c>
      <c r="G62" s="2">
        <v>83.06</v>
      </c>
      <c r="H62" s="2">
        <v>125.83</v>
      </c>
      <c r="I62" s="2">
        <v>54.73</v>
      </c>
      <c r="J62" s="2">
        <v>107.24</v>
      </c>
      <c r="K62" s="2">
        <v>81</v>
      </c>
      <c r="L62" s="2">
        <v>58.68</v>
      </c>
      <c r="M62" s="2">
        <v>91.42</v>
      </c>
    </row>
    <row r="63" spans="1:13">
      <c r="A63">
        <v>1958</v>
      </c>
      <c r="B63" s="2">
        <v>19.47</v>
      </c>
      <c r="C63" s="2">
        <v>18.010000000000002</v>
      </c>
      <c r="D63" s="2">
        <v>12.43</v>
      </c>
      <c r="E63" s="2">
        <v>40.85</v>
      </c>
      <c r="F63" s="2">
        <v>26.9</v>
      </c>
      <c r="G63" s="2">
        <v>75.63</v>
      </c>
      <c r="H63" s="2">
        <v>63.2</v>
      </c>
      <c r="I63" s="2">
        <v>53.2</v>
      </c>
      <c r="J63" s="2">
        <v>81.72</v>
      </c>
      <c r="K63" s="2">
        <v>38.119999999999997</v>
      </c>
      <c r="L63" s="2">
        <v>67.290000000000006</v>
      </c>
      <c r="M63" s="2">
        <v>11.98</v>
      </c>
    </row>
    <row r="64" spans="1:13">
      <c r="A64">
        <v>1959</v>
      </c>
      <c r="B64" s="2">
        <v>75.150000000000006</v>
      </c>
      <c r="C64" s="2">
        <v>49.39</v>
      </c>
      <c r="D64" s="2">
        <v>56.35</v>
      </c>
      <c r="E64" s="2">
        <v>96.75</v>
      </c>
      <c r="F64" s="2">
        <v>83.1</v>
      </c>
      <c r="G64" s="2">
        <v>19.940000000000001</v>
      </c>
      <c r="H64" s="2">
        <v>61.23</v>
      </c>
      <c r="I64" s="2">
        <v>127.95</v>
      </c>
      <c r="J64" s="2">
        <v>78.67</v>
      </c>
      <c r="K64" s="2">
        <v>102.56</v>
      </c>
      <c r="L64" s="2">
        <v>74.98</v>
      </c>
      <c r="M64" s="2">
        <v>87.53</v>
      </c>
    </row>
    <row r="65" spans="1:13">
      <c r="A65">
        <v>1960</v>
      </c>
      <c r="B65" s="2">
        <v>69.47</v>
      </c>
      <c r="C65" s="2">
        <v>52.14</v>
      </c>
      <c r="D65" s="2">
        <v>32.46</v>
      </c>
      <c r="E65" s="2">
        <v>59.02</v>
      </c>
      <c r="F65" s="2">
        <v>62.44</v>
      </c>
      <c r="G65" s="2">
        <v>133.57</v>
      </c>
      <c r="H65" s="2">
        <v>43.84</v>
      </c>
      <c r="I65" s="2">
        <v>55.44</v>
      </c>
      <c r="J65" s="2">
        <v>27.12</v>
      </c>
      <c r="K65" s="2">
        <v>47.21</v>
      </c>
      <c r="L65" s="2">
        <v>23.51</v>
      </c>
      <c r="M65" s="2">
        <v>16.309999999999999</v>
      </c>
    </row>
    <row r="66" spans="1:13">
      <c r="A66">
        <v>1961</v>
      </c>
      <c r="B66" s="2">
        <v>7.76</v>
      </c>
      <c r="C66" s="2">
        <v>61.32</v>
      </c>
      <c r="D66" s="2">
        <v>60.44</v>
      </c>
      <c r="E66" s="2">
        <v>129.54</v>
      </c>
      <c r="F66" s="2">
        <v>59.98</v>
      </c>
      <c r="G66" s="2">
        <v>71.05</v>
      </c>
      <c r="H66" s="2">
        <v>60.99</v>
      </c>
      <c r="I66" s="2">
        <v>110.86</v>
      </c>
      <c r="J66" s="2">
        <v>100.78</v>
      </c>
      <c r="K66" s="2">
        <v>34.880000000000003</v>
      </c>
      <c r="L66" s="2">
        <v>68.55</v>
      </c>
      <c r="M66" s="2">
        <v>36.85</v>
      </c>
    </row>
    <row r="67" spans="1:13">
      <c r="A67">
        <v>1962</v>
      </c>
      <c r="B67" s="2">
        <v>48.36</v>
      </c>
      <c r="C67" s="2">
        <v>57.06</v>
      </c>
      <c r="D67" s="2">
        <v>25.42</v>
      </c>
      <c r="E67" s="2">
        <v>37.25</v>
      </c>
      <c r="F67" s="2">
        <v>29.19</v>
      </c>
      <c r="G67" s="2">
        <v>129.77000000000001</v>
      </c>
      <c r="H67" s="2">
        <v>53.97</v>
      </c>
      <c r="I67" s="2">
        <v>81.2</v>
      </c>
      <c r="J67" s="2">
        <v>69.209999999999994</v>
      </c>
      <c r="K67" s="2">
        <v>42.82</v>
      </c>
      <c r="L67" s="2">
        <v>49.14</v>
      </c>
      <c r="M67" s="2">
        <v>35</v>
      </c>
    </row>
    <row r="68" spans="1:13">
      <c r="A68">
        <v>1963</v>
      </c>
      <c r="B68" s="2">
        <v>22.81</v>
      </c>
      <c r="C68" s="2">
        <v>16.52</v>
      </c>
      <c r="D68" s="2">
        <v>64.92</v>
      </c>
      <c r="E68" s="2">
        <v>76.55</v>
      </c>
      <c r="F68" s="2">
        <v>55.83</v>
      </c>
      <c r="G68" s="2">
        <v>69.319999999999993</v>
      </c>
      <c r="H68" s="2">
        <v>43.53</v>
      </c>
      <c r="I68" s="2">
        <v>52.33</v>
      </c>
      <c r="J68" s="2">
        <v>36.99</v>
      </c>
      <c r="K68" s="2">
        <v>10.86</v>
      </c>
      <c r="L68" s="2">
        <v>30.76</v>
      </c>
      <c r="M68" s="2">
        <v>31.98</v>
      </c>
    </row>
    <row r="69" spans="1:13">
      <c r="A69">
        <v>1964</v>
      </c>
      <c r="B69" s="2">
        <v>51.15</v>
      </c>
      <c r="C69" s="2">
        <v>19.559999999999999</v>
      </c>
      <c r="D69" s="2">
        <v>76.63</v>
      </c>
      <c r="E69" s="2">
        <v>99.85</v>
      </c>
      <c r="F69" s="2">
        <v>49.39</v>
      </c>
      <c r="G69" s="2">
        <v>69.599999999999994</v>
      </c>
      <c r="H69" s="2">
        <v>55.81</v>
      </c>
      <c r="I69" s="2">
        <v>125.61</v>
      </c>
      <c r="J69" s="2">
        <v>51.27</v>
      </c>
      <c r="K69" s="2">
        <v>13.41</v>
      </c>
      <c r="L69" s="2">
        <v>22.56</v>
      </c>
      <c r="M69" s="2">
        <v>61.32</v>
      </c>
    </row>
    <row r="70" spans="1:13">
      <c r="A70">
        <v>1965</v>
      </c>
      <c r="B70" s="2">
        <v>91.84</v>
      </c>
      <c r="C70" s="2">
        <v>66.47</v>
      </c>
      <c r="D70" s="2">
        <v>68.73</v>
      </c>
      <c r="E70" s="2">
        <v>61.22</v>
      </c>
      <c r="F70" s="2">
        <v>44.17</v>
      </c>
      <c r="G70" s="2">
        <v>55.18</v>
      </c>
      <c r="H70" s="2">
        <v>72.489999999999995</v>
      </c>
      <c r="I70" s="2">
        <v>86.92</v>
      </c>
      <c r="J70" s="2">
        <v>68.36</v>
      </c>
      <c r="K70" s="2">
        <v>84.49</v>
      </c>
      <c r="L70" s="2">
        <v>35.520000000000003</v>
      </c>
      <c r="M70" s="2">
        <v>96.27</v>
      </c>
    </row>
    <row r="71" spans="1:13">
      <c r="A71">
        <v>1966</v>
      </c>
      <c r="B71" s="2">
        <v>17.239999999999998</v>
      </c>
      <c r="C71" s="2">
        <v>28.76</v>
      </c>
      <c r="D71" s="2">
        <v>62.21</v>
      </c>
      <c r="E71" s="2">
        <v>79.37</v>
      </c>
      <c r="F71" s="2">
        <v>49.3</v>
      </c>
      <c r="G71" s="2">
        <v>80.069999999999993</v>
      </c>
      <c r="H71" s="2">
        <v>76.510000000000005</v>
      </c>
      <c r="I71" s="2">
        <v>101.28</v>
      </c>
      <c r="J71" s="2">
        <v>31.98</v>
      </c>
      <c r="K71" s="2">
        <v>34.44</v>
      </c>
      <c r="L71" s="2">
        <v>97.4</v>
      </c>
      <c r="M71" s="2">
        <v>108.93</v>
      </c>
    </row>
    <row r="72" spans="1:13">
      <c r="A72">
        <v>1967</v>
      </c>
      <c r="B72" s="2">
        <v>59.04</v>
      </c>
      <c r="C72" s="2">
        <v>32.56</v>
      </c>
      <c r="D72" s="2">
        <v>21.59</v>
      </c>
      <c r="E72" s="2">
        <v>74.599999999999994</v>
      </c>
      <c r="F72" s="2">
        <v>36.42</v>
      </c>
      <c r="G72" s="2">
        <v>167.5</v>
      </c>
      <c r="H72" s="2">
        <v>85.18</v>
      </c>
      <c r="I72" s="2">
        <v>88.76</v>
      </c>
      <c r="J72" s="2">
        <v>57.23</v>
      </c>
      <c r="K72" s="2">
        <v>102.84</v>
      </c>
      <c r="L72" s="2">
        <v>64.040000000000006</v>
      </c>
      <c r="M72" s="2">
        <v>133.94</v>
      </c>
    </row>
    <row r="73" spans="1:13">
      <c r="A73">
        <v>1968</v>
      </c>
      <c r="B73" s="2">
        <v>60.06</v>
      </c>
      <c r="C73" s="2">
        <v>37.17</v>
      </c>
      <c r="D73" s="2">
        <v>57.44</v>
      </c>
      <c r="E73" s="2">
        <v>46.1</v>
      </c>
      <c r="F73" s="2">
        <v>120.15</v>
      </c>
      <c r="G73" s="2">
        <v>150.57</v>
      </c>
      <c r="H73" s="2">
        <v>121.82</v>
      </c>
      <c r="I73" s="2">
        <v>110.03</v>
      </c>
      <c r="J73" s="2">
        <v>46.91</v>
      </c>
      <c r="K73" s="2">
        <v>35.619999999999997</v>
      </c>
      <c r="L73" s="2">
        <v>76.3</v>
      </c>
      <c r="M73" s="2">
        <v>84.87</v>
      </c>
    </row>
    <row r="74" spans="1:13">
      <c r="A74">
        <v>1969</v>
      </c>
      <c r="B74" s="2">
        <v>70.73</v>
      </c>
      <c r="C74" s="2">
        <v>6.92</v>
      </c>
      <c r="D74" s="2">
        <v>41.37</v>
      </c>
      <c r="E74" s="2">
        <v>98.29</v>
      </c>
      <c r="F74" s="2">
        <v>112.19</v>
      </c>
      <c r="G74" s="2">
        <v>95.22</v>
      </c>
      <c r="H74" s="2">
        <v>170.82</v>
      </c>
      <c r="I74" s="2">
        <v>50.76</v>
      </c>
      <c r="J74" s="2">
        <v>24.01</v>
      </c>
      <c r="K74" s="2">
        <v>48.57</v>
      </c>
      <c r="L74" s="2">
        <v>75.14</v>
      </c>
      <c r="M74" s="2">
        <v>41.82</v>
      </c>
    </row>
    <row r="75" spans="1:13">
      <c r="A75">
        <v>1970</v>
      </c>
      <c r="B75" s="2">
        <v>27.55</v>
      </c>
      <c r="C75" s="2">
        <v>19.260000000000002</v>
      </c>
      <c r="D75" s="2">
        <v>49.77</v>
      </c>
      <c r="E75" s="2">
        <v>70.849999999999994</v>
      </c>
      <c r="F75" s="2">
        <v>81.819999999999993</v>
      </c>
      <c r="G75" s="2">
        <v>86.2</v>
      </c>
      <c r="H75" s="2">
        <v>92.11</v>
      </c>
      <c r="I75" s="2">
        <v>33.090000000000003</v>
      </c>
      <c r="J75" s="2">
        <v>62.95</v>
      </c>
      <c r="K75" s="2">
        <v>43.12</v>
      </c>
      <c r="L75" s="2">
        <v>71.930000000000007</v>
      </c>
      <c r="M75" s="2">
        <v>49.75</v>
      </c>
    </row>
    <row r="76" spans="1:13">
      <c r="A76">
        <v>1971</v>
      </c>
      <c r="B76" s="2">
        <v>15.75</v>
      </c>
      <c r="C76" s="2">
        <v>82.08</v>
      </c>
      <c r="D76" s="2">
        <v>45.57</v>
      </c>
      <c r="E76" s="2">
        <v>22.88</v>
      </c>
      <c r="F76" s="2">
        <v>31.57</v>
      </c>
      <c r="G76" s="2">
        <v>51.41</v>
      </c>
      <c r="H76" s="2">
        <v>38.17</v>
      </c>
      <c r="I76" s="2">
        <v>84.55</v>
      </c>
      <c r="J76" s="2">
        <v>56.73</v>
      </c>
      <c r="K76" s="2">
        <v>27.73</v>
      </c>
      <c r="L76" s="2">
        <v>35.81</v>
      </c>
      <c r="M76" s="2">
        <v>93.54</v>
      </c>
    </row>
    <row r="77" spans="1:13">
      <c r="A77">
        <v>1972</v>
      </c>
      <c r="B77" s="2">
        <v>40.049999999999997</v>
      </c>
      <c r="C77" s="2">
        <v>33.75</v>
      </c>
      <c r="D77" s="2">
        <v>65.77</v>
      </c>
      <c r="E77" s="2">
        <v>84.55</v>
      </c>
      <c r="F77" s="2">
        <v>51.92</v>
      </c>
      <c r="G77" s="2">
        <v>63.05</v>
      </c>
      <c r="H77" s="2">
        <v>57.5</v>
      </c>
      <c r="I77" s="2">
        <v>104.84</v>
      </c>
      <c r="J77" s="2">
        <v>81.3</v>
      </c>
      <c r="K77" s="2">
        <v>83.5</v>
      </c>
      <c r="L77" s="2">
        <v>110.01</v>
      </c>
      <c r="M77" s="2">
        <v>85.45</v>
      </c>
    </row>
    <row r="78" spans="1:13">
      <c r="A78">
        <v>1973</v>
      </c>
      <c r="B78" s="2">
        <v>33.47</v>
      </c>
      <c r="C78" s="2">
        <v>34.68</v>
      </c>
      <c r="D78" s="2">
        <v>119.56</v>
      </c>
      <c r="E78" s="2">
        <v>47.82</v>
      </c>
      <c r="F78" s="2">
        <v>71.94</v>
      </c>
      <c r="G78" s="2">
        <v>135.22</v>
      </c>
      <c r="H78" s="2">
        <v>73.31</v>
      </c>
      <c r="I78" s="2">
        <v>44.7</v>
      </c>
      <c r="J78" s="2">
        <v>42.54</v>
      </c>
      <c r="K78" s="2">
        <v>51.9</v>
      </c>
      <c r="L78" s="2">
        <v>96.66</v>
      </c>
      <c r="M78" s="2">
        <v>81.93</v>
      </c>
    </row>
    <row r="79" spans="1:13">
      <c r="A79">
        <v>1974</v>
      </c>
      <c r="B79" s="2">
        <v>71</v>
      </c>
      <c r="C79" s="2">
        <v>58.39</v>
      </c>
      <c r="D79" s="2">
        <v>92.05</v>
      </c>
      <c r="E79" s="2">
        <v>67.02</v>
      </c>
      <c r="F79" s="2">
        <v>105.01</v>
      </c>
      <c r="G79" s="2">
        <v>39.159999999999997</v>
      </c>
      <c r="H79" s="2">
        <v>48.09</v>
      </c>
      <c r="I79" s="2">
        <v>70.03</v>
      </c>
      <c r="J79" s="2">
        <v>60.06</v>
      </c>
      <c r="K79" s="2">
        <v>21</v>
      </c>
      <c r="L79" s="2">
        <v>81.56</v>
      </c>
      <c r="M79" s="2">
        <v>78.819999999999993</v>
      </c>
    </row>
    <row r="80" spans="1:13">
      <c r="A80">
        <v>1975</v>
      </c>
      <c r="B80" s="2">
        <v>64.44</v>
      </c>
      <c r="C80" s="2">
        <v>67.86</v>
      </c>
      <c r="D80" s="2">
        <v>54.41</v>
      </c>
      <c r="E80" s="2">
        <v>71.39</v>
      </c>
      <c r="F80" s="2">
        <v>65.28</v>
      </c>
      <c r="G80" s="2">
        <v>120.81</v>
      </c>
      <c r="H80" s="2">
        <v>37.950000000000003</v>
      </c>
      <c r="I80" s="2">
        <v>190.38</v>
      </c>
      <c r="J80" s="2">
        <v>79.83</v>
      </c>
      <c r="K80" s="2">
        <v>22.11</v>
      </c>
      <c r="L80" s="2">
        <v>61.59</v>
      </c>
      <c r="M80" s="2">
        <v>94.44</v>
      </c>
    </row>
    <row r="81" spans="1:13">
      <c r="A81">
        <v>1976</v>
      </c>
      <c r="B81" s="2">
        <v>59.99</v>
      </c>
      <c r="C81" s="2">
        <v>64.290000000000006</v>
      </c>
      <c r="D81" s="2">
        <v>105.71</v>
      </c>
      <c r="E81" s="2">
        <v>79.89</v>
      </c>
      <c r="F81" s="2">
        <v>107.04</v>
      </c>
      <c r="G81" s="2">
        <v>96.04</v>
      </c>
      <c r="H81" s="2">
        <v>174.57</v>
      </c>
      <c r="I81" s="2">
        <v>53.42</v>
      </c>
      <c r="J81" s="2">
        <v>83.37</v>
      </c>
      <c r="K81" s="2">
        <v>67.39</v>
      </c>
      <c r="L81" s="2">
        <v>26.46</v>
      </c>
      <c r="M81" s="2">
        <v>37</v>
      </c>
    </row>
    <row r="82" spans="1:13">
      <c r="A82">
        <v>1977</v>
      </c>
      <c r="B82" s="2">
        <v>36.28</v>
      </c>
      <c r="C82" s="2">
        <v>35.4</v>
      </c>
      <c r="D82" s="2">
        <v>93.33</v>
      </c>
      <c r="E82" s="2">
        <v>116.33</v>
      </c>
      <c r="F82" s="2">
        <v>45.52</v>
      </c>
      <c r="G82" s="2">
        <v>66.349999999999994</v>
      </c>
      <c r="H82" s="2">
        <v>68.010000000000005</v>
      </c>
      <c r="I82" s="2">
        <v>73.23</v>
      </c>
      <c r="J82" s="2">
        <v>127.03</v>
      </c>
      <c r="K82" s="2">
        <v>51.17</v>
      </c>
      <c r="L82" s="2">
        <v>64.42</v>
      </c>
      <c r="M82" s="2">
        <v>83.53</v>
      </c>
    </row>
    <row r="83" spans="1:13">
      <c r="A83">
        <v>1978</v>
      </c>
      <c r="B83" s="2">
        <v>92.51</v>
      </c>
      <c r="C83" s="2">
        <v>10</v>
      </c>
      <c r="D83" s="2">
        <v>45.03</v>
      </c>
      <c r="E83" s="2">
        <v>60.03</v>
      </c>
      <c r="F83" s="2">
        <v>73.47</v>
      </c>
      <c r="G83" s="2">
        <v>74.91</v>
      </c>
      <c r="H83" s="2">
        <v>40.47</v>
      </c>
      <c r="I83" s="2">
        <v>36.25</v>
      </c>
      <c r="J83" s="2">
        <v>83.35</v>
      </c>
      <c r="K83" s="2">
        <v>48.03</v>
      </c>
      <c r="L83" s="2">
        <v>51.09</v>
      </c>
      <c r="M83" s="2">
        <v>56.17</v>
      </c>
    </row>
    <row r="84" spans="1:13">
      <c r="A84">
        <v>1979</v>
      </c>
      <c r="B84" s="2">
        <v>41.63</v>
      </c>
      <c r="C84" s="2">
        <v>14.37</v>
      </c>
      <c r="D84" s="2">
        <v>54.99</v>
      </c>
      <c r="E84" s="2">
        <v>114.84</v>
      </c>
      <c r="F84" s="2">
        <v>103.1</v>
      </c>
      <c r="G84" s="2">
        <v>55.94</v>
      </c>
      <c r="H84" s="2">
        <v>93.29</v>
      </c>
      <c r="I84" s="2">
        <v>39.01</v>
      </c>
      <c r="J84" s="2">
        <v>42.24</v>
      </c>
      <c r="K84" s="2">
        <v>35.35</v>
      </c>
      <c r="L84" s="2">
        <v>103.14</v>
      </c>
      <c r="M84" s="2">
        <v>71.83</v>
      </c>
    </row>
    <row r="85" spans="1:13">
      <c r="A85">
        <v>1980</v>
      </c>
      <c r="B85" s="2">
        <v>21.65</v>
      </c>
      <c r="C85" s="2">
        <v>20.78</v>
      </c>
      <c r="D85" s="2">
        <v>88.21</v>
      </c>
      <c r="E85" s="2">
        <v>84.59</v>
      </c>
      <c r="F85" s="2">
        <v>67.95</v>
      </c>
      <c r="G85" s="2">
        <v>105.15</v>
      </c>
      <c r="H85" s="2">
        <v>148.34</v>
      </c>
      <c r="I85" s="2">
        <v>122.35</v>
      </c>
      <c r="J85" s="2">
        <v>90.57</v>
      </c>
      <c r="K85" s="2">
        <v>48.34</v>
      </c>
      <c r="L85" s="2">
        <v>24.04</v>
      </c>
      <c r="M85" s="2">
        <v>55.52</v>
      </c>
    </row>
    <row r="86" spans="1:13">
      <c r="A86">
        <v>1981</v>
      </c>
      <c r="B86" s="2">
        <v>15.22</v>
      </c>
      <c r="C86" s="2">
        <v>76.239999999999995</v>
      </c>
      <c r="D86" s="2">
        <v>22.72</v>
      </c>
      <c r="E86" s="2">
        <v>110.56</v>
      </c>
      <c r="F86" s="2">
        <v>69.209999999999994</v>
      </c>
      <c r="G86" s="2">
        <v>75.72</v>
      </c>
      <c r="H86" s="2">
        <v>98</v>
      </c>
      <c r="I86" s="2">
        <v>105.3</v>
      </c>
      <c r="J86" s="2">
        <v>154.56</v>
      </c>
      <c r="K86" s="2">
        <v>130.02000000000001</v>
      </c>
      <c r="L86" s="2">
        <v>34.94</v>
      </c>
      <c r="M86" s="2">
        <v>51.82</v>
      </c>
    </row>
    <row r="87" spans="1:13">
      <c r="A87">
        <v>1982</v>
      </c>
      <c r="B87" s="2">
        <v>73.55</v>
      </c>
      <c r="C87" s="2">
        <v>40.42</v>
      </c>
      <c r="D87" s="2">
        <v>65.569999999999993</v>
      </c>
      <c r="E87" s="2">
        <v>43.93</v>
      </c>
      <c r="F87" s="2">
        <v>41.07</v>
      </c>
      <c r="G87" s="2">
        <v>92.53</v>
      </c>
      <c r="H87" s="2">
        <v>87.62</v>
      </c>
      <c r="I87" s="2">
        <v>53.63</v>
      </c>
      <c r="J87" s="2">
        <v>76.599999999999994</v>
      </c>
      <c r="K87" s="2">
        <v>23.69</v>
      </c>
      <c r="L87" s="2">
        <v>145.44999999999999</v>
      </c>
      <c r="M87" s="2">
        <v>90.24</v>
      </c>
    </row>
    <row r="88" spans="1:13">
      <c r="A88">
        <v>1983</v>
      </c>
      <c r="B88" s="2">
        <v>21.55</v>
      </c>
      <c r="C88" s="2">
        <v>30.69</v>
      </c>
      <c r="D88" s="2">
        <v>46.24</v>
      </c>
      <c r="E88" s="2">
        <v>111.15</v>
      </c>
      <c r="F88" s="2">
        <v>122.47</v>
      </c>
      <c r="G88" s="2">
        <v>103.75</v>
      </c>
      <c r="H88" s="2">
        <v>164.01</v>
      </c>
      <c r="I88" s="2">
        <v>52.46</v>
      </c>
      <c r="J88" s="2">
        <v>68.13</v>
      </c>
      <c r="K88" s="2">
        <v>81.180000000000007</v>
      </c>
      <c r="L88" s="2">
        <v>121.39</v>
      </c>
      <c r="M88" s="2">
        <v>99.09</v>
      </c>
    </row>
    <row r="89" spans="1:13">
      <c r="A89">
        <v>1984</v>
      </c>
      <c r="B89" s="2">
        <v>19.940000000000001</v>
      </c>
      <c r="C89" s="2">
        <v>44.61</v>
      </c>
      <c r="D89" s="2">
        <v>94.95</v>
      </c>
      <c r="E89" s="2">
        <v>58.14</v>
      </c>
      <c r="F89" s="2">
        <v>94.44</v>
      </c>
      <c r="G89" s="2">
        <v>46.67</v>
      </c>
      <c r="H89" s="2">
        <v>51.16</v>
      </c>
      <c r="I89" s="2">
        <v>79.180000000000007</v>
      </c>
      <c r="J89" s="2">
        <v>94.85</v>
      </c>
      <c r="K89" s="2">
        <v>55.16</v>
      </c>
      <c r="L89" s="2">
        <v>70.5</v>
      </c>
      <c r="M89" s="2">
        <v>77.67</v>
      </c>
    </row>
    <row r="90" spans="1:13">
      <c r="A90">
        <v>1985</v>
      </c>
      <c r="B90" s="2">
        <v>69.650000000000006</v>
      </c>
      <c r="C90" s="2">
        <v>101.34</v>
      </c>
      <c r="D90" s="2">
        <v>97.75</v>
      </c>
      <c r="E90" s="2">
        <v>47.59</v>
      </c>
      <c r="F90" s="2">
        <v>85.94</v>
      </c>
      <c r="G90" s="2">
        <v>58.2</v>
      </c>
      <c r="H90" s="2">
        <v>102.88</v>
      </c>
      <c r="I90" s="2">
        <v>209.5</v>
      </c>
      <c r="J90" s="2">
        <v>98.01</v>
      </c>
      <c r="K90" s="2">
        <v>86.09</v>
      </c>
      <c r="L90" s="2">
        <v>155.22</v>
      </c>
      <c r="M90" s="2">
        <v>37.39</v>
      </c>
    </row>
    <row r="91" spans="1:13">
      <c r="A91">
        <v>1986</v>
      </c>
      <c r="B91" s="2">
        <v>24.79</v>
      </c>
      <c r="C91" s="2">
        <v>65.42</v>
      </c>
      <c r="D91" s="2">
        <v>56.95</v>
      </c>
      <c r="E91" s="2">
        <v>66.680000000000007</v>
      </c>
      <c r="F91" s="2">
        <v>50.91</v>
      </c>
      <c r="G91" s="2">
        <v>140.47</v>
      </c>
      <c r="H91" s="2">
        <v>84.03</v>
      </c>
      <c r="I91" s="2">
        <v>74.98</v>
      </c>
      <c r="J91" s="2">
        <v>165.41</v>
      </c>
      <c r="K91" s="2">
        <v>74.37</v>
      </c>
      <c r="L91" s="2">
        <v>39.24</v>
      </c>
      <c r="M91" s="2">
        <v>57.26</v>
      </c>
    </row>
    <row r="92" spans="1:13">
      <c r="A92">
        <v>1987</v>
      </c>
      <c r="B92" s="2">
        <v>52.8</v>
      </c>
      <c r="C92" s="2">
        <v>9.1300000000000008</v>
      </c>
      <c r="D92" s="2">
        <v>56.19</v>
      </c>
      <c r="E92" s="2">
        <v>51.81</v>
      </c>
      <c r="F92" s="2">
        <v>69.23</v>
      </c>
      <c r="G92" s="2">
        <v>119.53</v>
      </c>
      <c r="H92" s="2">
        <v>104.59</v>
      </c>
      <c r="I92" s="2">
        <v>132.65</v>
      </c>
      <c r="J92" s="2">
        <v>89.11</v>
      </c>
      <c r="K92" s="2">
        <v>62.3</v>
      </c>
      <c r="L92" s="2">
        <v>78.06</v>
      </c>
      <c r="M92" s="2">
        <v>99.09</v>
      </c>
    </row>
    <row r="93" spans="1:13">
      <c r="A93">
        <v>1988</v>
      </c>
      <c r="B93" s="2">
        <v>24.18</v>
      </c>
      <c r="C93" s="2">
        <v>48.79</v>
      </c>
      <c r="D93" s="2">
        <v>33.56</v>
      </c>
      <c r="E93" s="2">
        <v>54.04</v>
      </c>
      <c r="F93" s="2">
        <v>24.52</v>
      </c>
      <c r="G93" s="2">
        <v>17.75</v>
      </c>
      <c r="H93" s="2">
        <v>67.39</v>
      </c>
      <c r="I93" s="2">
        <v>68.739999999999995</v>
      </c>
      <c r="J93" s="2">
        <v>72.760000000000005</v>
      </c>
      <c r="K93" s="2">
        <v>92.11</v>
      </c>
      <c r="L93" s="2">
        <v>110.5</v>
      </c>
      <c r="M93" s="2">
        <v>48.11</v>
      </c>
    </row>
    <row r="94" spans="1:13">
      <c r="A94">
        <v>1989</v>
      </c>
      <c r="B94" s="2">
        <v>36.25</v>
      </c>
      <c r="C94" s="2">
        <v>18.64</v>
      </c>
      <c r="D94" s="2">
        <v>44.05</v>
      </c>
      <c r="E94" s="2">
        <v>68.33</v>
      </c>
      <c r="F94" s="2">
        <v>100.14</v>
      </c>
      <c r="G94" s="2">
        <v>111.43</v>
      </c>
      <c r="H94" s="2">
        <v>97.52</v>
      </c>
      <c r="I94" s="2">
        <v>77.72</v>
      </c>
      <c r="J94" s="2">
        <v>94.59</v>
      </c>
      <c r="K94" s="2">
        <v>58.06</v>
      </c>
      <c r="L94" s="2">
        <v>69.39</v>
      </c>
      <c r="M94" s="2">
        <v>32.75</v>
      </c>
    </row>
    <row r="95" spans="1:13">
      <c r="A95">
        <v>1990</v>
      </c>
      <c r="B95" s="2">
        <v>45.64</v>
      </c>
      <c r="C95" s="2">
        <v>111.79</v>
      </c>
      <c r="D95" s="2">
        <v>47.31</v>
      </c>
      <c r="E95" s="2">
        <v>68.260000000000005</v>
      </c>
      <c r="F95" s="2">
        <v>110.61</v>
      </c>
      <c r="G95" s="2">
        <v>81.260000000000005</v>
      </c>
      <c r="H95" s="2">
        <v>54.73</v>
      </c>
      <c r="I95" s="2">
        <v>102.18</v>
      </c>
      <c r="J95" s="2">
        <v>140.29</v>
      </c>
      <c r="K95" s="2">
        <v>103.61</v>
      </c>
      <c r="L95" s="2">
        <v>71.89</v>
      </c>
      <c r="M95" s="2">
        <v>112.94</v>
      </c>
    </row>
    <row r="96" spans="1:13">
      <c r="A96">
        <v>1991</v>
      </c>
      <c r="B96" s="2">
        <v>31.93</v>
      </c>
      <c r="C96" s="2">
        <v>22.99</v>
      </c>
      <c r="D96" s="2">
        <v>45.37</v>
      </c>
      <c r="E96" s="2">
        <v>78.72</v>
      </c>
      <c r="F96" s="2">
        <v>88.5</v>
      </c>
      <c r="G96" s="2">
        <v>42.2</v>
      </c>
      <c r="H96" s="2">
        <v>27.27</v>
      </c>
      <c r="I96" s="2">
        <v>76.930000000000007</v>
      </c>
      <c r="J96" s="2">
        <v>22.53</v>
      </c>
      <c r="K96" s="2">
        <v>110.74</v>
      </c>
      <c r="L96" s="2">
        <v>55.07</v>
      </c>
      <c r="M96" s="2">
        <v>44.66</v>
      </c>
    </row>
    <row r="97" spans="1:13">
      <c r="A97">
        <v>1992</v>
      </c>
      <c r="B97" s="2">
        <v>55.46</v>
      </c>
      <c r="C97" s="2">
        <v>43.83</v>
      </c>
      <c r="D97" s="2">
        <v>70.34</v>
      </c>
      <c r="E97" s="2">
        <v>93.26</v>
      </c>
      <c r="F97" s="2">
        <v>47.72</v>
      </c>
      <c r="G97" s="2">
        <v>72.5</v>
      </c>
      <c r="H97" s="2">
        <v>158.65</v>
      </c>
      <c r="I97" s="2">
        <v>100.26</v>
      </c>
      <c r="J97" s="2">
        <v>140.38</v>
      </c>
      <c r="K97" s="2">
        <v>62.12</v>
      </c>
      <c r="L97" s="2">
        <v>118.59</v>
      </c>
      <c r="M97" s="2">
        <v>45.73</v>
      </c>
    </row>
    <row r="98" spans="1:13">
      <c r="A98">
        <v>1993</v>
      </c>
      <c r="B98" s="2">
        <v>92.59</v>
      </c>
      <c r="C98" s="2">
        <v>30.72</v>
      </c>
      <c r="D98" s="2">
        <v>52.48</v>
      </c>
      <c r="E98" s="2">
        <v>94</v>
      </c>
      <c r="F98" s="2">
        <v>49.42</v>
      </c>
      <c r="G98" s="2">
        <v>111.9</v>
      </c>
      <c r="H98" s="2">
        <v>66.38</v>
      </c>
      <c r="I98" s="2">
        <v>59.17</v>
      </c>
      <c r="J98" s="2">
        <v>111.14</v>
      </c>
      <c r="K98" s="2">
        <v>65.069999999999993</v>
      </c>
      <c r="L98" s="2">
        <v>48.4</v>
      </c>
      <c r="M98" s="2">
        <v>20.059999999999999</v>
      </c>
    </row>
    <row r="99" spans="1:13">
      <c r="A99">
        <v>1994</v>
      </c>
      <c r="B99" s="2">
        <v>62.16</v>
      </c>
      <c r="C99" s="2">
        <v>32.65</v>
      </c>
      <c r="D99" s="2">
        <v>62.12</v>
      </c>
      <c r="E99" s="2">
        <v>101.83</v>
      </c>
      <c r="F99" s="2">
        <v>41.13</v>
      </c>
      <c r="G99" s="2">
        <v>119.93</v>
      </c>
      <c r="H99" s="2">
        <v>60.82</v>
      </c>
      <c r="I99" s="2">
        <v>105.57</v>
      </c>
      <c r="J99" s="2">
        <v>55.75</v>
      </c>
      <c r="K99" s="2">
        <v>47.77</v>
      </c>
      <c r="L99" s="2">
        <v>66</v>
      </c>
      <c r="M99" s="2">
        <v>61.1</v>
      </c>
    </row>
    <row r="100" spans="1:13">
      <c r="A100">
        <v>1995</v>
      </c>
      <c r="B100" s="2">
        <v>71.75</v>
      </c>
      <c r="C100" s="2">
        <v>20.6</v>
      </c>
      <c r="D100" s="2">
        <v>44.09</v>
      </c>
      <c r="E100" s="2">
        <v>92.93</v>
      </c>
      <c r="F100" s="2">
        <v>99.15</v>
      </c>
      <c r="G100" s="2">
        <v>40.21</v>
      </c>
      <c r="H100" s="2">
        <v>94.5</v>
      </c>
      <c r="I100" s="2">
        <v>83.48</v>
      </c>
      <c r="J100" s="2">
        <v>31.55</v>
      </c>
      <c r="K100" s="2">
        <v>85.6</v>
      </c>
      <c r="L100" s="2">
        <v>79.22</v>
      </c>
      <c r="M100" s="2">
        <v>29.26</v>
      </c>
    </row>
    <row r="101" spans="1:13">
      <c r="A101">
        <v>1996</v>
      </c>
      <c r="B101" s="2">
        <v>43.44</v>
      </c>
      <c r="C101" s="2">
        <v>46.55</v>
      </c>
      <c r="D101" s="2">
        <v>41.65</v>
      </c>
      <c r="E101" s="2">
        <v>110.95</v>
      </c>
      <c r="F101" s="2">
        <v>89.5</v>
      </c>
      <c r="G101" s="2">
        <v>108.38</v>
      </c>
      <c r="H101" s="2">
        <v>73.78</v>
      </c>
      <c r="I101" s="2">
        <v>32.39</v>
      </c>
      <c r="J101" s="2">
        <v>166.95</v>
      </c>
      <c r="K101" s="2">
        <v>57.76</v>
      </c>
      <c r="L101" s="2">
        <v>48.61</v>
      </c>
      <c r="M101" s="2">
        <v>68.22</v>
      </c>
    </row>
    <row r="102" spans="1:13">
      <c r="A102">
        <v>1997</v>
      </c>
      <c r="B102" s="2">
        <v>43.1</v>
      </c>
      <c r="C102" s="2">
        <v>69.260000000000005</v>
      </c>
      <c r="D102" s="2">
        <v>74.98</v>
      </c>
      <c r="E102" s="2">
        <v>39.85</v>
      </c>
      <c r="F102" s="2">
        <v>116.89</v>
      </c>
      <c r="G102" s="2">
        <v>78.709999999999994</v>
      </c>
      <c r="H102" s="2">
        <v>66.55</v>
      </c>
      <c r="I102" s="2">
        <v>72.48</v>
      </c>
      <c r="J102" s="2">
        <v>55.28</v>
      </c>
      <c r="K102" s="2">
        <v>34.46</v>
      </c>
      <c r="L102" s="2">
        <v>20.84</v>
      </c>
      <c r="M102" s="2">
        <v>28.16</v>
      </c>
    </row>
    <row r="103" spans="1:13">
      <c r="A103">
        <v>1998</v>
      </c>
      <c r="B103" s="2">
        <v>42.74</v>
      </c>
      <c r="C103" s="2">
        <v>66.260000000000005</v>
      </c>
      <c r="D103" s="2">
        <v>95.26</v>
      </c>
      <c r="E103" s="2">
        <v>80.81</v>
      </c>
      <c r="F103" s="2">
        <v>41.09</v>
      </c>
      <c r="G103" s="2">
        <v>63.14</v>
      </c>
      <c r="H103" s="2">
        <v>55.19</v>
      </c>
      <c r="I103" s="2">
        <v>112.75</v>
      </c>
      <c r="J103" s="2">
        <v>21.38</v>
      </c>
      <c r="K103" s="2">
        <v>17.850000000000001</v>
      </c>
      <c r="L103" s="2">
        <v>28.1</v>
      </c>
      <c r="M103" s="2">
        <v>47.01</v>
      </c>
    </row>
    <row r="104" spans="1:13">
      <c r="A104">
        <v>1999</v>
      </c>
      <c r="B104" s="2">
        <v>102.05</v>
      </c>
      <c r="C104" s="2">
        <v>40.380000000000003</v>
      </c>
      <c r="D104" s="2">
        <v>36.72</v>
      </c>
      <c r="E104" s="2">
        <v>119.59</v>
      </c>
      <c r="F104" s="2">
        <v>45.62</v>
      </c>
      <c r="G104" s="2">
        <v>109.26</v>
      </c>
      <c r="H104" s="2">
        <v>65.98</v>
      </c>
      <c r="I104" s="2">
        <v>61.44</v>
      </c>
      <c r="J104" s="2">
        <v>62.6</v>
      </c>
      <c r="K104" s="2">
        <v>40.25</v>
      </c>
      <c r="L104" s="2">
        <v>38.03</v>
      </c>
      <c r="M104" s="2">
        <v>69.62</v>
      </c>
    </row>
    <row r="105" spans="1:13">
      <c r="A105">
        <v>2000</v>
      </c>
      <c r="B105" s="2">
        <v>44.43</v>
      </c>
      <c r="C105" s="2">
        <v>32</v>
      </c>
      <c r="D105" s="2">
        <v>31.16</v>
      </c>
      <c r="E105" s="2">
        <v>90.93</v>
      </c>
      <c r="F105" s="2">
        <v>110.43</v>
      </c>
      <c r="G105" s="2">
        <v>111.9</v>
      </c>
      <c r="H105" s="2">
        <v>149.03</v>
      </c>
      <c r="I105" s="2">
        <v>103.21</v>
      </c>
      <c r="J105" s="2">
        <v>97.21</v>
      </c>
      <c r="K105" s="2">
        <v>62.26</v>
      </c>
      <c r="L105" s="2">
        <v>51.79</v>
      </c>
      <c r="M105" s="2">
        <v>82.65</v>
      </c>
    </row>
    <row r="106" spans="1:13">
      <c r="A106">
        <v>2001</v>
      </c>
      <c r="B106" s="2">
        <v>26.46</v>
      </c>
      <c r="C106" s="2">
        <v>67.709999999999994</v>
      </c>
      <c r="D106" s="2">
        <v>26.88</v>
      </c>
      <c r="E106" s="2">
        <v>72.81</v>
      </c>
      <c r="F106" s="2">
        <v>87.75</v>
      </c>
      <c r="G106" s="2">
        <v>62.71</v>
      </c>
      <c r="H106" s="2">
        <v>13.07</v>
      </c>
      <c r="I106" s="2">
        <v>91.89</v>
      </c>
      <c r="J106" s="2">
        <v>135.47999999999999</v>
      </c>
      <c r="K106" s="2">
        <v>157.91</v>
      </c>
      <c r="L106" s="2">
        <v>99.2</v>
      </c>
      <c r="M106" s="2">
        <v>52.96</v>
      </c>
    </row>
    <row r="107" spans="1:13">
      <c r="A107">
        <v>2002</v>
      </c>
      <c r="B107" s="2">
        <v>55.3</v>
      </c>
      <c r="C107" s="2">
        <v>53.15</v>
      </c>
      <c r="D107" s="2">
        <v>43.32</v>
      </c>
      <c r="E107" s="2">
        <v>102.54</v>
      </c>
      <c r="F107" s="2">
        <v>83.22</v>
      </c>
      <c r="G107" s="2">
        <v>48.52</v>
      </c>
      <c r="H107" s="2">
        <v>82.36</v>
      </c>
      <c r="I107" s="2">
        <v>16.38</v>
      </c>
      <c r="J107" s="2">
        <v>29.42</v>
      </c>
      <c r="K107" s="2">
        <v>39.520000000000003</v>
      </c>
      <c r="L107" s="2">
        <v>66.59</v>
      </c>
      <c r="M107" s="2">
        <v>45.37</v>
      </c>
    </row>
    <row r="108" spans="1:13">
      <c r="A108">
        <v>2003</v>
      </c>
      <c r="B108" s="2">
        <v>18.21</v>
      </c>
      <c r="C108" s="2">
        <v>44.54</v>
      </c>
      <c r="D108" s="2">
        <v>50.87</v>
      </c>
      <c r="E108" s="2">
        <v>57.5</v>
      </c>
      <c r="F108" s="2">
        <v>137.18</v>
      </c>
      <c r="G108" s="2">
        <v>79.47</v>
      </c>
      <c r="H108" s="2">
        <v>39.76</v>
      </c>
      <c r="I108" s="2">
        <v>76.59</v>
      </c>
      <c r="J108" s="2">
        <v>102.06</v>
      </c>
      <c r="K108" s="2">
        <v>54.66</v>
      </c>
      <c r="L108" s="2">
        <v>93.72</v>
      </c>
      <c r="M108" s="2">
        <v>63.06</v>
      </c>
    </row>
    <row r="109" spans="1:13">
      <c r="A109">
        <v>2004</v>
      </c>
      <c r="B109" s="2">
        <v>47.1</v>
      </c>
      <c r="C109" s="2">
        <v>19.350000000000001</v>
      </c>
      <c r="D109" s="2">
        <v>91.19</v>
      </c>
      <c r="E109" s="2">
        <v>27.63</v>
      </c>
      <c r="F109" s="2">
        <v>159.66</v>
      </c>
      <c r="G109" s="2">
        <v>80.28</v>
      </c>
      <c r="H109" s="2">
        <v>68.34</v>
      </c>
      <c r="I109" s="2">
        <v>95.55</v>
      </c>
      <c r="J109" s="2">
        <v>23.02</v>
      </c>
      <c r="K109" s="2">
        <v>75.260000000000005</v>
      </c>
      <c r="L109" s="2">
        <v>71.34</v>
      </c>
      <c r="M109" s="2">
        <v>84.24</v>
      </c>
    </row>
    <row r="110" spans="1:13">
      <c r="A110">
        <v>2005</v>
      </c>
      <c r="B110" s="2">
        <v>91.69</v>
      </c>
      <c r="C110" s="2">
        <v>79.27</v>
      </c>
      <c r="D110" s="2">
        <v>29.06</v>
      </c>
      <c r="E110" s="2">
        <v>67.11</v>
      </c>
      <c r="F110" s="2">
        <v>37.29</v>
      </c>
      <c r="G110" s="2">
        <v>53.29</v>
      </c>
      <c r="H110" s="2">
        <v>99.65</v>
      </c>
      <c r="I110" s="2">
        <v>55.54</v>
      </c>
      <c r="J110" s="2">
        <v>86.18</v>
      </c>
      <c r="K110" s="2">
        <v>15.86</v>
      </c>
      <c r="L110" s="2">
        <v>87.17</v>
      </c>
      <c r="M110" s="2">
        <v>62.89</v>
      </c>
    </row>
    <row r="111" spans="1:13">
      <c r="A111" s="21">
        <v>2006</v>
      </c>
      <c r="B111" s="22">
        <v>76.680000000000007</v>
      </c>
      <c r="C111" s="22">
        <v>72.849999999999994</v>
      </c>
      <c r="D111" s="22">
        <v>55.19</v>
      </c>
      <c r="E111" s="22">
        <v>75.11</v>
      </c>
      <c r="F111" s="22">
        <v>113.36</v>
      </c>
      <c r="G111" s="22">
        <v>75.38</v>
      </c>
      <c r="H111" s="22">
        <v>103.41</v>
      </c>
      <c r="I111" s="22">
        <v>61.18</v>
      </c>
      <c r="J111" s="22">
        <v>55.05</v>
      </c>
      <c r="K111" s="22">
        <v>122.97</v>
      </c>
      <c r="L111" s="22">
        <v>69.400000000000006</v>
      </c>
      <c r="M111" s="22">
        <v>92.02</v>
      </c>
    </row>
    <row r="112" spans="1:13">
      <c r="A112" s="21">
        <v>2007</v>
      </c>
      <c r="B112" s="22">
        <v>104.53</v>
      </c>
      <c r="C112" s="22">
        <v>15.49</v>
      </c>
      <c r="D112" s="22">
        <v>91.15</v>
      </c>
      <c r="E112" s="22">
        <v>66.42</v>
      </c>
      <c r="F112" s="22">
        <v>82.2</v>
      </c>
      <c r="G112" s="22">
        <v>42.93</v>
      </c>
      <c r="H112" s="22">
        <v>42.84</v>
      </c>
      <c r="I112" s="22">
        <v>144.02000000000001</v>
      </c>
      <c r="J112" s="22">
        <v>31.81</v>
      </c>
      <c r="K112" s="22">
        <v>50.58</v>
      </c>
      <c r="L112" s="22">
        <v>51.44</v>
      </c>
      <c r="M112" s="22">
        <v>88.37</v>
      </c>
    </row>
    <row r="113" spans="1:13">
      <c r="A113" s="21">
        <v>2008</v>
      </c>
      <c r="B113" s="22">
        <v>57.63</v>
      </c>
      <c r="C113" s="22">
        <v>82.01</v>
      </c>
      <c r="D113" s="22">
        <v>74.56</v>
      </c>
      <c r="E113" s="22">
        <v>36.770000000000003</v>
      </c>
      <c r="F113" s="22">
        <v>60.88</v>
      </c>
      <c r="G113" s="22">
        <v>129.72999999999999</v>
      </c>
      <c r="H113" s="22">
        <v>94.2</v>
      </c>
      <c r="I113" s="22">
        <v>41.33</v>
      </c>
      <c r="J113" s="22">
        <v>151.16</v>
      </c>
      <c r="K113" s="22">
        <v>34.36</v>
      </c>
      <c r="L113" s="22">
        <v>92.62</v>
      </c>
      <c r="M113" s="22">
        <v>108.58</v>
      </c>
    </row>
    <row r="114" spans="1:13">
      <c r="A114" s="21">
        <v>2009</v>
      </c>
      <c r="B114" s="22">
        <v>37.53</v>
      </c>
      <c r="C114" s="22">
        <v>71.42</v>
      </c>
      <c r="D114" s="22">
        <v>103.13</v>
      </c>
      <c r="E114" s="22">
        <v>113.18</v>
      </c>
      <c r="F114" s="22">
        <v>58.34</v>
      </c>
      <c r="G114" s="22">
        <v>93.11</v>
      </c>
      <c r="H114" s="22">
        <v>58.26</v>
      </c>
      <c r="I114" s="22">
        <v>90.05</v>
      </c>
      <c r="J114" s="22">
        <v>33.78</v>
      </c>
      <c r="K114" s="22">
        <v>60.18</v>
      </c>
      <c r="L114" s="22">
        <v>12.62</v>
      </c>
      <c r="M114" s="22">
        <v>59.75</v>
      </c>
    </row>
    <row r="115" spans="1:13">
      <c r="A115" s="26">
        <v>2010</v>
      </c>
      <c r="B115" s="22">
        <v>17.36</v>
      </c>
      <c r="C115" s="22">
        <v>29.79</v>
      </c>
      <c r="D115" s="22">
        <v>39.090000000000003</v>
      </c>
      <c r="E115" s="22">
        <v>58.6</v>
      </c>
      <c r="F115" s="22">
        <v>127.05</v>
      </c>
      <c r="G115" s="22">
        <v>105.96</v>
      </c>
      <c r="H115" s="22">
        <v>131.44999999999999</v>
      </c>
      <c r="I115" s="22">
        <v>22.56</v>
      </c>
      <c r="J115" s="22">
        <v>103.7</v>
      </c>
      <c r="K115" s="22">
        <v>53.68</v>
      </c>
      <c r="L115" s="22">
        <v>80.739999999999995</v>
      </c>
      <c r="M115" s="22">
        <v>27.27</v>
      </c>
    </row>
    <row r="116" spans="1:13">
      <c r="A116" s="9">
        <v>2011</v>
      </c>
      <c r="B116" s="2">
        <v>40.56</v>
      </c>
      <c r="C116" s="2">
        <v>61.02</v>
      </c>
      <c r="D116" s="2">
        <v>110.43</v>
      </c>
      <c r="E116" s="2">
        <v>132.69999999999999</v>
      </c>
      <c r="F116" s="2">
        <v>190.06</v>
      </c>
      <c r="G116" s="2">
        <v>64.89</v>
      </c>
      <c r="H116" s="2">
        <v>125.67</v>
      </c>
      <c r="I116" s="2">
        <v>75.33</v>
      </c>
      <c r="J116" s="2">
        <v>169.67</v>
      </c>
      <c r="K116" s="2">
        <v>108.31</v>
      </c>
      <c r="L116" s="2">
        <v>162.85</v>
      </c>
      <c r="M116" s="2">
        <v>72.69</v>
      </c>
    </row>
    <row r="117" spans="1:13"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</row>
    <row r="118" spans="1:13"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dimension ref="A1:M118"/>
  <sheetViews>
    <sheetView workbookViewId="0"/>
  </sheetViews>
  <sheetFormatPr defaultRowHeight="12.75"/>
  <sheetData>
    <row r="1" spans="1:13">
      <c r="A1" t="s">
        <v>46</v>
      </c>
    </row>
    <row r="2" spans="1:13">
      <c r="A2" s="21"/>
    </row>
    <row r="4" spans="1:13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" t="s">
        <v>9</v>
      </c>
      <c r="K4" s="1" t="s">
        <v>10</v>
      </c>
      <c r="L4" s="1" t="s">
        <v>11</v>
      </c>
      <c r="M4" s="1" t="s">
        <v>12</v>
      </c>
    </row>
    <row r="5" spans="1:13">
      <c r="A5">
        <v>1900</v>
      </c>
      <c r="B5" s="2">
        <v>47.5</v>
      </c>
      <c r="C5" s="2">
        <v>104.6</v>
      </c>
      <c r="D5" s="2">
        <v>58.7</v>
      </c>
      <c r="E5" s="2">
        <v>49.5</v>
      </c>
      <c r="F5" s="2">
        <v>64</v>
      </c>
      <c r="G5" s="2">
        <v>81</v>
      </c>
      <c r="H5" s="2">
        <v>121.7</v>
      </c>
      <c r="I5" s="2">
        <v>77.7</v>
      </c>
      <c r="J5" s="2">
        <v>46</v>
      </c>
      <c r="K5" s="2">
        <v>61.7</v>
      </c>
      <c r="L5" s="2">
        <v>96</v>
      </c>
      <c r="M5" s="2">
        <v>22.1</v>
      </c>
    </row>
    <row r="6" spans="1:13">
      <c r="A6">
        <v>1901</v>
      </c>
      <c r="B6" s="2">
        <v>47.8</v>
      </c>
      <c r="C6" s="2">
        <v>41.1</v>
      </c>
      <c r="D6" s="2">
        <v>61.7</v>
      </c>
      <c r="E6" s="2">
        <v>63.8</v>
      </c>
      <c r="F6" s="2">
        <v>91.2</v>
      </c>
      <c r="G6" s="2">
        <v>70.900000000000006</v>
      </c>
      <c r="H6" s="2">
        <v>80</v>
      </c>
      <c r="I6" s="2">
        <v>75.900000000000006</v>
      </c>
      <c r="J6" s="2">
        <v>58.2</v>
      </c>
      <c r="K6" s="2">
        <v>40.9</v>
      </c>
      <c r="L6" s="2">
        <v>48.5</v>
      </c>
      <c r="M6" s="2">
        <v>92.2</v>
      </c>
    </row>
    <row r="7" spans="1:13">
      <c r="A7">
        <v>1902</v>
      </c>
      <c r="B7" s="2">
        <v>32.5</v>
      </c>
      <c r="C7" s="2">
        <v>26.2</v>
      </c>
      <c r="D7" s="2">
        <v>68.099999999999994</v>
      </c>
      <c r="E7" s="2">
        <v>44.7</v>
      </c>
      <c r="F7" s="2">
        <v>88.6</v>
      </c>
      <c r="G7" s="2">
        <v>165.4</v>
      </c>
      <c r="H7" s="2">
        <v>153.9</v>
      </c>
      <c r="I7" s="2">
        <v>38.1</v>
      </c>
      <c r="J7" s="2">
        <v>136.69999999999999</v>
      </c>
      <c r="K7" s="2">
        <v>64</v>
      </c>
      <c r="L7" s="2">
        <v>49</v>
      </c>
      <c r="M7" s="2">
        <v>69.599999999999994</v>
      </c>
    </row>
    <row r="8" spans="1:13">
      <c r="A8">
        <v>1903</v>
      </c>
      <c r="B8" s="2">
        <v>47.8</v>
      </c>
      <c r="C8" s="2">
        <v>83.8</v>
      </c>
      <c r="D8" s="2">
        <v>64.8</v>
      </c>
      <c r="E8" s="2">
        <v>103.1</v>
      </c>
      <c r="F8" s="2">
        <v>59.9</v>
      </c>
      <c r="G8" s="2">
        <v>96.8</v>
      </c>
      <c r="H8" s="2">
        <v>118.4</v>
      </c>
      <c r="I8" s="2">
        <v>114</v>
      </c>
      <c r="J8" s="2">
        <v>56.4</v>
      </c>
      <c r="K8" s="2">
        <v>64.8</v>
      </c>
      <c r="L8" s="2">
        <v>49.5</v>
      </c>
      <c r="M8" s="2">
        <v>57.4</v>
      </c>
    </row>
    <row r="9" spans="1:13">
      <c r="A9">
        <v>1904</v>
      </c>
      <c r="B9" s="2">
        <v>103.9</v>
      </c>
      <c r="C9" s="2">
        <v>70.599999999999994</v>
      </c>
      <c r="D9" s="2">
        <v>110.7</v>
      </c>
      <c r="E9" s="2">
        <v>75.7</v>
      </c>
      <c r="F9" s="2">
        <v>86.4</v>
      </c>
      <c r="G9" s="2">
        <v>51.8</v>
      </c>
      <c r="H9" s="2">
        <v>103.1</v>
      </c>
      <c r="I9" s="2">
        <v>86.9</v>
      </c>
      <c r="J9" s="2">
        <v>75.900000000000006</v>
      </c>
      <c r="K9" s="2">
        <v>49</v>
      </c>
      <c r="L9" s="2">
        <v>10.9</v>
      </c>
      <c r="M9" s="2">
        <v>57.9</v>
      </c>
    </row>
    <row r="10" spans="1:13">
      <c r="A10">
        <v>1905</v>
      </c>
      <c r="B10" s="2">
        <v>51.6</v>
      </c>
      <c r="C10" s="2">
        <v>49.3</v>
      </c>
      <c r="D10" s="2">
        <v>37.6</v>
      </c>
      <c r="E10" s="2">
        <v>64.5</v>
      </c>
      <c r="F10" s="2">
        <v>112.5</v>
      </c>
      <c r="G10" s="2">
        <v>115.1</v>
      </c>
      <c r="H10" s="2">
        <v>100.6</v>
      </c>
      <c r="I10" s="2">
        <v>85.3</v>
      </c>
      <c r="J10" s="2">
        <v>70.900000000000006</v>
      </c>
      <c r="K10" s="2">
        <v>70.400000000000006</v>
      </c>
      <c r="L10" s="2">
        <v>71.599999999999994</v>
      </c>
      <c r="M10" s="2">
        <v>47.8</v>
      </c>
    </row>
    <row r="11" spans="1:13">
      <c r="A11">
        <v>1906</v>
      </c>
      <c r="B11" s="2">
        <v>45.2</v>
      </c>
      <c r="C11" s="2">
        <v>25.1</v>
      </c>
      <c r="D11" s="2">
        <v>64.5</v>
      </c>
      <c r="E11" s="2">
        <v>49.5</v>
      </c>
      <c r="F11" s="2">
        <v>63</v>
      </c>
      <c r="G11" s="2">
        <v>91.4</v>
      </c>
      <c r="H11" s="2">
        <v>102.4</v>
      </c>
      <c r="I11" s="2">
        <v>97.3</v>
      </c>
      <c r="J11" s="2">
        <v>58.4</v>
      </c>
      <c r="K11" s="2">
        <v>117.1</v>
      </c>
      <c r="L11" s="2">
        <v>66</v>
      </c>
      <c r="M11" s="2">
        <v>89.4</v>
      </c>
    </row>
    <row r="12" spans="1:13">
      <c r="A12">
        <v>1907</v>
      </c>
      <c r="B12" s="2">
        <v>118.9</v>
      </c>
      <c r="C12" s="2">
        <v>16.5</v>
      </c>
      <c r="D12" s="2">
        <v>85.6</v>
      </c>
      <c r="E12" s="2">
        <v>55.4</v>
      </c>
      <c r="F12" s="2">
        <v>81</v>
      </c>
      <c r="G12" s="2">
        <v>100.1</v>
      </c>
      <c r="H12" s="2">
        <v>86.4</v>
      </c>
      <c r="I12" s="2">
        <v>37.799999999999997</v>
      </c>
      <c r="J12" s="2">
        <v>112.5</v>
      </c>
      <c r="K12" s="2">
        <v>74.400000000000006</v>
      </c>
      <c r="L12" s="2">
        <v>58.7</v>
      </c>
      <c r="M12" s="2">
        <v>97.3</v>
      </c>
    </row>
    <row r="13" spans="1:13">
      <c r="A13">
        <v>1908</v>
      </c>
      <c r="B13" s="2">
        <v>57.2</v>
      </c>
      <c r="C13" s="2">
        <v>108.5</v>
      </c>
      <c r="D13" s="2">
        <v>81.8</v>
      </c>
      <c r="E13" s="2">
        <v>68.8</v>
      </c>
      <c r="F13" s="2">
        <v>111.3</v>
      </c>
      <c r="G13" s="2">
        <v>57.2</v>
      </c>
      <c r="H13" s="2">
        <v>87.9</v>
      </c>
      <c r="I13" s="2">
        <v>88.6</v>
      </c>
      <c r="J13" s="2">
        <v>21.1</v>
      </c>
      <c r="K13" s="2">
        <v>30.7</v>
      </c>
      <c r="L13" s="2">
        <v>33.799999999999997</v>
      </c>
      <c r="M13" s="2">
        <v>53.6</v>
      </c>
    </row>
    <row r="14" spans="1:13">
      <c r="A14">
        <v>1909</v>
      </c>
      <c r="B14" s="2">
        <v>70.400000000000006</v>
      </c>
      <c r="C14" s="2">
        <v>107.2</v>
      </c>
      <c r="D14" s="2">
        <v>63</v>
      </c>
      <c r="E14" s="2">
        <v>107.4</v>
      </c>
      <c r="F14" s="2">
        <v>108</v>
      </c>
      <c r="G14" s="2">
        <v>102.1</v>
      </c>
      <c r="H14" s="2">
        <v>72.900000000000006</v>
      </c>
      <c r="I14" s="2">
        <v>72.599999999999994</v>
      </c>
      <c r="J14" s="2">
        <v>51.8</v>
      </c>
      <c r="K14" s="2">
        <v>51.3</v>
      </c>
      <c r="L14" s="2">
        <v>98</v>
      </c>
      <c r="M14" s="2">
        <v>69.599999999999994</v>
      </c>
    </row>
    <row r="15" spans="1:13">
      <c r="A15">
        <v>1910</v>
      </c>
      <c r="B15" s="2">
        <v>87.6</v>
      </c>
      <c r="C15" s="2">
        <v>73.7</v>
      </c>
      <c r="D15" s="2">
        <v>10.7</v>
      </c>
      <c r="E15" s="2">
        <v>98</v>
      </c>
      <c r="F15" s="2">
        <v>85.6</v>
      </c>
      <c r="G15" s="2">
        <v>41.9</v>
      </c>
      <c r="H15" s="2">
        <v>86.1</v>
      </c>
      <c r="I15" s="2">
        <v>55.4</v>
      </c>
      <c r="J15" s="2">
        <v>92.5</v>
      </c>
      <c r="K15" s="2">
        <v>87.1</v>
      </c>
      <c r="L15" s="2">
        <v>62.7</v>
      </c>
      <c r="M15" s="2">
        <v>58.2</v>
      </c>
    </row>
    <row r="16" spans="1:13">
      <c r="A16">
        <v>1911</v>
      </c>
      <c r="B16" s="2">
        <v>64</v>
      </c>
      <c r="C16" s="2">
        <v>53.8</v>
      </c>
      <c r="D16" s="2">
        <v>47.8</v>
      </c>
      <c r="E16" s="2">
        <v>81.3</v>
      </c>
      <c r="F16" s="2">
        <v>44.2</v>
      </c>
      <c r="G16" s="2">
        <v>89.2</v>
      </c>
      <c r="H16" s="2">
        <v>55.4</v>
      </c>
      <c r="I16" s="2">
        <v>97.8</v>
      </c>
      <c r="J16" s="2">
        <v>94.2</v>
      </c>
      <c r="K16" s="2">
        <v>109.5</v>
      </c>
      <c r="L16" s="2">
        <v>90.2</v>
      </c>
      <c r="M16" s="2">
        <v>68.599999999999994</v>
      </c>
    </row>
    <row r="17" spans="1:13">
      <c r="A17">
        <v>1912</v>
      </c>
      <c r="B17" s="2">
        <v>56.4</v>
      </c>
      <c r="C17" s="2">
        <v>45.7</v>
      </c>
      <c r="D17" s="2">
        <v>61.7</v>
      </c>
      <c r="E17" s="2">
        <v>79.5</v>
      </c>
      <c r="F17" s="2">
        <v>89.4</v>
      </c>
      <c r="G17" s="2">
        <v>57.2</v>
      </c>
      <c r="H17" s="2">
        <v>105.4</v>
      </c>
      <c r="I17" s="2">
        <v>111</v>
      </c>
      <c r="J17" s="2">
        <v>91.2</v>
      </c>
      <c r="K17" s="2">
        <v>72.099999999999994</v>
      </c>
      <c r="L17" s="2">
        <v>53.3</v>
      </c>
      <c r="M17" s="2">
        <v>47</v>
      </c>
    </row>
    <row r="18" spans="1:13">
      <c r="A18">
        <v>1913</v>
      </c>
      <c r="B18" s="2">
        <v>136.69999999999999</v>
      </c>
      <c r="C18" s="2">
        <v>35.799999999999997</v>
      </c>
      <c r="D18" s="2">
        <v>170.7</v>
      </c>
      <c r="E18" s="2">
        <v>81</v>
      </c>
      <c r="F18" s="2">
        <v>87.4</v>
      </c>
      <c r="G18" s="2">
        <v>47.8</v>
      </c>
      <c r="H18" s="2">
        <v>86.1</v>
      </c>
      <c r="I18" s="2">
        <v>80.8</v>
      </c>
      <c r="J18" s="2">
        <v>43.2</v>
      </c>
      <c r="K18" s="2">
        <v>93.7</v>
      </c>
      <c r="L18" s="2">
        <v>71.400000000000006</v>
      </c>
      <c r="M18" s="2">
        <v>22.4</v>
      </c>
    </row>
    <row r="19" spans="1:13">
      <c r="A19">
        <v>1914</v>
      </c>
      <c r="B19" s="2">
        <v>64</v>
      </c>
      <c r="C19" s="2">
        <v>35.1</v>
      </c>
      <c r="D19" s="2">
        <v>55.6</v>
      </c>
      <c r="E19" s="2">
        <v>92.2</v>
      </c>
      <c r="F19" s="2">
        <v>116.1</v>
      </c>
      <c r="G19" s="2">
        <v>72.900000000000006</v>
      </c>
      <c r="H19" s="2">
        <v>47.2</v>
      </c>
      <c r="I19" s="2">
        <v>121.9</v>
      </c>
      <c r="J19" s="2">
        <v>57.4</v>
      </c>
      <c r="K19" s="2">
        <v>58.4</v>
      </c>
      <c r="L19" s="2">
        <v>43.2</v>
      </c>
      <c r="M19" s="2">
        <v>69.3</v>
      </c>
    </row>
    <row r="20" spans="1:13">
      <c r="A20">
        <v>1915</v>
      </c>
      <c r="B20" s="2">
        <v>66.5</v>
      </c>
      <c r="C20" s="2">
        <v>57.2</v>
      </c>
      <c r="D20" s="2">
        <v>27.7</v>
      </c>
      <c r="E20" s="2">
        <v>26.7</v>
      </c>
      <c r="F20" s="2">
        <v>77.7</v>
      </c>
      <c r="G20" s="2">
        <v>78</v>
      </c>
      <c r="H20" s="2">
        <v>158.80000000000001</v>
      </c>
      <c r="I20" s="2">
        <v>124</v>
      </c>
      <c r="J20" s="2">
        <v>109</v>
      </c>
      <c r="K20" s="2">
        <v>51.1</v>
      </c>
      <c r="L20" s="2">
        <v>59.2</v>
      </c>
      <c r="M20" s="2">
        <v>64.8</v>
      </c>
    </row>
    <row r="21" spans="1:13">
      <c r="A21">
        <v>1916</v>
      </c>
      <c r="B21" s="2">
        <v>106.7</v>
      </c>
      <c r="C21" s="2">
        <v>38.1</v>
      </c>
      <c r="D21" s="2">
        <v>82.6</v>
      </c>
      <c r="E21" s="2">
        <v>69.099999999999994</v>
      </c>
      <c r="F21" s="2">
        <v>123.4</v>
      </c>
      <c r="G21" s="2">
        <v>111.3</v>
      </c>
      <c r="H21" s="2">
        <v>31</v>
      </c>
      <c r="I21" s="2">
        <v>57.7</v>
      </c>
      <c r="J21" s="2">
        <v>62.5</v>
      </c>
      <c r="K21" s="2">
        <v>61.5</v>
      </c>
      <c r="L21" s="2">
        <v>50.5</v>
      </c>
      <c r="M21" s="2">
        <v>63</v>
      </c>
    </row>
    <row r="22" spans="1:13">
      <c r="A22">
        <v>1917</v>
      </c>
      <c r="B22" s="2">
        <v>59.9</v>
      </c>
      <c r="C22" s="2">
        <v>34</v>
      </c>
      <c r="D22" s="2">
        <v>71.099999999999994</v>
      </c>
      <c r="E22" s="2">
        <v>90.9</v>
      </c>
      <c r="F22" s="2">
        <v>103.9</v>
      </c>
      <c r="G22" s="2">
        <v>130.6</v>
      </c>
      <c r="H22" s="2">
        <v>83.1</v>
      </c>
      <c r="I22" s="2">
        <v>71.900000000000006</v>
      </c>
      <c r="J22" s="2">
        <v>49.8</v>
      </c>
      <c r="K22" s="2">
        <v>136.1</v>
      </c>
      <c r="L22" s="2">
        <v>20.3</v>
      </c>
      <c r="M22" s="2">
        <v>33.299999999999997</v>
      </c>
    </row>
    <row r="23" spans="1:13">
      <c r="A23">
        <v>1918</v>
      </c>
      <c r="B23" s="2">
        <v>60.5</v>
      </c>
      <c r="C23" s="2">
        <v>64.3</v>
      </c>
      <c r="D23" s="2">
        <v>61</v>
      </c>
      <c r="E23" s="2">
        <v>59.7</v>
      </c>
      <c r="F23" s="2">
        <v>81.5</v>
      </c>
      <c r="G23" s="2">
        <v>58.4</v>
      </c>
      <c r="H23" s="2">
        <v>43.9</v>
      </c>
      <c r="I23" s="2">
        <v>59.4</v>
      </c>
      <c r="J23" s="2">
        <v>115.3</v>
      </c>
      <c r="K23" s="2">
        <v>58.4</v>
      </c>
      <c r="L23" s="2">
        <v>53.3</v>
      </c>
      <c r="M23" s="2">
        <v>79</v>
      </c>
    </row>
    <row r="24" spans="1:13">
      <c r="A24">
        <v>1919</v>
      </c>
      <c r="B24" s="2">
        <v>30.7</v>
      </c>
      <c r="C24" s="2">
        <v>35.799999999999997</v>
      </c>
      <c r="D24" s="2">
        <v>80.8</v>
      </c>
      <c r="E24" s="2">
        <v>97.3</v>
      </c>
      <c r="F24" s="2">
        <v>112.8</v>
      </c>
      <c r="G24" s="2">
        <v>61.7</v>
      </c>
      <c r="H24" s="2">
        <v>46.5</v>
      </c>
      <c r="I24" s="2">
        <v>97</v>
      </c>
      <c r="J24" s="2">
        <v>63.5</v>
      </c>
      <c r="K24" s="2">
        <v>120.4</v>
      </c>
      <c r="L24" s="2">
        <v>57.7</v>
      </c>
      <c r="M24" s="2">
        <v>27.9</v>
      </c>
    </row>
    <row r="25" spans="1:13">
      <c r="A25">
        <v>1920</v>
      </c>
      <c r="B25" s="2">
        <v>45.5</v>
      </c>
      <c r="C25" s="2">
        <v>22.9</v>
      </c>
      <c r="D25" s="2">
        <v>45.7</v>
      </c>
      <c r="E25" s="2">
        <v>106.4</v>
      </c>
      <c r="F25" s="2">
        <v>35.1</v>
      </c>
      <c r="G25" s="2">
        <v>105.9</v>
      </c>
      <c r="H25" s="2">
        <v>96.8</v>
      </c>
      <c r="I25" s="2">
        <v>87.6</v>
      </c>
      <c r="J25" s="2">
        <v>51.1</v>
      </c>
      <c r="K25" s="2">
        <v>67.3</v>
      </c>
      <c r="L25" s="2">
        <v>73.900000000000006</v>
      </c>
      <c r="M25" s="2">
        <v>78</v>
      </c>
    </row>
    <row r="26" spans="1:13">
      <c r="A26">
        <v>1921</v>
      </c>
      <c r="B26" s="2">
        <v>35.1</v>
      </c>
      <c r="C26" s="2">
        <v>44.5</v>
      </c>
      <c r="D26" s="2">
        <v>112.3</v>
      </c>
      <c r="E26" s="2">
        <v>100.6</v>
      </c>
      <c r="F26" s="2">
        <v>65.5</v>
      </c>
      <c r="G26" s="2">
        <v>62.2</v>
      </c>
      <c r="H26" s="2">
        <v>79.2</v>
      </c>
      <c r="I26" s="2">
        <v>85.1</v>
      </c>
      <c r="J26" s="2">
        <v>91.4</v>
      </c>
      <c r="K26" s="2">
        <v>77.5</v>
      </c>
      <c r="L26" s="2">
        <v>92.5</v>
      </c>
      <c r="M26" s="2">
        <v>53.8</v>
      </c>
    </row>
    <row r="27" spans="1:13">
      <c r="A27">
        <v>1922</v>
      </c>
      <c r="B27" s="2">
        <v>41.7</v>
      </c>
      <c r="C27" s="2">
        <v>41.9</v>
      </c>
      <c r="D27" s="2">
        <v>92.2</v>
      </c>
      <c r="E27" s="2">
        <v>91.7</v>
      </c>
      <c r="F27" s="2">
        <v>93.2</v>
      </c>
      <c r="G27" s="2">
        <v>80.3</v>
      </c>
      <c r="H27" s="2">
        <v>87.6</v>
      </c>
      <c r="I27" s="2">
        <v>64.8</v>
      </c>
      <c r="J27" s="2">
        <v>82.6</v>
      </c>
      <c r="K27" s="2">
        <v>46.2</v>
      </c>
      <c r="L27" s="2">
        <v>40.1</v>
      </c>
      <c r="M27" s="2">
        <v>65</v>
      </c>
    </row>
    <row r="28" spans="1:13">
      <c r="A28">
        <v>1923</v>
      </c>
      <c r="B28" s="2">
        <v>68.599999999999994</v>
      </c>
      <c r="C28" s="2">
        <v>36.299999999999997</v>
      </c>
      <c r="D28" s="2">
        <v>67.8</v>
      </c>
      <c r="E28" s="2">
        <v>51.1</v>
      </c>
      <c r="F28" s="2">
        <v>92.2</v>
      </c>
      <c r="G28" s="2">
        <v>65</v>
      </c>
      <c r="H28" s="2">
        <v>78</v>
      </c>
      <c r="I28" s="2">
        <v>71.599999999999994</v>
      </c>
      <c r="J28" s="2">
        <v>90.4</v>
      </c>
      <c r="K28" s="2">
        <v>45.2</v>
      </c>
      <c r="L28" s="2">
        <v>56.4</v>
      </c>
      <c r="M28" s="2">
        <v>111.5</v>
      </c>
    </row>
    <row r="29" spans="1:13">
      <c r="A29">
        <v>1924</v>
      </c>
      <c r="B29" s="2">
        <v>81.3</v>
      </c>
      <c r="C29" s="2">
        <v>47.2</v>
      </c>
      <c r="D29" s="2">
        <v>54.9</v>
      </c>
      <c r="E29" s="2">
        <v>60.2</v>
      </c>
      <c r="F29" s="2">
        <v>94.2</v>
      </c>
      <c r="G29" s="2">
        <v>127</v>
      </c>
      <c r="H29" s="2">
        <v>72.099999999999994</v>
      </c>
      <c r="I29" s="2">
        <v>57.2</v>
      </c>
      <c r="J29" s="2">
        <v>123.4</v>
      </c>
      <c r="K29" s="2">
        <v>11.4</v>
      </c>
      <c r="L29" s="2">
        <v>25.4</v>
      </c>
      <c r="M29" s="2">
        <v>89.7</v>
      </c>
    </row>
    <row r="30" spans="1:13">
      <c r="A30">
        <v>1925</v>
      </c>
      <c r="B30" s="2">
        <v>32.799999999999997</v>
      </c>
      <c r="C30" s="2">
        <v>56.1</v>
      </c>
      <c r="D30" s="2">
        <v>75.7</v>
      </c>
      <c r="E30" s="2">
        <v>37.1</v>
      </c>
      <c r="F30" s="2">
        <v>38.4</v>
      </c>
      <c r="G30" s="2">
        <v>59.4</v>
      </c>
      <c r="H30" s="2">
        <v>94</v>
      </c>
      <c r="I30" s="2">
        <v>59.7</v>
      </c>
      <c r="J30" s="2">
        <v>119.9</v>
      </c>
      <c r="K30" s="2">
        <v>86.4</v>
      </c>
      <c r="L30" s="2">
        <v>88.9</v>
      </c>
      <c r="M30" s="2">
        <v>34.299999999999997</v>
      </c>
    </row>
    <row r="31" spans="1:13">
      <c r="A31">
        <v>1926</v>
      </c>
      <c r="B31" s="2">
        <v>51.1</v>
      </c>
      <c r="C31" s="2">
        <v>65.3</v>
      </c>
      <c r="D31" s="2">
        <v>58.9</v>
      </c>
      <c r="E31" s="2">
        <v>84.6</v>
      </c>
      <c r="F31" s="2">
        <v>43.4</v>
      </c>
      <c r="G31" s="2">
        <v>78.7</v>
      </c>
      <c r="H31" s="2">
        <v>55.4</v>
      </c>
      <c r="I31" s="2">
        <v>144</v>
      </c>
      <c r="J31" s="2">
        <v>175</v>
      </c>
      <c r="K31" s="2">
        <v>113</v>
      </c>
      <c r="L31" s="2">
        <v>69.900000000000006</v>
      </c>
      <c r="M31" s="2">
        <v>45.5</v>
      </c>
    </row>
    <row r="32" spans="1:13">
      <c r="A32">
        <v>1927</v>
      </c>
      <c r="B32" s="2">
        <v>45.7</v>
      </c>
      <c r="C32" s="2">
        <v>50.8</v>
      </c>
      <c r="D32" s="2">
        <v>65.8</v>
      </c>
      <c r="E32" s="2">
        <v>67.8</v>
      </c>
      <c r="F32" s="2">
        <v>108.2</v>
      </c>
      <c r="G32" s="2">
        <v>66.8</v>
      </c>
      <c r="H32" s="2">
        <v>115.1</v>
      </c>
      <c r="I32" s="2">
        <v>38.9</v>
      </c>
      <c r="J32" s="2">
        <v>66.8</v>
      </c>
      <c r="K32" s="2">
        <v>45.7</v>
      </c>
      <c r="L32" s="2">
        <v>151.4</v>
      </c>
      <c r="M32" s="2">
        <v>87.9</v>
      </c>
    </row>
    <row r="33" spans="1:13">
      <c r="A33">
        <v>1928</v>
      </c>
      <c r="B33" s="2">
        <v>47.5</v>
      </c>
      <c r="C33" s="2">
        <v>49.5</v>
      </c>
      <c r="D33" s="2">
        <v>56.6</v>
      </c>
      <c r="E33" s="2">
        <v>55.1</v>
      </c>
      <c r="F33" s="2">
        <v>54.4</v>
      </c>
      <c r="G33" s="2">
        <v>133.1</v>
      </c>
      <c r="H33" s="2">
        <v>100.6</v>
      </c>
      <c r="I33" s="2">
        <v>65.3</v>
      </c>
      <c r="J33" s="2">
        <v>42.4</v>
      </c>
      <c r="K33" s="2">
        <v>69.3</v>
      </c>
      <c r="L33" s="2">
        <v>81.5</v>
      </c>
      <c r="M33" s="2">
        <v>43.9</v>
      </c>
    </row>
    <row r="34" spans="1:13">
      <c r="A34">
        <v>1929</v>
      </c>
      <c r="B34" s="2">
        <v>103.9</v>
      </c>
      <c r="C34" s="2">
        <v>36.6</v>
      </c>
      <c r="D34" s="2">
        <v>75.2</v>
      </c>
      <c r="E34" s="2">
        <v>146.6</v>
      </c>
      <c r="F34" s="2">
        <v>98.3</v>
      </c>
      <c r="G34" s="2">
        <v>78.2</v>
      </c>
      <c r="H34" s="2">
        <v>92.7</v>
      </c>
      <c r="I34" s="2">
        <v>38.1</v>
      </c>
      <c r="J34" s="2">
        <v>54.6</v>
      </c>
      <c r="K34" s="2">
        <v>98.8</v>
      </c>
      <c r="L34" s="2">
        <v>84.6</v>
      </c>
      <c r="M34" s="2">
        <v>88.4</v>
      </c>
    </row>
    <row r="35" spans="1:13">
      <c r="A35">
        <v>1930</v>
      </c>
      <c r="B35" s="2">
        <v>118.9</v>
      </c>
      <c r="C35" s="2">
        <v>51.6</v>
      </c>
      <c r="D35" s="2">
        <v>65</v>
      </c>
      <c r="E35" s="2">
        <v>58.7</v>
      </c>
      <c r="F35" s="2">
        <v>60.5</v>
      </c>
      <c r="G35" s="2">
        <v>80.8</v>
      </c>
      <c r="H35" s="2">
        <v>30</v>
      </c>
      <c r="I35" s="2">
        <v>38.1</v>
      </c>
      <c r="J35" s="2">
        <v>65.8</v>
      </c>
      <c r="K35" s="2">
        <v>45</v>
      </c>
      <c r="L35" s="2">
        <v>45.7</v>
      </c>
      <c r="M35" s="2">
        <v>30.2</v>
      </c>
    </row>
    <row r="36" spans="1:13">
      <c r="A36">
        <v>1931</v>
      </c>
      <c r="B36" s="2">
        <v>55.2</v>
      </c>
      <c r="C36" s="2">
        <v>32.1</v>
      </c>
      <c r="D36" s="2">
        <v>55.7</v>
      </c>
      <c r="E36" s="2">
        <v>70</v>
      </c>
      <c r="F36" s="2">
        <v>58.4</v>
      </c>
      <c r="G36" s="2">
        <v>64.2</v>
      </c>
      <c r="H36" s="2">
        <v>91</v>
      </c>
      <c r="I36" s="2">
        <v>39.9</v>
      </c>
      <c r="J36" s="2">
        <v>83.5</v>
      </c>
      <c r="K36" s="2">
        <v>61.4</v>
      </c>
      <c r="L36" s="2">
        <v>75.099999999999994</v>
      </c>
      <c r="M36" s="2">
        <v>63.4</v>
      </c>
    </row>
    <row r="37" spans="1:13">
      <c r="A37">
        <v>1932</v>
      </c>
      <c r="B37" s="2">
        <v>105.6</v>
      </c>
      <c r="C37" s="2">
        <v>44.9</v>
      </c>
      <c r="D37" s="2">
        <v>42.7</v>
      </c>
      <c r="E37" s="2">
        <v>44</v>
      </c>
      <c r="F37" s="2">
        <v>141.30000000000001</v>
      </c>
      <c r="G37" s="2">
        <v>45.8</v>
      </c>
      <c r="H37" s="2">
        <v>139</v>
      </c>
      <c r="I37" s="2">
        <v>74.099999999999994</v>
      </c>
      <c r="J37" s="2">
        <v>103.7</v>
      </c>
      <c r="K37" s="2">
        <v>90.7</v>
      </c>
      <c r="L37" s="2">
        <v>63.1</v>
      </c>
      <c r="M37" s="2">
        <v>76.5</v>
      </c>
    </row>
    <row r="38" spans="1:13">
      <c r="A38">
        <v>1933</v>
      </c>
      <c r="B38" s="2">
        <v>30.1</v>
      </c>
      <c r="C38" s="2">
        <v>41.8</v>
      </c>
      <c r="D38" s="2">
        <v>64.400000000000006</v>
      </c>
      <c r="E38" s="2">
        <v>76.400000000000006</v>
      </c>
      <c r="F38" s="2">
        <v>75.7</v>
      </c>
      <c r="G38" s="2">
        <v>36</v>
      </c>
      <c r="H38" s="2">
        <v>53</v>
      </c>
      <c r="I38" s="2">
        <v>64.3</v>
      </c>
      <c r="J38" s="2">
        <v>62.2</v>
      </c>
      <c r="K38" s="2">
        <v>60.3</v>
      </c>
      <c r="L38" s="2">
        <v>85.8</v>
      </c>
      <c r="M38" s="2">
        <v>54.6</v>
      </c>
    </row>
    <row r="39" spans="1:13">
      <c r="A39">
        <v>1934</v>
      </c>
      <c r="B39" s="2">
        <v>40.6</v>
      </c>
      <c r="C39" s="2">
        <v>19.8</v>
      </c>
      <c r="D39" s="2">
        <v>65.599999999999994</v>
      </c>
      <c r="E39" s="2">
        <v>70.400000000000006</v>
      </c>
      <c r="F39" s="2">
        <v>16.2</v>
      </c>
      <c r="G39" s="2">
        <v>34.799999999999997</v>
      </c>
      <c r="H39" s="2">
        <v>57.3</v>
      </c>
      <c r="I39" s="2">
        <v>71.2</v>
      </c>
      <c r="J39" s="2">
        <v>93.6</v>
      </c>
      <c r="K39" s="2">
        <v>40.6</v>
      </c>
      <c r="L39" s="2">
        <v>68.3</v>
      </c>
      <c r="M39" s="2">
        <v>51.4</v>
      </c>
    </row>
    <row r="40" spans="1:13">
      <c r="A40">
        <v>1935</v>
      </c>
      <c r="B40" s="2">
        <v>62</v>
      </c>
      <c r="C40" s="2">
        <v>56.8</v>
      </c>
      <c r="D40" s="2">
        <v>59.6</v>
      </c>
      <c r="E40" s="2">
        <v>46.4</v>
      </c>
      <c r="F40" s="2">
        <v>70.7</v>
      </c>
      <c r="G40" s="2">
        <v>96.3</v>
      </c>
      <c r="H40" s="2">
        <v>53.3</v>
      </c>
      <c r="I40" s="2">
        <v>72.5</v>
      </c>
      <c r="J40" s="2">
        <v>53.8</v>
      </c>
      <c r="K40" s="2">
        <v>39.299999999999997</v>
      </c>
      <c r="L40" s="2">
        <v>96.6</v>
      </c>
      <c r="M40" s="2">
        <v>52.7</v>
      </c>
    </row>
    <row r="41" spans="1:13">
      <c r="A41">
        <v>1936</v>
      </c>
      <c r="B41" s="2">
        <v>45.4</v>
      </c>
      <c r="C41" s="2">
        <v>51.4</v>
      </c>
      <c r="D41" s="2">
        <v>33.6</v>
      </c>
      <c r="E41" s="2">
        <v>71.2</v>
      </c>
      <c r="F41" s="2">
        <v>29.8</v>
      </c>
      <c r="G41" s="2">
        <v>78.2</v>
      </c>
      <c r="H41" s="2">
        <v>24.8</v>
      </c>
      <c r="I41" s="2">
        <v>50.5</v>
      </c>
      <c r="J41" s="2">
        <v>119</v>
      </c>
      <c r="K41" s="2">
        <v>85.6</v>
      </c>
      <c r="L41" s="2">
        <v>44.6</v>
      </c>
      <c r="M41" s="2">
        <v>54</v>
      </c>
    </row>
    <row r="42" spans="1:13">
      <c r="A42">
        <v>1937</v>
      </c>
      <c r="B42" s="2">
        <v>106.2</v>
      </c>
      <c r="C42" s="2">
        <v>46.6</v>
      </c>
      <c r="D42" s="2">
        <v>25.5</v>
      </c>
      <c r="E42" s="2">
        <v>145.80000000000001</v>
      </c>
      <c r="F42" s="2">
        <v>59.2</v>
      </c>
      <c r="G42" s="2">
        <v>101.5</v>
      </c>
      <c r="H42" s="2">
        <v>74.400000000000006</v>
      </c>
      <c r="I42" s="2">
        <v>95.1</v>
      </c>
      <c r="J42" s="2">
        <v>64.2</v>
      </c>
      <c r="K42" s="2">
        <v>68.099999999999994</v>
      </c>
      <c r="L42" s="2">
        <v>38.9</v>
      </c>
      <c r="M42" s="2">
        <v>47.2</v>
      </c>
    </row>
    <row r="43" spans="1:13">
      <c r="A43">
        <v>1938</v>
      </c>
      <c r="B43" s="2">
        <v>38.299999999999997</v>
      </c>
      <c r="C43" s="2">
        <v>121.6</v>
      </c>
      <c r="D43" s="2">
        <v>86</v>
      </c>
      <c r="E43" s="2">
        <v>46.4</v>
      </c>
      <c r="F43" s="2">
        <v>84.6</v>
      </c>
      <c r="G43" s="2">
        <v>54.4</v>
      </c>
      <c r="H43" s="2">
        <v>93.1</v>
      </c>
      <c r="I43" s="2">
        <v>70.900000000000006</v>
      </c>
      <c r="J43" s="2">
        <v>50.5</v>
      </c>
      <c r="K43" s="2">
        <v>28.1</v>
      </c>
      <c r="L43" s="2">
        <v>35.6</v>
      </c>
      <c r="M43" s="2">
        <v>60.6</v>
      </c>
    </row>
    <row r="44" spans="1:13">
      <c r="A44">
        <v>1939</v>
      </c>
      <c r="B44" s="2">
        <v>67</v>
      </c>
      <c r="C44" s="2">
        <v>112.3</v>
      </c>
      <c r="D44" s="2">
        <v>47.9</v>
      </c>
      <c r="E44" s="2">
        <v>90.6</v>
      </c>
      <c r="F44" s="2">
        <v>38.799999999999997</v>
      </c>
      <c r="G44" s="2">
        <v>92.2</v>
      </c>
      <c r="H44" s="2">
        <v>57.7</v>
      </c>
      <c r="I44" s="2">
        <v>48.1</v>
      </c>
      <c r="J44" s="2">
        <v>53.1</v>
      </c>
      <c r="K44" s="2">
        <v>70.5</v>
      </c>
      <c r="L44" s="2">
        <v>20.5</v>
      </c>
      <c r="M44" s="2">
        <v>31.8</v>
      </c>
    </row>
    <row r="45" spans="1:13">
      <c r="A45">
        <v>1940</v>
      </c>
      <c r="B45" s="2">
        <v>56</v>
      </c>
      <c r="C45" s="2">
        <v>46.5</v>
      </c>
      <c r="D45" s="2">
        <v>55</v>
      </c>
      <c r="E45" s="2">
        <v>58.8</v>
      </c>
      <c r="F45" s="2">
        <v>104.9</v>
      </c>
      <c r="G45" s="2">
        <v>139</v>
      </c>
      <c r="H45" s="2">
        <v>50.6</v>
      </c>
      <c r="I45" s="2">
        <v>161</v>
      </c>
      <c r="J45" s="2">
        <v>54.4</v>
      </c>
      <c r="K45" s="2">
        <v>70.2</v>
      </c>
      <c r="L45" s="2">
        <v>86.7</v>
      </c>
      <c r="M45" s="2">
        <v>79.400000000000006</v>
      </c>
    </row>
    <row r="46" spans="1:13">
      <c r="A46">
        <v>1941</v>
      </c>
      <c r="B46" s="2">
        <v>47.6</v>
      </c>
      <c r="C46" s="2">
        <v>25.8</v>
      </c>
      <c r="D46" s="2">
        <v>37.9</v>
      </c>
      <c r="E46" s="2">
        <v>49.9</v>
      </c>
      <c r="F46" s="2">
        <v>50.9</v>
      </c>
      <c r="G46" s="2">
        <v>62.4</v>
      </c>
      <c r="H46" s="2">
        <v>63.5</v>
      </c>
      <c r="I46" s="2">
        <v>74</v>
      </c>
      <c r="J46" s="2">
        <v>30.4</v>
      </c>
      <c r="K46" s="2">
        <v>113</v>
      </c>
      <c r="L46" s="2">
        <v>53.1</v>
      </c>
      <c r="M46" s="2">
        <v>48.7</v>
      </c>
    </row>
    <row r="47" spans="1:13">
      <c r="A47">
        <v>1942</v>
      </c>
      <c r="B47" s="2">
        <v>54.6</v>
      </c>
      <c r="C47" s="2">
        <v>60.8</v>
      </c>
      <c r="D47" s="2">
        <v>80.8</v>
      </c>
      <c r="E47" s="2">
        <v>35.5</v>
      </c>
      <c r="F47" s="2">
        <v>121.3</v>
      </c>
      <c r="G47" s="2">
        <v>65.400000000000006</v>
      </c>
      <c r="H47" s="2">
        <v>105.4</v>
      </c>
      <c r="I47" s="2">
        <v>71.400000000000006</v>
      </c>
      <c r="J47" s="2">
        <v>110.7</v>
      </c>
      <c r="K47" s="2">
        <v>84.8</v>
      </c>
      <c r="L47" s="2">
        <v>81.599999999999994</v>
      </c>
      <c r="M47" s="2">
        <v>75.5</v>
      </c>
    </row>
    <row r="48" spans="1:13">
      <c r="A48">
        <v>1943</v>
      </c>
      <c r="B48" s="2">
        <v>66.400000000000006</v>
      </c>
      <c r="C48" s="2">
        <v>54.6</v>
      </c>
      <c r="D48" s="2">
        <v>73.599999999999994</v>
      </c>
      <c r="E48" s="2">
        <v>83.8</v>
      </c>
      <c r="F48" s="2">
        <v>160.1</v>
      </c>
      <c r="G48" s="2">
        <v>98.3</v>
      </c>
      <c r="H48" s="2">
        <v>105</v>
      </c>
      <c r="I48" s="2">
        <v>74.3</v>
      </c>
      <c r="J48" s="2">
        <v>52.1</v>
      </c>
      <c r="K48" s="2">
        <v>48.1</v>
      </c>
      <c r="L48" s="2">
        <v>56.6</v>
      </c>
      <c r="M48" s="2">
        <v>24.6</v>
      </c>
    </row>
    <row r="49" spans="1:13">
      <c r="A49">
        <v>1944</v>
      </c>
      <c r="B49" s="2">
        <v>31.4</v>
      </c>
      <c r="C49" s="2">
        <v>57.5</v>
      </c>
      <c r="D49" s="2">
        <v>68.099999999999994</v>
      </c>
      <c r="E49" s="2">
        <v>60.4</v>
      </c>
      <c r="F49" s="2">
        <v>82.8</v>
      </c>
      <c r="G49" s="2">
        <v>77.099999999999994</v>
      </c>
      <c r="H49" s="2">
        <v>44.3</v>
      </c>
      <c r="I49" s="2">
        <v>57.5</v>
      </c>
      <c r="J49" s="2">
        <v>83.8</v>
      </c>
      <c r="K49" s="2">
        <v>13.8</v>
      </c>
      <c r="L49" s="2">
        <v>59.1</v>
      </c>
      <c r="M49" s="2">
        <v>61.4</v>
      </c>
    </row>
    <row r="50" spans="1:13">
      <c r="A50">
        <v>1945</v>
      </c>
      <c r="B50" s="2">
        <v>30.2</v>
      </c>
      <c r="C50" s="2">
        <v>42.5</v>
      </c>
      <c r="D50" s="2">
        <v>84.9</v>
      </c>
      <c r="E50" s="2">
        <v>98.3</v>
      </c>
      <c r="F50" s="2">
        <v>156.80000000000001</v>
      </c>
      <c r="G50" s="2">
        <v>119</v>
      </c>
      <c r="H50" s="2">
        <v>86.4</v>
      </c>
      <c r="I50" s="2">
        <v>74</v>
      </c>
      <c r="J50" s="2">
        <v>138.80000000000001</v>
      </c>
      <c r="K50" s="2">
        <v>94.6</v>
      </c>
      <c r="L50" s="2">
        <v>48.9</v>
      </c>
      <c r="M50" s="2">
        <v>51.9</v>
      </c>
    </row>
    <row r="51" spans="1:13">
      <c r="A51">
        <v>1946</v>
      </c>
      <c r="B51" s="2">
        <v>53.1</v>
      </c>
      <c r="C51" s="2">
        <v>65.400000000000006</v>
      </c>
      <c r="D51" s="2">
        <v>53.1</v>
      </c>
      <c r="E51" s="2">
        <v>21.2</v>
      </c>
      <c r="F51" s="2">
        <v>107.7</v>
      </c>
      <c r="G51" s="2">
        <v>106.5</v>
      </c>
      <c r="H51" s="2">
        <v>41.2</v>
      </c>
      <c r="I51" s="2">
        <v>58.9</v>
      </c>
      <c r="J51" s="2">
        <v>41.9</v>
      </c>
      <c r="K51" s="2">
        <v>76</v>
      </c>
      <c r="L51" s="2">
        <v>42.5</v>
      </c>
      <c r="M51" s="2">
        <v>80.2</v>
      </c>
    </row>
    <row r="52" spans="1:13">
      <c r="A52">
        <v>1947</v>
      </c>
      <c r="B52" s="2">
        <v>84.2</v>
      </c>
      <c r="C52" s="2">
        <v>29</v>
      </c>
      <c r="D52" s="2">
        <v>77.599999999999994</v>
      </c>
      <c r="E52" s="2">
        <v>143.80000000000001</v>
      </c>
      <c r="F52" s="2">
        <v>132</v>
      </c>
      <c r="G52" s="2">
        <v>84.8</v>
      </c>
      <c r="H52" s="2">
        <v>106.8</v>
      </c>
      <c r="I52" s="2">
        <v>83.7</v>
      </c>
      <c r="J52" s="2">
        <v>115.6</v>
      </c>
      <c r="K52" s="2">
        <v>37.4</v>
      </c>
      <c r="L52" s="2">
        <v>51.6</v>
      </c>
      <c r="M52" s="2">
        <v>56.1</v>
      </c>
    </row>
    <row r="53" spans="1:13">
      <c r="A53">
        <v>1948</v>
      </c>
      <c r="B53" s="2">
        <v>43.49</v>
      </c>
      <c r="C53" s="2">
        <v>64.56</v>
      </c>
      <c r="D53" s="2">
        <v>98.47</v>
      </c>
      <c r="E53" s="2">
        <v>71.14</v>
      </c>
      <c r="F53" s="2">
        <v>115.14</v>
      </c>
      <c r="G53" s="2">
        <v>99.17</v>
      </c>
      <c r="H53" s="2">
        <v>69.17</v>
      </c>
      <c r="I53" s="2">
        <v>30.91</v>
      </c>
      <c r="J53" s="2">
        <v>40.35</v>
      </c>
      <c r="K53" s="2">
        <v>51.84</v>
      </c>
      <c r="L53" s="2">
        <v>96.41</v>
      </c>
      <c r="M53" s="2">
        <v>53.78</v>
      </c>
    </row>
    <row r="54" spans="1:13">
      <c r="A54">
        <v>1949</v>
      </c>
      <c r="B54" s="2">
        <v>76.290000000000006</v>
      </c>
      <c r="C54" s="2">
        <v>75.44</v>
      </c>
      <c r="D54" s="2">
        <v>67.09</v>
      </c>
      <c r="E54" s="2">
        <v>52.02</v>
      </c>
      <c r="F54" s="2">
        <v>62.59</v>
      </c>
      <c r="G54" s="2">
        <v>61.12</v>
      </c>
      <c r="H54" s="2">
        <v>88.99</v>
      </c>
      <c r="I54" s="2">
        <v>87.45</v>
      </c>
      <c r="J54" s="2">
        <v>74.17</v>
      </c>
      <c r="K54" s="2">
        <v>85.56</v>
      </c>
      <c r="L54" s="2">
        <v>53</v>
      </c>
      <c r="M54" s="2">
        <v>109.5</v>
      </c>
    </row>
    <row r="55" spans="1:13">
      <c r="A55">
        <v>1950</v>
      </c>
      <c r="B55" s="2">
        <v>112.64</v>
      </c>
      <c r="C55" s="2">
        <v>88.92</v>
      </c>
      <c r="D55" s="2">
        <v>63.09</v>
      </c>
      <c r="E55" s="2">
        <v>98.78</v>
      </c>
      <c r="F55" s="2">
        <v>31.27</v>
      </c>
      <c r="G55" s="2">
        <v>63.51</v>
      </c>
      <c r="H55" s="2">
        <v>114.95</v>
      </c>
      <c r="I55" s="2">
        <v>64.06</v>
      </c>
      <c r="J55" s="2">
        <v>79.83</v>
      </c>
      <c r="K55" s="2">
        <v>74.52</v>
      </c>
      <c r="L55" s="2">
        <v>111.86</v>
      </c>
      <c r="M55" s="2">
        <v>71.040000000000006</v>
      </c>
    </row>
    <row r="56" spans="1:13">
      <c r="A56">
        <v>1951</v>
      </c>
      <c r="B56" s="2">
        <v>77.75</v>
      </c>
      <c r="C56" s="2">
        <v>66.5</v>
      </c>
      <c r="D56" s="2">
        <v>77.19</v>
      </c>
      <c r="E56" s="2">
        <v>70.209999999999994</v>
      </c>
      <c r="F56" s="2">
        <v>59.81</v>
      </c>
      <c r="G56" s="2">
        <v>85.17</v>
      </c>
      <c r="H56" s="2">
        <v>72.099999999999994</v>
      </c>
      <c r="I56" s="2">
        <v>51.91</v>
      </c>
      <c r="J56" s="2">
        <v>62.85</v>
      </c>
      <c r="K56" s="2">
        <v>89.8</v>
      </c>
      <c r="L56" s="2">
        <v>84.83</v>
      </c>
      <c r="M56" s="2">
        <v>101.2</v>
      </c>
    </row>
    <row r="57" spans="1:13">
      <c r="A57">
        <v>1952</v>
      </c>
      <c r="B57" s="2">
        <v>72.569999999999993</v>
      </c>
      <c r="C57" s="2">
        <v>39.049999999999997</v>
      </c>
      <c r="D57" s="2">
        <v>65.36</v>
      </c>
      <c r="E57" s="2">
        <v>68.59</v>
      </c>
      <c r="F57" s="2">
        <v>80.599999999999994</v>
      </c>
      <c r="G57" s="2">
        <v>33.83</v>
      </c>
      <c r="H57" s="2">
        <v>79.22</v>
      </c>
      <c r="I57" s="2">
        <v>73.03</v>
      </c>
      <c r="J57" s="2">
        <v>48.44</v>
      </c>
      <c r="K57" s="2">
        <v>36.42</v>
      </c>
      <c r="L57" s="2">
        <v>66.61</v>
      </c>
      <c r="M57" s="2">
        <v>60.24</v>
      </c>
    </row>
    <row r="58" spans="1:13">
      <c r="A58">
        <v>1953</v>
      </c>
      <c r="B58" s="2">
        <v>60.68</v>
      </c>
      <c r="C58" s="2">
        <v>31.89</v>
      </c>
      <c r="D58" s="2">
        <v>72.709999999999994</v>
      </c>
      <c r="E58" s="2">
        <v>73.040000000000006</v>
      </c>
      <c r="F58" s="2">
        <v>83.15</v>
      </c>
      <c r="G58" s="2">
        <v>87.37</v>
      </c>
      <c r="H58" s="2">
        <v>82.04</v>
      </c>
      <c r="I58" s="2">
        <v>59.07</v>
      </c>
      <c r="J58" s="2">
        <v>67.430000000000007</v>
      </c>
      <c r="K58" s="2">
        <v>28.46</v>
      </c>
      <c r="L58" s="2">
        <v>33.799999999999997</v>
      </c>
      <c r="M58" s="2">
        <v>60.23</v>
      </c>
    </row>
    <row r="59" spans="1:13">
      <c r="A59">
        <v>1954</v>
      </c>
      <c r="B59" s="2">
        <v>57.07</v>
      </c>
      <c r="C59" s="2">
        <v>107.92</v>
      </c>
      <c r="D59" s="2">
        <v>110.87</v>
      </c>
      <c r="E59" s="2">
        <v>89.41</v>
      </c>
      <c r="F59" s="2">
        <v>20.5</v>
      </c>
      <c r="G59" s="2">
        <v>70.28</v>
      </c>
      <c r="H59" s="2">
        <v>37.1</v>
      </c>
      <c r="I59" s="2">
        <v>59.93</v>
      </c>
      <c r="J59" s="2">
        <v>59.59</v>
      </c>
      <c r="K59" s="2">
        <v>191.04</v>
      </c>
      <c r="L59" s="2">
        <v>51.3</v>
      </c>
      <c r="M59" s="2">
        <v>57.09</v>
      </c>
    </row>
    <row r="60" spans="1:13">
      <c r="A60">
        <v>1955</v>
      </c>
      <c r="B60" s="2">
        <v>52.75</v>
      </c>
      <c r="C60" s="2">
        <v>59.79</v>
      </c>
      <c r="D60" s="2">
        <v>60.74</v>
      </c>
      <c r="E60" s="2">
        <v>61.73</v>
      </c>
      <c r="F60" s="2">
        <v>41.28</v>
      </c>
      <c r="G60" s="2">
        <v>47.63</v>
      </c>
      <c r="H60" s="2">
        <v>54.73</v>
      </c>
      <c r="I60" s="2">
        <v>84.38</v>
      </c>
      <c r="J60" s="2">
        <v>53.9</v>
      </c>
      <c r="K60" s="2">
        <v>110.89</v>
      </c>
      <c r="L60" s="2">
        <v>89.93</v>
      </c>
      <c r="M60" s="2">
        <v>47.42</v>
      </c>
    </row>
    <row r="61" spans="1:13">
      <c r="A61">
        <v>1956</v>
      </c>
      <c r="B61" s="2">
        <v>33.78</v>
      </c>
      <c r="C61" s="2">
        <v>63.47</v>
      </c>
      <c r="D61" s="2">
        <v>77.540000000000006</v>
      </c>
      <c r="E61" s="2">
        <v>106.49</v>
      </c>
      <c r="F61" s="2">
        <v>145.75</v>
      </c>
      <c r="G61" s="2">
        <v>81.42</v>
      </c>
      <c r="H61" s="2">
        <v>77.849999999999994</v>
      </c>
      <c r="I61" s="2">
        <v>163.08000000000001</v>
      </c>
      <c r="J61" s="2">
        <v>38.72</v>
      </c>
      <c r="K61" s="2">
        <v>19.09</v>
      </c>
      <c r="L61" s="2">
        <v>52.88</v>
      </c>
      <c r="M61" s="2">
        <v>58.04</v>
      </c>
    </row>
    <row r="62" spans="1:13">
      <c r="A62">
        <v>1957</v>
      </c>
      <c r="B62" s="2">
        <v>52.81</v>
      </c>
      <c r="C62" s="2">
        <v>49.42</v>
      </c>
      <c r="D62" s="2">
        <v>37.840000000000003</v>
      </c>
      <c r="E62" s="2">
        <v>101</v>
      </c>
      <c r="F62" s="2">
        <v>85.01</v>
      </c>
      <c r="G62" s="2">
        <v>102.9</v>
      </c>
      <c r="H62" s="2">
        <v>100.9</v>
      </c>
      <c r="I62" s="2">
        <v>55.48</v>
      </c>
      <c r="J62" s="2">
        <v>99.18</v>
      </c>
      <c r="K62" s="2">
        <v>82.71</v>
      </c>
      <c r="L62" s="2">
        <v>76.84</v>
      </c>
      <c r="M62" s="2">
        <v>95.05</v>
      </c>
    </row>
    <row r="63" spans="1:13">
      <c r="A63">
        <v>1958</v>
      </c>
      <c r="B63" s="2">
        <v>24.41</v>
      </c>
      <c r="C63" s="2">
        <v>25.66</v>
      </c>
      <c r="D63" s="2">
        <v>9.69</v>
      </c>
      <c r="E63" s="2">
        <v>44.95</v>
      </c>
      <c r="F63" s="2">
        <v>37.07</v>
      </c>
      <c r="G63" s="2">
        <v>84.6</v>
      </c>
      <c r="H63" s="2">
        <v>64.400000000000006</v>
      </c>
      <c r="I63" s="2">
        <v>74.510000000000005</v>
      </c>
      <c r="J63" s="2">
        <v>94.8</v>
      </c>
      <c r="K63" s="2">
        <v>32.18</v>
      </c>
      <c r="L63" s="2">
        <v>75.56</v>
      </c>
      <c r="M63" s="2">
        <v>23.79</v>
      </c>
    </row>
    <row r="64" spans="1:13">
      <c r="A64">
        <v>1959</v>
      </c>
      <c r="B64" s="2">
        <v>82.11</v>
      </c>
      <c r="C64" s="2">
        <v>60.86</v>
      </c>
      <c r="D64" s="2">
        <v>63.86</v>
      </c>
      <c r="E64" s="2">
        <v>97.87</v>
      </c>
      <c r="F64" s="2">
        <v>89.19</v>
      </c>
      <c r="G64" s="2">
        <v>36.770000000000003</v>
      </c>
      <c r="H64" s="2">
        <v>85.37</v>
      </c>
      <c r="I64" s="2">
        <v>110.88</v>
      </c>
      <c r="J64" s="2">
        <v>59.43</v>
      </c>
      <c r="K64" s="2">
        <v>117.29</v>
      </c>
      <c r="L64" s="2">
        <v>75.459999999999994</v>
      </c>
      <c r="M64" s="2">
        <v>83.77</v>
      </c>
    </row>
    <row r="65" spans="1:13">
      <c r="A65">
        <v>1960</v>
      </c>
      <c r="B65" s="2">
        <v>72.37</v>
      </c>
      <c r="C65" s="2">
        <v>55.84</v>
      </c>
      <c r="D65" s="2">
        <v>39.9</v>
      </c>
      <c r="E65" s="2">
        <v>86.87</v>
      </c>
      <c r="F65" s="2">
        <v>77.61</v>
      </c>
      <c r="G65" s="2">
        <v>104.07</v>
      </c>
      <c r="H65" s="2">
        <v>47.41</v>
      </c>
      <c r="I65" s="2">
        <v>50.16</v>
      </c>
      <c r="J65" s="2">
        <v>32.86</v>
      </c>
      <c r="K65" s="2">
        <v>45.11</v>
      </c>
      <c r="L65" s="2">
        <v>45.77</v>
      </c>
      <c r="M65" s="2">
        <v>26.71</v>
      </c>
    </row>
    <row r="66" spans="1:13">
      <c r="A66">
        <v>1961</v>
      </c>
      <c r="B66" s="2">
        <v>15.83</v>
      </c>
      <c r="C66" s="2">
        <v>59.18</v>
      </c>
      <c r="D66" s="2">
        <v>59.55</v>
      </c>
      <c r="E66" s="2">
        <v>108.32</v>
      </c>
      <c r="F66" s="2">
        <v>59.07</v>
      </c>
      <c r="G66" s="2">
        <v>82.91</v>
      </c>
      <c r="H66" s="2">
        <v>97.83</v>
      </c>
      <c r="I66" s="2">
        <v>116.26</v>
      </c>
      <c r="J66" s="2">
        <v>75.91</v>
      </c>
      <c r="K66" s="2">
        <v>43.33</v>
      </c>
      <c r="L66" s="2">
        <v>65.930000000000007</v>
      </c>
      <c r="M66" s="2">
        <v>39.979999999999997</v>
      </c>
    </row>
    <row r="67" spans="1:13">
      <c r="A67">
        <v>1962</v>
      </c>
      <c r="B67" s="2">
        <v>55.42</v>
      </c>
      <c r="C67" s="2">
        <v>59.88</v>
      </c>
      <c r="D67" s="2">
        <v>21.19</v>
      </c>
      <c r="E67" s="2">
        <v>46.98</v>
      </c>
      <c r="F67" s="2">
        <v>36.619999999999997</v>
      </c>
      <c r="G67" s="2">
        <v>113.46</v>
      </c>
      <c r="H67" s="2">
        <v>55.39</v>
      </c>
      <c r="I67" s="2">
        <v>85.16</v>
      </c>
      <c r="J67" s="2">
        <v>78.53</v>
      </c>
      <c r="K67" s="2">
        <v>73.680000000000007</v>
      </c>
      <c r="L67" s="2">
        <v>55.54</v>
      </c>
      <c r="M67" s="2">
        <v>56.27</v>
      </c>
    </row>
    <row r="68" spans="1:13">
      <c r="A68">
        <v>1963</v>
      </c>
      <c r="B68" s="2">
        <v>21.44</v>
      </c>
      <c r="C68" s="2">
        <v>20.64</v>
      </c>
      <c r="D68" s="2">
        <v>67.819999999999993</v>
      </c>
      <c r="E68" s="2">
        <v>67.91</v>
      </c>
      <c r="F68" s="2">
        <v>72.66</v>
      </c>
      <c r="G68" s="2">
        <v>47.14</v>
      </c>
      <c r="H68" s="2">
        <v>59.06</v>
      </c>
      <c r="I68" s="2">
        <v>48.69</v>
      </c>
      <c r="J68" s="2">
        <v>38.07</v>
      </c>
      <c r="K68" s="2">
        <v>13.38</v>
      </c>
      <c r="L68" s="2">
        <v>41.87</v>
      </c>
      <c r="M68" s="2">
        <v>41.54</v>
      </c>
    </row>
    <row r="69" spans="1:13">
      <c r="A69">
        <v>1964</v>
      </c>
      <c r="B69" s="2">
        <v>61.57</v>
      </c>
      <c r="C69" s="2">
        <v>19.649999999999999</v>
      </c>
      <c r="D69" s="2">
        <v>74.540000000000006</v>
      </c>
      <c r="E69" s="2">
        <v>94.01</v>
      </c>
      <c r="F69" s="2">
        <v>56.04</v>
      </c>
      <c r="G69" s="2">
        <v>65.53</v>
      </c>
      <c r="H69" s="2">
        <v>73.92</v>
      </c>
      <c r="I69" s="2">
        <v>153.51</v>
      </c>
      <c r="J69" s="2">
        <v>39.369999999999997</v>
      </c>
      <c r="K69" s="2">
        <v>23.29</v>
      </c>
      <c r="L69" s="2">
        <v>33.22</v>
      </c>
      <c r="M69" s="2">
        <v>71.64</v>
      </c>
    </row>
    <row r="70" spans="1:13">
      <c r="A70">
        <v>1965</v>
      </c>
      <c r="B70" s="2">
        <v>92.46</v>
      </c>
      <c r="C70" s="2">
        <v>81.88</v>
      </c>
      <c r="D70" s="2">
        <v>80.09</v>
      </c>
      <c r="E70" s="2">
        <v>57.94</v>
      </c>
      <c r="F70" s="2">
        <v>49.1</v>
      </c>
      <c r="G70" s="2">
        <v>40.6</v>
      </c>
      <c r="H70" s="2">
        <v>58.95</v>
      </c>
      <c r="I70" s="2">
        <v>91.22</v>
      </c>
      <c r="J70" s="2">
        <v>74.540000000000006</v>
      </c>
      <c r="K70" s="2">
        <v>79.83</v>
      </c>
      <c r="L70" s="2">
        <v>64.19</v>
      </c>
      <c r="M70" s="2">
        <v>95.37</v>
      </c>
    </row>
    <row r="71" spans="1:13">
      <c r="A71">
        <v>1966</v>
      </c>
      <c r="B71" s="2">
        <v>36.51</v>
      </c>
      <c r="C71" s="2">
        <v>43.05</v>
      </c>
      <c r="D71" s="2">
        <v>68.22</v>
      </c>
      <c r="E71" s="2">
        <v>79.459999999999994</v>
      </c>
      <c r="F71" s="2">
        <v>42.48</v>
      </c>
      <c r="G71" s="2">
        <v>85.99</v>
      </c>
      <c r="H71" s="2">
        <v>55.21</v>
      </c>
      <c r="I71" s="2">
        <v>88.68</v>
      </c>
      <c r="J71" s="2">
        <v>65.83</v>
      </c>
      <c r="K71" s="2">
        <v>34.08</v>
      </c>
      <c r="L71" s="2">
        <v>117.41</v>
      </c>
      <c r="M71" s="2">
        <v>109.33</v>
      </c>
    </row>
    <row r="72" spans="1:13">
      <c r="A72">
        <v>1967</v>
      </c>
      <c r="B72" s="2">
        <v>52.99</v>
      </c>
      <c r="C72" s="2">
        <v>40.06</v>
      </c>
      <c r="D72" s="2">
        <v>28.08</v>
      </c>
      <c r="E72" s="2">
        <v>106.2</v>
      </c>
      <c r="F72" s="2">
        <v>45.15</v>
      </c>
      <c r="G72" s="2">
        <v>176.89</v>
      </c>
      <c r="H72" s="2">
        <v>84.73</v>
      </c>
      <c r="I72" s="2">
        <v>93.94</v>
      </c>
      <c r="J72" s="2">
        <v>61.75</v>
      </c>
      <c r="K72" s="2">
        <v>106.44</v>
      </c>
      <c r="L72" s="2">
        <v>73.03</v>
      </c>
      <c r="M72" s="2">
        <v>113.55</v>
      </c>
    </row>
    <row r="73" spans="1:13">
      <c r="A73">
        <v>1968</v>
      </c>
      <c r="B73" s="2">
        <v>85.09</v>
      </c>
      <c r="C73" s="2">
        <v>47.32</v>
      </c>
      <c r="D73" s="2">
        <v>52.6</v>
      </c>
      <c r="E73" s="2">
        <v>45.89</v>
      </c>
      <c r="F73" s="2">
        <v>98.57</v>
      </c>
      <c r="G73" s="2">
        <v>132.12</v>
      </c>
      <c r="H73" s="2">
        <v>82.37</v>
      </c>
      <c r="I73" s="2">
        <v>78.63</v>
      </c>
      <c r="J73" s="2">
        <v>78.52</v>
      </c>
      <c r="K73" s="2">
        <v>56.33</v>
      </c>
      <c r="L73" s="2">
        <v>85.31</v>
      </c>
      <c r="M73" s="2">
        <v>87.96</v>
      </c>
    </row>
    <row r="74" spans="1:13">
      <c r="A74">
        <v>1969</v>
      </c>
      <c r="B74" s="2">
        <v>78.040000000000006</v>
      </c>
      <c r="C74" s="2">
        <v>16.68</v>
      </c>
      <c r="D74" s="2">
        <v>41.91</v>
      </c>
      <c r="E74" s="2">
        <v>96.17</v>
      </c>
      <c r="F74" s="2">
        <v>111.73</v>
      </c>
      <c r="G74" s="2">
        <v>80.53</v>
      </c>
      <c r="H74" s="2">
        <v>116.19</v>
      </c>
      <c r="I74" s="2">
        <v>35.869999999999997</v>
      </c>
      <c r="J74" s="2">
        <v>21.85</v>
      </c>
      <c r="K74" s="2">
        <v>69.239999999999995</v>
      </c>
      <c r="L74" s="2">
        <v>96.47</v>
      </c>
      <c r="M74" s="2">
        <v>55.57</v>
      </c>
    </row>
    <row r="75" spans="1:13">
      <c r="A75">
        <v>1970</v>
      </c>
      <c r="B75" s="2">
        <v>40.32</v>
      </c>
      <c r="C75" s="2">
        <v>24.75</v>
      </c>
      <c r="D75" s="2">
        <v>53.49</v>
      </c>
      <c r="E75" s="2">
        <v>77.319999999999993</v>
      </c>
      <c r="F75" s="2">
        <v>74.290000000000006</v>
      </c>
      <c r="G75" s="2">
        <v>79.03</v>
      </c>
      <c r="H75" s="2">
        <v>108.7</v>
      </c>
      <c r="I75" s="2">
        <v>34.46</v>
      </c>
      <c r="J75" s="2">
        <v>80.58</v>
      </c>
      <c r="K75" s="2">
        <v>65.61</v>
      </c>
      <c r="L75" s="2">
        <v>85.63</v>
      </c>
      <c r="M75" s="2">
        <v>67.25</v>
      </c>
    </row>
    <row r="76" spans="1:13">
      <c r="A76">
        <v>1971</v>
      </c>
      <c r="B76" s="2">
        <v>40.24</v>
      </c>
      <c r="C76" s="2">
        <v>81.59</v>
      </c>
      <c r="D76" s="2">
        <v>45.6</v>
      </c>
      <c r="E76" s="2">
        <v>32.130000000000003</v>
      </c>
      <c r="F76" s="2">
        <v>30.25</v>
      </c>
      <c r="G76" s="2">
        <v>49</v>
      </c>
      <c r="H76" s="2">
        <v>50.14</v>
      </c>
      <c r="I76" s="2">
        <v>85.31</v>
      </c>
      <c r="J76" s="2">
        <v>53.38</v>
      </c>
      <c r="K76" s="2">
        <v>38.65</v>
      </c>
      <c r="L76" s="2">
        <v>47.67</v>
      </c>
      <c r="M76" s="2">
        <v>104.27</v>
      </c>
    </row>
    <row r="77" spans="1:13">
      <c r="A77">
        <v>1972</v>
      </c>
      <c r="B77" s="2">
        <v>46.12</v>
      </c>
      <c r="C77" s="2">
        <v>41.57</v>
      </c>
      <c r="D77" s="2">
        <v>70.67</v>
      </c>
      <c r="E77" s="2">
        <v>81.62</v>
      </c>
      <c r="F77" s="2">
        <v>62.54</v>
      </c>
      <c r="G77" s="2">
        <v>77.03</v>
      </c>
      <c r="H77" s="2">
        <v>61.98</v>
      </c>
      <c r="I77" s="2">
        <v>86.67</v>
      </c>
      <c r="J77" s="2">
        <v>75.099999999999994</v>
      </c>
      <c r="K77" s="2">
        <v>92.92</v>
      </c>
      <c r="L77" s="2">
        <v>77.78</v>
      </c>
      <c r="M77" s="2">
        <v>107.77</v>
      </c>
    </row>
    <row r="78" spans="1:13">
      <c r="A78">
        <v>1973</v>
      </c>
      <c r="B78" s="2">
        <v>37.92</v>
      </c>
      <c r="C78" s="2">
        <v>40.93</v>
      </c>
      <c r="D78" s="2">
        <v>134.66</v>
      </c>
      <c r="E78" s="2">
        <v>49.3</v>
      </c>
      <c r="F78" s="2">
        <v>79.14</v>
      </c>
      <c r="G78" s="2">
        <v>103.94</v>
      </c>
      <c r="H78" s="2">
        <v>72.930000000000007</v>
      </c>
      <c r="I78" s="2">
        <v>52.09</v>
      </c>
      <c r="J78" s="2">
        <v>32.049999999999997</v>
      </c>
      <c r="K78" s="2">
        <v>77.5</v>
      </c>
      <c r="L78" s="2">
        <v>113.5</v>
      </c>
      <c r="M78" s="2">
        <v>80.56</v>
      </c>
    </row>
    <row r="79" spans="1:13">
      <c r="A79">
        <v>1974</v>
      </c>
      <c r="B79" s="2">
        <v>76.77</v>
      </c>
      <c r="C79" s="2">
        <v>71.72</v>
      </c>
      <c r="D79" s="2">
        <v>78.89</v>
      </c>
      <c r="E79" s="2">
        <v>84.25</v>
      </c>
      <c r="F79" s="2">
        <v>116.5</v>
      </c>
      <c r="G79" s="2">
        <v>65.459999999999994</v>
      </c>
      <c r="H79" s="2">
        <v>39.299999999999997</v>
      </c>
      <c r="I79" s="2">
        <v>49.77</v>
      </c>
      <c r="J79" s="2">
        <v>61.05</v>
      </c>
      <c r="K79" s="2">
        <v>29.53</v>
      </c>
      <c r="L79" s="2">
        <v>90.9</v>
      </c>
      <c r="M79" s="2">
        <v>64.08</v>
      </c>
    </row>
    <row r="80" spans="1:13">
      <c r="A80">
        <v>1975</v>
      </c>
      <c r="B80" s="2">
        <v>82.1</v>
      </c>
      <c r="C80" s="2">
        <v>66.38</v>
      </c>
      <c r="D80" s="2">
        <v>70.849999999999994</v>
      </c>
      <c r="E80" s="2">
        <v>77.069999999999993</v>
      </c>
      <c r="F80" s="2">
        <v>63.48</v>
      </c>
      <c r="G80" s="2">
        <v>111.24</v>
      </c>
      <c r="H80" s="2">
        <v>60.3</v>
      </c>
      <c r="I80" s="2">
        <v>189.09</v>
      </c>
      <c r="J80" s="2">
        <v>75.39</v>
      </c>
      <c r="K80" s="2">
        <v>22.65</v>
      </c>
      <c r="L80" s="2">
        <v>71.39</v>
      </c>
      <c r="M80" s="2">
        <v>98.95</v>
      </c>
    </row>
    <row r="81" spans="1:13">
      <c r="A81">
        <v>1976</v>
      </c>
      <c r="B81" s="2">
        <v>88.12</v>
      </c>
      <c r="C81" s="2">
        <v>66.94</v>
      </c>
      <c r="D81" s="2">
        <v>118.51</v>
      </c>
      <c r="E81" s="2">
        <v>80.5</v>
      </c>
      <c r="F81" s="2">
        <v>88.25</v>
      </c>
      <c r="G81" s="2">
        <v>94.95</v>
      </c>
      <c r="H81" s="2">
        <v>127.57</v>
      </c>
      <c r="I81" s="2">
        <v>51.76</v>
      </c>
      <c r="J81" s="2">
        <v>83.54</v>
      </c>
      <c r="K81" s="2">
        <v>67.33</v>
      </c>
      <c r="L81" s="2">
        <v>39.229999999999997</v>
      </c>
      <c r="M81" s="2">
        <v>47.54</v>
      </c>
    </row>
    <row r="82" spans="1:13">
      <c r="A82">
        <v>1977</v>
      </c>
      <c r="B82" s="2">
        <v>51.62</v>
      </c>
      <c r="C82" s="2">
        <v>45.35</v>
      </c>
      <c r="D82" s="2">
        <v>87.79</v>
      </c>
      <c r="E82" s="2">
        <v>86.5</v>
      </c>
      <c r="F82" s="2">
        <v>27.33</v>
      </c>
      <c r="G82" s="2">
        <v>70.37</v>
      </c>
      <c r="H82" s="2">
        <v>74.06</v>
      </c>
      <c r="I82" s="2">
        <v>83.07</v>
      </c>
      <c r="J82" s="2">
        <v>166.73</v>
      </c>
      <c r="K82" s="2">
        <v>60.36</v>
      </c>
      <c r="L82" s="2">
        <v>93.01</v>
      </c>
      <c r="M82" s="2">
        <v>97.6</v>
      </c>
    </row>
    <row r="83" spans="1:13">
      <c r="A83">
        <v>1978</v>
      </c>
      <c r="B83" s="2">
        <v>107.6</v>
      </c>
      <c r="C83" s="2">
        <v>14.68</v>
      </c>
      <c r="D83" s="2">
        <v>53.09</v>
      </c>
      <c r="E83" s="2">
        <v>54.41</v>
      </c>
      <c r="F83" s="2">
        <v>73.7</v>
      </c>
      <c r="G83" s="2">
        <v>60.67</v>
      </c>
      <c r="H83" s="2">
        <v>42</v>
      </c>
      <c r="I83" s="2">
        <v>42.76</v>
      </c>
      <c r="J83" s="2">
        <v>102.7</v>
      </c>
      <c r="K83" s="2">
        <v>54.51</v>
      </c>
      <c r="L83" s="2">
        <v>59.98</v>
      </c>
      <c r="M83" s="2">
        <v>74.39</v>
      </c>
    </row>
    <row r="84" spans="1:13">
      <c r="A84">
        <v>1979</v>
      </c>
      <c r="B84" s="2">
        <v>63.99</v>
      </c>
      <c r="C84" s="2">
        <v>18.07</v>
      </c>
      <c r="D84" s="2">
        <v>67.03</v>
      </c>
      <c r="E84" s="2">
        <v>119.89</v>
      </c>
      <c r="F84" s="2">
        <v>86.04</v>
      </c>
      <c r="G84" s="2">
        <v>62.88</v>
      </c>
      <c r="H84" s="2">
        <v>79.27</v>
      </c>
      <c r="I84" s="2">
        <v>60.02</v>
      </c>
      <c r="J84" s="2">
        <v>40.89</v>
      </c>
      <c r="K84" s="2">
        <v>66.83</v>
      </c>
      <c r="L84" s="2">
        <v>126.8</v>
      </c>
      <c r="M84" s="2">
        <v>84.25</v>
      </c>
    </row>
    <row r="85" spans="1:13">
      <c r="A85">
        <v>1980</v>
      </c>
      <c r="B85" s="2">
        <v>33.92</v>
      </c>
      <c r="C85" s="2">
        <v>25.76</v>
      </c>
      <c r="D85" s="2">
        <v>86.21</v>
      </c>
      <c r="E85" s="2">
        <v>93.06</v>
      </c>
      <c r="F85" s="2">
        <v>62.23</v>
      </c>
      <c r="G85" s="2">
        <v>91.49</v>
      </c>
      <c r="H85" s="2">
        <v>123.74</v>
      </c>
      <c r="I85" s="2">
        <v>80.77</v>
      </c>
      <c r="J85" s="2">
        <v>99.8</v>
      </c>
      <c r="K85" s="2">
        <v>66.95</v>
      </c>
      <c r="L85" s="2">
        <v>26.97</v>
      </c>
      <c r="M85" s="2">
        <v>66.150000000000006</v>
      </c>
    </row>
    <row r="86" spans="1:13">
      <c r="A86">
        <v>1981</v>
      </c>
      <c r="B86" s="2">
        <v>28.24</v>
      </c>
      <c r="C86" s="2">
        <v>82.25</v>
      </c>
      <c r="D86" s="2">
        <v>32.130000000000003</v>
      </c>
      <c r="E86" s="2">
        <v>107.91</v>
      </c>
      <c r="F86" s="2">
        <v>65.48</v>
      </c>
      <c r="G86" s="2">
        <v>86.81</v>
      </c>
      <c r="H86" s="2">
        <v>80.290000000000006</v>
      </c>
      <c r="I86" s="2">
        <v>101.55</v>
      </c>
      <c r="J86" s="2">
        <v>167.53</v>
      </c>
      <c r="K86" s="2">
        <v>115.17</v>
      </c>
      <c r="L86" s="2">
        <v>45.76</v>
      </c>
      <c r="M86" s="2">
        <v>56.52</v>
      </c>
    </row>
    <row r="87" spans="1:13">
      <c r="A87">
        <v>1982</v>
      </c>
      <c r="B87" s="2">
        <v>78.209999999999994</v>
      </c>
      <c r="C87" s="2">
        <v>40.090000000000003</v>
      </c>
      <c r="D87" s="2">
        <v>78.92</v>
      </c>
      <c r="E87" s="2">
        <v>56.95</v>
      </c>
      <c r="F87" s="2">
        <v>66.53</v>
      </c>
      <c r="G87" s="2">
        <v>95.58</v>
      </c>
      <c r="H87" s="2">
        <v>63.51</v>
      </c>
      <c r="I87" s="2">
        <v>81.05</v>
      </c>
      <c r="J87" s="2">
        <v>87.55</v>
      </c>
      <c r="K87" s="2">
        <v>31.34</v>
      </c>
      <c r="L87" s="2">
        <v>133.71</v>
      </c>
      <c r="M87" s="2">
        <v>94.82</v>
      </c>
    </row>
    <row r="88" spans="1:13">
      <c r="A88">
        <v>1983</v>
      </c>
      <c r="B88" s="2">
        <v>33.9</v>
      </c>
      <c r="C88" s="2">
        <v>32.299999999999997</v>
      </c>
      <c r="D88" s="2">
        <v>46.12</v>
      </c>
      <c r="E88" s="2">
        <v>103.9</v>
      </c>
      <c r="F88" s="2">
        <v>124.75</v>
      </c>
      <c r="G88" s="2">
        <v>76.650000000000006</v>
      </c>
      <c r="H88" s="2">
        <v>119.87</v>
      </c>
      <c r="I88" s="2">
        <v>80.73</v>
      </c>
      <c r="J88" s="2">
        <v>79.12</v>
      </c>
      <c r="K88" s="2">
        <v>67.599999999999994</v>
      </c>
      <c r="L88" s="2">
        <v>97.3</v>
      </c>
      <c r="M88" s="2">
        <v>106.73</v>
      </c>
    </row>
    <row r="89" spans="1:13">
      <c r="A89">
        <v>1984</v>
      </c>
      <c r="B89" s="2">
        <v>38.46</v>
      </c>
      <c r="C89" s="2">
        <v>57.69</v>
      </c>
      <c r="D89" s="2">
        <v>86.36</v>
      </c>
      <c r="E89" s="2">
        <v>62.73</v>
      </c>
      <c r="F89" s="2">
        <v>99.73</v>
      </c>
      <c r="G89" s="2">
        <v>86.18</v>
      </c>
      <c r="H89" s="2">
        <v>62.66</v>
      </c>
      <c r="I89" s="2">
        <v>102.59</v>
      </c>
      <c r="J89" s="2">
        <v>105.77</v>
      </c>
      <c r="K89" s="2">
        <v>42.49</v>
      </c>
      <c r="L89" s="2">
        <v>91.77</v>
      </c>
      <c r="M89" s="2">
        <v>91.79</v>
      </c>
    </row>
    <row r="90" spans="1:13">
      <c r="A90">
        <v>1985</v>
      </c>
      <c r="B90" s="2">
        <v>83.03</v>
      </c>
      <c r="C90" s="2">
        <v>118.66</v>
      </c>
      <c r="D90" s="2">
        <v>100.41</v>
      </c>
      <c r="E90" s="2">
        <v>56.46</v>
      </c>
      <c r="F90" s="2">
        <v>67.81</v>
      </c>
      <c r="G90" s="2">
        <v>62.73</v>
      </c>
      <c r="H90" s="2">
        <v>82.33</v>
      </c>
      <c r="I90" s="2">
        <v>144.27000000000001</v>
      </c>
      <c r="J90" s="2">
        <v>106</v>
      </c>
      <c r="K90" s="2">
        <v>94.71</v>
      </c>
      <c r="L90" s="2">
        <v>148.88999999999999</v>
      </c>
      <c r="M90" s="2">
        <v>59.48</v>
      </c>
    </row>
    <row r="91" spans="1:13">
      <c r="A91">
        <v>1986</v>
      </c>
      <c r="B91" s="2">
        <v>39.06</v>
      </c>
      <c r="C91" s="2">
        <v>64.599999999999994</v>
      </c>
      <c r="D91" s="2">
        <v>57.68</v>
      </c>
      <c r="E91" s="2">
        <v>74.17</v>
      </c>
      <c r="F91" s="2">
        <v>64.23</v>
      </c>
      <c r="G91" s="2">
        <v>123.31</v>
      </c>
      <c r="H91" s="2">
        <v>83.69</v>
      </c>
      <c r="I91" s="2">
        <v>84.74</v>
      </c>
      <c r="J91" s="2">
        <v>198.58</v>
      </c>
      <c r="K91" s="2">
        <v>82.58</v>
      </c>
      <c r="L91" s="2">
        <v>43.03</v>
      </c>
      <c r="M91" s="2">
        <v>72.62</v>
      </c>
    </row>
    <row r="92" spans="1:13">
      <c r="A92">
        <v>1987</v>
      </c>
      <c r="B92" s="2">
        <v>51.45</v>
      </c>
      <c r="C92" s="2">
        <v>15.78</v>
      </c>
      <c r="D92" s="2">
        <v>49.57</v>
      </c>
      <c r="E92" s="2">
        <v>53.35</v>
      </c>
      <c r="F92" s="2">
        <v>54.06</v>
      </c>
      <c r="G92" s="2">
        <v>75.7</v>
      </c>
      <c r="H92" s="2">
        <v>75.709999999999994</v>
      </c>
      <c r="I92" s="2">
        <v>124.24</v>
      </c>
      <c r="J92" s="2">
        <v>92.42</v>
      </c>
      <c r="K92" s="2">
        <v>78.48</v>
      </c>
      <c r="L92" s="2">
        <v>86.36</v>
      </c>
      <c r="M92" s="2">
        <v>86.42</v>
      </c>
    </row>
    <row r="93" spans="1:13">
      <c r="A93">
        <v>1988</v>
      </c>
      <c r="B93" s="2">
        <v>34.89</v>
      </c>
      <c r="C93" s="2">
        <v>58.87</v>
      </c>
      <c r="D93" s="2">
        <v>36.729999999999997</v>
      </c>
      <c r="E93" s="2">
        <v>56.83</v>
      </c>
      <c r="F93" s="2">
        <v>41.54</v>
      </c>
      <c r="G93" s="2">
        <v>15.39</v>
      </c>
      <c r="H93" s="2">
        <v>89.14</v>
      </c>
      <c r="I93" s="2">
        <v>65.77</v>
      </c>
      <c r="J93" s="2">
        <v>75.56</v>
      </c>
      <c r="K93" s="2">
        <v>110.19</v>
      </c>
      <c r="L93" s="2">
        <v>112.14</v>
      </c>
      <c r="M93" s="2">
        <v>54.02</v>
      </c>
    </row>
    <row r="94" spans="1:13">
      <c r="A94">
        <v>1989</v>
      </c>
      <c r="B94" s="2">
        <v>43.54</v>
      </c>
      <c r="C94" s="2">
        <v>23.06</v>
      </c>
      <c r="D94" s="2">
        <v>46.06</v>
      </c>
      <c r="E94" s="2">
        <v>59.02</v>
      </c>
      <c r="F94" s="2">
        <v>97.95</v>
      </c>
      <c r="G94" s="2">
        <v>104.48</v>
      </c>
      <c r="H94" s="2">
        <v>55.85</v>
      </c>
      <c r="I94" s="2">
        <v>67.489999999999995</v>
      </c>
      <c r="J94" s="2">
        <v>83.06</v>
      </c>
      <c r="K94" s="2">
        <v>64.180000000000007</v>
      </c>
      <c r="L94" s="2">
        <v>92.3</v>
      </c>
      <c r="M94" s="2">
        <v>52.68</v>
      </c>
    </row>
    <row r="95" spans="1:13">
      <c r="A95">
        <v>1990</v>
      </c>
      <c r="B95" s="2">
        <v>48.95</v>
      </c>
      <c r="C95" s="2">
        <v>101.15</v>
      </c>
      <c r="D95" s="2">
        <v>50.94</v>
      </c>
      <c r="E95" s="2">
        <v>62.86</v>
      </c>
      <c r="F95" s="2">
        <v>99.47</v>
      </c>
      <c r="G95" s="2">
        <v>82.29</v>
      </c>
      <c r="H95" s="2">
        <v>84.54</v>
      </c>
      <c r="I95" s="2">
        <v>93.83</v>
      </c>
      <c r="J95" s="2">
        <v>121.57</v>
      </c>
      <c r="K95" s="2">
        <v>105.89</v>
      </c>
      <c r="L95" s="2">
        <v>86.15</v>
      </c>
      <c r="M95" s="2">
        <v>107.43</v>
      </c>
    </row>
    <row r="96" spans="1:13">
      <c r="A96">
        <v>1991</v>
      </c>
      <c r="B96" s="2">
        <v>38.06</v>
      </c>
      <c r="C96" s="2">
        <v>33.25</v>
      </c>
      <c r="D96" s="2">
        <v>71.94</v>
      </c>
      <c r="E96" s="2">
        <v>87.59</v>
      </c>
      <c r="F96" s="2">
        <v>100.33</v>
      </c>
      <c r="G96" s="2">
        <v>43.29</v>
      </c>
      <c r="H96" s="2">
        <v>69.83</v>
      </c>
      <c r="I96" s="2">
        <v>67.8</v>
      </c>
      <c r="J96" s="2">
        <v>24.58</v>
      </c>
      <c r="K96" s="2">
        <v>108.88</v>
      </c>
      <c r="L96" s="2">
        <v>76.97</v>
      </c>
      <c r="M96" s="2">
        <v>55.52</v>
      </c>
    </row>
    <row r="97" spans="1:13">
      <c r="A97">
        <v>1992</v>
      </c>
      <c r="B97" s="2">
        <v>62.07</v>
      </c>
      <c r="C97" s="2">
        <v>49.23</v>
      </c>
      <c r="D97" s="2">
        <v>64.95</v>
      </c>
      <c r="E97" s="2">
        <v>105.06</v>
      </c>
      <c r="F97" s="2">
        <v>52.58</v>
      </c>
      <c r="G97" s="2">
        <v>61.9</v>
      </c>
      <c r="H97" s="2">
        <v>161.36000000000001</v>
      </c>
      <c r="I97" s="2">
        <v>118.5</v>
      </c>
      <c r="J97" s="2">
        <v>132.91</v>
      </c>
      <c r="K97" s="2">
        <v>66.89</v>
      </c>
      <c r="L97" s="2">
        <v>130.31</v>
      </c>
      <c r="M97" s="2">
        <v>62.21</v>
      </c>
    </row>
    <row r="98" spans="1:13">
      <c r="A98">
        <v>1993</v>
      </c>
      <c r="B98" s="2">
        <v>95.71</v>
      </c>
      <c r="C98" s="2">
        <v>32.53</v>
      </c>
      <c r="D98" s="2">
        <v>46.6</v>
      </c>
      <c r="E98" s="2">
        <v>93.45</v>
      </c>
      <c r="F98" s="2">
        <v>52.34</v>
      </c>
      <c r="G98" s="2">
        <v>105.47</v>
      </c>
      <c r="H98" s="2">
        <v>68.680000000000007</v>
      </c>
      <c r="I98" s="2">
        <v>57.61</v>
      </c>
      <c r="J98" s="2">
        <v>109.05</v>
      </c>
      <c r="K98" s="2">
        <v>63.19</v>
      </c>
      <c r="L98" s="2">
        <v>51.04</v>
      </c>
      <c r="M98" s="2">
        <v>30.96</v>
      </c>
    </row>
    <row r="99" spans="1:13">
      <c r="A99">
        <v>1994</v>
      </c>
      <c r="B99" s="2">
        <v>70.8</v>
      </c>
      <c r="C99" s="2">
        <v>32.94</v>
      </c>
      <c r="D99" s="2">
        <v>63.11</v>
      </c>
      <c r="E99" s="2">
        <v>95.19</v>
      </c>
      <c r="F99" s="2">
        <v>61.27</v>
      </c>
      <c r="G99" s="2">
        <v>132.43</v>
      </c>
      <c r="H99" s="2">
        <v>72.89</v>
      </c>
      <c r="I99" s="2">
        <v>78.2</v>
      </c>
      <c r="J99" s="2">
        <v>60.27</v>
      </c>
      <c r="K99" s="2">
        <v>47.99</v>
      </c>
      <c r="L99" s="2">
        <v>71.180000000000007</v>
      </c>
      <c r="M99" s="2">
        <v>58.02</v>
      </c>
    </row>
    <row r="100" spans="1:13">
      <c r="A100">
        <v>1995</v>
      </c>
      <c r="B100" s="2">
        <v>82.01</v>
      </c>
      <c r="C100" s="2">
        <v>31.41</v>
      </c>
      <c r="D100" s="2">
        <v>46.1</v>
      </c>
      <c r="E100" s="2">
        <v>90.46</v>
      </c>
      <c r="F100" s="2">
        <v>87.73</v>
      </c>
      <c r="G100" s="2">
        <v>56.61</v>
      </c>
      <c r="H100" s="2">
        <v>60.69</v>
      </c>
      <c r="I100" s="2">
        <v>83.29</v>
      </c>
      <c r="J100" s="2">
        <v>31.07</v>
      </c>
      <c r="K100" s="2">
        <v>97.54</v>
      </c>
      <c r="L100" s="2">
        <v>113.41</v>
      </c>
      <c r="M100" s="2">
        <v>34.090000000000003</v>
      </c>
    </row>
    <row r="101" spans="1:13">
      <c r="A101">
        <v>1996</v>
      </c>
      <c r="B101" s="2">
        <v>59.63</v>
      </c>
      <c r="C101" s="2">
        <v>45.61</v>
      </c>
      <c r="D101" s="2">
        <v>41.03</v>
      </c>
      <c r="E101" s="2">
        <v>123.18</v>
      </c>
      <c r="F101" s="2">
        <v>96.21</v>
      </c>
      <c r="G101" s="2">
        <v>138.15</v>
      </c>
      <c r="H101" s="2">
        <v>84.33</v>
      </c>
      <c r="I101" s="2">
        <v>38.049999999999997</v>
      </c>
      <c r="J101" s="2">
        <v>211.15</v>
      </c>
      <c r="K101" s="2">
        <v>73.84</v>
      </c>
      <c r="L101" s="2">
        <v>55.97</v>
      </c>
      <c r="M101" s="2">
        <v>88.43</v>
      </c>
    </row>
    <row r="102" spans="1:13">
      <c r="A102">
        <v>1997</v>
      </c>
      <c r="B102" s="2">
        <v>62.08</v>
      </c>
      <c r="C102" s="2">
        <v>91.19</v>
      </c>
      <c r="D102" s="2">
        <v>79.180000000000007</v>
      </c>
      <c r="E102" s="2">
        <v>40.19</v>
      </c>
      <c r="F102" s="2">
        <v>121.07</v>
      </c>
      <c r="G102" s="2">
        <v>71.569999999999993</v>
      </c>
      <c r="H102" s="2">
        <v>77.7</v>
      </c>
      <c r="I102" s="2">
        <v>88.77</v>
      </c>
      <c r="J102" s="2">
        <v>77.87</v>
      </c>
      <c r="K102" s="2">
        <v>59.24</v>
      </c>
      <c r="L102" s="2">
        <v>35.85</v>
      </c>
      <c r="M102" s="2">
        <v>56.6</v>
      </c>
    </row>
    <row r="103" spans="1:13">
      <c r="A103">
        <v>1998</v>
      </c>
      <c r="B103" s="2">
        <v>89.32</v>
      </c>
      <c r="C103" s="2">
        <v>46.91</v>
      </c>
      <c r="D103" s="2">
        <v>100.31</v>
      </c>
      <c r="E103" s="2">
        <v>61.27</v>
      </c>
      <c r="F103" s="2">
        <v>45.45</v>
      </c>
      <c r="G103" s="2">
        <v>55.19</v>
      </c>
      <c r="H103" s="2">
        <v>73.349999999999994</v>
      </c>
      <c r="I103" s="2">
        <v>84.01</v>
      </c>
      <c r="J103" s="2">
        <v>36.53</v>
      </c>
      <c r="K103" s="2">
        <v>29.3</v>
      </c>
      <c r="L103" s="2">
        <v>44.96</v>
      </c>
      <c r="M103" s="2">
        <v>53.48</v>
      </c>
    </row>
    <row r="104" spans="1:13">
      <c r="A104">
        <v>1999</v>
      </c>
      <c r="B104" s="2">
        <v>97.69</v>
      </c>
      <c r="C104" s="2">
        <v>42.51</v>
      </c>
      <c r="D104" s="2">
        <v>33.47</v>
      </c>
      <c r="E104" s="2">
        <v>92.64</v>
      </c>
      <c r="F104" s="2">
        <v>49.59</v>
      </c>
      <c r="G104" s="2">
        <v>86.59</v>
      </c>
      <c r="H104" s="2">
        <v>80.14</v>
      </c>
      <c r="I104" s="2">
        <v>66.09</v>
      </c>
      <c r="J104" s="2">
        <v>67.709999999999994</v>
      </c>
      <c r="K104" s="2">
        <v>56.05</v>
      </c>
      <c r="L104" s="2">
        <v>61.93</v>
      </c>
      <c r="M104" s="2">
        <v>73.22</v>
      </c>
    </row>
    <row r="105" spans="1:13">
      <c r="A105">
        <v>2000</v>
      </c>
      <c r="B105" s="2">
        <v>50.97</v>
      </c>
      <c r="C105" s="2">
        <v>41.61</v>
      </c>
      <c r="D105" s="2">
        <v>37.619999999999997</v>
      </c>
      <c r="E105" s="2">
        <v>83.96</v>
      </c>
      <c r="F105" s="2">
        <v>115.16</v>
      </c>
      <c r="G105" s="2">
        <v>140.12</v>
      </c>
      <c r="H105" s="2">
        <v>125.23</v>
      </c>
      <c r="I105" s="2">
        <v>77.430000000000007</v>
      </c>
      <c r="J105" s="2">
        <v>115.62</v>
      </c>
      <c r="K105" s="2">
        <v>51.73</v>
      </c>
      <c r="L105" s="2">
        <v>50.35</v>
      </c>
      <c r="M105" s="2">
        <v>100.69</v>
      </c>
    </row>
    <row r="106" spans="1:13">
      <c r="A106">
        <v>2001</v>
      </c>
      <c r="B106" s="2">
        <v>43.34</v>
      </c>
      <c r="C106" s="2">
        <v>71.97</v>
      </c>
      <c r="D106" s="2">
        <v>29.89</v>
      </c>
      <c r="E106" s="2">
        <v>66.14</v>
      </c>
      <c r="F106" s="2">
        <v>85.51</v>
      </c>
      <c r="G106" s="2">
        <v>74.11</v>
      </c>
      <c r="H106" s="2">
        <v>22.9</v>
      </c>
      <c r="I106" s="2">
        <v>66.180000000000007</v>
      </c>
      <c r="J106" s="2">
        <v>128.93</v>
      </c>
      <c r="K106" s="2">
        <v>169.09</v>
      </c>
      <c r="L106" s="2">
        <v>90.75</v>
      </c>
      <c r="M106" s="2">
        <v>53.43</v>
      </c>
    </row>
    <row r="107" spans="1:13">
      <c r="A107">
        <v>2002</v>
      </c>
      <c r="B107" s="2">
        <v>54.91</v>
      </c>
      <c r="C107" s="2">
        <v>59.28</v>
      </c>
      <c r="D107" s="2">
        <v>53.72</v>
      </c>
      <c r="E107" s="2">
        <v>101.71</v>
      </c>
      <c r="F107" s="2">
        <v>91.21</v>
      </c>
      <c r="G107" s="2">
        <v>62.9</v>
      </c>
      <c r="H107" s="2">
        <v>87.5</v>
      </c>
      <c r="I107" s="2">
        <v>23.7</v>
      </c>
      <c r="J107" s="2">
        <v>54</v>
      </c>
      <c r="K107" s="2">
        <v>45.32</v>
      </c>
      <c r="L107" s="2">
        <v>73.739999999999995</v>
      </c>
      <c r="M107" s="2">
        <v>48.66</v>
      </c>
    </row>
    <row r="108" spans="1:13">
      <c r="A108">
        <v>2003</v>
      </c>
      <c r="B108" s="2">
        <v>33.9</v>
      </c>
      <c r="C108" s="2">
        <v>49.87</v>
      </c>
      <c r="D108" s="2">
        <v>53.66</v>
      </c>
      <c r="E108" s="2">
        <v>84.79</v>
      </c>
      <c r="F108" s="2">
        <v>117.7</v>
      </c>
      <c r="G108" s="2">
        <v>67.86</v>
      </c>
      <c r="H108" s="2">
        <v>60.15</v>
      </c>
      <c r="I108" s="2">
        <v>64.319999999999993</v>
      </c>
      <c r="J108" s="2">
        <v>106.59</v>
      </c>
      <c r="K108" s="2">
        <v>70.89</v>
      </c>
      <c r="L108" s="2">
        <v>114.13</v>
      </c>
      <c r="M108" s="2">
        <v>74.48</v>
      </c>
    </row>
    <row r="109" spans="1:13">
      <c r="A109">
        <v>2004</v>
      </c>
      <c r="B109" s="2">
        <v>68.489999999999995</v>
      </c>
      <c r="C109" s="2">
        <v>26.01</v>
      </c>
      <c r="D109" s="2">
        <v>92.09</v>
      </c>
      <c r="E109" s="2">
        <v>40.08</v>
      </c>
      <c r="F109" s="2">
        <v>181.16</v>
      </c>
      <c r="G109" s="2">
        <v>88.31</v>
      </c>
      <c r="H109" s="2">
        <v>100.55</v>
      </c>
      <c r="I109" s="2">
        <v>68.819999999999993</v>
      </c>
      <c r="J109" s="2">
        <v>24.04</v>
      </c>
      <c r="K109" s="2">
        <v>74.83</v>
      </c>
      <c r="L109" s="2">
        <v>80.7</v>
      </c>
      <c r="M109" s="2">
        <v>92.16</v>
      </c>
    </row>
    <row r="110" spans="1:13">
      <c r="A110">
        <v>2005</v>
      </c>
      <c r="B110" s="2">
        <v>88.04</v>
      </c>
      <c r="C110" s="2">
        <v>79.319999999999993</v>
      </c>
      <c r="D110" s="2">
        <v>29.48</v>
      </c>
      <c r="E110" s="2">
        <v>74.66</v>
      </c>
      <c r="F110" s="2">
        <v>46.31</v>
      </c>
      <c r="G110" s="2">
        <v>56.92</v>
      </c>
      <c r="H110" s="2">
        <v>98.82</v>
      </c>
      <c r="I110" s="2">
        <v>62.24</v>
      </c>
      <c r="J110" s="2">
        <v>99.15</v>
      </c>
      <c r="K110" s="2">
        <v>22.74</v>
      </c>
      <c r="L110" s="2">
        <v>108.6</v>
      </c>
      <c r="M110" s="2">
        <v>69.12</v>
      </c>
    </row>
    <row r="111" spans="1:13">
      <c r="A111">
        <v>2006</v>
      </c>
      <c r="B111" s="2">
        <v>88.26</v>
      </c>
      <c r="C111" s="2">
        <v>72.45</v>
      </c>
      <c r="D111" s="2">
        <v>76.930000000000007</v>
      </c>
      <c r="E111" s="2">
        <v>69.31</v>
      </c>
      <c r="F111" s="2">
        <v>85.64</v>
      </c>
      <c r="G111" s="2">
        <v>66.900000000000006</v>
      </c>
      <c r="H111" s="2">
        <v>121.39</v>
      </c>
      <c r="I111" s="2">
        <v>83.21</v>
      </c>
      <c r="J111" s="2">
        <v>102.02</v>
      </c>
      <c r="K111" s="2">
        <v>144.21</v>
      </c>
      <c r="L111" s="2">
        <v>75.67</v>
      </c>
      <c r="M111" s="2">
        <v>84.43</v>
      </c>
    </row>
    <row r="112" spans="1:13">
      <c r="A112" s="21">
        <v>2007</v>
      </c>
      <c r="B112" s="22">
        <v>81.94</v>
      </c>
      <c r="C112" s="22">
        <v>20.73</v>
      </c>
      <c r="D112" s="22">
        <v>62.12</v>
      </c>
      <c r="E112" s="22">
        <v>63.72</v>
      </c>
      <c r="F112" s="22">
        <v>77.27</v>
      </c>
      <c r="G112" s="22">
        <v>41.31</v>
      </c>
      <c r="H112" s="22">
        <v>45.9</v>
      </c>
      <c r="I112" s="22">
        <v>120.31</v>
      </c>
      <c r="J112" s="22">
        <v>41.91</v>
      </c>
      <c r="K112" s="22">
        <v>50.44</v>
      </c>
      <c r="L112" s="22">
        <v>56.57</v>
      </c>
      <c r="M112" s="22">
        <v>93.96</v>
      </c>
    </row>
    <row r="113" spans="1:13">
      <c r="A113" s="21">
        <v>2008</v>
      </c>
      <c r="B113" s="22">
        <v>89.25</v>
      </c>
      <c r="C113" s="22">
        <v>104.05</v>
      </c>
      <c r="D113" s="22">
        <v>71.88</v>
      </c>
      <c r="E113" s="22">
        <v>46.69</v>
      </c>
      <c r="F113" s="22">
        <v>72.739999999999995</v>
      </c>
      <c r="G113" s="22">
        <v>113.85</v>
      </c>
      <c r="H113" s="22">
        <v>99.05</v>
      </c>
      <c r="I113" s="22">
        <v>60.27</v>
      </c>
      <c r="J113" s="22">
        <v>139.72999999999999</v>
      </c>
      <c r="K113" s="22">
        <v>45.45</v>
      </c>
      <c r="L113" s="22">
        <v>105.75</v>
      </c>
      <c r="M113" s="22">
        <v>116.64</v>
      </c>
    </row>
    <row r="114" spans="1:13">
      <c r="A114" s="21">
        <v>2009</v>
      </c>
      <c r="B114" s="22">
        <v>55.07</v>
      </c>
      <c r="C114" s="22">
        <v>79.41</v>
      </c>
      <c r="D114" s="22">
        <v>92.44</v>
      </c>
      <c r="E114" s="22">
        <v>135.41999999999999</v>
      </c>
      <c r="F114" s="22">
        <v>76.42</v>
      </c>
      <c r="G114" s="22">
        <v>99.58</v>
      </c>
      <c r="H114" s="22">
        <v>62.95</v>
      </c>
      <c r="I114" s="22">
        <v>107.24</v>
      </c>
      <c r="J114" s="22">
        <v>41.16</v>
      </c>
      <c r="K114" s="22">
        <v>79.19</v>
      </c>
      <c r="L114" s="22">
        <v>21.26</v>
      </c>
      <c r="M114" s="22">
        <v>73.14</v>
      </c>
    </row>
    <row r="115" spans="1:13">
      <c r="A115" s="21">
        <v>2010</v>
      </c>
      <c r="B115" s="22">
        <v>56.82</v>
      </c>
      <c r="C115" s="22">
        <v>43.93</v>
      </c>
      <c r="D115" s="22">
        <v>38.57</v>
      </c>
      <c r="E115" s="22">
        <v>65.59</v>
      </c>
      <c r="F115" s="22">
        <v>114.12</v>
      </c>
      <c r="G115" s="22">
        <v>104.16</v>
      </c>
      <c r="H115" s="22">
        <v>104.31</v>
      </c>
      <c r="I115" s="22">
        <v>28.08</v>
      </c>
      <c r="J115" s="22">
        <v>99.95</v>
      </c>
      <c r="K115" s="22">
        <v>68.489999999999995</v>
      </c>
      <c r="L115" s="22">
        <v>79.489999999999995</v>
      </c>
      <c r="M115" s="22">
        <v>41.71</v>
      </c>
    </row>
    <row r="116" spans="1:13">
      <c r="A116">
        <v>2011</v>
      </c>
      <c r="B116" s="2">
        <v>44.18</v>
      </c>
      <c r="C116" s="2">
        <v>69.69</v>
      </c>
      <c r="D116" s="2">
        <v>113.65</v>
      </c>
      <c r="E116" s="2">
        <v>119.1</v>
      </c>
      <c r="F116" s="2">
        <v>164.93</v>
      </c>
      <c r="G116" s="2">
        <v>72.260000000000005</v>
      </c>
      <c r="H116" s="2">
        <v>81.650000000000006</v>
      </c>
      <c r="I116" s="2">
        <v>78.040000000000006</v>
      </c>
      <c r="J116" s="2">
        <v>117.7</v>
      </c>
      <c r="K116" s="2">
        <v>105.56</v>
      </c>
      <c r="L116" s="2">
        <v>134.16999999999999</v>
      </c>
      <c r="M116" s="2">
        <v>63.92</v>
      </c>
    </row>
    <row r="117" spans="1:13"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</row>
    <row r="118" spans="1:13"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dimension ref="A1:N194"/>
  <sheetViews>
    <sheetView workbookViewId="0"/>
  </sheetViews>
  <sheetFormatPr defaultRowHeight="12.75"/>
  <cols>
    <col min="1" max="1" width="9.140625" style="9"/>
  </cols>
  <sheetData>
    <row r="1" spans="1:14">
      <c r="A1" s="9" t="s">
        <v>47</v>
      </c>
    </row>
    <row r="4" spans="1:14" s="1" customFormat="1">
      <c r="A4" s="11" t="s">
        <v>13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" t="s">
        <v>9</v>
      </c>
      <c r="K4" s="1" t="s">
        <v>10</v>
      </c>
      <c r="L4" s="1" t="s">
        <v>11</v>
      </c>
      <c r="M4" s="1" t="s">
        <v>12</v>
      </c>
    </row>
    <row r="5" spans="1:14">
      <c r="A5" s="9">
        <v>1898</v>
      </c>
      <c r="B5" s="3" t="s">
        <v>51</v>
      </c>
      <c r="C5" s="3" t="s">
        <v>51</v>
      </c>
      <c r="D5" s="3" t="s">
        <v>51</v>
      </c>
      <c r="E5" s="3" t="s">
        <v>51</v>
      </c>
      <c r="F5" s="3" t="s">
        <v>51</v>
      </c>
      <c r="G5" s="3" t="s">
        <v>51</v>
      </c>
      <c r="H5" s="3" t="s">
        <v>51</v>
      </c>
      <c r="I5" s="3" t="s">
        <v>51</v>
      </c>
      <c r="J5" s="3" t="s">
        <v>51</v>
      </c>
      <c r="K5" s="3" t="s">
        <v>51</v>
      </c>
      <c r="L5" s="3" t="s">
        <v>51</v>
      </c>
      <c r="M5" s="3" t="s">
        <v>51</v>
      </c>
      <c r="N5" s="2"/>
    </row>
    <row r="6" spans="1:14">
      <c r="A6" s="9">
        <v>1899</v>
      </c>
      <c r="B6" s="3" t="s">
        <v>51</v>
      </c>
      <c r="C6" s="3" t="s">
        <v>51</v>
      </c>
      <c r="D6" s="3" t="s">
        <v>51</v>
      </c>
      <c r="E6" s="3" t="s">
        <v>51</v>
      </c>
      <c r="F6" s="3" t="s">
        <v>51</v>
      </c>
      <c r="G6" s="3" t="s">
        <v>51</v>
      </c>
      <c r="H6" s="3" t="s">
        <v>51</v>
      </c>
      <c r="I6" s="3" t="s">
        <v>51</v>
      </c>
      <c r="J6" s="3" t="s">
        <v>51</v>
      </c>
      <c r="K6" s="3" t="s">
        <v>51</v>
      </c>
      <c r="L6" s="3" t="s">
        <v>51</v>
      </c>
      <c r="M6" s="3" t="s">
        <v>51</v>
      </c>
      <c r="N6" s="2"/>
    </row>
    <row r="7" spans="1:14">
      <c r="A7" s="9">
        <v>1900</v>
      </c>
      <c r="B7" s="3" t="s">
        <v>51</v>
      </c>
      <c r="C7" s="3" t="s">
        <v>51</v>
      </c>
      <c r="D7" s="3" t="s">
        <v>51</v>
      </c>
      <c r="E7" s="3" t="s">
        <v>51</v>
      </c>
      <c r="F7" s="3" t="s">
        <v>51</v>
      </c>
      <c r="G7" s="3" t="s">
        <v>51</v>
      </c>
      <c r="H7" s="3" t="s">
        <v>51</v>
      </c>
      <c r="I7" s="3" t="s">
        <v>51</v>
      </c>
      <c r="J7" s="3" t="s">
        <v>51</v>
      </c>
      <c r="K7" s="3" t="s">
        <v>51</v>
      </c>
      <c r="L7" s="3" t="s">
        <v>51</v>
      </c>
      <c r="M7" s="3" t="s">
        <v>51</v>
      </c>
      <c r="N7" s="2"/>
    </row>
    <row r="8" spans="1:14">
      <c r="A8" s="9">
        <v>1901</v>
      </c>
      <c r="B8" s="3" t="s">
        <v>51</v>
      </c>
      <c r="C8" s="3" t="s">
        <v>51</v>
      </c>
      <c r="D8" s="3" t="s">
        <v>51</v>
      </c>
      <c r="E8" s="3" t="s">
        <v>51</v>
      </c>
      <c r="F8" s="3" t="s">
        <v>51</v>
      </c>
      <c r="G8" s="3" t="s">
        <v>51</v>
      </c>
      <c r="H8" s="3" t="s">
        <v>51</v>
      </c>
      <c r="I8" s="3" t="s">
        <v>51</v>
      </c>
      <c r="J8" s="3" t="s">
        <v>51</v>
      </c>
      <c r="K8" s="3" t="s">
        <v>51</v>
      </c>
      <c r="L8" s="3" t="s">
        <v>51</v>
      </c>
      <c r="M8" s="3" t="s">
        <v>51</v>
      </c>
      <c r="N8" s="2"/>
    </row>
    <row r="9" spans="1:14">
      <c r="A9" s="9">
        <v>1902</v>
      </c>
      <c r="B9" s="3" t="s">
        <v>51</v>
      </c>
      <c r="C9" s="3" t="s">
        <v>51</v>
      </c>
      <c r="D9" s="3" t="s">
        <v>51</v>
      </c>
      <c r="E9" s="3" t="s">
        <v>51</v>
      </c>
      <c r="F9" s="3" t="s">
        <v>51</v>
      </c>
      <c r="G9" s="3" t="s">
        <v>51</v>
      </c>
      <c r="H9" s="3" t="s">
        <v>51</v>
      </c>
      <c r="I9" s="3" t="s">
        <v>51</v>
      </c>
      <c r="J9" s="3" t="s">
        <v>51</v>
      </c>
      <c r="K9" s="3" t="s">
        <v>51</v>
      </c>
      <c r="L9" s="3" t="s">
        <v>51</v>
      </c>
      <c r="M9" s="3" t="s">
        <v>51</v>
      </c>
      <c r="N9" s="2"/>
    </row>
    <row r="10" spans="1:14">
      <c r="A10" s="9">
        <v>1903</v>
      </c>
      <c r="B10" s="3" t="s">
        <v>51</v>
      </c>
      <c r="C10" s="3" t="s">
        <v>51</v>
      </c>
      <c r="D10" s="3" t="s">
        <v>51</v>
      </c>
      <c r="E10" s="3" t="s">
        <v>51</v>
      </c>
      <c r="F10" s="3" t="s">
        <v>51</v>
      </c>
      <c r="G10" s="3" t="s">
        <v>51</v>
      </c>
      <c r="H10" s="3" t="s">
        <v>51</v>
      </c>
      <c r="I10" s="3" t="s">
        <v>51</v>
      </c>
      <c r="J10" s="3" t="s">
        <v>51</v>
      </c>
      <c r="K10" s="3" t="s">
        <v>51</v>
      </c>
      <c r="L10" s="3" t="s">
        <v>51</v>
      </c>
      <c r="M10" s="3" t="s">
        <v>51</v>
      </c>
      <c r="N10" s="2"/>
    </row>
    <row r="11" spans="1:14">
      <c r="A11" s="9">
        <v>1904</v>
      </c>
      <c r="B11" s="3" t="s">
        <v>51</v>
      </c>
      <c r="C11" s="3" t="s">
        <v>51</v>
      </c>
      <c r="D11" s="3" t="s">
        <v>51</v>
      </c>
      <c r="E11" s="3" t="s">
        <v>51</v>
      </c>
      <c r="F11" s="3" t="s">
        <v>51</v>
      </c>
      <c r="G11" s="3" t="s">
        <v>51</v>
      </c>
      <c r="H11" s="3" t="s">
        <v>51</v>
      </c>
      <c r="I11" s="3" t="s">
        <v>51</v>
      </c>
      <c r="J11" s="3" t="s">
        <v>51</v>
      </c>
      <c r="K11" s="3" t="s">
        <v>51</v>
      </c>
      <c r="L11" s="3" t="s">
        <v>51</v>
      </c>
      <c r="M11" s="3" t="s">
        <v>51</v>
      </c>
      <c r="N11" s="2"/>
    </row>
    <row r="12" spans="1:14">
      <c r="A12" s="9">
        <v>1905</v>
      </c>
      <c r="B12" s="3" t="s">
        <v>51</v>
      </c>
      <c r="C12" s="3" t="s">
        <v>51</v>
      </c>
      <c r="D12" s="3" t="s">
        <v>51</v>
      </c>
      <c r="E12" s="3" t="s">
        <v>51</v>
      </c>
      <c r="F12" s="3" t="s">
        <v>51</v>
      </c>
      <c r="G12" s="3" t="s">
        <v>51</v>
      </c>
      <c r="H12" s="3" t="s">
        <v>51</v>
      </c>
      <c r="I12" s="3" t="s">
        <v>51</v>
      </c>
      <c r="J12" s="3" t="s">
        <v>51</v>
      </c>
      <c r="K12" s="3" t="s">
        <v>51</v>
      </c>
      <c r="L12" s="3" t="s">
        <v>51</v>
      </c>
      <c r="M12" s="3" t="s">
        <v>51</v>
      </c>
      <c r="N12" s="2"/>
    </row>
    <row r="13" spans="1:14">
      <c r="A13" s="9">
        <v>1906</v>
      </c>
      <c r="B13" s="3" t="s">
        <v>51</v>
      </c>
      <c r="C13" s="3" t="s">
        <v>51</v>
      </c>
      <c r="D13" s="3" t="s">
        <v>51</v>
      </c>
      <c r="E13" s="3" t="s">
        <v>51</v>
      </c>
      <c r="F13" s="3" t="s">
        <v>51</v>
      </c>
      <c r="G13" s="3" t="s">
        <v>51</v>
      </c>
      <c r="H13" s="3" t="s">
        <v>51</v>
      </c>
      <c r="I13" s="3" t="s">
        <v>51</v>
      </c>
      <c r="J13" s="3" t="s">
        <v>51</v>
      </c>
      <c r="K13" s="3" t="s">
        <v>51</v>
      </c>
      <c r="L13" s="3" t="s">
        <v>51</v>
      </c>
      <c r="M13" s="3" t="s">
        <v>51</v>
      </c>
      <c r="N13" s="2"/>
    </row>
    <row r="14" spans="1:14">
      <c r="A14" s="9">
        <v>1907</v>
      </c>
      <c r="B14" s="3" t="s">
        <v>51</v>
      </c>
      <c r="C14" s="3" t="s">
        <v>51</v>
      </c>
      <c r="D14" s="3" t="s">
        <v>51</v>
      </c>
      <c r="E14" s="3" t="s">
        <v>51</v>
      </c>
      <c r="F14" s="3" t="s">
        <v>51</v>
      </c>
      <c r="G14" s="3" t="s">
        <v>51</v>
      </c>
      <c r="H14" s="3" t="s">
        <v>51</v>
      </c>
      <c r="I14" s="3" t="s">
        <v>51</v>
      </c>
      <c r="J14" s="3" t="s">
        <v>51</v>
      </c>
      <c r="K14" s="3" t="s">
        <v>51</v>
      </c>
      <c r="L14" s="3" t="s">
        <v>51</v>
      </c>
      <c r="M14" s="3" t="s">
        <v>51</v>
      </c>
      <c r="N14" s="2"/>
    </row>
    <row r="15" spans="1:14">
      <c r="A15" s="9">
        <v>1908</v>
      </c>
      <c r="B15" s="3" t="s">
        <v>51</v>
      </c>
      <c r="C15" s="3" t="s">
        <v>51</v>
      </c>
      <c r="D15" s="3" t="s">
        <v>51</v>
      </c>
      <c r="E15" s="3" t="s">
        <v>51</v>
      </c>
      <c r="F15" s="3" t="s">
        <v>51</v>
      </c>
      <c r="G15" s="3" t="s">
        <v>51</v>
      </c>
      <c r="H15" s="3" t="s">
        <v>51</v>
      </c>
      <c r="I15" s="3" t="s">
        <v>51</v>
      </c>
      <c r="J15" s="3" t="s">
        <v>51</v>
      </c>
      <c r="K15" s="3" t="s">
        <v>51</v>
      </c>
      <c r="L15" s="3" t="s">
        <v>51</v>
      </c>
      <c r="M15" s="3" t="s">
        <v>51</v>
      </c>
      <c r="N15" s="2"/>
    </row>
    <row r="16" spans="1:14">
      <c r="A16" s="9">
        <v>1909</v>
      </c>
      <c r="B16" s="3" t="s">
        <v>51</v>
      </c>
      <c r="C16" s="3" t="s">
        <v>51</v>
      </c>
      <c r="D16" s="3" t="s">
        <v>51</v>
      </c>
      <c r="E16" s="3" t="s">
        <v>51</v>
      </c>
      <c r="F16" s="3" t="s">
        <v>51</v>
      </c>
      <c r="G16" s="3" t="s">
        <v>51</v>
      </c>
      <c r="H16" s="3" t="s">
        <v>51</v>
      </c>
      <c r="I16" s="3" t="s">
        <v>51</v>
      </c>
      <c r="J16" s="3" t="s">
        <v>51</v>
      </c>
      <c r="K16" s="3" t="s">
        <v>51</v>
      </c>
      <c r="L16" s="3" t="s">
        <v>51</v>
      </c>
      <c r="M16" s="3" t="s">
        <v>51</v>
      </c>
      <c r="N16" s="2"/>
    </row>
    <row r="17" spans="1:14">
      <c r="A17" s="9">
        <v>1910</v>
      </c>
      <c r="B17" s="3" t="s">
        <v>51</v>
      </c>
      <c r="C17" s="3" t="s">
        <v>51</v>
      </c>
      <c r="D17" s="3" t="s">
        <v>51</v>
      </c>
      <c r="E17" s="3" t="s">
        <v>51</v>
      </c>
      <c r="F17" s="3" t="s">
        <v>51</v>
      </c>
      <c r="G17" s="3" t="s">
        <v>51</v>
      </c>
      <c r="H17" s="3" t="s">
        <v>51</v>
      </c>
      <c r="I17" s="3" t="s">
        <v>51</v>
      </c>
      <c r="J17" s="3" t="s">
        <v>51</v>
      </c>
      <c r="K17" s="3" t="s">
        <v>51</v>
      </c>
      <c r="L17" s="3" t="s">
        <v>51</v>
      </c>
      <c r="M17" s="3" t="s">
        <v>51</v>
      </c>
      <c r="N17" s="2"/>
    </row>
    <row r="18" spans="1:14">
      <c r="A18" s="9">
        <v>1911</v>
      </c>
      <c r="B18" s="3" t="s">
        <v>51</v>
      </c>
      <c r="C18" s="3" t="s">
        <v>51</v>
      </c>
      <c r="D18" s="3" t="s">
        <v>51</v>
      </c>
      <c r="E18" s="3" t="s">
        <v>51</v>
      </c>
      <c r="F18" s="3" t="s">
        <v>51</v>
      </c>
      <c r="G18" s="3" t="s">
        <v>51</v>
      </c>
      <c r="H18" s="3" t="s">
        <v>51</v>
      </c>
      <c r="I18" s="3" t="s">
        <v>51</v>
      </c>
      <c r="J18" s="3" t="s">
        <v>51</v>
      </c>
      <c r="K18" s="3" t="s">
        <v>51</v>
      </c>
      <c r="L18" s="3" t="s">
        <v>51</v>
      </c>
      <c r="M18" s="3" t="s">
        <v>51</v>
      </c>
      <c r="N18" s="2"/>
    </row>
    <row r="19" spans="1:14">
      <c r="A19" s="9">
        <v>1912</v>
      </c>
      <c r="B19" s="3" t="s">
        <v>51</v>
      </c>
      <c r="C19" s="3" t="s">
        <v>51</v>
      </c>
      <c r="D19" s="3" t="s">
        <v>51</v>
      </c>
      <c r="E19" s="3" t="s">
        <v>51</v>
      </c>
      <c r="F19" s="3" t="s">
        <v>51</v>
      </c>
      <c r="G19" s="3" t="s">
        <v>51</v>
      </c>
      <c r="H19" s="3" t="s">
        <v>51</v>
      </c>
      <c r="I19" s="3" t="s">
        <v>51</v>
      </c>
      <c r="J19" s="3" t="s">
        <v>51</v>
      </c>
      <c r="K19" s="3" t="s">
        <v>51</v>
      </c>
      <c r="L19" s="3" t="s">
        <v>51</v>
      </c>
      <c r="M19" s="3" t="s">
        <v>51</v>
      </c>
      <c r="N19" s="2"/>
    </row>
    <row r="20" spans="1:14">
      <c r="A20" s="9">
        <v>1913</v>
      </c>
      <c r="B20" s="3" t="s">
        <v>51</v>
      </c>
      <c r="C20" s="3" t="s">
        <v>51</v>
      </c>
      <c r="D20" s="3" t="s">
        <v>51</v>
      </c>
      <c r="E20" s="3" t="s">
        <v>51</v>
      </c>
      <c r="F20" s="3" t="s">
        <v>51</v>
      </c>
      <c r="G20" s="3" t="s">
        <v>51</v>
      </c>
      <c r="H20" s="3" t="s">
        <v>51</v>
      </c>
      <c r="I20" s="3" t="s">
        <v>51</v>
      </c>
      <c r="J20" s="3" t="s">
        <v>51</v>
      </c>
      <c r="K20" s="3" t="s">
        <v>51</v>
      </c>
      <c r="L20" s="3" t="s">
        <v>51</v>
      </c>
      <c r="M20" s="3" t="s">
        <v>51</v>
      </c>
      <c r="N20" s="2"/>
    </row>
    <row r="21" spans="1:14">
      <c r="A21" s="9">
        <v>1914</v>
      </c>
      <c r="B21" s="3" t="s">
        <v>51</v>
      </c>
      <c r="C21" s="3" t="s">
        <v>51</v>
      </c>
      <c r="D21" s="3" t="s">
        <v>51</v>
      </c>
      <c r="E21" s="3" t="s">
        <v>51</v>
      </c>
      <c r="F21" s="3" t="s">
        <v>51</v>
      </c>
      <c r="G21" s="3" t="s">
        <v>51</v>
      </c>
      <c r="H21" s="3" t="s">
        <v>51</v>
      </c>
      <c r="I21" s="3" t="s">
        <v>51</v>
      </c>
      <c r="J21" s="3" t="s">
        <v>51</v>
      </c>
      <c r="K21" s="3" t="s">
        <v>51</v>
      </c>
      <c r="L21" s="3" t="s">
        <v>51</v>
      </c>
      <c r="M21" s="3" t="s">
        <v>51</v>
      </c>
      <c r="N21" s="2"/>
    </row>
    <row r="22" spans="1:14">
      <c r="A22" s="9">
        <v>1915</v>
      </c>
      <c r="B22" s="3" t="s">
        <v>51</v>
      </c>
      <c r="C22" s="3" t="s">
        <v>51</v>
      </c>
      <c r="D22" s="3" t="s">
        <v>51</v>
      </c>
      <c r="E22" s="3" t="s">
        <v>51</v>
      </c>
      <c r="F22" s="3" t="s">
        <v>51</v>
      </c>
      <c r="G22" s="3" t="s">
        <v>51</v>
      </c>
      <c r="H22" s="3" t="s">
        <v>51</v>
      </c>
      <c r="I22" s="3" t="s">
        <v>51</v>
      </c>
      <c r="J22" s="3" t="s">
        <v>51</v>
      </c>
      <c r="K22" s="3" t="s">
        <v>51</v>
      </c>
      <c r="L22" s="3" t="s">
        <v>51</v>
      </c>
      <c r="M22" s="3" t="s">
        <v>51</v>
      </c>
      <c r="N22" s="2"/>
    </row>
    <row r="23" spans="1:14">
      <c r="A23" s="9">
        <v>1916</v>
      </c>
      <c r="B23" s="3" t="s">
        <v>51</v>
      </c>
      <c r="C23" s="3" t="s">
        <v>51</v>
      </c>
      <c r="D23" s="3" t="s">
        <v>51</v>
      </c>
      <c r="E23" s="3" t="s">
        <v>51</v>
      </c>
      <c r="F23" s="3" t="s">
        <v>51</v>
      </c>
      <c r="G23" s="3" t="s">
        <v>51</v>
      </c>
      <c r="H23" s="3" t="s">
        <v>51</v>
      </c>
      <c r="I23" s="3" t="s">
        <v>51</v>
      </c>
      <c r="J23" s="3" t="s">
        <v>51</v>
      </c>
      <c r="K23" s="3" t="s">
        <v>51</v>
      </c>
      <c r="L23" s="3" t="s">
        <v>51</v>
      </c>
      <c r="M23" s="3" t="s">
        <v>51</v>
      </c>
      <c r="N23" s="2"/>
    </row>
    <row r="24" spans="1:14">
      <c r="A24" s="9">
        <v>1917</v>
      </c>
      <c r="B24" s="3" t="s">
        <v>51</v>
      </c>
      <c r="C24" s="3" t="s">
        <v>51</v>
      </c>
      <c r="D24" s="3" t="s">
        <v>51</v>
      </c>
      <c r="E24" s="3" t="s">
        <v>51</v>
      </c>
      <c r="F24" s="3" t="s">
        <v>51</v>
      </c>
      <c r="G24" s="3" t="s">
        <v>51</v>
      </c>
      <c r="H24" s="3" t="s">
        <v>51</v>
      </c>
      <c r="I24" s="3" t="s">
        <v>51</v>
      </c>
      <c r="J24" s="3" t="s">
        <v>51</v>
      </c>
      <c r="K24" s="3" t="s">
        <v>51</v>
      </c>
      <c r="L24" s="3" t="s">
        <v>51</v>
      </c>
      <c r="M24" s="3" t="s">
        <v>51</v>
      </c>
      <c r="N24" s="2"/>
    </row>
    <row r="25" spans="1:14">
      <c r="A25" s="9">
        <v>1918</v>
      </c>
      <c r="B25" s="3" t="s">
        <v>51</v>
      </c>
      <c r="C25" s="3" t="s">
        <v>51</v>
      </c>
      <c r="D25" s="3" t="s">
        <v>51</v>
      </c>
      <c r="E25" s="3" t="s">
        <v>51</v>
      </c>
      <c r="F25" s="3" t="s">
        <v>51</v>
      </c>
      <c r="G25" s="3" t="s">
        <v>51</v>
      </c>
      <c r="H25" s="3" t="s">
        <v>51</v>
      </c>
      <c r="I25" s="3" t="s">
        <v>51</v>
      </c>
      <c r="J25" s="3" t="s">
        <v>51</v>
      </c>
      <c r="K25" s="3" t="s">
        <v>51</v>
      </c>
      <c r="L25" s="3" t="s">
        <v>51</v>
      </c>
      <c r="M25" s="3" t="s">
        <v>51</v>
      </c>
      <c r="N25" s="2"/>
    </row>
    <row r="26" spans="1:14">
      <c r="A26" s="9">
        <v>1919</v>
      </c>
      <c r="B26" s="3" t="s">
        <v>51</v>
      </c>
      <c r="C26" s="3" t="s">
        <v>51</v>
      </c>
      <c r="D26" s="3" t="s">
        <v>51</v>
      </c>
      <c r="E26" s="3" t="s">
        <v>51</v>
      </c>
      <c r="F26" s="3" t="s">
        <v>51</v>
      </c>
      <c r="G26" s="3" t="s">
        <v>51</v>
      </c>
      <c r="H26" s="3" t="s">
        <v>51</v>
      </c>
      <c r="I26" s="3" t="s">
        <v>51</v>
      </c>
      <c r="J26" s="3" t="s">
        <v>51</v>
      </c>
      <c r="K26" s="3" t="s">
        <v>51</v>
      </c>
      <c r="L26" s="3" t="s">
        <v>51</v>
      </c>
      <c r="M26" s="3" t="s">
        <v>51</v>
      </c>
      <c r="N26" s="2"/>
    </row>
    <row r="27" spans="1:14">
      <c r="A27" s="9">
        <v>1920</v>
      </c>
      <c r="B27" s="3" t="s">
        <v>51</v>
      </c>
      <c r="C27" s="3" t="s">
        <v>51</v>
      </c>
      <c r="D27" s="3" t="s">
        <v>51</v>
      </c>
      <c r="E27" s="3" t="s">
        <v>51</v>
      </c>
      <c r="F27" s="3" t="s">
        <v>51</v>
      </c>
      <c r="G27" s="3" t="s">
        <v>51</v>
      </c>
      <c r="H27" s="3" t="s">
        <v>51</v>
      </c>
      <c r="I27" s="3" t="s">
        <v>51</v>
      </c>
      <c r="J27" s="3" t="s">
        <v>51</v>
      </c>
      <c r="K27" s="3" t="s">
        <v>51</v>
      </c>
      <c r="L27" s="3" t="s">
        <v>51</v>
      </c>
      <c r="M27" s="3" t="s">
        <v>51</v>
      </c>
      <c r="N27" s="2"/>
    </row>
    <row r="28" spans="1:14">
      <c r="A28" s="9">
        <v>1921</v>
      </c>
      <c r="B28" s="3" t="s">
        <v>51</v>
      </c>
      <c r="C28" s="3" t="s">
        <v>51</v>
      </c>
      <c r="D28" s="3" t="s">
        <v>51</v>
      </c>
      <c r="E28" s="3" t="s">
        <v>51</v>
      </c>
      <c r="F28" s="3" t="s">
        <v>51</v>
      </c>
      <c r="G28" s="3" t="s">
        <v>51</v>
      </c>
      <c r="H28" s="3" t="s">
        <v>51</v>
      </c>
      <c r="I28" s="3" t="s">
        <v>51</v>
      </c>
      <c r="J28" s="3" t="s">
        <v>51</v>
      </c>
      <c r="K28" s="3" t="s">
        <v>51</v>
      </c>
      <c r="L28" s="3" t="s">
        <v>51</v>
      </c>
      <c r="M28" s="3" t="s">
        <v>51</v>
      </c>
      <c r="N28" s="2"/>
    </row>
    <row r="29" spans="1:14">
      <c r="A29" s="9">
        <v>1922</v>
      </c>
      <c r="B29" s="3" t="s">
        <v>51</v>
      </c>
      <c r="C29" s="3" t="s">
        <v>51</v>
      </c>
      <c r="D29" s="3" t="s">
        <v>51</v>
      </c>
      <c r="E29" s="3" t="s">
        <v>51</v>
      </c>
      <c r="F29" s="3" t="s">
        <v>51</v>
      </c>
      <c r="G29" s="3" t="s">
        <v>51</v>
      </c>
      <c r="H29" s="3" t="s">
        <v>51</v>
      </c>
      <c r="I29" s="3" t="s">
        <v>51</v>
      </c>
      <c r="J29" s="3" t="s">
        <v>51</v>
      </c>
      <c r="K29" s="3" t="s">
        <v>51</v>
      </c>
      <c r="L29" s="3" t="s">
        <v>51</v>
      </c>
      <c r="M29" s="3" t="s">
        <v>51</v>
      </c>
      <c r="N29" s="2"/>
    </row>
    <row r="30" spans="1:14">
      <c r="A30" s="9">
        <v>1923</v>
      </c>
      <c r="B30" s="3" t="s">
        <v>51</v>
      </c>
      <c r="C30" s="3" t="s">
        <v>51</v>
      </c>
      <c r="D30" s="3" t="s">
        <v>51</v>
      </c>
      <c r="E30" s="3" t="s">
        <v>51</v>
      </c>
      <c r="F30" s="3" t="s">
        <v>51</v>
      </c>
      <c r="G30" s="3" t="s">
        <v>51</v>
      </c>
      <c r="H30" s="3" t="s">
        <v>51</v>
      </c>
      <c r="I30" s="3" t="s">
        <v>51</v>
      </c>
      <c r="J30" s="3" t="s">
        <v>51</v>
      </c>
      <c r="K30" s="3" t="s">
        <v>51</v>
      </c>
      <c r="L30" s="3" t="s">
        <v>51</v>
      </c>
      <c r="M30" s="3" t="s">
        <v>51</v>
      </c>
      <c r="N30" s="2"/>
    </row>
    <row r="31" spans="1:14">
      <c r="A31" s="9">
        <v>1924</v>
      </c>
      <c r="B31" s="3" t="s">
        <v>51</v>
      </c>
      <c r="C31" s="3" t="s">
        <v>51</v>
      </c>
      <c r="D31" s="3" t="s">
        <v>51</v>
      </c>
      <c r="E31" s="3" t="s">
        <v>51</v>
      </c>
      <c r="F31" s="3" t="s">
        <v>51</v>
      </c>
      <c r="G31" s="3" t="s">
        <v>51</v>
      </c>
      <c r="H31" s="3" t="s">
        <v>51</v>
      </c>
      <c r="I31" s="3" t="s">
        <v>51</v>
      </c>
      <c r="J31" s="3" t="s">
        <v>51</v>
      </c>
      <c r="K31" s="3" t="s">
        <v>51</v>
      </c>
      <c r="L31" s="3" t="s">
        <v>51</v>
      </c>
      <c r="M31" s="3" t="s">
        <v>51</v>
      </c>
      <c r="N31" s="2"/>
    </row>
    <row r="32" spans="1:14">
      <c r="A32" s="9">
        <v>1925</v>
      </c>
      <c r="B32" s="3" t="s">
        <v>51</v>
      </c>
      <c r="C32" s="3" t="s">
        <v>51</v>
      </c>
      <c r="D32" s="3" t="s">
        <v>51</v>
      </c>
      <c r="E32" s="3" t="s">
        <v>51</v>
      </c>
      <c r="F32" s="3" t="s">
        <v>51</v>
      </c>
      <c r="G32" s="3" t="s">
        <v>51</v>
      </c>
      <c r="H32" s="3" t="s">
        <v>51</v>
      </c>
      <c r="I32" s="3" t="s">
        <v>51</v>
      </c>
      <c r="J32" s="3" t="s">
        <v>51</v>
      </c>
      <c r="K32" s="3" t="s">
        <v>51</v>
      </c>
      <c r="L32" s="3" t="s">
        <v>51</v>
      </c>
      <c r="M32" s="3" t="s">
        <v>51</v>
      </c>
      <c r="N32" s="2"/>
    </row>
    <row r="33" spans="1:14">
      <c r="A33" s="9">
        <v>1926</v>
      </c>
      <c r="B33" s="3" t="s">
        <v>51</v>
      </c>
      <c r="C33" s="3" t="s">
        <v>51</v>
      </c>
      <c r="D33" s="3" t="s">
        <v>51</v>
      </c>
      <c r="E33" s="3" t="s">
        <v>51</v>
      </c>
      <c r="F33" s="3" t="s">
        <v>51</v>
      </c>
      <c r="G33" s="3" t="s">
        <v>51</v>
      </c>
      <c r="H33" s="3" t="s">
        <v>51</v>
      </c>
      <c r="I33" s="3" t="s">
        <v>51</v>
      </c>
      <c r="J33" s="3" t="s">
        <v>51</v>
      </c>
      <c r="K33" s="3" t="s">
        <v>51</v>
      </c>
      <c r="L33" s="3" t="s">
        <v>51</v>
      </c>
      <c r="M33" s="3" t="s">
        <v>51</v>
      </c>
      <c r="N33" s="2"/>
    </row>
    <row r="34" spans="1:14">
      <c r="A34" s="9">
        <v>1927</v>
      </c>
      <c r="B34" s="3" t="s">
        <v>51</v>
      </c>
      <c r="C34" s="3" t="s">
        <v>51</v>
      </c>
      <c r="D34" s="3" t="s">
        <v>51</v>
      </c>
      <c r="E34" s="3" t="s">
        <v>51</v>
      </c>
      <c r="F34" s="3" t="s">
        <v>51</v>
      </c>
      <c r="G34" s="3" t="s">
        <v>51</v>
      </c>
      <c r="H34" s="3" t="s">
        <v>51</v>
      </c>
      <c r="I34" s="3" t="s">
        <v>51</v>
      </c>
      <c r="J34" s="3" t="s">
        <v>51</v>
      </c>
      <c r="K34" s="3" t="s">
        <v>51</v>
      </c>
      <c r="L34" s="3" t="s">
        <v>51</v>
      </c>
      <c r="M34" s="3" t="s">
        <v>51</v>
      </c>
      <c r="N34" s="2"/>
    </row>
    <row r="35" spans="1:14">
      <c r="A35" s="9">
        <v>1928</v>
      </c>
      <c r="B35" s="3" t="s">
        <v>51</v>
      </c>
      <c r="C35" s="3" t="s">
        <v>51</v>
      </c>
      <c r="D35" s="3" t="s">
        <v>51</v>
      </c>
      <c r="E35" s="3" t="s">
        <v>51</v>
      </c>
      <c r="F35" s="3" t="s">
        <v>51</v>
      </c>
      <c r="G35" s="3" t="s">
        <v>51</v>
      </c>
      <c r="H35" s="3" t="s">
        <v>51</v>
      </c>
      <c r="I35" s="3" t="s">
        <v>51</v>
      </c>
      <c r="J35" s="3" t="s">
        <v>51</v>
      </c>
      <c r="K35" s="3" t="s">
        <v>51</v>
      </c>
      <c r="L35" s="3" t="s">
        <v>51</v>
      </c>
      <c r="M35" s="3" t="s">
        <v>51</v>
      </c>
      <c r="N35" s="2"/>
    </row>
    <row r="36" spans="1:14">
      <c r="A36" s="9">
        <v>1929</v>
      </c>
      <c r="B36" s="3" t="s">
        <v>51</v>
      </c>
      <c r="C36" s="3" t="s">
        <v>51</v>
      </c>
      <c r="D36" s="3" t="s">
        <v>51</v>
      </c>
      <c r="E36" s="3" t="s">
        <v>51</v>
      </c>
      <c r="F36" s="3" t="s">
        <v>51</v>
      </c>
      <c r="G36" s="3" t="s">
        <v>51</v>
      </c>
      <c r="H36" s="3" t="s">
        <v>51</v>
      </c>
      <c r="I36" s="3" t="s">
        <v>51</v>
      </c>
      <c r="J36" s="3" t="s">
        <v>51</v>
      </c>
      <c r="K36" s="3" t="s">
        <v>51</v>
      </c>
      <c r="L36" s="3" t="s">
        <v>51</v>
      </c>
      <c r="M36" s="3" t="s">
        <v>51</v>
      </c>
      <c r="N36" s="2"/>
    </row>
    <row r="37" spans="1:14">
      <c r="A37" s="9">
        <v>1930</v>
      </c>
      <c r="B37" s="3" t="s">
        <v>51</v>
      </c>
      <c r="C37" s="3" t="s">
        <v>51</v>
      </c>
      <c r="D37" s="3" t="s">
        <v>51</v>
      </c>
      <c r="E37" s="3" t="s">
        <v>51</v>
      </c>
      <c r="F37" s="3" t="s">
        <v>51</v>
      </c>
      <c r="G37" s="3" t="s">
        <v>51</v>
      </c>
      <c r="H37" s="3" t="s">
        <v>51</v>
      </c>
      <c r="I37" s="3" t="s">
        <v>51</v>
      </c>
      <c r="J37" s="3" t="s">
        <v>51</v>
      </c>
      <c r="K37" s="3" t="s">
        <v>51</v>
      </c>
      <c r="L37" s="3" t="s">
        <v>51</v>
      </c>
      <c r="M37" s="3" t="s">
        <v>51</v>
      </c>
      <c r="N37" s="2"/>
    </row>
    <row r="38" spans="1:14">
      <c r="A38" s="9">
        <v>1931</v>
      </c>
      <c r="B38" s="3" t="s">
        <v>51</v>
      </c>
      <c r="C38" s="3" t="s">
        <v>51</v>
      </c>
      <c r="D38" s="3" t="s">
        <v>51</v>
      </c>
      <c r="E38" s="3" t="s">
        <v>51</v>
      </c>
      <c r="F38" s="3" t="s">
        <v>51</v>
      </c>
      <c r="G38" s="3" t="s">
        <v>51</v>
      </c>
      <c r="H38" s="3" t="s">
        <v>51</v>
      </c>
      <c r="I38" s="3" t="s">
        <v>51</v>
      </c>
      <c r="J38" s="3" t="s">
        <v>51</v>
      </c>
      <c r="K38" s="3" t="s">
        <v>51</v>
      </c>
      <c r="L38" s="3" t="s">
        <v>51</v>
      </c>
      <c r="M38" s="3" t="s">
        <v>51</v>
      </c>
      <c r="N38" s="2"/>
    </row>
    <row r="39" spans="1:14">
      <c r="A39" s="9">
        <v>1932</v>
      </c>
      <c r="B39" s="3" t="s">
        <v>51</v>
      </c>
      <c r="C39" s="3" t="s">
        <v>51</v>
      </c>
      <c r="D39" s="3" t="s">
        <v>51</v>
      </c>
      <c r="E39" s="3" t="s">
        <v>51</v>
      </c>
      <c r="F39" s="3" t="s">
        <v>51</v>
      </c>
      <c r="G39" s="3" t="s">
        <v>51</v>
      </c>
      <c r="H39" s="3" t="s">
        <v>51</v>
      </c>
      <c r="I39" s="3" t="s">
        <v>51</v>
      </c>
      <c r="J39" s="3" t="s">
        <v>51</v>
      </c>
      <c r="K39" s="3">
        <v>41.696172972972981</v>
      </c>
      <c r="L39" s="3">
        <v>288.13232432432432</v>
      </c>
      <c r="M39" s="3">
        <v>429.6057081081081</v>
      </c>
      <c r="N39" s="2"/>
    </row>
    <row r="40" spans="1:14">
      <c r="A40" s="9">
        <v>1933</v>
      </c>
      <c r="B40" s="3">
        <v>343.63148108108106</v>
      </c>
      <c r="C40" s="3">
        <v>348.77889729729731</v>
      </c>
      <c r="D40" s="3">
        <v>414.76592432432426</v>
      </c>
      <c r="E40" s="3">
        <v>1074.6525405405405</v>
      </c>
      <c r="F40" s="3">
        <v>314.89297297297298</v>
      </c>
      <c r="G40" s="3">
        <v>27.624648648648645</v>
      </c>
      <c r="H40" s="3">
        <v>10.231005405405405</v>
      </c>
      <c r="I40" s="3">
        <v>10.327524324324324</v>
      </c>
      <c r="J40" s="3">
        <v>11.74572972972973</v>
      </c>
      <c r="K40" s="3">
        <v>21.258291891891893</v>
      </c>
      <c r="L40" s="3">
        <v>32.318270270270268</v>
      </c>
      <c r="M40" s="3">
        <v>66.766962162162173</v>
      </c>
      <c r="N40" s="2"/>
    </row>
    <row r="41" spans="1:14">
      <c r="A41" s="9">
        <v>1934</v>
      </c>
      <c r="B41" s="3">
        <v>62.59251891891892</v>
      </c>
      <c r="C41" s="3">
        <v>13.556237837837838</v>
      </c>
      <c r="D41" s="3">
        <v>128.8044972972973</v>
      </c>
      <c r="E41" s="3">
        <v>736.26810810810809</v>
      </c>
      <c r="F41" s="3">
        <v>58.82828108108108</v>
      </c>
      <c r="G41" s="3">
        <v>18.844540540540542</v>
      </c>
      <c r="H41" s="3">
        <v>22.126962162162162</v>
      </c>
      <c r="I41" s="3">
        <v>23.478227027027028</v>
      </c>
      <c r="J41" s="3">
        <v>24.168648648648649</v>
      </c>
      <c r="K41" s="3">
        <v>21.282421621621623</v>
      </c>
      <c r="L41" s="3">
        <v>33.719351351351349</v>
      </c>
      <c r="M41" s="3">
        <v>35.398313513513514</v>
      </c>
      <c r="N41" s="2"/>
    </row>
    <row r="42" spans="1:14">
      <c r="A42" s="9">
        <v>1935</v>
      </c>
      <c r="B42" s="3">
        <v>156.7225945945946</v>
      </c>
      <c r="C42" s="3">
        <v>151.77755675675675</v>
      </c>
      <c r="D42" s="3">
        <v>767.39779459459453</v>
      </c>
      <c r="E42" s="3">
        <v>97.351783783783773</v>
      </c>
      <c r="F42" s="3">
        <v>138.55290810810811</v>
      </c>
      <c r="G42" s="3">
        <v>100.29405405405406</v>
      </c>
      <c r="H42" s="3">
        <v>45.943005405405408</v>
      </c>
      <c r="I42" s="3">
        <v>32.020151351351352</v>
      </c>
      <c r="J42" s="3">
        <v>22.137081081081085</v>
      </c>
      <c r="K42" s="3">
        <v>21.499589189189191</v>
      </c>
      <c r="L42" s="3">
        <v>52.914162162162157</v>
      </c>
      <c r="M42" s="3">
        <v>58.707632432432426</v>
      </c>
      <c r="N42" s="2"/>
    </row>
    <row r="43" spans="1:14">
      <c r="A43" s="9">
        <v>1936</v>
      </c>
      <c r="B43" s="3">
        <v>42.492454054054051</v>
      </c>
      <c r="C43" s="3">
        <v>59.254054054054052</v>
      </c>
      <c r="D43" s="3">
        <v>539.22707027027025</v>
      </c>
      <c r="E43" s="3">
        <v>314.28583783783785</v>
      </c>
      <c r="F43" s="3">
        <v>119.8041081081081</v>
      </c>
      <c r="G43" s="3">
        <v>34.583351351351354</v>
      </c>
      <c r="H43" s="3">
        <v>16.98732972972973</v>
      </c>
      <c r="I43" s="3">
        <v>15.491286486486487</v>
      </c>
      <c r="J43" s="3">
        <v>27.951567567567572</v>
      </c>
      <c r="K43" s="3">
        <v>47.84925405405405</v>
      </c>
      <c r="L43" s="3">
        <v>49.458162162162161</v>
      </c>
      <c r="M43" s="3">
        <v>58.080259459459462</v>
      </c>
      <c r="N43" s="2"/>
    </row>
    <row r="44" spans="1:14">
      <c r="A44" s="9">
        <v>1937</v>
      </c>
      <c r="B44" s="3">
        <v>243.66201081081081</v>
      </c>
      <c r="C44" s="3">
        <v>396.81418378378379</v>
      </c>
      <c r="D44" s="3">
        <v>158.87014054054058</v>
      </c>
      <c r="E44" s="3">
        <v>822.13102702702702</v>
      </c>
      <c r="F44" s="3">
        <v>224.55126486486486</v>
      </c>
      <c r="G44" s="3">
        <v>99.663567567567583</v>
      </c>
      <c r="H44" s="3">
        <v>91.910140540540553</v>
      </c>
      <c r="I44" s="3">
        <v>82.403027027027008</v>
      </c>
      <c r="J44" s="3">
        <v>29.609513513513509</v>
      </c>
      <c r="K44" s="3">
        <v>30.717145945945948</v>
      </c>
      <c r="L44" s="3">
        <v>42.592864864864858</v>
      </c>
      <c r="M44" s="3">
        <v>41.720302702702703</v>
      </c>
      <c r="N44" s="2"/>
    </row>
    <row r="45" spans="1:14">
      <c r="A45" s="9">
        <v>1938</v>
      </c>
      <c r="B45" s="3">
        <v>86.673989189189186</v>
      </c>
      <c r="C45" s="3">
        <v>1497.2014702702702</v>
      </c>
      <c r="D45" s="3">
        <v>869.29764324324321</v>
      </c>
      <c r="E45" s="3">
        <v>356.55178378378378</v>
      </c>
      <c r="F45" s="3">
        <v>218.470572972973</v>
      </c>
      <c r="G45" s="3">
        <v>77.176216216216204</v>
      </c>
      <c r="H45" s="3">
        <v>46.497989189189191</v>
      </c>
      <c r="I45" s="3">
        <v>63.195762162162161</v>
      </c>
      <c r="J45" s="3">
        <v>33.042162162162164</v>
      </c>
      <c r="K45" s="3">
        <v>31.15148108108108</v>
      </c>
      <c r="L45" s="3">
        <v>29.539459459459458</v>
      </c>
      <c r="M45" s="3">
        <v>43.43351351351351</v>
      </c>
      <c r="N45" s="2"/>
    </row>
    <row r="46" spans="1:14">
      <c r="A46" s="9">
        <v>1939</v>
      </c>
      <c r="B46" s="3">
        <v>67.177167567567565</v>
      </c>
      <c r="C46" s="3">
        <v>367.54404324324327</v>
      </c>
      <c r="D46" s="3">
        <v>815.00575135135136</v>
      </c>
      <c r="E46" s="3">
        <v>975.10572972972977</v>
      </c>
      <c r="F46" s="3">
        <v>119.39390270270269</v>
      </c>
      <c r="G46" s="3">
        <v>77.923459459459451</v>
      </c>
      <c r="H46" s="3">
        <v>37.931935135135134</v>
      </c>
      <c r="I46" s="3">
        <v>23.502356756756758</v>
      </c>
      <c r="J46" s="3">
        <v>24.44886486486487</v>
      </c>
      <c r="K46" s="3">
        <v>27.435502702702699</v>
      </c>
      <c r="L46" s="3">
        <v>28.908972972972975</v>
      </c>
      <c r="M46" s="3">
        <v>32.864691891891894</v>
      </c>
      <c r="N46" s="2"/>
    </row>
    <row r="47" spans="1:14">
      <c r="A47" s="9">
        <v>1940</v>
      </c>
      <c r="B47" s="3">
        <v>30.813664864864865</v>
      </c>
      <c r="C47" s="3">
        <v>30.563805405405404</v>
      </c>
      <c r="D47" s="3">
        <v>276.14062702702705</v>
      </c>
      <c r="E47" s="3">
        <v>1113.8361081081082</v>
      </c>
      <c r="F47" s="3">
        <v>97.049772972972974</v>
      </c>
      <c r="G47" s="3">
        <v>340.53275675675684</v>
      </c>
      <c r="H47" s="3">
        <v>75.16410810810811</v>
      </c>
      <c r="I47" s="3">
        <v>72.968302702702701</v>
      </c>
      <c r="J47" s="3">
        <v>50.018594594594596</v>
      </c>
      <c r="K47" s="3">
        <v>61.723848648648634</v>
      </c>
      <c r="L47" s="3">
        <v>77.900108108108114</v>
      </c>
      <c r="M47" s="3">
        <v>422.29439999999994</v>
      </c>
      <c r="N47" s="2"/>
    </row>
    <row r="48" spans="1:14">
      <c r="A48" s="9">
        <v>1941</v>
      </c>
      <c r="B48" s="3">
        <v>314.55515675675673</v>
      </c>
      <c r="C48" s="3">
        <v>124.09842162162163</v>
      </c>
      <c r="D48" s="3">
        <v>295.46854054054052</v>
      </c>
      <c r="E48" s="3">
        <v>410.51675675675676</v>
      </c>
      <c r="F48" s="3">
        <v>75.55018378378378</v>
      </c>
      <c r="G48" s="3">
        <v>38.132756756756756</v>
      </c>
      <c r="H48" s="3">
        <v>25.046659459459462</v>
      </c>
      <c r="I48" s="3">
        <v>26.229016216216213</v>
      </c>
      <c r="J48" s="3">
        <v>13.403675675675677</v>
      </c>
      <c r="K48" s="3">
        <v>29.703697297297296</v>
      </c>
      <c r="L48" s="3">
        <v>58.518486486486481</v>
      </c>
      <c r="M48" s="3">
        <v>78.397491891891889</v>
      </c>
      <c r="N48" s="2"/>
    </row>
    <row r="49" spans="1:14">
      <c r="A49" s="9">
        <v>1942</v>
      </c>
      <c r="B49" s="3">
        <v>64.329859459459456</v>
      </c>
      <c r="C49" s="3">
        <v>144.93405405405406</v>
      </c>
      <c r="D49" s="3">
        <v>1149.2507675675674</v>
      </c>
      <c r="E49" s="3">
        <v>300.46183783783778</v>
      </c>
      <c r="F49" s="3">
        <v>96.132843243243258</v>
      </c>
      <c r="G49" s="3">
        <v>147.06681081081081</v>
      </c>
      <c r="H49" s="3">
        <v>43.9884972972973</v>
      </c>
      <c r="I49" s="3">
        <v>56.318789189189189</v>
      </c>
      <c r="J49" s="3">
        <v>43.877189189189181</v>
      </c>
      <c r="K49" s="3">
        <v>77.625340540540549</v>
      </c>
      <c r="L49" s="3">
        <v>151.24670270270269</v>
      </c>
      <c r="M49" s="3">
        <v>397.34425945945941</v>
      </c>
      <c r="N49" s="2"/>
    </row>
    <row r="50" spans="1:14">
      <c r="A50" s="9">
        <v>1943</v>
      </c>
      <c r="B50" s="3">
        <v>300.77708108108106</v>
      </c>
      <c r="C50" s="3">
        <v>752.93785945945945</v>
      </c>
      <c r="D50" s="3">
        <v>1189.4267675675676</v>
      </c>
      <c r="E50" s="3">
        <v>516.22832432432438</v>
      </c>
      <c r="F50" s="3">
        <v>1398.0524108108109</v>
      </c>
      <c r="G50" s="3">
        <v>457.82659459459461</v>
      </c>
      <c r="H50" s="3">
        <v>136.23645405405406</v>
      </c>
      <c r="I50" s="3">
        <v>123.78551351351351</v>
      </c>
      <c r="J50" s="3">
        <v>64.870054054054066</v>
      </c>
      <c r="K50" s="3">
        <v>54.82274594594594</v>
      </c>
      <c r="L50" s="3">
        <v>137.95978378378379</v>
      </c>
      <c r="M50" s="3">
        <v>50.600043243243235</v>
      </c>
      <c r="N50" s="2"/>
    </row>
    <row r="51" spans="1:14">
      <c r="A51" s="9">
        <v>1944</v>
      </c>
      <c r="B51" s="3">
        <v>89.545427027027031</v>
      </c>
      <c r="C51" s="3">
        <v>321.19083243243244</v>
      </c>
      <c r="D51" s="3">
        <v>712.91286486486479</v>
      </c>
      <c r="E51" s="3">
        <v>552.96</v>
      </c>
      <c r="F51" s="3">
        <v>261.90408648648651</v>
      </c>
      <c r="G51" s="3">
        <v>103.56324324324325</v>
      </c>
      <c r="H51" s="3">
        <v>43.07156756756757</v>
      </c>
      <c r="I51" s="3">
        <v>22.247610810810812</v>
      </c>
      <c r="J51" s="3">
        <v>14.477837837837837</v>
      </c>
      <c r="K51" s="3">
        <v>24.346897297297296</v>
      </c>
      <c r="L51" s="3">
        <v>21.903567567567571</v>
      </c>
      <c r="M51" s="3">
        <v>23.91256216216216</v>
      </c>
      <c r="N51" s="2"/>
    </row>
    <row r="52" spans="1:14">
      <c r="A52" s="9">
        <v>1945</v>
      </c>
      <c r="B52" s="3">
        <v>24.732972972972973</v>
      </c>
      <c r="C52" s="3">
        <v>51.369859459459462</v>
      </c>
      <c r="D52" s="3">
        <v>911.25924324324319</v>
      </c>
      <c r="E52" s="3">
        <v>493.92778378378381</v>
      </c>
      <c r="F52" s="3">
        <v>1019.7223783783784</v>
      </c>
      <c r="G52" s="3">
        <v>569.72627027027022</v>
      </c>
      <c r="H52" s="3">
        <v>116.83615135135135</v>
      </c>
      <c r="I52" s="3">
        <v>122.16882162162162</v>
      </c>
      <c r="J52" s="3">
        <v>107.15935135135135</v>
      </c>
      <c r="K52" s="3">
        <v>373.76951351351357</v>
      </c>
      <c r="L52" s="3">
        <v>111.24583783783784</v>
      </c>
      <c r="M52" s="3">
        <v>98.328648648648652</v>
      </c>
      <c r="N52" s="2"/>
    </row>
    <row r="53" spans="1:14">
      <c r="A53" s="9">
        <v>1946</v>
      </c>
      <c r="B53" s="3">
        <v>504.93872432432431</v>
      </c>
      <c r="C53" s="3">
        <v>174.96700540540542</v>
      </c>
      <c r="D53" s="3">
        <v>1301.1474162162162</v>
      </c>
      <c r="E53" s="3">
        <v>115.12216216216216</v>
      </c>
      <c r="F53" s="3">
        <v>176.84678918918922</v>
      </c>
      <c r="G53" s="3">
        <v>214.15524324324321</v>
      </c>
      <c r="H53" s="3">
        <v>54.919264864864871</v>
      </c>
      <c r="I53" s="3">
        <v>31.465167567567562</v>
      </c>
      <c r="J53" s="3">
        <v>20.152216216216221</v>
      </c>
      <c r="K53" s="3">
        <v>26.422054054054055</v>
      </c>
      <c r="L53" s="3">
        <v>33.532540540540531</v>
      </c>
      <c r="M53" s="3">
        <v>52.53042162162162</v>
      </c>
      <c r="N53" s="2"/>
    </row>
    <row r="54" spans="1:14">
      <c r="A54" s="9">
        <v>1947</v>
      </c>
      <c r="B54" s="3">
        <v>173.56514594594597</v>
      </c>
      <c r="C54" s="3">
        <v>67.301708108108102</v>
      </c>
      <c r="D54" s="3">
        <v>917.53297297297297</v>
      </c>
      <c r="E54" s="3">
        <v>2067.762162162162</v>
      </c>
      <c r="F54" s="3">
        <v>873.15840000000003</v>
      </c>
      <c r="G54" s="3">
        <v>501.21340540540541</v>
      </c>
      <c r="H54" s="3">
        <v>162.53785945945947</v>
      </c>
      <c r="I54" s="3">
        <v>73.692194594594596</v>
      </c>
      <c r="J54" s="3">
        <v>103.37643243243245</v>
      </c>
      <c r="K54" s="3">
        <v>56.222270270270279</v>
      </c>
      <c r="L54" s="3">
        <v>64.940108108108106</v>
      </c>
      <c r="M54" s="3">
        <v>184.44765405405406</v>
      </c>
      <c r="N54" s="2"/>
    </row>
    <row r="55" spans="1:14">
      <c r="A55" s="9">
        <v>1948</v>
      </c>
      <c r="B55" s="3">
        <v>75.284756756756764</v>
      </c>
      <c r="C55" s="3">
        <v>531.72895135135138</v>
      </c>
      <c r="D55" s="3">
        <v>1660.4632216216216</v>
      </c>
      <c r="E55" s="3">
        <v>502.19416216216217</v>
      </c>
      <c r="F55" s="3">
        <v>724.39861621621617</v>
      </c>
      <c r="G55" s="3">
        <v>93.919135135135122</v>
      </c>
      <c r="H55" s="3">
        <v>65.005491891891893</v>
      </c>
      <c r="I55" s="3">
        <v>34.891589189189197</v>
      </c>
      <c r="J55" s="3">
        <v>31.174054054054054</v>
      </c>
      <c r="K55" s="3">
        <v>33.443805405405406</v>
      </c>
      <c r="L55" s="3">
        <v>125.79372972972973</v>
      </c>
      <c r="M55" s="3">
        <v>90.100410810810828</v>
      </c>
      <c r="N55" s="2"/>
    </row>
    <row r="56" spans="1:14">
      <c r="A56" s="9">
        <v>1949</v>
      </c>
      <c r="B56" s="3">
        <v>377.02702702702703</v>
      </c>
      <c r="C56" s="3">
        <v>1007.2153945945946</v>
      </c>
      <c r="D56" s="3">
        <v>619.09647567567572</v>
      </c>
      <c r="E56" s="3">
        <v>358.56</v>
      </c>
      <c r="F56" s="3">
        <v>132.20678918918918</v>
      </c>
      <c r="G56" s="3">
        <v>33.532540540540531</v>
      </c>
      <c r="H56" s="3">
        <v>73.812843243243236</v>
      </c>
      <c r="I56" s="3">
        <v>38.149102702702706</v>
      </c>
      <c r="J56" s="3">
        <v>39.533837837837837</v>
      </c>
      <c r="K56" s="3">
        <v>137.87727567567566</v>
      </c>
      <c r="L56" s="3">
        <v>138.80043243243242</v>
      </c>
      <c r="M56" s="3">
        <v>929.01872432432435</v>
      </c>
      <c r="N56" s="2"/>
    </row>
    <row r="57" spans="1:14">
      <c r="A57" s="9">
        <v>1950</v>
      </c>
      <c r="B57" s="3">
        <v>1017.3817945945946</v>
      </c>
      <c r="C57" s="3">
        <v>532.00605405405406</v>
      </c>
      <c r="D57" s="3">
        <v>1371.7751351351351</v>
      </c>
      <c r="E57" s="3">
        <v>1213.5230270270267</v>
      </c>
      <c r="F57" s="3">
        <v>163.14110270270271</v>
      </c>
      <c r="G57" s="3">
        <v>106.97254054054055</v>
      </c>
      <c r="H57" s="3">
        <v>84.429924324324318</v>
      </c>
      <c r="I57" s="3">
        <v>60.493232432432436</v>
      </c>
      <c r="J57" s="3">
        <v>73.393297297297295</v>
      </c>
      <c r="K57" s="3">
        <v>104.86780540540541</v>
      </c>
      <c r="L57" s="3">
        <v>344.9228108108108</v>
      </c>
      <c r="M57" s="3">
        <v>875.33007567567563</v>
      </c>
      <c r="N57" s="2"/>
    </row>
    <row r="58" spans="1:14">
      <c r="A58" s="9">
        <v>1951</v>
      </c>
      <c r="B58" s="3">
        <v>680.50663783783773</v>
      </c>
      <c r="C58" s="3">
        <v>1013.5140324324325</v>
      </c>
      <c r="D58" s="3">
        <v>1132.2393081081082</v>
      </c>
      <c r="E58" s="3">
        <v>1051.3245405405405</v>
      </c>
      <c r="F58" s="3">
        <v>172.33452972972972</v>
      </c>
      <c r="G58" s="3">
        <v>121.40367567567567</v>
      </c>
      <c r="H58" s="3">
        <v>68.383654054054048</v>
      </c>
      <c r="I58" s="3">
        <v>37.063264864864863</v>
      </c>
      <c r="J58" s="3">
        <v>41.65881081081082</v>
      </c>
      <c r="K58" s="3">
        <v>67.442594594594595</v>
      </c>
      <c r="L58" s="3">
        <v>229.42702702702704</v>
      </c>
      <c r="M58" s="3">
        <v>224.98560000000001</v>
      </c>
      <c r="N58" s="2"/>
    </row>
    <row r="59" spans="1:14">
      <c r="A59" s="9">
        <v>1952</v>
      </c>
      <c r="B59" s="3">
        <v>1181.9948108108108</v>
      </c>
      <c r="C59" s="3">
        <v>617.9125621621622</v>
      </c>
      <c r="D59" s="3">
        <v>1017.430054054054</v>
      </c>
      <c r="E59" s="3">
        <v>829.29989189189178</v>
      </c>
      <c r="F59" s="3">
        <v>275.99584864864863</v>
      </c>
      <c r="G59" s="3">
        <v>90.416432432432416</v>
      </c>
      <c r="H59" s="3">
        <v>60.589751351351353</v>
      </c>
      <c r="I59" s="3">
        <v>47.463178378378387</v>
      </c>
      <c r="J59" s="3">
        <v>42.709621621621615</v>
      </c>
      <c r="K59" s="3">
        <v>39.910572972972972</v>
      </c>
      <c r="L59" s="3">
        <v>64.006054054054047</v>
      </c>
      <c r="M59" s="3">
        <v>120.72103783783784</v>
      </c>
      <c r="N59" s="2"/>
    </row>
    <row r="60" spans="1:14">
      <c r="A60" s="9">
        <v>1953</v>
      </c>
      <c r="B60" s="3">
        <v>175.32661621621622</v>
      </c>
      <c r="C60" s="3">
        <v>131.07269189189188</v>
      </c>
      <c r="D60" s="3">
        <v>647.88324324324321</v>
      </c>
      <c r="E60" s="3">
        <v>328.08648648648648</v>
      </c>
      <c r="F60" s="3">
        <v>383.05945945945945</v>
      </c>
      <c r="G60" s="3">
        <v>254.29621621621621</v>
      </c>
      <c r="H60" s="3">
        <v>170.38002162162161</v>
      </c>
      <c r="I60" s="3">
        <v>346.11684324324324</v>
      </c>
      <c r="J60" s="3">
        <v>40.281081081081084</v>
      </c>
      <c r="K60" s="3">
        <v>35.325924324324326</v>
      </c>
      <c r="L60" s="3">
        <v>43.503567567567565</v>
      </c>
      <c r="M60" s="3">
        <v>65.777643243243247</v>
      </c>
      <c r="N60" s="2"/>
    </row>
    <row r="61" spans="1:14">
      <c r="A61" s="9">
        <v>1954</v>
      </c>
      <c r="B61" s="3">
        <v>101.97223783783784</v>
      </c>
      <c r="C61" s="3">
        <v>1103.1987891891893</v>
      </c>
      <c r="D61" s="3">
        <v>1107.3132972972974</v>
      </c>
      <c r="E61" s="3">
        <v>671.16454054054054</v>
      </c>
      <c r="F61" s="3">
        <v>195.45081081081082</v>
      </c>
      <c r="G61" s="3">
        <v>98.355891891891872</v>
      </c>
      <c r="H61" s="3">
        <v>49.272908108108112</v>
      </c>
      <c r="I61" s="3">
        <v>39.162551351351354</v>
      </c>
      <c r="J61" s="3">
        <v>48.197189189189196</v>
      </c>
      <c r="K61" s="3">
        <v>461.79476756756759</v>
      </c>
      <c r="L61" s="3">
        <v>256.11762162162159</v>
      </c>
      <c r="M61" s="3">
        <v>446.90672432432433</v>
      </c>
      <c r="N61" s="2"/>
    </row>
    <row r="62" spans="1:14">
      <c r="A62" s="9">
        <v>1955</v>
      </c>
      <c r="B62" s="3">
        <v>601.79545945945949</v>
      </c>
      <c r="C62" s="3">
        <v>603.29617297297295</v>
      </c>
      <c r="D62" s="3">
        <v>1218.5754810810811</v>
      </c>
      <c r="E62" s="3">
        <v>495.49232432432433</v>
      </c>
      <c r="F62" s="3">
        <v>127.23606486486486</v>
      </c>
      <c r="G62" s="3">
        <v>58.331675675675676</v>
      </c>
      <c r="H62" s="3">
        <v>34.795070270270273</v>
      </c>
      <c r="I62" s="3">
        <v>29.028064864864866</v>
      </c>
      <c r="J62" s="3">
        <v>29.14248648648649</v>
      </c>
      <c r="K62" s="3">
        <v>70.74836756756757</v>
      </c>
      <c r="L62" s="3">
        <v>233.25664864864862</v>
      </c>
      <c r="M62" s="3">
        <v>248.94642162162162</v>
      </c>
      <c r="N62" s="2"/>
    </row>
    <row r="63" spans="1:14">
      <c r="A63" s="9">
        <v>1956</v>
      </c>
      <c r="B63" s="3">
        <v>101.22421621621622</v>
      </c>
      <c r="C63" s="3">
        <v>233.92371891891892</v>
      </c>
      <c r="D63" s="3">
        <v>1431.2790486486485</v>
      </c>
      <c r="E63" s="3">
        <v>772.953081081081</v>
      </c>
      <c r="F63" s="3">
        <v>1546.9328432432433</v>
      </c>
      <c r="G63" s="3">
        <v>187.20778378378378</v>
      </c>
      <c r="H63" s="3">
        <v>169.51135135135135</v>
      </c>
      <c r="I63" s="3">
        <v>269.89102702702701</v>
      </c>
      <c r="J63" s="3">
        <v>241.63978378378377</v>
      </c>
      <c r="K63" s="3">
        <v>98.183870270270262</v>
      </c>
      <c r="L63" s="3">
        <v>101.60172972972973</v>
      </c>
      <c r="M63" s="3">
        <v>359.43645405405408</v>
      </c>
      <c r="N63" s="2"/>
    </row>
    <row r="64" spans="1:14">
      <c r="A64" s="9">
        <v>1957</v>
      </c>
      <c r="B64" s="3">
        <v>388.10257297297295</v>
      </c>
      <c r="C64" s="3">
        <v>454.26473513513514</v>
      </c>
      <c r="D64" s="3">
        <v>614.31878918918915</v>
      </c>
      <c r="E64" s="3">
        <v>716.1392432432433</v>
      </c>
      <c r="F64" s="3">
        <v>408.75762162162169</v>
      </c>
      <c r="G64" s="3">
        <v>126.82118918918921</v>
      </c>
      <c r="H64" s="3">
        <v>240.30797837837838</v>
      </c>
      <c r="I64" s="3">
        <v>50.744821621621625</v>
      </c>
      <c r="J64" s="3">
        <v>110.10162162162162</v>
      </c>
      <c r="K64" s="3">
        <v>148.73565405405407</v>
      </c>
      <c r="L64" s="3">
        <v>398.00043243243243</v>
      </c>
      <c r="M64" s="3">
        <v>905.56462702702697</v>
      </c>
      <c r="N64" s="2"/>
    </row>
    <row r="65" spans="1:14">
      <c r="A65" s="9">
        <v>1958</v>
      </c>
      <c r="B65" s="3">
        <v>199.69764324324325</v>
      </c>
      <c r="C65" s="3">
        <v>164.4620108108108</v>
      </c>
      <c r="D65" s="3">
        <v>543.06369729729727</v>
      </c>
      <c r="E65" s="3">
        <v>238.58075675675676</v>
      </c>
      <c r="F65" s="3">
        <v>82.282378378378397</v>
      </c>
      <c r="G65" s="3">
        <v>93.545513513513527</v>
      </c>
      <c r="H65" s="3">
        <v>77.456432432432436</v>
      </c>
      <c r="I65" s="3">
        <v>36.556540540540539</v>
      </c>
      <c r="J65" s="3">
        <v>70.451027027027024</v>
      </c>
      <c r="K65" s="3">
        <v>48.597275675675675</v>
      </c>
      <c r="L65" s="3">
        <v>101.85859459459458</v>
      </c>
      <c r="M65" s="3">
        <v>85.539891891891898</v>
      </c>
      <c r="N65" s="2"/>
    </row>
    <row r="66" spans="1:14">
      <c r="A66" s="9">
        <v>1959</v>
      </c>
      <c r="B66" s="3">
        <v>162.03113513513514</v>
      </c>
      <c r="C66" s="3">
        <v>312.25115675675681</v>
      </c>
      <c r="D66" s="3">
        <v>1367.1180972972975</v>
      </c>
      <c r="E66" s="3">
        <v>910.65600000000006</v>
      </c>
      <c r="F66" s="3">
        <v>351.25647567567569</v>
      </c>
      <c r="G66" s="3">
        <v>155.80021621621623</v>
      </c>
      <c r="H66" s="3">
        <v>59.672821621621623</v>
      </c>
      <c r="I66" s="3">
        <v>79.024864864864867</v>
      </c>
      <c r="J66" s="3">
        <v>72.762810810810805</v>
      </c>
      <c r="K66" s="3">
        <v>249.1635891891892</v>
      </c>
      <c r="L66" s="3">
        <v>445.89405405405404</v>
      </c>
      <c r="M66" s="3">
        <v>706.08415135135135</v>
      </c>
      <c r="N66" s="2"/>
    </row>
    <row r="67" spans="1:14">
      <c r="A67" s="9">
        <v>1960</v>
      </c>
      <c r="B67" s="3">
        <v>507.56886486486485</v>
      </c>
      <c r="C67" s="3">
        <v>430.35372972972976</v>
      </c>
      <c r="D67" s="3">
        <v>506.50715675675673</v>
      </c>
      <c r="E67" s="3">
        <v>1696.2655135135135</v>
      </c>
      <c r="F67" s="3">
        <v>587.36588108108106</v>
      </c>
      <c r="G67" s="3">
        <v>433.89145945945944</v>
      </c>
      <c r="H67" s="3">
        <v>76.394724324324329</v>
      </c>
      <c r="I67" s="3">
        <v>56.535956756756754</v>
      </c>
      <c r="J67" s="3">
        <v>41.44864864864865</v>
      </c>
      <c r="K67" s="3">
        <v>51.372194594594596</v>
      </c>
      <c r="L67" s="3">
        <v>67.812324324324322</v>
      </c>
      <c r="M67" s="3">
        <v>51.87891891891892</v>
      </c>
      <c r="N67" s="2"/>
    </row>
    <row r="68" spans="1:14">
      <c r="A68" s="9">
        <v>1961</v>
      </c>
      <c r="B68" s="3">
        <v>37.859545945945946</v>
      </c>
      <c r="C68" s="3">
        <v>299.34875675675676</v>
      </c>
      <c r="D68" s="3">
        <v>396.11364324324325</v>
      </c>
      <c r="E68" s="3">
        <v>550.8116756756757</v>
      </c>
      <c r="F68" s="3">
        <v>321.31148108108107</v>
      </c>
      <c r="G68" s="3">
        <v>116.07956756756757</v>
      </c>
      <c r="H68" s="3">
        <v>81.172410810810817</v>
      </c>
      <c r="I68" s="3">
        <v>144.0544864864865</v>
      </c>
      <c r="J68" s="3">
        <v>88.128</v>
      </c>
      <c r="K68" s="3">
        <v>55.377729729729722</v>
      </c>
      <c r="L68" s="3">
        <v>161.28778378378379</v>
      </c>
      <c r="M68" s="3">
        <v>194.29258378378378</v>
      </c>
      <c r="N68" s="2"/>
    </row>
    <row r="69" spans="1:14">
      <c r="A69" s="9">
        <v>1962</v>
      </c>
      <c r="B69" s="3">
        <v>133.2684972972973</v>
      </c>
      <c r="C69" s="3">
        <v>130.92012972972972</v>
      </c>
      <c r="D69" s="3">
        <v>1239.8820324324324</v>
      </c>
      <c r="E69" s="3">
        <v>345.03956756756753</v>
      </c>
      <c r="F69" s="3">
        <v>148.27718918918919</v>
      </c>
      <c r="G69" s="3">
        <v>133.66313513513512</v>
      </c>
      <c r="H69" s="3">
        <v>39.307329729729723</v>
      </c>
      <c r="I69" s="3">
        <v>49.248778378378375</v>
      </c>
      <c r="J69" s="3">
        <v>40.98162162162162</v>
      </c>
      <c r="K69" s="3">
        <v>75.139978378378373</v>
      </c>
      <c r="L69" s="3">
        <v>253.82918918918918</v>
      </c>
      <c r="M69" s="3">
        <v>212.41401081081082</v>
      </c>
      <c r="N69" s="2"/>
    </row>
    <row r="70" spans="1:14">
      <c r="A70" s="9">
        <v>1963</v>
      </c>
      <c r="B70" s="3">
        <v>79.145513513513507</v>
      </c>
      <c r="C70" s="3">
        <v>49.757059459459462</v>
      </c>
      <c r="D70" s="3">
        <v>995.64090810810808</v>
      </c>
      <c r="E70" s="3">
        <v>354.35675675675674</v>
      </c>
      <c r="F70" s="3">
        <v>283.91039999999998</v>
      </c>
      <c r="G70" s="3">
        <v>85.816216216216219</v>
      </c>
      <c r="H70" s="3">
        <v>41.672043243243245</v>
      </c>
      <c r="I70" s="3">
        <v>34.384864864864866</v>
      </c>
      <c r="J70" s="3">
        <v>31.500972972972974</v>
      </c>
      <c r="K70" s="3">
        <v>31.079091891891892</v>
      </c>
      <c r="L70" s="3">
        <v>41.985729729729727</v>
      </c>
      <c r="M70" s="3">
        <v>37.401081081081081</v>
      </c>
      <c r="N70" s="2"/>
    </row>
    <row r="71" spans="1:14">
      <c r="A71" s="9">
        <v>1964</v>
      </c>
      <c r="B71" s="3">
        <v>127.09128648648648</v>
      </c>
      <c r="C71" s="3">
        <v>135.37011891891891</v>
      </c>
      <c r="D71" s="3">
        <v>414.18681081081087</v>
      </c>
      <c r="E71" s="3">
        <v>414.72</v>
      </c>
      <c r="F71" s="3">
        <v>223.39303783783782</v>
      </c>
      <c r="G71" s="3">
        <v>53.964972972972966</v>
      </c>
      <c r="H71" s="3">
        <v>47.800994594594592</v>
      </c>
      <c r="I71" s="3">
        <v>150.03865945945947</v>
      </c>
      <c r="J71" s="3">
        <v>78.110270270270277</v>
      </c>
      <c r="K71" s="3">
        <v>39.427978378378377</v>
      </c>
      <c r="L71" s="3">
        <v>38.623135135135136</v>
      </c>
      <c r="M71" s="3">
        <v>210.60428108108107</v>
      </c>
      <c r="N71" s="2"/>
    </row>
    <row r="72" spans="1:14">
      <c r="A72" s="9">
        <v>1965</v>
      </c>
      <c r="B72" s="3">
        <v>330.28774054054054</v>
      </c>
      <c r="C72" s="3">
        <v>843.53798918918926</v>
      </c>
      <c r="D72" s="3">
        <v>964.89963243243244</v>
      </c>
      <c r="E72" s="3">
        <v>1038.457945945946</v>
      </c>
      <c r="F72" s="3">
        <v>168.01530810810809</v>
      </c>
      <c r="G72" s="3">
        <v>56.2067027027027</v>
      </c>
      <c r="H72" s="3">
        <v>38.559308108108105</v>
      </c>
      <c r="I72" s="3">
        <v>41.165318918918921</v>
      </c>
      <c r="J72" s="3">
        <v>35.027027027027025</v>
      </c>
      <c r="K72" s="3">
        <v>86.360302702702697</v>
      </c>
      <c r="L72" s="3">
        <v>160.96086486486487</v>
      </c>
      <c r="M72" s="3">
        <v>606.5007567567568</v>
      </c>
      <c r="N72" s="2"/>
    </row>
    <row r="73" spans="1:14">
      <c r="A73" s="9">
        <v>1966</v>
      </c>
      <c r="B73" s="3">
        <v>236.95394594594597</v>
      </c>
      <c r="C73" s="3">
        <v>424.44972972972971</v>
      </c>
      <c r="D73" s="3">
        <v>728.76609729729716</v>
      </c>
      <c r="E73" s="3">
        <v>427.49318918918914</v>
      </c>
      <c r="F73" s="3">
        <v>253.69997837837838</v>
      </c>
      <c r="G73" s="3">
        <v>184.35891891891893</v>
      </c>
      <c r="H73" s="3">
        <v>41.961599999999997</v>
      </c>
      <c r="I73" s="3">
        <v>53.013016216216208</v>
      </c>
      <c r="J73" s="3">
        <v>45.535135135135135</v>
      </c>
      <c r="K73" s="3">
        <v>56.487697297297295</v>
      </c>
      <c r="L73" s="3">
        <v>210.53578378378376</v>
      </c>
      <c r="M73" s="3">
        <v>890.07334054054058</v>
      </c>
      <c r="N73" s="2"/>
    </row>
    <row r="74" spans="1:14">
      <c r="A74" s="9">
        <v>1967</v>
      </c>
      <c r="B74" s="3">
        <v>393.84544864864864</v>
      </c>
      <c r="C74" s="3">
        <v>240.98283243243245</v>
      </c>
      <c r="D74" s="3">
        <v>983.02105945945948</v>
      </c>
      <c r="E74" s="3">
        <v>1139.9662702702703</v>
      </c>
      <c r="F74" s="3">
        <v>277.17820540540538</v>
      </c>
      <c r="G74" s="3">
        <v>392.27935135135141</v>
      </c>
      <c r="H74" s="3">
        <v>224.7443027027027</v>
      </c>
      <c r="I74" s="3">
        <v>125.06438918918919</v>
      </c>
      <c r="J74" s="3">
        <v>72.202378378378384</v>
      </c>
      <c r="K74" s="3">
        <v>387.49932972972971</v>
      </c>
      <c r="L74" s="3">
        <v>648.63048648648635</v>
      </c>
      <c r="M74" s="3">
        <v>905.75766486486486</v>
      </c>
      <c r="N74" s="2"/>
    </row>
    <row r="75" spans="1:14">
      <c r="A75" s="9">
        <v>1968</v>
      </c>
      <c r="B75" s="3">
        <v>351.35299459459463</v>
      </c>
      <c r="C75" s="3">
        <v>1288.0138378378381</v>
      </c>
      <c r="D75" s="3">
        <v>936.18525405405421</v>
      </c>
      <c r="E75" s="3">
        <v>365.14508108108112</v>
      </c>
      <c r="F75" s="3">
        <v>248.15014054054055</v>
      </c>
      <c r="G75" s="3">
        <v>365.21513513513514</v>
      </c>
      <c r="H75" s="3">
        <v>185.72652972972972</v>
      </c>
      <c r="I75" s="3">
        <v>99.076670270270284</v>
      </c>
      <c r="J75" s="3">
        <v>101.78854054054054</v>
      </c>
      <c r="K75" s="3">
        <v>140.82110270270269</v>
      </c>
      <c r="L75" s="3">
        <v>216.7705945945946</v>
      </c>
      <c r="M75" s="3">
        <v>483.70456216216218</v>
      </c>
      <c r="N75" s="2"/>
    </row>
    <row r="76" spans="1:14">
      <c r="A76" s="9">
        <v>1969</v>
      </c>
      <c r="B76" s="3">
        <v>575.3492756756757</v>
      </c>
      <c r="C76" s="3">
        <v>629.66763243243247</v>
      </c>
      <c r="D76" s="3">
        <v>539.22707027027025</v>
      </c>
      <c r="E76" s="3">
        <v>864.53708108108117</v>
      </c>
      <c r="F76" s="3">
        <v>620.85794594594597</v>
      </c>
      <c r="G76" s="3">
        <v>241.66313513513512</v>
      </c>
      <c r="H76" s="3">
        <v>144.0544864864865</v>
      </c>
      <c r="I76" s="3">
        <v>68.094097297297296</v>
      </c>
      <c r="J76" s="3">
        <v>46.002162162162165</v>
      </c>
      <c r="K76" s="3">
        <v>61.699718918918919</v>
      </c>
      <c r="L76" s="3">
        <v>171.84259459459463</v>
      </c>
      <c r="M76" s="3">
        <v>228.1224648648649</v>
      </c>
      <c r="N76" s="2"/>
    </row>
    <row r="77" spans="1:14">
      <c r="A77" s="9">
        <v>1970</v>
      </c>
      <c r="B77" s="3">
        <v>100.76575135135135</v>
      </c>
      <c r="C77" s="3">
        <v>195.58469189189185</v>
      </c>
      <c r="D77" s="3">
        <v>544.63212972972974</v>
      </c>
      <c r="E77" s="3">
        <v>810.59545945945945</v>
      </c>
      <c r="F77" s="3">
        <v>258.96025945945939</v>
      </c>
      <c r="G77" s="3">
        <v>115.21556756756756</v>
      </c>
      <c r="H77" s="3">
        <v>102.72025945945946</v>
      </c>
      <c r="I77" s="3">
        <v>52.81997837837838</v>
      </c>
      <c r="J77" s="3">
        <v>59.592648648648648</v>
      </c>
      <c r="K77" s="3">
        <v>87.832216216216196</v>
      </c>
      <c r="L77" s="3">
        <v>233.20994594594598</v>
      </c>
      <c r="M77" s="3">
        <v>429.65396756756758</v>
      </c>
      <c r="N77" s="2"/>
    </row>
    <row r="78" spans="1:14">
      <c r="A78" s="9">
        <v>1971</v>
      </c>
      <c r="B78" s="3">
        <v>187.60864864864865</v>
      </c>
      <c r="C78" s="3">
        <v>565.24281081081097</v>
      </c>
      <c r="D78" s="3">
        <v>1139.7677837837837</v>
      </c>
      <c r="E78" s="3">
        <v>580.9582702702703</v>
      </c>
      <c r="F78" s="3">
        <v>116.71550270270271</v>
      </c>
      <c r="G78" s="3">
        <v>64.146162162162142</v>
      </c>
      <c r="H78" s="3">
        <v>43.143956756756758</v>
      </c>
      <c r="I78" s="3">
        <v>47.366659459459463</v>
      </c>
      <c r="J78" s="3">
        <v>44.414270270270272</v>
      </c>
      <c r="K78" s="3">
        <v>49.972670270270271</v>
      </c>
      <c r="L78" s="3">
        <v>61.857729729729726</v>
      </c>
      <c r="M78" s="3">
        <v>216.82975135135135</v>
      </c>
      <c r="N78" s="2"/>
    </row>
    <row r="79" spans="1:14">
      <c r="A79" s="9">
        <v>1972</v>
      </c>
      <c r="B79" s="3">
        <v>246.70235675675676</v>
      </c>
      <c r="C79" s="3">
        <v>116.49911351351351</v>
      </c>
      <c r="D79" s="3">
        <v>949.72203243243234</v>
      </c>
      <c r="E79" s="3">
        <v>921.81794594594578</v>
      </c>
      <c r="F79" s="3">
        <v>249.09119999999999</v>
      </c>
      <c r="G79" s="3">
        <v>95.903999999999982</v>
      </c>
      <c r="H79" s="3">
        <v>127.06715675675673</v>
      </c>
      <c r="I79" s="3">
        <v>117.80134054054054</v>
      </c>
      <c r="J79" s="3">
        <v>67.228540540540536</v>
      </c>
      <c r="K79" s="3">
        <v>144.51295135135135</v>
      </c>
      <c r="L79" s="3">
        <v>446.47783783783785</v>
      </c>
      <c r="M79" s="3">
        <v>636.6146594594594</v>
      </c>
      <c r="N79" s="2"/>
    </row>
    <row r="80" spans="1:14">
      <c r="A80" s="9">
        <v>1973</v>
      </c>
      <c r="B80" s="3">
        <v>923.51714594594603</v>
      </c>
      <c r="C80" s="3">
        <v>311.53193513513514</v>
      </c>
      <c r="D80" s="3">
        <v>1718.8330378378378</v>
      </c>
      <c r="E80" s="3">
        <v>497.54724324324326</v>
      </c>
      <c r="F80" s="3">
        <v>327.12674594594597</v>
      </c>
      <c r="G80" s="3">
        <v>250.11632432432432</v>
      </c>
      <c r="H80" s="3">
        <v>107.01535135135137</v>
      </c>
      <c r="I80" s="3">
        <v>111.4552216216216</v>
      </c>
      <c r="J80" s="3">
        <v>47.566702702702706</v>
      </c>
      <c r="K80" s="3">
        <v>66.791091891891895</v>
      </c>
      <c r="L80" s="3">
        <v>289.5334054054054</v>
      </c>
      <c r="M80" s="3">
        <v>536.54867027027035</v>
      </c>
      <c r="N80" s="2"/>
    </row>
    <row r="81" spans="1:14">
      <c r="A81" s="9">
        <v>1974</v>
      </c>
      <c r="B81" s="3">
        <v>1044.8655567567569</v>
      </c>
      <c r="C81" s="3">
        <v>602.31541621621625</v>
      </c>
      <c r="D81" s="3">
        <v>1197.3654486486489</v>
      </c>
      <c r="E81" s="3">
        <v>765.64410810810807</v>
      </c>
      <c r="F81" s="3">
        <v>804.09911351351354</v>
      </c>
      <c r="G81" s="3">
        <v>149.70551351351352</v>
      </c>
      <c r="H81" s="3">
        <v>95.264172972972958</v>
      </c>
      <c r="I81" s="3">
        <v>68.697340540540537</v>
      </c>
      <c r="J81" s="3">
        <v>53.964972972972966</v>
      </c>
      <c r="K81" s="3">
        <v>67.635632432432431</v>
      </c>
      <c r="L81" s="3">
        <v>125.42010810810811</v>
      </c>
      <c r="M81" s="3">
        <v>186.64345945945945</v>
      </c>
      <c r="N81" s="2"/>
    </row>
    <row r="82" spans="1:14">
      <c r="A82" s="9">
        <v>1975</v>
      </c>
      <c r="B82" s="3">
        <v>655.00151351351337</v>
      </c>
      <c r="C82" s="3">
        <v>622.58438918918921</v>
      </c>
      <c r="D82" s="3">
        <v>1015.1618594594595</v>
      </c>
      <c r="E82" s="3">
        <v>1037.6406486486487</v>
      </c>
      <c r="F82" s="3">
        <v>218.39818378378379</v>
      </c>
      <c r="G82" s="3">
        <v>243.41448648648648</v>
      </c>
      <c r="H82" s="3">
        <v>82.76497297297297</v>
      </c>
      <c r="I82" s="3">
        <v>174.60272432432433</v>
      </c>
      <c r="J82" s="3">
        <v>343.54508108108115</v>
      </c>
      <c r="K82" s="3">
        <v>121.87926486486487</v>
      </c>
      <c r="L82" s="3">
        <v>155.56670270270271</v>
      </c>
      <c r="M82" s="3">
        <v>470.74689729729732</v>
      </c>
      <c r="N82" s="2"/>
    </row>
    <row r="83" spans="1:14">
      <c r="A83" s="9">
        <v>1976</v>
      </c>
      <c r="B83" s="3">
        <v>254.42387027027027</v>
      </c>
      <c r="C83" s="3">
        <v>1445.1668756756758</v>
      </c>
      <c r="D83" s="3">
        <v>1744.1933837837837</v>
      </c>
      <c r="E83" s="3">
        <v>569.95978378378379</v>
      </c>
      <c r="F83" s="3">
        <v>574.52886486486489</v>
      </c>
      <c r="G83" s="3">
        <v>128.36237837837837</v>
      </c>
      <c r="H83" s="3">
        <v>344.35537297297299</v>
      </c>
      <c r="I83" s="3">
        <v>200.32501621621623</v>
      </c>
      <c r="J83" s="3">
        <v>101.62508108108109</v>
      </c>
      <c r="K83" s="3">
        <v>130.42118918918919</v>
      </c>
      <c r="L83" s="3">
        <v>183.26140540540541</v>
      </c>
      <c r="M83" s="3">
        <v>126.39152432432432</v>
      </c>
      <c r="N83" s="2"/>
    </row>
    <row r="84" spans="1:14">
      <c r="A84" s="9">
        <v>1977</v>
      </c>
      <c r="B84" s="3">
        <v>70.434681081081081</v>
      </c>
      <c r="C84" s="3">
        <v>143.71355675675676</v>
      </c>
      <c r="D84" s="3">
        <v>1681.3595675675676</v>
      </c>
      <c r="E84" s="3">
        <v>655.28562162162166</v>
      </c>
      <c r="F84" s="3">
        <v>146.68462702702703</v>
      </c>
      <c r="G84" s="3">
        <v>70.847999999999999</v>
      </c>
      <c r="H84" s="3">
        <v>87.011805405405426</v>
      </c>
      <c r="I84" s="3">
        <v>63.678356756756756</v>
      </c>
      <c r="J84" s="3">
        <v>290.86443243243241</v>
      </c>
      <c r="K84" s="3">
        <v>371.11524324324324</v>
      </c>
      <c r="L84" s="3">
        <v>371.49664864864866</v>
      </c>
      <c r="M84" s="3">
        <v>1068.6815999999999</v>
      </c>
      <c r="N84" s="2"/>
    </row>
    <row r="85" spans="1:14">
      <c r="A85" s="9">
        <v>1978</v>
      </c>
      <c r="B85" s="3">
        <v>178.48761081081082</v>
      </c>
      <c r="C85" s="3">
        <v>142.95074594594595</v>
      </c>
      <c r="D85" s="3">
        <v>1125.5312432432434</v>
      </c>
      <c r="E85" s="3">
        <v>1402.0851891891889</v>
      </c>
      <c r="F85" s="3">
        <v>306.93016216216216</v>
      </c>
      <c r="G85" s="3">
        <v>111.82962162162163</v>
      </c>
      <c r="H85" s="3">
        <v>57.235718918918913</v>
      </c>
      <c r="I85" s="3">
        <v>50.117448648648647</v>
      </c>
      <c r="J85" s="3">
        <v>99.196540540540525</v>
      </c>
      <c r="K85" s="3">
        <v>115.29184864864865</v>
      </c>
      <c r="L85" s="3">
        <v>112.78702702702702</v>
      </c>
      <c r="M85" s="3">
        <v>193.01370810810812</v>
      </c>
      <c r="N85" s="2"/>
    </row>
    <row r="86" spans="1:14">
      <c r="A86" s="9">
        <v>1979</v>
      </c>
      <c r="B86" s="3">
        <v>269.84276756756759</v>
      </c>
      <c r="C86" s="3">
        <v>107.70888648648649</v>
      </c>
      <c r="D86" s="3">
        <v>1149.1542486486487</v>
      </c>
      <c r="E86" s="3">
        <v>1395.1965405405408</v>
      </c>
      <c r="F86" s="3">
        <v>309.12596756756756</v>
      </c>
      <c r="G86" s="3">
        <v>122.80475675675676</v>
      </c>
      <c r="H86" s="3">
        <v>113.31321081081082</v>
      </c>
      <c r="I86" s="3">
        <v>77.939027027027024</v>
      </c>
      <c r="J86" s="3">
        <v>55.856432432432435</v>
      </c>
      <c r="K86" s="3">
        <v>94.612670270270272</v>
      </c>
      <c r="L86" s="3">
        <v>360.35805405405398</v>
      </c>
      <c r="M86" s="3">
        <v>718.07662702702692</v>
      </c>
      <c r="N86" s="2"/>
    </row>
    <row r="87" spans="1:14">
      <c r="A87" s="9">
        <v>1980</v>
      </c>
      <c r="B87" s="3">
        <v>353.62118918918918</v>
      </c>
      <c r="C87" s="3">
        <v>116.27338378378379</v>
      </c>
      <c r="D87" s="3">
        <v>912.77941621621608</v>
      </c>
      <c r="E87" s="3">
        <v>865.61124324324339</v>
      </c>
      <c r="F87" s="3">
        <v>268.49150270270269</v>
      </c>
      <c r="G87" s="3">
        <v>190.75718918918915</v>
      </c>
      <c r="H87" s="3">
        <v>177.25699459459457</v>
      </c>
      <c r="I87" s="3">
        <v>175.80921081081081</v>
      </c>
      <c r="J87" s="3">
        <v>148.81816216216217</v>
      </c>
      <c r="K87" s="3">
        <v>148.97695135135135</v>
      </c>
      <c r="L87" s="3">
        <v>101.83524324324324</v>
      </c>
      <c r="M87" s="3">
        <v>262.02473513513513</v>
      </c>
      <c r="N87" s="2"/>
    </row>
    <row r="88" spans="1:14">
      <c r="A88" s="9">
        <v>1981</v>
      </c>
      <c r="B88" s="3">
        <v>81.461967567567569</v>
      </c>
      <c r="C88" s="3">
        <v>1246.3892756756757</v>
      </c>
      <c r="D88" s="3">
        <v>421.57050810810813</v>
      </c>
      <c r="E88" s="3">
        <v>538.62227027027029</v>
      </c>
      <c r="F88" s="3">
        <v>382.8181621621622</v>
      </c>
      <c r="G88" s="3">
        <v>143.47070270270268</v>
      </c>
      <c r="H88" s="3">
        <v>89.014572972972971</v>
      </c>
      <c r="I88" s="3">
        <v>97.773664864864884</v>
      </c>
      <c r="J88" s="3">
        <v>514.92064864864858</v>
      </c>
      <c r="K88" s="3">
        <v>922.72086486486489</v>
      </c>
      <c r="L88" s="3">
        <v>384.66681081081077</v>
      </c>
      <c r="M88" s="3">
        <v>304.32415135135136</v>
      </c>
      <c r="N88" s="2"/>
    </row>
    <row r="89" spans="1:14">
      <c r="A89" s="9">
        <v>1982</v>
      </c>
      <c r="B89" s="3">
        <v>356.17894054054062</v>
      </c>
      <c r="C89" s="3">
        <v>105.48583783783783</v>
      </c>
      <c r="D89" s="3">
        <v>1783.9350486486485</v>
      </c>
      <c r="E89" s="3">
        <v>1216.1150270270271</v>
      </c>
      <c r="F89" s="3">
        <v>165.60233513513512</v>
      </c>
      <c r="G89" s="3">
        <v>267.34962162162162</v>
      </c>
      <c r="H89" s="3">
        <v>112.44454054054056</v>
      </c>
      <c r="I89" s="3">
        <v>91.331027027027034</v>
      </c>
      <c r="J89" s="3">
        <v>129.01621621621621</v>
      </c>
      <c r="K89" s="3">
        <v>138.67355675675677</v>
      </c>
      <c r="L89" s="3">
        <v>601.01708108108107</v>
      </c>
      <c r="M89" s="3">
        <v>1027.9747459459459</v>
      </c>
      <c r="N89" s="2"/>
    </row>
    <row r="90" spans="1:14">
      <c r="A90" s="9">
        <v>1983</v>
      </c>
      <c r="B90" s="3">
        <v>301.13902702702705</v>
      </c>
      <c r="C90" s="3">
        <v>446.37509189189188</v>
      </c>
      <c r="D90" s="3">
        <v>362.74222702702707</v>
      </c>
      <c r="E90" s="3">
        <v>652.83372972972973</v>
      </c>
      <c r="F90" s="3">
        <v>805.71580540540549</v>
      </c>
      <c r="G90" s="3">
        <v>277.4374054054054</v>
      </c>
      <c r="H90" s="3">
        <v>163.79260540540537</v>
      </c>
      <c r="I90" s="3">
        <v>314.8688432432433</v>
      </c>
      <c r="J90" s="3">
        <v>111.6895135135135</v>
      </c>
      <c r="K90" s="3">
        <v>150.88319999999999</v>
      </c>
      <c r="L90" s="3">
        <v>403.23113513513516</v>
      </c>
      <c r="M90" s="3">
        <v>793.48203243243233</v>
      </c>
      <c r="N90" s="2"/>
    </row>
    <row r="91" spans="1:14">
      <c r="A91" s="9">
        <v>1984</v>
      </c>
      <c r="B91" s="3">
        <v>115.8227027027027</v>
      </c>
      <c r="C91" s="3">
        <v>1236.2088648648646</v>
      </c>
      <c r="D91" s="3">
        <v>1049.3778162162162</v>
      </c>
      <c r="E91" s="3">
        <v>528.65124324324324</v>
      </c>
      <c r="F91" s="3">
        <v>322.08363243243241</v>
      </c>
      <c r="G91" s="3">
        <v>473.63545945945953</v>
      </c>
      <c r="H91" s="3">
        <v>180.5386378378378</v>
      </c>
      <c r="I91" s="3">
        <v>101.27247567567568</v>
      </c>
      <c r="J91" s="3">
        <v>256.35113513513511</v>
      </c>
      <c r="K91" s="3">
        <v>129.50425945945946</v>
      </c>
      <c r="L91" s="3">
        <v>460.95567567567565</v>
      </c>
      <c r="M91" s="3">
        <v>599.50313513513515</v>
      </c>
      <c r="N91" s="2"/>
    </row>
    <row r="92" spans="1:14">
      <c r="A92" s="9">
        <v>1985</v>
      </c>
      <c r="B92" s="3">
        <v>574.89081081081076</v>
      </c>
      <c r="C92" s="3">
        <v>1112.2217513513513</v>
      </c>
      <c r="D92" s="3">
        <v>2055.3703783783785</v>
      </c>
      <c r="E92" s="3">
        <v>1075.4698378378378</v>
      </c>
      <c r="F92" s="3">
        <v>141.49673513513514</v>
      </c>
      <c r="G92" s="3">
        <v>117.48064864864867</v>
      </c>
      <c r="H92" s="3">
        <v>104.26456216216216</v>
      </c>
      <c r="I92" s="3">
        <v>136.35710270270269</v>
      </c>
      <c r="J92" s="3">
        <v>232.27589189189189</v>
      </c>
      <c r="K92" s="3">
        <v>334.38979459459466</v>
      </c>
      <c r="L92" s="3">
        <v>1029.1174054054054</v>
      </c>
      <c r="M92" s="3">
        <v>490.82283243243245</v>
      </c>
      <c r="N92" s="2"/>
    </row>
    <row r="93" spans="1:14">
      <c r="A93" s="9">
        <v>1986</v>
      </c>
      <c r="B93" s="3">
        <v>485.44190270270269</v>
      </c>
      <c r="C93" s="3">
        <v>357.62750270270277</v>
      </c>
      <c r="D93" s="3">
        <v>1482.7960216216215</v>
      </c>
      <c r="E93" s="3">
        <v>436.1565405405405</v>
      </c>
      <c r="F93" s="3">
        <v>232.2003891891892</v>
      </c>
      <c r="G93" s="3">
        <v>319.49318918918914</v>
      </c>
      <c r="H93" s="3">
        <v>148.73565405405407</v>
      </c>
      <c r="I93" s="3">
        <v>105.73647567567568</v>
      </c>
      <c r="J93" s="3">
        <v>628.68843243243248</v>
      </c>
      <c r="K93" s="3">
        <v>950.18049729729717</v>
      </c>
      <c r="L93" s="3">
        <v>284.93318918918919</v>
      </c>
      <c r="M93" s="3">
        <v>657.41448648648634</v>
      </c>
      <c r="N93" s="2"/>
    </row>
    <row r="94" spans="1:14">
      <c r="A94" s="9">
        <v>1987</v>
      </c>
      <c r="B94" s="3">
        <v>349.25370810810819</v>
      </c>
      <c r="C94" s="3">
        <v>146.76480000000001</v>
      </c>
      <c r="D94" s="3">
        <v>784.77120000000014</v>
      </c>
      <c r="E94" s="3">
        <v>648.86400000000003</v>
      </c>
      <c r="F94" s="3">
        <v>120.47974054054055</v>
      </c>
      <c r="G94" s="3">
        <v>111.05902702702704</v>
      </c>
      <c r="H94" s="3">
        <v>87.494399999999999</v>
      </c>
      <c r="I94" s="3">
        <v>81.38957837837836</v>
      </c>
      <c r="J94" s="3">
        <v>88.174702702702703</v>
      </c>
      <c r="K94" s="3">
        <v>109.88678918918919</v>
      </c>
      <c r="L94" s="3">
        <v>308.35459459459463</v>
      </c>
      <c r="M94" s="3">
        <v>877.76717837837828</v>
      </c>
      <c r="N94" s="2"/>
    </row>
    <row r="95" spans="1:14">
      <c r="A95" s="9">
        <v>1988</v>
      </c>
      <c r="B95" s="3">
        <v>192.96544864864865</v>
      </c>
      <c r="C95" s="3">
        <v>288.97920000000005</v>
      </c>
      <c r="D95" s="3">
        <v>678.06953513513508</v>
      </c>
      <c r="E95" s="3">
        <v>362.90335135135138</v>
      </c>
      <c r="F95" s="3">
        <v>146.22616216216215</v>
      </c>
      <c r="G95" s="3">
        <v>52.003459459459457</v>
      </c>
      <c r="H95" s="3">
        <v>63.171632432432432</v>
      </c>
      <c r="I95" s="3">
        <v>65.077881081081088</v>
      </c>
      <c r="J95" s="3">
        <v>61.554162162162164</v>
      </c>
      <c r="K95" s="3">
        <v>174.94054054054055</v>
      </c>
      <c r="L95" s="3">
        <v>459.34443243243243</v>
      </c>
      <c r="M95" s="3">
        <v>260.11848648648646</v>
      </c>
      <c r="N95" s="2"/>
    </row>
    <row r="96" spans="1:14">
      <c r="A96" s="9">
        <v>1989</v>
      </c>
      <c r="B96" s="3">
        <v>310.1394162162162</v>
      </c>
      <c r="C96" s="3">
        <v>175.49007567567568</v>
      </c>
      <c r="D96" s="3">
        <v>382.09427027027021</v>
      </c>
      <c r="E96" s="3">
        <v>496.3096216216216</v>
      </c>
      <c r="F96" s="3">
        <v>172.14149189189189</v>
      </c>
      <c r="G96" s="3">
        <v>411.63762162162158</v>
      </c>
      <c r="H96" s="3">
        <v>137.53945945945947</v>
      </c>
      <c r="I96" s="3">
        <v>66.815221621621617</v>
      </c>
      <c r="J96" s="3">
        <v>112.08648648648649</v>
      </c>
      <c r="K96" s="3">
        <v>83.247567567567572</v>
      </c>
      <c r="L96" s="3">
        <v>231.20172972972975</v>
      </c>
      <c r="M96" s="3">
        <v>123.23052972972972</v>
      </c>
      <c r="N96" s="2"/>
    </row>
    <row r="97" spans="1:14">
      <c r="A97" s="9">
        <v>1990</v>
      </c>
      <c r="B97" s="3">
        <v>689.43463783783795</v>
      </c>
      <c r="C97" s="3">
        <v>853.34555675675688</v>
      </c>
      <c r="D97" s="3">
        <v>864.97842162162169</v>
      </c>
      <c r="E97" s="3">
        <v>498.87827027027026</v>
      </c>
      <c r="F97" s="3">
        <v>384.74854054054055</v>
      </c>
      <c r="G97" s="3">
        <v>159.23286486486484</v>
      </c>
      <c r="H97" s="3">
        <v>140.96588108108108</v>
      </c>
      <c r="I97" s="3">
        <v>156.28825945945945</v>
      </c>
      <c r="J97" s="3">
        <v>278.39481081081084</v>
      </c>
      <c r="K97" s="3">
        <v>570.76462702702702</v>
      </c>
      <c r="L97" s="3">
        <v>582.98983783783785</v>
      </c>
      <c r="M97" s="3">
        <v>880.85578378378386</v>
      </c>
      <c r="N97" s="2"/>
    </row>
    <row r="98" spans="1:14">
      <c r="A98" s="9">
        <v>1991</v>
      </c>
      <c r="B98" s="3">
        <v>608.43113513513515</v>
      </c>
      <c r="C98" s="3">
        <v>530.76376216216215</v>
      </c>
      <c r="D98" s="3">
        <v>927.088345945946</v>
      </c>
      <c r="E98" s="3">
        <v>688.51459459459454</v>
      </c>
      <c r="F98" s="3">
        <v>348.50568648648647</v>
      </c>
      <c r="G98" s="3">
        <v>167.77945945945945</v>
      </c>
      <c r="H98" s="3">
        <v>84.429924324324318</v>
      </c>
      <c r="I98" s="3">
        <v>78.807697297297295</v>
      </c>
      <c r="J98" s="3">
        <v>48.991135135135139</v>
      </c>
      <c r="K98" s="3">
        <v>85.757059459459455</v>
      </c>
      <c r="L98" s="3">
        <v>137.60951351351352</v>
      </c>
      <c r="M98" s="3">
        <v>296.60263783783785</v>
      </c>
      <c r="N98" s="2"/>
    </row>
    <row r="99" spans="1:14">
      <c r="A99" s="9">
        <v>1992</v>
      </c>
      <c r="B99" s="3">
        <v>333.18330810810818</v>
      </c>
      <c r="C99" s="3">
        <v>640.77898378378381</v>
      </c>
      <c r="D99" s="3">
        <v>804.48518918918921</v>
      </c>
      <c r="E99" s="3">
        <v>806.13535135135135</v>
      </c>
      <c r="F99" s="3">
        <v>249.93574054054054</v>
      </c>
      <c r="G99" s="3">
        <v>134.45708108108107</v>
      </c>
      <c r="H99" s="3">
        <v>373.33517837837837</v>
      </c>
      <c r="I99" s="3">
        <v>327.87476756756757</v>
      </c>
      <c r="J99" s="3">
        <v>736.47827027027017</v>
      </c>
      <c r="K99" s="3">
        <v>441.83948108108115</v>
      </c>
      <c r="L99" s="3">
        <v>1297.9381621621624</v>
      </c>
      <c r="M99" s="3">
        <v>467.89958918918921</v>
      </c>
      <c r="N99" s="2"/>
    </row>
    <row r="100" spans="1:14">
      <c r="A100" s="9">
        <v>1993</v>
      </c>
      <c r="B100" s="3">
        <v>1281.6747243243244</v>
      </c>
      <c r="C100" s="3">
        <v>181.5707675675676</v>
      </c>
      <c r="D100" s="3">
        <v>764.06789189189192</v>
      </c>
      <c r="E100" s="3">
        <v>1058.5401081081081</v>
      </c>
      <c r="F100" s="3">
        <v>236.85742702702703</v>
      </c>
      <c r="G100" s="3">
        <v>251.93772972972974</v>
      </c>
      <c r="H100" s="3">
        <v>101.48964324324325</v>
      </c>
      <c r="I100" s="3">
        <v>69.083416216216222</v>
      </c>
      <c r="J100" s="3">
        <v>110.5452972972973</v>
      </c>
      <c r="K100" s="3">
        <v>135.85037837837837</v>
      </c>
      <c r="L100" s="3">
        <v>158.83589189189189</v>
      </c>
      <c r="M100" s="3">
        <v>229.59437837837837</v>
      </c>
      <c r="N100" s="2"/>
    </row>
    <row r="101" spans="1:14">
      <c r="A101" s="9">
        <v>1994</v>
      </c>
      <c r="B101" s="3">
        <v>231.76605405405402</v>
      </c>
      <c r="C101" s="3">
        <v>535.60216216216213</v>
      </c>
      <c r="D101" s="3">
        <v>977.78490810810831</v>
      </c>
      <c r="E101" s="3">
        <v>573.25232432432449</v>
      </c>
      <c r="F101" s="3">
        <v>359.55710270270265</v>
      </c>
      <c r="G101" s="3">
        <v>328.60021621621627</v>
      </c>
      <c r="H101" s="3">
        <v>279.39814054054057</v>
      </c>
      <c r="I101" s="3">
        <v>121.05885405405405</v>
      </c>
      <c r="J101" s="3">
        <v>65.920864864864868</v>
      </c>
      <c r="K101" s="3">
        <v>88.797405405405399</v>
      </c>
      <c r="L101" s="3">
        <v>162.36194594594593</v>
      </c>
      <c r="M101" s="3">
        <v>330.45664864864864</v>
      </c>
      <c r="N101" s="12"/>
    </row>
    <row r="102" spans="1:14">
      <c r="A102" s="9">
        <v>1995</v>
      </c>
      <c r="B102" s="3">
        <v>732.096</v>
      </c>
      <c r="C102" s="3">
        <v>154.24034594594593</v>
      </c>
      <c r="D102" s="3">
        <v>848.59433513513511</v>
      </c>
      <c r="E102" s="3">
        <v>497.94421621621632</v>
      </c>
      <c r="F102" s="3">
        <v>356.97522162162164</v>
      </c>
      <c r="G102" s="3">
        <v>162.68886486486485</v>
      </c>
      <c r="H102" s="3">
        <v>151.07623783783785</v>
      </c>
      <c r="I102" s="3">
        <v>138.67355675675677</v>
      </c>
      <c r="J102" s="3">
        <v>53.00756756756757</v>
      </c>
      <c r="K102" s="3">
        <v>122.26534054054054</v>
      </c>
      <c r="L102" s="3">
        <v>550.8116756756757</v>
      </c>
      <c r="M102" s="3">
        <v>296.72328648648647</v>
      </c>
      <c r="N102" s="12"/>
    </row>
    <row r="103" spans="1:14">
      <c r="A103" s="9">
        <v>1996</v>
      </c>
      <c r="B103" s="3">
        <v>548.9030918918919</v>
      </c>
      <c r="C103" s="3">
        <v>683.41932972972961</v>
      </c>
      <c r="D103" s="3">
        <v>492.43952432432434</v>
      </c>
      <c r="E103" s="3">
        <v>964.94789189189203</v>
      </c>
      <c r="F103" s="3">
        <v>790.05561081081078</v>
      </c>
      <c r="G103" s="3">
        <v>691.0365405405405</v>
      </c>
      <c r="H103" s="3">
        <v>160.36618378378375</v>
      </c>
      <c r="I103" s="3">
        <v>76.587762162162164</v>
      </c>
      <c r="J103" s="3">
        <v>469.31545945945942</v>
      </c>
      <c r="K103" s="3">
        <v>470.74689729729732</v>
      </c>
      <c r="L103" s="3">
        <v>456.54227027027019</v>
      </c>
      <c r="M103" s="3">
        <v>864.68886486486485</v>
      </c>
      <c r="N103" s="2"/>
    </row>
    <row r="104" spans="1:14">
      <c r="A104" s="9">
        <v>1997</v>
      </c>
      <c r="B104" s="3">
        <v>712.47852972972964</v>
      </c>
      <c r="C104" s="3">
        <v>1209.6435891891892</v>
      </c>
      <c r="D104" s="3">
        <v>1185.5418810810811</v>
      </c>
      <c r="E104" s="3">
        <v>408.99891891891895</v>
      </c>
      <c r="F104" s="3">
        <v>665.93228108108121</v>
      </c>
      <c r="G104" s="3">
        <v>309.21859459459455</v>
      </c>
      <c r="H104" s="3">
        <v>160.53509189189188</v>
      </c>
      <c r="I104" s="3">
        <v>108.63204324324326</v>
      </c>
      <c r="J104" s="3">
        <v>147.86075675675676</v>
      </c>
      <c r="K104" s="3">
        <v>106.50862702702703</v>
      </c>
      <c r="L104" s="3">
        <v>197.50572972972972</v>
      </c>
      <c r="M104" s="3">
        <v>317.37833513513516</v>
      </c>
      <c r="N104" s="2"/>
    </row>
    <row r="105" spans="1:14">
      <c r="A105" s="9">
        <v>1998</v>
      </c>
      <c r="B105" s="3">
        <v>853.5409297297299</v>
      </c>
      <c r="C105" s="3">
        <v>649.1737945945946</v>
      </c>
      <c r="D105" s="3">
        <v>1041.1013189189189</v>
      </c>
      <c r="E105" s="3">
        <v>418.73643243243237</v>
      </c>
      <c r="F105" s="3">
        <v>189.65967567567569</v>
      </c>
      <c r="G105" s="3">
        <v>71.641945945945949</v>
      </c>
      <c r="H105" s="3">
        <v>128.73210810810812</v>
      </c>
      <c r="I105" s="3">
        <v>87.856345945945932</v>
      </c>
      <c r="J105" s="3">
        <v>46.912864864864872</v>
      </c>
      <c r="K105" s="3">
        <v>57.838962162162154</v>
      </c>
      <c r="L105" s="3">
        <v>63.001945945945948</v>
      </c>
      <c r="M105" s="3">
        <v>81.630875675675682</v>
      </c>
      <c r="N105" s="2"/>
    </row>
    <row r="106" spans="1:14">
      <c r="A106" s="9">
        <v>1999</v>
      </c>
      <c r="B106" s="3">
        <v>487.63770810810809</v>
      </c>
      <c r="C106" s="3">
        <v>329.29452972972979</v>
      </c>
      <c r="D106" s="3">
        <v>343.00410810810814</v>
      </c>
      <c r="E106" s="3">
        <v>357.20562162162167</v>
      </c>
      <c r="F106" s="3">
        <v>119.56281081081082</v>
      </c>
      <c r="G106" s="3">
        <v>111.31589189189191</v>
      </c>
      <c r="H106" s="3">
        <v>101.24834594594594</v>
      </c>
      <c r="I106" s="3">
        <v>51.903048648648657</v>
      </c>
      <c r="J106" s="3">
        <v>48.500756756756758</v>
      </c>
      <c r="K106" s="3">
        <v>70.386421621621636</v>
      </c>
      <c r="L106" s="3">
        <v>115.91610810810811</v>
      </c>
      <c r="M106" s="3">
        <v>311.10460540540544</v>
      </c>
      <c r="N106" s="2"/>
    </row>
    <row r="107" spans="1:14">
      <c r="A107" s="9">
        <v>2000</v>
      </c>
      <c r="B107" s="3">
        <v>176.07463783783783</v>
      </c>
      <c r="C107" s="3">
        <v>377.78127567567572</v>
      </c>
      <c r="D107" s="3">
        <v>277.12994594594596</v>
      </c>
      <c r="E107" s="3">
        <v>532.50421621621626</v>
      </c>
      <c r="F107" s="3">
        <v>486.14166486486488</v>
      </c>
      <c r="G107" s="3">
        <v>527.97405405405402</v>
      </c>
      <c r="H107" s="3">
        <v>467.70655135135138</v>
      </c>
      <c r="I107" s="3">
        <v>349.59152432432433</v>
      </c>
      <c r="J107" s="3">
        <v>319.46983783783782</v>
      </c>
      <c r="K107" s="3">
        <v>191.15571891891892</v>
      </c>
      <c r="L107" s="3">
        <v>211.42313513513517</v>
      </c>
      <c r="M107" s="3">
        <v>320.49107027027026</v>
      </c>
      <c r="N107" s="2"/>
    </row>
    <row r="108" spans="1:14">
      <c r="A108" s="9">
        <v>2001</v>
      </c>
      <c r="B108" s="3">
        <v>247.69167567567567</v>
      </c>
      <c r="C108" s="3">
        <v>1302.3577945945947</v>
      </c>
      <c r="D108" s="3">
        <v>686.85275675675678</v>
      </c>
      <c r="E108" s="3">
        <v>474.49945945945944</v>
      </c>
      <c r="F108" s="3">
        <v>213.40332972972973</v>
      </c>
      <c r="G108" s="3">
        <v>234.14400000000001</v>
      </c>
      <c r="H108" s="3">
        <v>63.485318918918921</v>
      </c>
      <c r="I108" s="3">
        <v>48.090551351351351</v>
      </c>
      <c r="J108" s="3">
        <v>77.853405405405411</v>
      </c>
      <c r="K108" s="3">
        <v>572.57435675675674</v>
      </c>
      <c r="L108" s="3">
        <v>336.63308108108106</v>
      </c>
      <c r="M108" s="3">
        <v>683.30568648648648</v>
      </c>
      <c r="N108" s="2"/>
    </row>
    <row r="109" spans="1:14">
      <c r="A109" s="9">
        <v>2002</v>
      </c>
      <c r="B109" s="3">
        <v>310.06702702702705</v>
      </c>
      <c r="C109" s="3">
        <v>758.60445405405392</v>
      </c>
      <c r="D109" s="3">
        <v>603.70170810810816</v>
      </c>
      <c r="E109" s="3">
        <v>734.28324324324319</v>
      </c>
      <c r="F109" s="3">
        <v>389.52622702702701</v>
      </c>
      <c r="G109" s="3">
        <v>215.08929729729732</v>
      </c>
      <c r="H109" s="3">
        <v>92.175567567567569</v>
      </c>
      <c r="I109" s="3">
        <v>72.365059459459459</v>
      </c>
      <c r="J109" s="3">
        <v>51.653189189189192</v>
      </c>
      <c r="K109" s="3">
        <v>53.712778378378388</v>
      </c>
      <c r="L109" s="3">
        <v>107.83654054054055</v>
      </c>
      <c r="M109" s="3">
        <v>125.28155675675676</v>
      </c>
      <c r="N109" s="2"/>
    </row>
    <row r="110" spans="1:14">
      <c r="A110" s="9">
        <v>2003</v>
      </c>
      <c r="B110" s="3">
        <v>93.237275675675676</v>
      </c>
      <c r="C110" s="3">
        <v>82.950227027027026</v>
      </c>
      <c r="D110" s="3">
        <v>670.56518918918914</v>
      </c>
      <c r="E110" s="3">
        <v>528.18421621621621</v>
      </c>
      <c r="F110" s="3">
        <v>464.13535135135129</v>
      </c>
      <c r="G110" s="3">
        <v>220.29664864864867</v>
      </c>
      <c r="H110" s="3">
        <v>75.333016216216222</v>
      </c>
      <c r="I110" s="3">
        <v>72.196151351351361</v>
      </c>
      <c r="J110" s="3">
        <v>69.493621621621628</v>
      </c>
      <c r="K110" s="3">
        <v>129.38361081081081</v>
      </c>
      <c r="L110" s="3">
        <v>548.80345945945942</v>
      </c>
      <c r="M110" s="3">
        <v>635.57708108108113</v>
      </c>
      <c r="N110" s="2"/>
    </row>
    <row r="111" spans="1:14">
      <c r="A111" s="9">
        <v>2004</v>
      </c>
      <c r="B111" s="3">
        <v>370.94633513513514</v>
      </c>
      <c r="C111" s="3">
        <v>282.0492972972973</v>
      </c>
      <c r="D111" s="3">
        <v>1266.5453837837838</v>
      </c>
      <c r="E111" s="3">
        <v>371.28648648648647</v>
      </c>
      <c r="F111" s="3">
        <v>1122.7563243243244</v>
      </c>
      <c r="G111" s="3">
        <v>332.89686486486488</v>
      </c>
      <c r="H111" s="3">
        <v>162.99632432432429</v>
      </c>
      <c r="I111" s="3">
        <v>135.02996756756758</v>
      </c>
      <c r="J111" s="3">
        <v>67.555459459459456</v>
      </c>
      <c r="K111" s="3">
        <v>71.303351351351353</v>
      </c>
      <c r="L111" s="3">
        <v>165.91135135135136</v>
      </c>
      <c r="M111" s="3">
        <v>450.14010810810811</v>
      </c>
      <c r="N111" s="2"/>
    </row>
    <row r="112" spans="1:14">
      <c r="A112" s="9">
        <v>2005</v>
      </c>
      <c r="B112" s="3">
        <v>1020.4462702702702</v>
      </c>
      <c r="C112" s="3">
        <v>826.29846486486485</v>
      </c>
      <c r="D112" s="3">
        <v>694.93621621621617</v>
      </c>
      <c r="E112" s="3">
        <v>721.65016216216225</v>
      </c>
      <c r="F112" s="3">
        <v>243.75852972972973</v>
      </c>
      <c r="G112" s="3">
        <v>117.27048648648648</v>
      </c>
      <c r="H112" s="3">
        <v>112.22737297297297</v>
      </c>
      <c r="I112" s="3">
        <v>64.667675675675682</v>
      </c>
      <c r="J112" s="3">
        <v>70.077405405405401</v>
      </c>
      <c r="K112" s="3">
        <v>69.566010810810795</v>
      </c>
      <c r="L112" s="3">
        <v>183.02789189189187</v>
      </c>
      <c r="M112" s="3">
        <v>393.82131891891891</v>
      </c>
      <c r="N112" s="2"/>
    </row>
    <row r="113" spans="1:14">
      <c r="A113" s="9">
        <v>2006</v>
      </c>
      <c r="B113" s="3">
        <v>851.85184864864857</v>
      </c>
      <c r="C113" s="3">
        <v>835.05989189189177</v>
      </c>
      <c r="D113" s="3">
        <v>1087.6475675675676</v>
      </c>
      <c r="E113" s="3">
        <v>416.16778378378382</v>
      </c>
      <c r="F113" s="3">
        <v>291.92147027027028</v>
      </c>
      <c r="G113" s="3">
        <v>167.26572972972971</v>
      </c>
      <c r="H113" s="3">
        <v>168.42551351351349</v>
      </c>
      <c r="I113" s="3">
        <v>169.9698162162162</v>
      </c>
      <c r="J113" s="3">
        <v>170.04454054054054</v>
      </c>
      <c r="K113" s="3">
        <v>936.95740540540555</v>
      </c>
      <c r="L113" s="3">
        <v>559.14810810810809</v>
      </c>
      <c r="M113" s="3">
        <v>990.16345945945943</v>
      </c>
      <c r="N113" s="2"/>
    </row>
    <row r="114" spans="1:14">
      <c r="A114" s="9">
        <v>2007</v>
      </c>
      <c r="B114" s="3">
        <v>887.5155891891892</v>
      </c>
      <c r="C114" s="3">
        <v>135.75852972972973</v>
      </c>
      <c r="D114" s="3">
        <v>1102.2701837837838</v>
      </c>
      <c r="E114" s="3">
        <v>405.40281081081082</v>
      </c>
      <c r="F114" s="3">
        <v>315.37556756756754</v>
      </c>
      <c r="G114" s="3">
        <v>104.47394594594594</v>
      </c>
      <c r="H114" s="3">
        <v>49.610724324324323</v>
      </c>
      <c r="I114" s="3">
        <v>87.18071351351351</v>
      </c>
      <c r="J114" s="3">
        <v>53.404540540540538</v>
      </c>
      <c r="K114" s="3">
        <v>59.383264864864863</v>
      </c>
      <c r="L114" s="3">
        <v>79.347891891891877</v>
      </c>
      <c r="M114" s="3">
        <v>388.36799999999999</v>
      </c>
      <c r="N114" s="2"/>
    </row>
    <row r="115" spans="1:14">
      <c r="A115" s="9">
        <v>2008</v>
      </c>
      <c r="B115" s="3">
        <v>816.52592432432436</v>
      </c>
      <c r="C115" s="3">
        <v>855.13193513513511</v>
      </c>
      <c r="D115" s="3">
        <v>1028.0230054054055</v>
      </c>
      <c r="E115" s="3">
        <v>884.96951351351368</v>
      </c>
      <c r="F115" s="3">
        <v>169.19766486486489</v>
      </c>
      <c r="G115" s="3">
        <v>252.31135135135136</v>
      </c>
      <c r="H115" s="3">
        <v>196.29535135135134</v>
      </c>
      <c r="I115" s="3">
        <v>109.64549189189188</v>
      </c>
      <c r="J115" s="3">
        <v>322.57556756756759</v>
      </c>
      <c r="K115" s="3">
        <v>160.48683243243244</v>
      </c>
      <c r="L115" s="3">
        <v>670.3939459459458</v>
      </c>
      <c r="M115" s="3">
        <v>1430.8205837837838</v>
      </c>
      <c r="N115" s="3"/>
    </row>
    <row r="116" spans="1:14">
      <c r="A116" s="9">
        <v>2009</v>
      </c>
      <c r="B116" s="3">
        <v>476.1760864864865</v>
      </c>
      <c r="C116" s="3">
        <v>1385.8528864864866</v>
      </c>
      <c r="D116" s="3">
        <v>1265.7973621621625</v>
      </c>
      <c r="E116" s="3">
        <v>853.95891891891893</v>
      </c>
      <c r="F116" s="3">
        <v>572.74326486486495</v>
      </c>
      <c r="G116" s="3">
        <v>382.42508108108115</v>
      </c>
      <c r="H116" s="3">
        <v>162.03113513513514</v>
      </c>
      <c r="I116" s="3">
        <v>202.93102702702703</v>
      </c>
      <c r="J116" s="3">
        <v>92.821621621621617</v>
      </c>
      <c r="K116" s="3">
        <v>166.71230270270271</v>
      </c>
      <c r="L116" s="3">
        <v>142.30313513513511</v>
      </c>
      <c r="M116" s="3">
        <v>308.23316756756759</v>
      </c>
      <c r="N116" s="3"/>
    </row>
    <row r="117" spans="1:14">
      <c r="A117" s="9">
        <v>2010</v>
      </c>
      <c r="B117" s="3">
        <v>259.56350270270264</v>
      </c>
      <c r="C117" s="3">
        <v>123.94585945945946</v>
      </c>
      <c r="D117" s="3">
        <v>726.7150702702703</v>
      </c>
      <c r="E117" s="3">
        <v>429.43135135135134</v>
      </c>
      <c r="F117" s="3">
        <v>430.78806486486485</v>
      </c>
      <c r="G117" s="3">
        <v>286.42767567567569</v>
      </c>
      <c r="H117" s="3">
        <v>122.84445405405403</v>
      </c>
      <c r="I117" s="3">
        <v>70.048605405405411</v>
      </c>
      <c r="J117" s="3">
        <v>57.724540540540531</v>
      </c>
      <c r="K117" s="3">
        <v>111.67238918918919</v>
      </c>
      <c r="L117" s="3">
        <v>163.69297297297297</v>
      </c>
      <c r="M117" s="3">
        <v>271.86966486486489</v>
      </c>
      <c r="N117" s="3"/>
    </row>
    <row r="118" spans="1:14"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</row>
    <row r="119" spans="1:14"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</row>
    <row r="120" spans="1:14"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</row>
    <row r="121" spans="1:14"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</row>
    <row r="122" spans="1:14"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</row>
    <row r="123" spans="1:14"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</row>
    <row r="124" spans="1:14"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</row>
    <row r="125" spans="1:14"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</row>
    <row r="126" spans="1:14"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</row>
    <row r="127" spans="1:14"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</row>
    <row r="128" spans="1:14"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</row>
    <row r="129" spans="2:14"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</row>
    <row r="130" spans="2:14"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</row>
    <row r="131" spans="2:14"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</row>
    <row r="132" spans="2:14"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</row>
    <row r="133" spans="2:14"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</row>
    <row r="134" spans="2:14"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</row>
    <row r="135" spans="2:14"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</row>
    <row r="136" spans="2:14"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</row>
    <row r="137" spans="2:14"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</row>
    <row r="138" spans="2:14"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</row>
    <row r="139" spans="2:14"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</row>
    <row r="140" spans="2:14"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</row>
    <row r="141" spans="2:14"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</row>
    <row r="142" spans="2:14"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</row>
    <row r="143" spans="2:14"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</row>
    <row r="144" spans="2:14"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</row>
    <row r="145" spans="2:14"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</row>
    <row r="146" spans="2:14"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</row>
    <row r="147" spans="2:14"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</row>
    <row r="148" spans="2:14"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</row>
    <row r="149" spans="2:14"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</row>
    <row r="150" spans="2:14"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</row>
    <row r="151" spans="2:14"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</row>
    <row r="152" spans="2:14"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</row>
    <row r="153" spans="2:14"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</row>
    <row r="154" spans="2:14"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</row>
    <row r="155" spans="2:14"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</row>
    <row r="156" spans="2:14"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</row>
    <row r="157" spans="2:14"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</row>
    <row r="158" spans="2:14"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</row>
    <row r="159" spans="2:14"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</row>
    <row r="160" spans="2:14"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</row>
    <row r="161" spans="2:14"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</row>
    <row r="162" spans="2:14"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</row>
    <row r="163" spans="2:14"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</row>
    <row r="164" spans="2:14"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</row>
    <row r="165" spans="2:14"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</row>
    <row r="166" spans="2:14"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</row>
    <row r="167" spans="2:14"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</row>
    <row r="168" spans="2:14"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</row>
    <row r="169" spans="2:14"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</row>
    <row r="170" spans="2:14"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</row>
    <row r="171" spans="2:14"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</row>
    <row r="172" spans="2:14"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</row>
    <row r="173" spans="2:14"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</row>
    <row r="174" spans="2:14"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</row>
    <row r="175" spans="2:14"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</row>
    <row r="176" spans="2:14"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</row>
    <row r="177" spans="2:14"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</row>
    <row r="178" spans="2:14"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</row>
    <row r="179" spans="2:14"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</row>
    <row r="180" spans="2:14"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</row>
    <row r="181" spans="2:14"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</row>
    <row r="182" spans="2:14"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</row>
    <row r="183" spans="2:14"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</row>
    <row r="184" spans="2:14"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</row>
    <row r="185" spans="2:14"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</row>
    <row r="186" spans="2:14"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</row>
    <row r="187" spans="2:14"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</row>
    <row r="188" spans="2:14"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</row>
    <row r="189" spans="2:14"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</row>
    <row r="190" spans="2:14"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</row>
    <row r="191" spans="2:14"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</row>
    <row r="192" spans="2:14"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</row>
    <row r="193" spans="2:14"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</row>
    <row r="194" spans="2:14"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dimension ref="A1:O83"/>
  <sheetViews>
    <sheetView workbookViewId="0">
      <selection activeCell="A3" sqref="A3"/>
    </sheetView>
  </sheetViews>
  <sheetFormatPr defaultRowHeight="12.75"/>
  <sheetData>
    <row r="1" spans="1:15">
      <c r="A1" t="s">
        <v>48</v>
      </c>
    </row>
    <row r="2" spans="1:15">
      <c r="A2" t="s">
        <v>14</v>
      </c>
    </row>
    <row r="3" spans="1:15">
      <c r="A3" s="21"/>
    </row>
    <row r="4" spans="1:15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" t="s">
        <v>9</v>
      </c>
      <c r="K4" s="1" t="s">
        <v>10</v>
      </c>
      <c r="L4" s="1" t="s">
        <v>11</v>
      </c>
      <c r="M4" s="1" t="s">
        <v>12</v>
      </c>
      <c r="N4" s="1" t="s">
        <v>93</v>
      </c>
      <c r="O4" s="1"/>
    </row>
    <row r="5" spans="1:15">
      <c r="A5">
        <v>1948</v>
      </c>
      <c r="B5" s="13">
        <v>11.21</v>
      </c>
      <c r="C5" s="13">
        <v>5.8</v>
      </c>
      <c r="D5" s="13">
        <v>4.83</v>
      </c>
      <c r="E5" s="13">
        <v>-3.53</v>
      </c>
      <c r="F5" s="13">
        <v>52.23</v>
      </c>
      <c r="G5" s="13">
        <v>123.36</v>
      </c>
      <c r="H5" s="13">
        <v>185.55</v>
      </c>
      <c r="I5" s="13">
        <v>162.43</v>
      </c>
      <c r="J5" s="13">
        <v>131.25</v>
      </c>
      <c r="K5" s="13">
        <v>76.349999999999994</v>
      </c>
      <c r="L5" s="13">
        <v>37.630000000000003</v>
      </c>
      <c r="M5" s="13">
        <v>22.99</v>
      </c>
      <c r="N5" s="3">
        <f>SUM(B5:M5)</f>
        <v>810.1</v>
      </c>
    </row>
    <row r="6" spans="1:15">
      <c r="A6">
        <v>1949</v>
      </c>
      <c r="B6" s="13">
        <v>11.73</v>
      </c>
      <c r="C6" s="13">
        <v>8.26</v>
      </c>
      <c r="D6" s="13">
        <v>8.08</v>
      </c>
      <c r="E6" s="13">
        <v>1.3</v>
      </c>
      <c r="F6" s="13">
        <v>107.64</v>
      </c>
      <c r="G6" s="13">
        <v>129.47</v>
      </c>
      <c r="H6" s="13">
        <v>201.48</v>
      </c>
      <c r="I6" s="13">
        <v>178.42</v>
      </c>
      <c r="J6" s="13">
        <v>129.38999999999999</v>
      </c>
      <c r="K6" s="13">
        <v>76.75</v>
      </c>
      <c r="L6" s="13">
        <v>38.549999999999997</v>
      </c>
      <c r="M6" s="13">
        <v>9.3000000000000007</v>
      </c>
      <c r="N6" s="3">
        <f t="shared" ref="N6:N63" si="0">SUM(B6:M6)</f>
        <v>900.36999999999989</v>
      </c>
    </row>
    <row r="7" spans="1:15">
      <c r="A7">
        <v>1950</v>
      </c>
      <c r="B7" s="13">
        <v>8.32</v>
      </c>
      <c r="C7" s="13">
        <v>9.07</v>
      </c>
      <c r="D7" s="13">
        <v>13.63</v>
      </c>
      <c r="E7" s="13">
        <v>4.04</v>
      </c>
      <c r="F7" s="13">
        <v>13.83</v>
      </c>
      <c r="G7" s="13">
        <v>154.99</v>
      </c>
      <c r="H7" s="13">
        <v>151.34</v>
      </c>
      <c r="I7" s="13">
        <v>153.68</v>
      </c>
      <c r="J7" s="13">
        <v>115.64</v>
      </c>
      <c r="K7" s="13">
        <v>67.11</v>
      </c>
      <c r="L7" s="13">
        <v>50.36</v>
      </c>
      <c r="M7" s="13">
        <v>10.7</v>
      </c>
      <c r="N7" s="3">
        <f t="shared" si="0"/>
        <v>752.71000000000015</v>
      </c>
    </row>
    <row r="8" spans="1:15">
      <c r="A8">
        <v>1951</v>
      </c>
      <c r="B8" s="13">
        <v>10.43</v>
      </c>
      <c r="C8" s="13">
        <v>6.49</v>
      </c>
      <c r="D8" s="13">
        <v>8.56</v>
      </c>
      <c r="E8" s="13">
        <v>-1.1000000000000001</v>
      </c>
      <c r="F8" s="13">
        <v>11.53</v>
      </c>
      <c r="G8" s="13">
        <v>129.69999999999999</v>
      </c>
      <c r="H8" s="13">
        <v>160.08000000000001</v>
      </c>
      <c r="I8" s="13">
        <v>149.88999999999999</v>
      </c>
      <c r="J8" s="13">
        <v>146.79</v>
      </c>
      <c r="K8" s="13">
        <v>73</v>
      </c>
      <c r="L8" s="13">
        <v>36.79</v>
      </c>
      <c r="M8" s="13">
        <v>7.89</v>
      </c>
      <c r="N8" s="3">
        <f t="shared" si="0"/>
        <v>740.05</v>
      </c>
    </row>
    <row r="9" spans="1:15">
      <c r="A9">
        <v>1952</v>
      </c>
      <c r="B9" s="13">
        <v>9.1300000000000008</v>
      </c>
      <c r="C9" s="13">
        <v>10.07</v>
      </c>
      <c r="D9" s="13">
        <v>9.49</v>
      </c>
      <c r="E9" s="13">
        <v>-0.84</v>
      </c>
      <c r="F9" s="13">
        <v>40.07</v>
      </c>
      <c r="G9" s="13">
        <v>142.18</v>
      </c>
      <c r="H9" s="13">
        <v>204.64</v>
      </c>
      <c r="I9" s="13">
        <v>149.65</v>
      </c>
      <c r="J9" s="13">
        <v>139.19999999999999</v>
      </c>
      <c r="K9" s="13">
        <v>90.7</v>
      </c>
      <c r="L9" s="13">
        <v>33.43</v>
      </c>
      <c r="M9" s="13">
        <v>8.5299999999999994</v>
      </c>
      <c r="N9" s="3">
        <f t="shared" si="0"/>
        <v>836.24999999999989</v>
      </c>
    </row>
    <row r="10" spans="1:15">
      <c r="A10">
        <v>1953</v>
      </c>
      <c r="B10" s="13">
        <v>8.8699999999999992</v>
      </c>
      <c r="C10" s="13">
        <v>11.56</v>
      </c>
      <c r="D10" s="13">
        <v>4.95</v>
      </c>
      <c r="E10" s="13">
        <v>4.68</v>
      </c>
      <c r="F10" s="13">
        <v>82.25</v>
      </c>
      <c r="G10" s="13">
        <v>130.52000000000001</v>
      </c>
      <c r="H10" s="13">
        <v>184.25</v>
      </c>
      <c r="I10" s="13">
        <v>155.72999999999999</v>
      </c>
      <c r="J10" s="13">
        <v>146.26</v>
      </c>
      <c r="K10" s="13">
        <v>84.07</v>
      </c>
      <c r="L10" s="13">
        <v>40.82</v>
      </c>
      <c r="M10" s="13">
        <v>19.72</v>
      </c>
      <c r="N10" s="3">
        <f t="shared" si="0"/>
        <v>873.68000000000018</v>
      </c>
    </row>
    <row r="11" spans="1:15">
      <c r="A11">
        <v>1954</v>
      </c>
      <c r="B11" s="13">
        <v>12.78</v>
      </c>
      <c r="C11" s="13">
        <v>6.21</v>
      </c>
      <c r="D11" s="13">
        <v>12.52</v>
      </c>
      <c r="E11" s="13">
        <v>-0.71</v>
      </c>
      <c r="F11" s="13">
        <v>54.35</v>
      </c>
      <c r="G11" s="13">
        <v>122.57</v>
      </c>
      <c r="H11" s="13">
        <v>172.08</v>
      </c>
      <c r="I11" s="13">
        <v>167.14</v>
      </c>
      <c r="J11" s="13">
        <v>110.35</v>
      </c>
      <c r="K11" s="13">
        <v>82.47</v>
      </c>
      <c r="L11" s="13">
        <v>26.99</v>
      </c>
      <c r="M11" s="13">
        <v>14.86</v>
      </c>
      <c r="N11" s="3">
        <f t="shared" si="0"/>
        <v>781.61000000000013</v>
      </c>
    </row>
    <row r="12" spans="1:15">
      <c r="A12">
        <v>1955</v>
      </c>
      <c r="B12" s="13">
        <v>11</v>
      </c>
      <c r="C12" s="13">
        <v>7.25</v>
      </c>
      <c r="D12" s="13">
        <v>11.35</v>
      </c>
      <c r="E12" s="13">
        <v>-2.99</v>
      </c>
      <c r="F12" s="13">
        <v>89.43</v>
      </c>
      <c r="G12" s="13">
        <v>144.13999999999999</v>
      </c>
      <c r="H12" s="13">
        <v>191.18</v>
      </c>
      <c r="I12" s="13">
        <v>190.58</v>
      </c>
      <c r="J12" s="13">
        <v>131.38999999999999</v>
      </c>
      <c r="K12" s="13">
        <v>85.5</v>
      </c>
      <c r="L12" s="13">
        <v>39.799999999999997</v>
      </c>
      <c r="M12" s="13">
        <v>11.68</v>
      </c>
      <c r="N12" s="3">
        <f t="shared" si="0"/>
        <v>910.31</v>
      </c>
    </row>
    <row r="13" spans="1:15">
      <c r="A13">
        <v>1956</v>
      </c>
      <c r="B13" s="13">
        <v>11.05</v>
      </c>
      <c r="C13" s="13">
        <v>9.0500000000000007</v>
      </c>
      <c r="D13" s="13">
        <v>11.16</v>
      </c>
      <c r="E13" s="13">
        <v>0.17</v>
      </c>
      <c r="F13" s="13">
        <v>1.87</v>
      </c>
      <c r="G13" s="13">
        <v>130.63</v>
      </c>
      <c r="H13" s="13">
        <v>148.43</v>
      </c>
      <c r="I13" s="13">
        <v>141.47999999999999</v>
      </c>
      <c r="J13" s="13">
        <v>128.09</v>
      </c>
      <c r="K13" s="13">
        <v>71.36</v>
      </c>
      <c r="L13" s="13">
        <v>57.5</v>
      </c>
      <c r="M13" s="13">
        <v>4.83</v>
      </c>
      <c r="N13" s="3">
        <f t="shared" si="0"/>
        <v>715.62000000000012</v>
      </c>
    </row>
    <row r="14" spans="1:15">
      <c r="A14">
        <v>1957</v>
      </c>
      <c r="B14" s="13">
        <v>7.33</v>
      </c>
      <c r="C14" s="13">
        <v>6.21</v>
      </c>
      <c r="D14" s="13">
        <v>7.37</v>
      </c>
      <c r="E14" s="13">
        <v>-0.16</v>
      </c>
      <c r="F14" s="13">
        <v>32.840000000000003</v>
      </c>
      <c r="G14" s="13">
        <v>133.79</v>
      </c>
      <c r="H14" s="13">
        <v>159.35</v>
      </c>
      <c r="I14" s="13">
        <v>164.27</v>
      </c>
      <c r="J14" s="13">
        <v>118.71</v>
      </c>
      <c r="K14" s="13">
        <v>76.78</v>
      </c>
      <c r="L14" s="13">
        <v>36.43</v>
      </c>
      <c r="M14" s="13">
        <v>11.78</v>
      </c>
      <c r="N14" s="3">
        <f t="shared" si="0"/>
        <v>754.69999999999993</v>
      </c>
    </row>
    <row r="15" spans="1:15">
      <c r="A15">
        <v>1958</v>
      </c>
      <c r="B15" s="13">
        <v>16.96</v>
      </c>
      <c r="C15" s="13">
        <v>11.58</v>
      </c>
      <c r="D15" s="13">
        <v>7.48</v>
      </c>
      <c r="E15" s="13">
        <v>-0.49</v>
      </c>
      <c r="F15" s="13">
        <v>62.42</v>
      </c>
      <c r="G15" s="13">
        <v>127.93</v>
      </c>
      <c r="H15" s="13">
        <v>149.94999999999999</v>
      </c>
      <c r="I15" s="13">
        <v>160.59</v>
      </c>
      <c r="J15" s="13">
        <v>116.73</v>
      </c>
      <c r="K15" s="13">
        <v>80.44</v>
      </c>
      <c r="L15" s="13">
        <v>49.29</v>
      </c>
      <c r="M15" s="13">
        <v>9.5</v>
      </c>
      <c r="N15" s="3">
        <f t="shared" si="0"/>
        <v>792.37999999999988</v>
      </c>
    </row>
    <row r="16" spans="1:15">
      <c r="A16">
        <v>1959</v>
      </c>
      <c r="B16" s="13">
        <v>10.38</v>
      </c>
      <c r="C16" s="13">
        <v>12.37</v>
      </c>
      <c r="D16" s="13">
        <v>12.82</v>
      </c>
      <c r="E16" s="13">
        <v>-1.76</v>
      </c>
      <c r="F16" s="13">
        <v>-4.8899999999999997</v>
      </c>
      <c r="G16" s="13">
        <v>126.57</v>
      </c>
      <c r="H16" s="13">
        <v>178.76</v>
      </c>
      <c r="I16" s="13">
        <v>155.41</v>
      </c>
      <c r="J16" s="13">
        <v>140.1</v>
      </c>
      <c r="K16" s="13">
        <v>86.44</v>
      </c>
      <c r="L16" s="13">
        <v>33.6</v>
      </c>
      <c r="M16" s="13">
        <v>6.2</v>
      </c>
      <c r="N16" s="3">
        <f t="shared" si="0"/>
        <v>756.00000000000011</v>
      </c>
    </row>
    <row r="17" spans="1:14">
      <c r="A17">
        <v>1960</v>
      </c>
      <c r="B17" s="13">
        <v>8.67</v>
      </c>
      <c r="C17" s="13">
        <v>12.74</v>
      </c>
      <c r="D17" s="13">
        <v>10.18</v>
      </c>
      <c r="E17" s="13">
        <v>-0.28000000000000003</v>
      </c>
      <c r="F17" s="13">
        <v>1.64</v>
      </c>
      <c r="G17" s="13">
        <v>124.8</v>
      </c>
      <c r="H17" s="13">
        <v>176.32</v>
      </c>
      <c r="I17" s="13">
        <v>151</v>
      </c>
      <c r="J17" s="13">
        <v>131.94</v>
      </c>
      <c r="K17" s="13">
        <v>80.849999999999994</v>
      </c>
      <c r="L17" s="13">
        <v>33.74</v>
      </c>
      <c r="M17" s="13">
        <v>20.81</v>
      </c>
      <c r="N17" s="3">
        <f t="shared" si="0"/>
        <v>752.41</v>
      </c>
    </row>
    <row r="18" spans="1:14">
      <c r="A18">
        <v>1961</v>
      </c>
      <c r="B18" s="13">
        <v>9.27</v>
      </c>
      <c r="C18" s="13">
        <v>5.37</v>
      </c>
      <c r="D18" s="13">
        <v>8.01</v>
      </c>
      <c r="E18" s="13">
        <v>1.84</v>
      </c>
      <c r="F18" s="13">
        <v>25.63</v>
      </c>
      <c r="G18" s="13">
        <v>123.07</v>
      </c>
      <c r="H18" s="13">
        <v>159.81</v>
      </c>
      <c r="I18" s="13">
        <v>150.61000000000001</v>
      </c>
      <c r="J18" s="13">
        <v>148.71</v>
      </c>
      <c r="K18" s="13">
        <v>76.53</v>
      </c>
      <c r="L18" s="13">
        <v>39.76</v>
      </c>
      <c r="M18" s="13">
        <v>16.170000000000002</v>
      </c>
      <c r="N18" s="3">
        <f t="shared" si="0"/>
        <v>764.78</v>
      </c>
    </row>
    <row r="19" spans="1:14">
      <c r="A19">
        <v>1962</v>
      </c>
      <c r="B19" s="13">
        <v>13.89</v>
      </c>
      <c r="C19" s="13">
        <v>9.51</v>
      </c>
      <c r="D19" s="13">
        <v>6.13</v>
      </c>
      <c r="E19" s="13">
        <v>2.15</v>
      </c>
      <c r="F19" s="13">
        <v>13.27</v>
      </c>
      <c r="G19" s="13">
        <v>132.13999999999999</v>
      </c>
      <c r="H19" s="13">
        <v>178.46</v>
      </c>
      <c r="I19" s="13">
        <v>142.82</v>
      </c>
      <c r="J19" s="13">
        <v>141.82</v>
      </c>
      <c r="K19" s="13">
        <v>70.459999999999994</v>
      </c>
      <c r="L19" s="13">
        <v>19.64</v>
      </c>
      <c r="M19" s="13">
        <v>14.69</v>
      </c>
      <c r="N19" s="3">
        <f t="shared" si="0"/>
        <v>744.98</v>
      </c>
    </row>
    <row r="20" spans="1:14">
      <c r="A20">
        <v>1963</v>
      </c>
      <c r="B20" s="13">
        <v>7.48</v>
      </c>
      <c r="C20" s="13">
        <v>8.91</v>
      </c>
      <c r="D20" s="13">
        <v>7.3</v>
      </c>
      <c r="E20" s="13">
        <v>-0.21</v>
      </c>
      <c r="F20" s="13">
        <v>1.51</v>
      </c>
      <c r="G20" s="13">
        <v>123.84</v>
      </c>
      <c r="H20" s="13">
        <v>192.34</v>
      </c>
      <c r="I20" s="13">
        <v>164.59</v>
      </c>
      <c r="J20" s="13">
        <v>115.32</v>
      </c>
      <c r="K20" s="13">
        <v>74.040000000000006</v>
      </c>
      <c r="L20" s="13">
        <v>41.42</v>
      </c>
      <c r="M20" s="13">
        <v>14.48</v>
      </c>
      <c r="N20" s="3">
        <f t="shared" si="0"/>
        <v>751.01999999999987</v>
      </c>
    </row>
    <row r="21" spans="1:14">
      <c r="A21">
        <v>1964</v>
      </c>
      <c r="B21" s="13">
        <v>9.57</v>
      </c>
      <c r="C21" s="13">
        <v>10.81</v>
      </c>
      <c r="D21" s="13">
        <v>10.62</v>
      </c>
      <c r="E21" s="13">
        <v>-0.62</v>
      </c>
      <c r="F21" s="13">
        <v>46.11</v>
      </c>
      <c r="G21" s="13">
        <v>113.78</v>
      </c>
      <c r="H21" s="13">
        <v>191.77</v>
      </c>
      <c r="I21" s="13">
        <v>141.56</v>
      </c>
      <c r="J21" s="13">
        <v>125.54</v>
      </c>
      <c r="K21" s="13">
        <v>64.63</v>
      </c>
      <c r="L21" s="13">
        <v>42.34</v>
      </c>
      <c r="M21" s="13">
        <v>9.3800000000000008</v>
      </c>
      <c r="N21" s="3">
        <f t="shared" si="0"/>
        <v>765.4899999999999</v>
      </c>
    </row>
    <row r="22" spans="1:14">
      <c r="A22">
        <v>1965</v>
      </c>
      <c r="B22" s="13">
        <v>12.43</v>
      </c>
      <c r="C22" s="13">
        <v>11.84</v>
      </c>
      <c r="D22" s="13">
        <v>13.44</v>
      </c>
      <c r="E22" s="13">
        <v>0.92</v>
      </c>
      <c r="F22" s="13">
        <v>-2.37</v>
      </c>
      <c r="G22" s="13">
        <v>111.97</v>
      </c>
      <c r="H22" s="13">
        <v>163.85</v>
      </c>
      <c r="I22" s="13">
        <v>136.84</v>
      </c>
      <c r="J22" s="13">
        <v>97.11</v>
      </c>
      <c r="K22" s="13">
        <v>76.540000000000006</v>
      </c>
      <c r="L22" s="13">
        <v>33.979999999999997</v>
      </c>
      <c r="M22" s="13">
        <v>8.49</v>
      </c>
      <c r="N22" s="3">
        <f t="shared" si="0"/>
        <v>665.04000000000008</v>
      </c>
    </row>
    <row r="23" spans="1:14">
      <c r="A23">
        <v>1966</v>
      </c>
      <c r="B23" s="13">
        <v>11.9</v>
      </c>
      <c r="C23" s="13">
        <v>6.66</v>
      </c>
      <c r="D23" s="13">
        <v>9.77</v>
      </c>
      <c r="E23" s="13">
        <v>1.81</v>
      </c>
      <c r="F23" s="13">
        <v>35.659999999999997</v>
      </c>
      <c r="G23" s="13">
        <v>113.49</v>
      </c>
      <c r="H23" s="13">
        <v>198.36</v>
      </c>
      <c r="I23" s="13">
        <v>147.78</v>
      </c>
      <c r="J23" s="13">
        <v>142.05000000000001</v>
      </c>
      <c r="K23" s="13">
        <v>69.2</v>
      </c>
      <c r="L23" s="13">
        <v>25.72</v>
      </c>
      <c r="M23" s="13">
        <v>12.81</v>
      </c>
      <c r="N23" s="3">
        <f t="shared" si="0"/>
        <v>775.21</v>
      </c>
    </row>
    <row r="24" spans="1:14">
      <c r="A24">
        <v>1967</v>
      </c>
      <c r="B24" s="13">
        <v>11.04</v>
      </c>
      <c r="C24" s="13">
        <v>13.56</v>
      </c>
      <c r="D24" s="13">
        <v>7.4</v>
      </c>
      <c r="E24" s="13">
        <v>-1.49</v>
      </c>
      <c r="F24" s="13">
        <v>30.99</v>
      </c>
      <c r="G24" s="13">
        <v>119.08</v>
      </c>
      <c r="H24" s="13">
        <v>143.06</v>
      </c>
      <c r="I24" s="13">
        <v>162.1</v>
      </c>
      <c r="J24" s="13">
        <v>120.86</v>
      </c>
      <c r="K24" s="13">
        <v>58.49</v>
      </c>
      <c r="L24" s="13">
        <v>28.72</v>
      </c>
      <c r="M24" s="13">
        <v>6.12</v>
      </c>
      <c r="N24" s="3">
        <f t="shared" si="0"/>
        <v>699.93000000000006</v>
      </c>
    </row>
    <row r="25" spans="1:14">
      <c r="A25">
        <v>1968</v>
      </c>
      <c r="B25" s="13">
        <v>7.97</v>
      </c>
      <c r="C25" s="13">
        <v>13.46</v>
      </c>
      <c r="D25" s="13">
        <v>9.66</v>
      </c>
      <c r="E25" s="13">
        <v>-0.95</v>
      </c>
      <c r="F25" s="13">
        <v>29.96</v>
      </c>
      <c r="G25" s="13">
        <v>117.34</v>
      </c>
      <c r="H25" s="13">
        <v>179.57</v>
      </c>
      <c r="I25" s="13">
        <v>161.26</v>
      </c>
      <c r="J25" s="13">
        <v>115.18</v>
      </c>
      <c r="K25" s="13">
        <v>92.54</v>
      </c>
      <c r="L25" s="13">
        <v>28.37</v>
      </c>
      <c r="M25" s="13">
        <v>21.09</v>
      </c>
      <c r="N25" s="3">
        <f t="shared" si="0"/>
        <v>775.45</v>
      </c>
    </row>
    <row r="26" spans="1:14">
      <c r="A26">
        <v>1969</v>
      </c>
      <c r="B26" s="13">
        <v>7.43</v>
      </c>
      <c r="C26" s="13">
        <v>12.83</v>
      </c>
      <c r="D26" s="13">
        <v>16.170000000000002</v>
      </c>
      <c r="E26" s="13">
        <v>-2.44</v>
      </c>
      <c r="F26" s="13">
        <v>25.61</v>
      </c>
      <c r="G26" s="13">
        <v>112.91</v>
      </c>
      <c r="H26" s="13">
        <v>158.1</v>
      </c>
      <c r="I26" s="13">
        <v>173.06</v>
      </c>
      <c r="J26" s="13">
        <v>136.65</v>
      </c>
      <c r="K26" s="13">
        <v>78.7</v>
      </c>
      <c r="L26" s="13">
        <v>28.85</v>
      </c>
      <c r="M26" s="13">
        <v>15.45</v>
      </c>
      <c r="N26" s="3">
        <f t="shared" si="0"/>
        <v>763.32000000000016</v>
      </c>
    </row>
    <row r="27" spans="1:14">
      <c r="A27">
        <v>1970</v>
      </c>
      <c r="B27" s="13">
        <v>8.0299999999999994</v>
      </c>
      <c r="C27" s="13">
        <v>13.78</v>
      </c>
      <c r="D27" s="13">
        <v>9.89</v>
      </c>
      <c r="E27" s="13">
        <v>0.75</v>
      </c>
      <c r="F27" s="13">
        <v>-1.8</v>
      </c>
      <c r="G27" s="13">
        <v>124.43</v>
      </c>
      <c r="H27" s="13">
        <v>142.44</v>
      </c>
      <c r="I27" s="13">
        <v>180.35</v>
      </c>
      <c r="J27" s="13">
        <v>121.51</v>
      </c>
      <c r="K27" s="13">
        <v>58.62</v>
      </c>
      <c r="L27" s="13">
        <v>48.8</v>
      </c>
      <c r="M27" s="13">
        <v>12.66</v>
      </c>
      <c r="N27" s="3">
        <f t="shared" si="0"/>
        <v>719.45999999999992</v>
      </c>
    </row>
    <row r="28" spans="1:14">
      <c r="A28">
        <v>1971</v>
      </c>
      <c r="B28" s="13">
        <v>14.59</v>
      </c>
      <c r="C28" s="13">
        <v>9.14</v>
      </c>
      <c r="D28" s="13">
        <v>12.34</v>
      </c>
      <c r="E28" s="13">
        <v>3.12</v>
      </c>
      <c r="F28" s="13">
        <v>9.65</v>
      </c>
      <c r="G28" s="13">
        <v>115.47</v>
      </c>
      <c r="H28" s="13">
        <v>190.44</v>
      </c>
      <c r="I28" s="13">
        <v>153.04</v>
      </c>
      <c r="J28" s="13">
        <v>105.93</v>
      </c>
      <c r="K28" s="13">
        <v>71.599999999999994</v>
      </c>
      <c r="L28" s="13">
        <v>66.540000000000006</v>
      </c>
      <c r="M28" s="13">
        <v>9.59</v>
      </c>
      <c r="N28" s="3">
        <f t="shared" si="0"/>
        <v>761.45</v>
      </c>
    </row>
    <row r="29" spans="1:14">
      <c r="A29">
        <v>1972</v>
      </c>
      <c r="B29" s="13">
        <v>12.34</v>
      </c>
      <c r="C29" s="13">
        <v>12.57</v>
      </c>
      <c r="D29" s="13">
        <v>12.28</v>
      </c>
      <c r="E29" s="13">
        <v>4.16</v>
      </c>
      <c r="F29" s="13">
        <v>27.12</v>
      </c>
      <c r="G29" s="13">
        <v>122.91</v>
      </c>
      <c r="H29" s="13">
        <v>151.02000000000001</v>
      </c>
      <c r="I29" s="13">
        <v>143.05000000000001</v>
      </c>
      <c r="J29" s="13">
        <v>125.36</v>
      </c>
      <c r="K29" s="13">
        <v>76.98</v>
      </c>
      <c r="L29" s="13">
        <v>23.11</v>
      </c>
      <c r="M29" s="13">
        <v>10.78</v>
      </c>
      <c r="N29" s="3">
        <f t="shared" si="0"/>
        <v>721.68</v>
      </c>
    </row>
    <row r="30" spans="1:14">
      <c r="A30">
        <v>1973</v>
      </c>
      <c r="B30" s="13">
        <v>13.18</v>
      </c>
      <c r="C30" s="13">
        <v>9.24</v>
      </c>
      <c r="D30" s="13">
        <v>3.53</v>
      </c>
      <c r="E30" s="13">
        <v>0.96</v>
      </c>
      <c r="F30" s="13">
        <v>35.28</v>
      </c>
      <c r="G30" s="13">
        <v>129.34</v>
      </c>
      <c r="H30" s="13">
        <v>162</v>
      </c>
      <c r="I30" s="13">
        <v>141.24</v>
      </c>
      <c r="J30" s="13">
        <v>138.58000000000001</v>
      </c>
      <c r="K30" s="13">
        <v>73.36</v>
      </c>
      <c r="L30" s="13">
        <v>39.18</v>
      </c>
      <c r="M30" s="13">
        <v>17.71</v>
      </c>
      <c r="N30" s="3">
        <f t="shared" si="0"/>
        <v>763.6</v>
      </c>
    </row>
    <row r="31" spans="1:14">
      <c r="A31">
        <v>1974</v>
      </c>
      <c r="B31" s="13">
        <v>5.09</v>
      </c>
      <c r="C31" s="13">
        <v>9.9</v>
      </c>
      <c r="D31" s="13">
        <v>11.04</v>
      </c>
      <c r="E31" s="13">
        <v>0.19</v>
      </c>
      <c r="F31" s="13">
        <v>30.11</v>
      </c>
      <c r="G31" s="13">
        <v>131.4</v>
      </c>
      <c r="H31" s="13">
        <v>171.61</v>
      </c>
      <c r="I31" s="13">
        <v>138.55000000000001</v>
      </c>
      <c r="J31" s="13">
        <v>114.5</v>
      </c>
      <c r="K31" s="13">
        <v>58.16</v>
      </c>
      <c r="L31" s="13">
        <v>37.950000000000003</v>
      </c>
      <c r="M31" s="13">
        <v>11.6</v>
      </c>
      <c r="N31" s="3">
        <f t="shared" si="0"/>
        <v>720.10000000000014</v>
      </c>
    </row>
    <row r="32" spans="1:14">
      <c r="A32">
        <v>1975</v>
      </c>
      <c r="B32" s="13">
        <v>11.62</v>
      </c>
      <c r="C32" s="13">
        <v>11.07</v>
      </c>
      <c r="D32" s="13">
        <v>14.04</v>
      </c>
      <c r="E32" s="13">
        <v>9.1199999999999992</v>
      </c>
      <c r="F32" s="13">
        <v>8.64</v>
      </c>
      <c r="G32" s="13">
        <v>116.68</v>
      </c>
      <c r="H32" s="13">
        <v>176.07</v>
      </c>
      <c r="I32" s="13">
        <v>147.82</v>
      </c>
      <c r="J32" s="13">
        <v>110.36</v>
      </c>
      <c r="K32" s="13">
        <v>73.23</v>
      </c>
      <c r="L32" s="13">
        <v>34.82</v>
      </c>
      <c r="M32" s="13">
        <v>16.41</v>
      </c>
      <c r="N32" s="3">
        <f t="shared" si="0"/>
        <v>729.88</v>
      </c>
    </row>
    <row r="33" spans="1:14">
      <c r="A33">
        <v>1976</v>
      </c>
      <c r="B33" s="13">
        <v>13.88</v>
      </c>
      <c r="C33" s="13">
        <v>9.4700000000000006</v>
      </c>
      <c r="D33" s="13">
        <v>10.69</v>
      </c>
      <c r="E33" s="13">
        <v>1.9</v>
      </c>
      <c r="F33" s="13">
        <v>51.71</v>
      </c>
      <c r="G33" s="13">
        <v>139.61000000000001</v>
      </c>
      <c r="H33" s="13">
        <v>161.4</v>
      </c>
      <c r="I33" s="13">
        <v>151.91</v>
      </c>
      <c r="J33" s="13">
        <v>117.75</v>
      </c>
      <c r="K33" s="13">
        <v>76.67</v>
      </c>
      <c r="L33" s="13">
        <v>27.47</v>
      </c>
      <c r="M33" s="13">
        <v>12.64</v>
      </c>
      <c r="N33" s="3">
        <f t="shared" si="0"/>
        <v>775.1</v>
      </c>
    </row>
    <row r="34" spans="1:14">
      <c r="A34">
        <v>1977</v>
      </c>
      <c r="B34" s="13">
        <v>9.26</v>
      </c>
      <c r="C34" s="13">
        <v>9.48</v>
      </c>
      <c r="D34" s="13">
        <v>4.99</v>
      </c>
      <c r="E34" s="13">
        <v>1.28</v>
      </c>
      <c r="F34" s="13">
        <v>7.29</v>
      </c>
      <c r="G34" s="13">
        <v>133</v>
      </c>
      <c r="H34" s="13">
        <v>179.42</v>
      </c>
      <c r="I34" s="13">
        <v>141.37</v>
      </c>
      <c r="J34" s="13">
        <v>113.03</v>
      </c>
      <c r="K34" s="13">
        <v>73.040000000000006</v>
      </c>
      <c r="L34" s="13">
        <v>43.68</v>
      </c>
      <c r="M34" s="13">
        <v>11.86</v>
      </c>
      <c r="N34" s="3">
        <f t="shared" si="0"/>
        <v>727.69999999999993</v>
      </c>
    </row>
    <row r="35" spans="1:14">
      <c r="A35">
        <v>1978</v>
      </c>
      <c r="B35" s="13">
        <v>13.66</v>
      </c>
      <c r="C35" s="13">
        <v>6.56</v>
      </c>
      <c r="D35" s="13">
        <v>8.07</v>
      </c>
      <c r="E35" s="13">
        <v>1.78</v>
      </c>
      <c r="F35" s="13">
        <v>-3.53</v>
      </c>
      <c r="G35" s="13">
        <v>112.03</v>
      </c>
      <c r="H35" s="13">
        <v>175.68</v>
      </c>
      <c r="I35" s="13">
        <v>137.34</v>
      </c>
      <c r="J35" s="13">
        <v>128.21</v>
      </c>
      <c r="K35" s="13">
        <v>68.55</v>
      </c>
      <c r="L35" s="13">
        <v>37.799999999999997</v>
      </c>
      <c r="M35" s="13">
        <v>14.81</v>
      </c>
      <c r="N35" s="3">
        <f t="shared" si="0"/>
        <v>700.95999999999992</v>
      </c>
    </row>
    <row r="36" spans="1:14">
      <c r="A36">
        <v>1979</v>
      </c>
      <c r="B36" s="13">
        <v>12.44</v>
      </c>
      <c r="C36" s="13">
        <v>9.8000000000000007</v>
      </c>
      <c r="D36" s="13">
        <v>6.93</v>
      </c>
      <c r="E36" s="13">
        <v>3.5</v>
      </c>
      <c r="F36" s="13">
        <v>0.08</v>
      </c>
      <c r="G36" s="13">
        <v>119.08</v>
      </c>
      <c r="H36" s="13">
        <v>150.31</v>
      </c>
      <c r="I36" s="13">
        <v>139.55000000000001</v>
      </c>
      <c r="J36" s="13">
        <v>118.58</v>
      </c>
      <c r="K36" s="13">
        <v>75.849999999999994</v>
      </c>
      <c r="L36" s="13">
        <v>31.77</v>
      </c>
      <c r="M36" s="13">
        <v>13.09</v>
      </c>
      <c r="N36" s="3">
        <f t="shared" si="0"/>
        <v>680.98</v>
      </c>
    </row>
    <row r="37" spans="1:14">
      <c r="A37">
        <v>1980</v>
      </c>
      <c r="B37" s="13">
        <v>10.63</v>
      </c>
      <c r="C37" s="13">
        <v>10.029999999999999</v>
      </c>
      <c r="D37" s="13">
        <v>8.77</v>
      </c>
      <c r="E37" s="13">
        <v>-0.56999999999999995</v>
      </c>
      <c r="F37" s="13">
        <v>25.34</v>
      </c>
      <c r="G37" s="13">
        <v>129.38999999999999</v>
      </c>
      <c r="H37" s="13">
        <v>153.06</v>
      </c>
      <c r="I37" s="13">
        <v>145.56</v>
      </c>
      <c r="J37" s="13">
        <v>138.37</v>
      </c>
      <c r="K37" s="13">
        <v>82.69</v>
      </c>
      <c r="L37" s="13">
        <v>25.58</v>
      </c>
      <c r="M37" s="13">
        <v>13.67</v>
      </c>
      <c r="N37" s="3">
        <f t="shared" si="0"/>
        <v>742.52</v>
      </c>
    </row>
    <row r="38" spans="1:14">
      <c r="A38">
        <v>1981</v>
      </c>
      <c r="B38" s="13">
        <v>8.2799999999999994</v>
      </c>
      <c r="C38" s="13">
        <v>6.52</v>
      </c>
      <c r="D38" s="13">
        <v>11.08</v>
      </c>
      <c r="E38" s="13">
        <v>-1.77</v>
      </c>
      <c r="F38" s="13">
        <v>27.79</v>
      </c>
      <c r="G38" s="13">
        <v>140.35</v>
      </c>
      <c r="H38" s="13">
        <v>162.63999999999999</v>
      </c>
      <c r="I38" s="13">
        <v>138.51</v>
      </c>
      <c r="J38" s="13">
        <v>124.62</v>
      </c>
      <c r="K38" s="13">
        <v>57.51</v>
      </c>
      <c r="L38" s="13">
        <v>33.869999999999997</v>
      </c>
      <c r="M38" s="13">
        <v>14.24</v>
      </c>
      <c r="N38" s="3">
        <f t="shared" si="0"/>
        <v>723.64</v>
      </c>
    </row>
    <row r="39" spans="1:14">
      <c r="A39">
        <v>1982</v>
      </c>
      <c r="B39" s="13">
        <v>16.100000000000001</v>
      </c>
      <c r="C39" s="13">
        <v>8.6199999999999992</v>
      </c>
      <c r="D39" s="13">
        <v>6.9</v>
      </c>
      <c r="E39" s="13">
        <v>7.8</v>
      </c>
      <c r="F39" s="13">
        <v>-2.41</v>
      </c>
      <c r="G39" s="13">
        <v>111.25</v>
      </c>
      <c r="H39" s="13">
        <v>156.16999999999999</v>
      </c>
      <c r="I39" s="13">
        <v>153.1</v>
      </c>
      <c r="J39" s="13">
        <v>94.35</v>
      </c>
      <c r="K39" s="13">
        <v>80.3</v>
      </c>
      <c r="L39" s="13">
        <v>36.9</v>
      </c>
      <c r="M39" s="13">
        <v>13.55</v>
      </c>
      <c r="N39" s="3">
        <f t="shared" si="0"/>
        <v>682.62999999999988</v>
      </c>
    </row>
    <row r="40" spans="1:14">
      <c r="A40">
        <v>1983</v>
      </c>
      <c r="B40" s="13">
        <v>10.039999999999999</v>
      </c>
      <c r="C40" s="13">
        <v>6.6</v>
      </c>
      <c r="D40" s="13">
        <v>8.42</v>
      </c>
      <c r="E40" s="13">
        <v>3.26</v>
      </c>
      <c r="F40" s="13">
        <v>86.72</v>
      </c>
      <c r="G40" s="13">
        <v>129.47999999999999</v>
      </c>
      <c r="H40" s="13">
        <v>178.1</v>
      </c>
      <c r="I40" s="13">
        <v>158.34</v>
      </c>
      <c r="J40" s="13">
        <v>138.52000000000001</v>
      </c>
      <c r="K40" s="13">
        <v>80.930000000000007</v>
      </c>
      <c r="L40" s="13">
        <v>31.74</v>
      </c>
      <c r="M40" s="13">
        <v>14.55</v>
      </c>
      <c r="N40" s="3">
        <f t="shared" si="0"/>
        <v>846.7</v>
      </c>
    </row>
    <row r="41" spans="1:14">
      <c r="A41">
        <v>1984</v>
      </c>
      <c r="B41" s="13">
        <v>8.3699999999999992</v>
      </c>
      <c r="C41" s="13">
        <v>7.76</v>
      </c>
      <c r="D41" s="13">
        <v>11.19</v>
      </c>
      <c r="E41" s="13">
        <v>-0.83</v>
      </c>
      <c r="F41" s="13">
        <v>6.81</v>
      </c>
      <c r="G41" s="13">
        <v>113.41</v>
      </c>
      <c r="H41" s="13">
        <v>152.49</v>
      </c>
      <c r="I41" s="13">
        <v>152.4</v>
      </c>
      <c r="J41" s="13">
        <v>111.71</v>
      </c>
      <c r="K41" s="13">
        <v>55.3</v>
      </c>
      <c r="L41" s="13">
        <v>41</v>
      </c>
      <c r="M41" s="13">
        <v>10.65</v>
      </c>
      <c r="N41" s="3">
        <f t="shared" si="0"/>
        <v>670.26</v>
      </c>
    </row>
    <row r="42" spans="1:14">
      <c r="A42">
        <v>1985</v>
      </c>
      <c r="B42" s="13">
        <v>12.65</v>
      </c>
      <c r="C42" s="13">
        <v>8.52</v>
      </c>
      <c r="D42" s="13">
        <v>7.37</v>
      </c>
      <c r="E42" s="13">
        <v>0.18</v>
      </c>
      <c r="F42" s="13">
        <v>40.18</v>
      </c>
      <c r="G42" s="13">
        <v>119.91</v>
      </c>
      <c r="H42" s="13">
        <v>152.38999999999999</v>
      </c>
      <c r="I42" s="13">
        <v>136.63</v>
      </c>
      <c r="J42" s="13">
        <v>113.47</v>
      </c>
      <c r="K42" s="13">
        <v>69.39</v>
      </c>
      <c r="L42" s="13">
        <v>35.01</v>
      </c>
      <c r="M42" s="13">
        <v>14.93</v>
      </c>
      <c r="N42" s="3">
        <f t="shared" si="0"/>
        <v>710.62999999999988</v>
      </c>
    </row>
    <row r="43" spans="1:14">
      <c r="A43">
        <v>1986</v>
      </c>
      <c r="B43" s="13">
        <v>11.04</v>
      </c>
      <c r="C43" s="13">
        <v>7.86</v>
      </c>
      <c r="D43" s="13">
        <v>5.93</v>
      </c>
      <c r="E43" s="13">
        <v>-0.15</v>
      </c>
      <c r="F43" s="13">
        <v>7.25</v>
      </c>
      <c r="G43" s="13">
        <v>139.05000000000001</v>
      </c>
      <c r="H43" s="13">
        <v>157</v>
      </c>
      <c r="I43" s="13">
        <v>161.30000000000001</v>
      </c>
      <c r="J43" s="13">
        <v>77.88</v>
      </c>
      <c r="K43" s="13">
        <v>81.77</v>
      </c>
      <c r="L43" s="13">
        <v>38.78</v>
      </c>
      <c r="M43" s="13">
        <v>10.55</v>
      </c>
      <c r="N43" s="3">
        <f t="shared" si="0"/>
        <v>698.26</v>
      </c>
    </row>
    <row r="44" spans="1:14">
      <c r="A44">
        <v>1987</v>
      </c>
      <c r="B44" s="13">
        <v>9.4700000000000006</v>
      </c>
      <c r="C44" s="13">
        <v>10.95</v>
      </c>
      <c r="D44" s="13">
        <v>9.5399999999999991</v>
      </c>
      <c r="E44" s="13">
        <v>0.54</v>
      </c>
      <c r="F44" s="13">
        <v>39.5</v>
      </c>
      <c r="G44" s="13">
        <v>161.87</v>
      </c>
      <c r="H44" s="13">
        <v>165.96</v>
      </c>
      <c r="I44" s="13">
        <v>168.7</v>
      </c>
      <c r="J44" s="13">
        <v>99.55</v>
      </c>
      <c r="K44" s="13">
        <v>69.930000000000007</v>
      </c>
      <c r="L44" s="13">
        <v>30.33</v>
      </c>
      <c r="M44" s="13">
        <v>11.64</v>
      </c>
      <c r="N44" s="3">
        <f t="shared" si="0"/>
        <v>777.98</v>
      </c>
    </row>
    <row r="45" spans="1:14">
      <c r="A45">
        <v>1988</v>
      </c>
      <c r="B45" s="13">
        <v>9.8000000000000007</v>
      </c>
      <c r="C45" s="13">
        <v>10.02</v>
      </c>
      <c r="D45" s="13">
        <v>7.36</v>
      </c>
      <c r="E45" s="13">
        <v>-0.12</v>
      </c>
      <c r="F45" s="13">
        <v>39.9</v>
      </c>
      <c r="G45" s="13">
        <v>170.26</v>
      </c>
      <c r="H45" s="13">
        <v>149.28</v>
      </c>
      <c r="I45" s="13">
        <v>178.06</v>
      </c>
      <c r="J45" s="13">
        <v>103.55</v>
      </c>
      <c r="K45" s="13">
        <v>80.13</v>
      </c>
      <c r="L45" s="13">
        <v>16.670000000000002</v>
      </c>
      <c r="M45" s="13">
        <v>17.309999999999999</v>
      </c>
      <c r="N45" s="3">
        <f t="shared" si="0"/>
        <v>782.2199999999998</v>
      </c>
    </row>
    <row r="46" spans="1:14">
      <c r="A46">
        <v>1989</v>
      </c>
      <c r="B46" s="13">
        <v>9.9</v>
      </c>
      <c r="C46" s="13">
        <v>9.3000000000000007</v>
      </c>
      <c r="D46" s="13">
        <v>8.2200000000000006</v>
      </c>
      <c r="E46" s="13">
        <v>0.93</v>
      </c>
      <c r="F46" s="13">
        <v>17.670000000000002</v>
      </c>
      <c r="G46" s="13">
        <v>115.97</v>
      </c>
      <c r="H46" s="13">
        <v>160.35</v>
      </c>
      <c r="I46" s="13">
        <v>151.04</v>
      </c>
      <c r="J46" s="13">
        <v>124.52</v>
      </c>
      <c r="K46" s="13">
        <v>56.17</v>
      </c>
      <c r="L46" s="13">
        <v>41.43</v>
      </c>
      <c r="M46" s="13">
        <v>6.4</v>
      </c>
      <c r="N46" s="3">
        <f t="shared" si="0"/>
        <v>701.89999999999986</v>
      </c>
    </row>
    <row r="47" spans="1:14">
      <c r="A47">
        <v>1990</v>
      </c>
      <c r="B47" s="13">
        <v>8.02</v>
      </c>
      <c r="C47" s="13">
        <v>8.31</v>
      </c>
      <c r="D47" s="13">
        <v>5.44</v>
      </c>
      <c r="E47" s="13">
        <v>0.65</v>
      </c>
      <c r="F47" s="13">
        <v>39.700000000000003</v>
      </c>
      <c r="G47" s="13">
        <v>114.71</v>
      </c>
      <c r="H47" s="13">
        <v>153.22999999999999</v>
      </c>
      <c r="I47" s="13">
        <v>135.81</v>
      </c>
      <c r="J47" s="13">
        <v>126.39</v>
      </c>
      <c r="K47" s="13">
        <v>73.19</v>
      </c>
      <c r="L47" s="13">
        <v>28.8</v>
      </c>
      <c r="M47" s="13">
        <v>14.29</v>
      </c>
      <c r="N47" s="3">
        <f t="shared" si="0"/>
        <v>708.54</v>
      </c>
    </row>
    <row r="48" spans="1:14">
      <c r="A48">
        <v>1991</v>
      </c>
      <c r="B48" s="13">
        <v>8.16</v>
      </c>
      <c r="C48" s="13">
        <v>6.15</v>
      </c>
      <c r="D48" s="13">
        <v>6.29</v>
      </c>
      <c r="E48" s="13">
        <v>-1.85</v>
      </c>
      <c r="F48" s="13">
        <v>49.78</v>
      </c>
      <c r="G48" s="13">
        <v>173.29</v>
      </c>
      <c r="H48" s="13">
        <v>188.36</v>
      </c>
      <c r="I48" s="13">
        <v>135.38</v>
      </c>
      <c r="J48" s="13">
        <v>143.72999999999999</v>
      </c>
      <c r="K48" s="13">
        <v>53.52</v>
      </c>
      <c r="L48" s="13">
        <v>39.630000000000003</v>
      </c>
      <c r="M48" s="13">
        <v>11.7</v>
      </c>
      <c r="N48" s="3">
        <f t="shared" si="0"/>
        <v>814.14</v>
      </c>
    </row>
    <row r="49" spans="1:15">
      <c r="A49">
        <v>1992</v>
      </c>
      <c r="B49" s="13">
        <v>8.2799999999999994</v>
      </c>
      <c r="C49" s="13">
        <v>8.64</v>
      </c>
      <c r="D49" s="13">
        <v>10.220000000000001</v>
      </c>
      <c r="E49" s="13">
        <v>2.56</v>
      </c>
      <c r="F49" s="13">
        <v>39.42</v>
      </c>
      <c r="G49" s="13">
        <v>125.15</v>
      </c>
      <c r="H49" s="13">
        <v>147.63</v>
      </c>
      <c r="I49" s="13">
        <v>136.94999999999999</v>
      </c>
      <c r="J49" s="13">
        <v>120.04</v>
      </c>
      <c r="K49" s="13">
        <v>69.680000000000007</v>
      </c>
      <c r="L49" s="13">
        <v>25.34</v>
      </c>
      <c r="M49" s="13">
        <v>16.54</v>
      </c>
      <c r="N49" s="3">
        <f t="shared" si="0"/>
        <v>710.44999999999993</v>
      </c>
    </row>
    <row r="50" spans="1:15">
      <c r="A50">
        <v>1993</v>
      </c>
      <c r="B50" s="13">
        <v>15.69</v>
      </c>
      <c r="C50" s="13">
        <v>19.440000000000001</v>
      </c>
      <c r="D50" s="13">
        <v>12</v>
      </c>
      <c r="E50" s="13">
        <v>-1.22</v>
      </c>
      <c r="F50" s="13">
        <v>16.37</v>
      </c>
      <c r="G50" s="13">
        <v>121.87</v>
      </c>
      <c r="H50" s="13">
        <v>165.78</v>
      </c>
      <c r="I50" s="13">
        <v>138.91999999999999</v>
      </c>
      <c r="J50" s="13">
        <v>127.17</v>
      </c>
      <c r="K50" s="13">
        <v>68.959999999999994</v>
      </c>
      <c r="L50" s="13">
        <v>27.21</v>
      </c>
      <c r="M50" s="13">
        <v>11.65</v>
      </c>
      <c r="N50" s="3">
        <f t="shared" si="0"/>
        <v>723.84</v>
      </c>
    </row>
    <row r="51" spans="1:15">
      <c r="A51">
        <v>1994</v>
      </c>
      <c r="B51" s="13">
        <v>10.130000000000001</v>
      </c>
      <c r="C51" s="13">
        <v>8.43</v>
      </c>
      <c r="D51" s="13">
        <v>9.93</v>
      </c>
      <c r="E51" s="13">
        <v>0.6</v>
      </c>
      <c r="F51" s="13">
        <v>10.67</v>
      </c>
      <c r="G51" s="13">
        <v>140.44</v>
      </c>
      <c r="H51" s="13">
        <v>152.05000000000001</v>
      </c>
      <c r="I51" s="13">
        <v>147.24</v>
      </c>
      <c r="J51" s="13">
        <v>120.45</v>
      </c>
      <c r="K51" s="13">
        <v>72.45</v>
      </c>
      <c r="L51" s="13">
        <v>46.33</v>
      </c>
      <c r="M51" s="13">
        <v>12.06</v>
      </c>
      <c r="N51" s="3">
        <f t="shared" si="0"/>
        <v>730.78000000000009</v>
      </c>
    </row>
    <row r="52" spans="1:15">
      <c r="A52">
        <v>1995</v>
      </c>
      <c r="B52" s="13">
        <v>7.85</v>
      </c>
      <c r="C52" s="13">
        <v>12.92</v>
      </c>
      <c r="D52" s="13">
        <v>5.15</v>
      </c>
      <c r="E52" s="13">
        <v>3.23</v>
      </c>
      <c r="F52" s="13">
        <v>41.33</v>
      </c>
      <c r="G52" s="13">
        <v>129.31</v>
      </c>
      <c r="H52" s="13">
        <v>173.4</v>
      </c>
      <c r="I52" s="13">
        <v>156.96</v>
      </c>
      <c r="J52" s="13">
        <v>127.41</v>
      </c>
      <c r="K52" s="13">
        <v>79.33</v>
      </c>
      <c r="L52" s="13">
        <v>38.75</v>
      </c>
      <c r="M52" s="13">
        <v>12.65</v>
      </c>
      <c r="N52" s="3">
        <f t="shared" si="0"/>
        <v>788.29000000000008</v>
      </c>
    </row>
    <row r="53" spans="1:15">
      <c r="A53">
        <v>1996</v>
      </c>
      <c r="B53" s="13">
        <v>13.01</v>
      </c>
      <c r="C53" s="13">
        <v>8.6300000000000008</v>
      </c>
      <c r="D53" s="13">
        <v>14.59</v>
      </c>
      <c r="E53" s="13">
        <v>3.37</v>
      </c>
      <c r="F53" s="13">
        <v>-3.21</v>
      </c>
      <c r="G53" s="13">
        <v>76.569999999999993</v>
      </c>
      <c r="H53" s="13">
        <v>183.73</v>
      </c>
      <c r="I53" s="13">
        <v>151.32</v>
      </c>
      <c r="J53" s="13">
        <v>132.47</v>
      </c>
      <c r="K53" s="13">
        <v>71.930000000000007</v>
      </c>
      <c r="L53" s="13">
        <v>37.99</v>
      </c>
      <c r="M53" s="13">
        <v>3.97</v>
      </c>
      <c r="N53" s="3">
        <f t="shared" si="0"/>
        <v>694.37000000000012</v>
      </c>
    </row>
    <row r="54" spans="1:15">
      <c r="A54">
        <v>1997</v>
      </c>
      <c r="B54" s="13">
        <v>6.8</v>
      </c>
      <c r="C54" s="13">
        <v>6.48</v>
      </c>
      <c r="D54" s="13">
        <v>9.58</v>
      </c>
      <c r="E54" s="13">
        <v>1.1299999999999999</v>
      </c>
      <c r="F54" s="13">
        <v>65.16</v>
      </c>
      <c r="G54" s="13">
        <v>114.33</v>
      </c>
      <c r="H54" s="13">
        <v>186.73</v>
      </c>
      <c r="I54" s="13">
        <v>141.54</v>
      </c>
      <c r="J54" s="13">
        <v>114.31</v>
      </c>
      <c r="K54" s="13">
        <v>88.78</v>
      </c>
      <c r="L54" s="13">
        <v>23.59</v>
      </c>
      <c r="M54" s="13">
        <v>9.6199999999999992</v>
      </c>
      <c r="N54" s="3">
        <f t="shared" si="0"/>
        <v>768.05</v>
      </c>
    </row>
    <row r="55" spans="1:15">
      <c r="A55">
        <v>1998</v>
      </c>
      <c r="B55" s="13">
        <v>4.04</v>
      </c>
      <c r="C55" s="13">
        <v>4.0999999999999996</v>
      </c>
      <c r="D55" s="13">
        <v>7.01</v>
      </c>
      <c r="E55" s="13">
        <v>39.229999999999997</v>
      </c>
      <c r="F55" s="13">
        <v>101.16</v>
      </c>
      <c r="G55" s="13">
        <v>125.19</v>
      </c>
      <c r="H55" s="13">
        <v>195.88</v>
      </c>
      <c r="I55" s="13">
        <v>150.80000000000001</v>
      </c>
      <c r="J55" s="13">
        <v>130.99</v>
      </c>
      <c r="K55" s="13">
        <v>82.18</v>
      </c>
      <c r="L55" s="13">
        <v>33.31</v>
      </c>
      <c r="M55" s="13">
        <v>25.62</v>
      </c>
      <c r="N55" s="3">
        <f t="shared" si="0"/>
        <v>899.5100000000001</v>
      </c>
    </row>
    <row r="56" spans="1:15">
      <c r="A56">
        <v>1999</v>
      </c>
      <c r="B56" s="13">
        <v>4.08</v>
      </c>
      <c r="C56" s="13">
        <v>6.19</v>
      </c>
      <c r="D56" s="13">
        <v>9.49</v>
      </c>
      <c r="E56" s="13">
        <v>2.52</v>
      </c>
      <c r="F56" s="13">
        <v>91.69</v>
      </c>
      <c r="G56" s="13">
        <v>146.15</v>
      </c>
      <c r="H56" s="13">
        <v>179</v>
      </c>
      <c r="I56" s="13">
        <v>189.25</v>
      </c>
      <c r="J56" s="13">
        <v>121.16</v>
      </c>
      <c r="K56" s="13">
        <v>77.930000000000007</v>
      </c>
      <c r="L56" s="13">
        <v>40.19</v>
      </c>
      <c r="M56" s="13">
        <v>14.84</v>
      </c>
      <c r="N56" s="3">
        <f t="shared" si="0"/>
        <v>882.49000000000012</v>
      </c>
    </row>
    <row r="57" spans="1:15">
      <c r="A57">
        <v>2000</v>
      </c>
      <c r="B57" s="13">
        <v>9.0399999999999991</v>
      </c>
      <c r="C57" s="13">
        <v>5.62</v>
      </c>
      <c r="D57" s="13">
        <v>4.05</v>
      </c>
      <c r="E57" s="13">
        <v>12.97</v>
      </c>
      <c r="F57" s="13">
        <v>95.11</v>
      </c>
      <c r="G57" s="13">
        <v>133.72999999999999</v>
      </c>
      <c r="H57" s="13">
        <v>150.96</v>
      </c>
      <c r="I57" s="13">
        <v>142.51</v>
      </c>
      <c r="J57" s="13">
        <v>142.85</v>
      </c>
      <c r="K57" s="13">
        <v>60.82</v>
      </c>
      <c r="L57" s="13">
        <v>44.13</v>
      </c>
      <c r="M57" s="13">
        <v>10.51</v>
      </c>
      <c r="N57" s="3">
        <f t="shared" si="0"/>
        <v>812.30000000000007</v>
      </c>
    </row>
    <row r="58" spans="1:15">
      <c r="A58">
        <v>2001</v>
      </c>
      <c r="B58" s="13">
        <v>7.82</v>
      </c>
      <c r="C58" s="13">
        <v>13.76</v>
      </c>
      <c r="D58" s="13">
        <v>11.58</v>
      </c>
      <c r="E58" s="13">
        <v>-2.04</v>
      </c>
      <c r="F58" s="13">
        <v>20.81</v>
      </c>
      <c r="G58" s="13">
        <v>113.78</v>
      </c>
      <c r="H58" s="13">
        <v>189.45</v>
      </c>
      <c r="I58" s="13">
        <v>166.53</v>
      </c>
      <c r="J58" s="13">
        <v>132.49</v>
      </c>
      <c r="K58" s="13">
        <v>69.73</v>
      </c>
      <c r="L58" s="13">
        <v>22.79</v>
      </c>
      <c r="M58" s="13">
        <v>24.4</v>
      </c>
      <c r="N58" s="3">
        <f t="shared" si="0"/>
        <v>771.09999999999991</v>
      </c>
    </row>
    <row r="59" spans="1:15">
      <c r="A59">
        <v>2002</v>
      </c>
      <c r="B59" s="13">
        <v>7.59</v>
      </c>
      <c r="C59" s="13">
        <v>12.22</v>
      </c>
      <c r="D59" s="13">
        <v>12.16</v>
      </c>
      <c r="E59" s="13">
        <v>1.69</v>
      </c>
      <c r="F59" s="13">
        <v>67.400000000000006</v>
      </c>
      <c r="G59" s="13">
        <v>128.99</v>
      </c>
      <c r="H59" s="13">
        <v>194.48</v>
      </c>
      <c r="I59" s="13">
        <v>177.47</v>
      </c>
      <c r="J59" s="13">
        <v>138.96</v>
      </c>
      <c r="K59" s="13">
        <v>95.35</v>
      </c>
      <c r="L59" s="13">
        <v>25.54</v>
      </c>
      <c r="M59" s="13">
        <v>11.6</v>
      </c>
      <c r="N59" s="3">
        <f t="shared" si="0"/>
        <v>873.45</v>
      </c>
    </row>
    <row r="60" spans="1:15">
      <c r="A60">
        <v>2003</v>
      </c>
      <c r="B60" s="13">
        <v>11.79</v>
      </c>
      <c r="C60" s="13">
        <v>9.61</v>
      </c>
      <c r="D60" s="13">
        <v>6.18</v>
      </c>
      <c r="E60" s="13">
        <v>0.56999999999999995</v>
      </c>
      <c r="F60" s="13">
        <v>5</v>
      </c>
      <c r="G60" s="13">
        <v>114.73</v>
      </c>
      <c r="H60" s="13">
        <v>175.54</v>
      </c>
      <c r="I60" s="13">
        <v>166.88</v>
      </c>
      <c r="J60" s="13">
        <v>132.62</v>
      </c>
      <c r="K60" s="13">
        <v>62.32</v>
      </c>
      <c r="L60" s="13">
        <v>33.49</v>
      </c>
      <c r="M60" s="13">
        <v>16.100000000000001</v>
      </c>
      <c r="N60" s="3">
        <f t="shared" si="0"/>
        <v>734.83</v>
      </c>
    </row>
    <row r="61" spans="1:15">
      <c r="A61">
        <v>2004</v>
      </c>
      <c r="B61" s="13">
        <v>8.81</v>
      </c>
      <c r="C61" s="13">
        <v>7.53</v>
      </c>
      <c r="D61" s="13">
        <v>6.02</v>
      </c>
      <c r="E61" s="13">
        <v>-0.26</v>
      </c>
      <c r="F61" s="13">
        <v>40.71</v>
      </c>
      <c r="G61" s="13">
        <v>138.03</v>
      </c>
      <c r="H61" s="13">
        <v>155.30000000000001</v>
      </c>
      <c r="I61" s="13">
        <v>133.33000000000001</v>
      </c>
      <c r="J61" s="13">
        <v>136.29</v>
      </c>
      <c r="K61" s="13">
        <v>63.42</v>
      </c>
      <c r="L61" s="13">
        <v>42.15</v>
      </c>
      <c r="M61" s="13">
        <v>16.559999999999999</v>
      </c>
      <c r="N61" s="3">
        <f t="shared" si="0"/>
        <v>747.88999999999987</v>
      </c>
    </row>
    <row r="62" spans="1:15">
      <c r="A62">
        <v>2005</v>
      </c>
      <c r="B62" s="13">
        <v>5.68</v>
      </c>
      <c r="C62" s="13">
        <v>4.57</v>
      </c>
      <c r="D62" s="13">
        <v>7.58</v>
      </c>
      <c r="E62" s="13">
        <v>-0.06</v>
      </c>
      <c r="F62" s="13">
        <v>29.26</v>
      </c>
      <c r="G62" s="13">
        <v>129.21</v>
      </c>
      <c r="H62" s="13">
        <v>189.21</v>
      </c>
      <c r="I62" s="13">
        <v>158.81</v>
      </c>
      <c r="J62" s="13">
        <v>133.05000000000001</v>
      </c>
      <c r="K62" s="13">
        <v>81.349999999999994</v>
      </c>
      <c r="L62" s="13">
        <v>38.94</v>
      </c>
      <c r="M62" s="13">
        <v>7.59</v>
      </c>
      <c r="N62" s="3">
        <f t="shared" si="0"/>
        <v>785.18999999999994</v>
      </c>
    </row>
    <row r="63" spans="1:15">
      <c r="A63" s="17">
        <v>2006</v>
      </c>
      <c r="B63" s="20">
        <v>5.31</v>
      </c>
      <c r="C63" s="20">
        <v>11.64</v>
      </c>
      <c r="D63" s="20">
        <v>9.76</v>
      </c>
      <c r="E63" s="20">
        <v>-1.1299999999999999</v>
      </c>
      <c r="F63" s="20">
        <v>44.98</v>
      </c>
      <c r="G63" s="20">
        <v>150.03</v>
      </c>
      <c r="H63" s="20">
        <v>157.12</v>
      </c>
      <c r="I63" s="20">
        <v>179.69</v>
      </c>
      <c r="J63" s="20">
        <v>106.37</v>
      </c>
      <c r="K63" s="20">
        <v>65.27</v>
      </c>
      <c r="L63" s="20">
        <v>18.11</v>
      </c>
      <c r="M63" s="20">
        <v>14.99</v>
      </c>
      <c r="N63" s="23">
        <f t="shared" si="0"/>
        <v>762.1400000000001</v>
      </c>
      <c r="O63" s="17"/>
    </row>
    <row r="64" spans="1:15">
      <c r="A64" s="21">
        <v>2007</v>
      </c>
      <c r="B64" s="25">
        <v>11.2</v>
      </c>
      <c r="C64" s="25">
        <v>10.36</v>
      </c>
      <c r="D64" s="25">
        <v>11.12</v>
      </c>
      <c r="E64" s="25">
        <v>4.8499999999999996</v>
      </c>
      <c r="F64" s="25">
        <v>58.54</v>
      </c>
      <c r="G64" s="25">
        <v>174.74</v>
      </c>
      <c r="H64" s="25">
        <v>158.36000000000001</v>
      </c>
      <c r="I64" s="25">
        <v>168.08</v>
      </c>
      <c r="J64" s="25">
        <v>127.96</v>
      </c>
      <c r="K64" s="25">
        <v>99.51</v>
      </c>
      <c r="L64" s="25">
        <v>50.02</v>
      </c>
      <c r="M64" s="25">
        <v>17.05</v>
      </c>
      <c r="N64" s="24">
        <f>SUM(B64:M64)</f>
        <v>891.79</v>
      </c>
      <c r="O64" s="21"/>
    </row>
    <row r="65" spans="1:15">
      <c r="A65" s="21">
        <v>2008</v>
      </c>
      <c r="B65" s="25">
        <v>15.61</v>
      </c>
      <c r="C65" s="25">
        <v>12.25</v>
      </c>
      <c r="D65" s="25">
        <v>15.23</v>
      </c>
      <c r="E65" s="25">
        <v>-2.61</v>
      </c>
      <c r="F65" s="25">
        <v>21.91</v>
      </c>
      <c r="G65" s="25">
        <v>125.73</v>
      </c>
      <c r="H65" s="25">
        <v>165.55</v>
      </c>
      <c r="I65" s="25">
        <v>164.36</v>
      </c>
      <c r="J65" s="25">
        <v>123.14</v>
      </c>
      <c r="K65" s="25">
        <v>97.07</v>
      </c>
      <c r="L65" s="25">
        <v>38.31</v>
      </c>
      <c r="M65" s="25">
        <v>18.22</v>
      </c>
      <c r="N65" s="24">
        <f>SUM(B65:M65)</f>
        <v>794.77</v>
      </c>
      <c r="O65" s="18"/>
    </row>
    <row r="66" spans="1:15">
      <c r="A66" s="21">
        <v>2009</v>
      </c>
      <c r="B66" s="25">
        <v>13.03</v>
      </c>
      <c r="C66" s="25">
        <v>12.07</v>
      </c>
      <c r="D66" s="25">
        <v>7.8</v>
      </c>
      <c r="E66" s="25">
        <v>1.2</v>
      </c>
      <c r="F66" s="25">
        <v>27.68</v>
      </c>
      <c r="G66" s="25">
        <v>126.67</v>
      </c>
      <c r="H66" s="25">
        <v>151.04</v>
      </c>
      <c r="I66" s="25">
        <v>168.17</v>
      </c>
      <c r="J66" s="25">
        <v>122.94</v>
      </c>
      <c r="K66" s="25">
        <v>59.32</v>
      </c>
      <c r="L66" s="25">
        <v>36.67</v>
      </c>
      <c r="M66" s="25">
        <v>29.7</v>
      </c>
      <c r="N66" s="24">
        <f t="shared" ref="N66:N68" si="1">SUM(B66:M66)</f>
        <v>756.29</v>
      </c>
      <c r="O66" s="21"/>
    </row>
    <row r="67" spans="1:15">
      <c r="A67" s="27">
        <v>2010</v>
      </c>
      <c r="B67" s="25">
        <v>10.3</v>
      </c>
      <c r="C67" s="25">
        <v>7.89</v>
      </c>
      <c r="D67" s="25">
        <v>4.54</v>
      </c>
      <c r="E67" s="25">
        <v>-1.6</v>
      </c>
      <c r="F67" s="25">
        <v>47.05</v>
      </c>
      <c r="G67" s="25">
        <v>158</v>
      </c>
      <c r="H67" s="25">
        <v>174.48</v>
      </c>
      <c r="I67" s="25">
        <v>159.47</v>
      </c>
      <c r="J67" s="25">
        <v>122.86</v>
      </c>
      <c r="K67" s="25">
        <v>75.319999999999993</v>
      </c>
      <c r="L67" s="25">
        <v>30.06</v>
      </c>
      <c r="M67" s="25">
        <v>15.96</v>
      </c>
      <c r="N67" s="24">
        <f t="shared" si="1"/>
        <v>804.32999999999993</v>
      </c>
      <c r="O67" s="21"/>
    </row>
    <row r="68" spans="1:15">
      <c r="A68" s="27">
        <v>2011</v>
      </c>
      <c r="B68" s="25">
        <v>11.57</v>
      </c>
      <c r="C68" s="25">
        <v>12.06</v>
      </c>
      <c r="D68" s="25">
        <v>8.7100000000000009</v>
      </c>
      <c r="E68" s="25">
        <v>-4.6100000000000003</v>
      </c>
      <c r="F68" s="25">
        <v>3.09</v>
      </c>
      <c r="G68" s="25">
        <v>154.46</v>
      </c>
      <c r="H68" s="25">
        <v>175.7</v>
      </c>
      <c r="I68" s="25">
        <v>182.14</v>
      </c>
      <c r="J68" s="25">
        <v>112.84</v>
      </c>
      <c r="K68" s="25">
        <v>79.08</v>
      </c>
      <c r="L68" s="25">
        <v>42.19</v>
      </c>
      <c r="M68" s="25">
        <v>19.149999999999999</v>
      </c>
      <c r="N68" s="24">
        <f t="shared" si="1"/>
        <v>796.38</v>
      </c>
      <c r="O68" s="21"/>
    </row>
    <row r="69" spans="1:15">
      <c r="A69" s="19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9"/>
    </row>
    <row r="70" spans="1:15">
      <c r="A70" s="19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9"/>
    </row>
    <row r="71" spans="1:15">
      <c r="A71" s="19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9"/>
    </row>
    <row r="72" spans="1:15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</row>
    <row r="73" spans="1:15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</row>
    <row r="74" spans="1:15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</row>
    <row r="75" spans="1:15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</row>
    <row r="76" spans="1:15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</row>
    <row r="77" spans="1:15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</row>
    <row r="78" spans="1:15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</row>
    <row r="79" spans="1:15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</row>
    <row r="80" spans="1:15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</row>
    <row r="81" spans="1:14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</row>
    <row r="82" spans="1:14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</row>
    <row r="83" spans="1:14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Metadata</vt:lpstr>
      <vt:lpstr>NBS_comp_mm _LakePrc</vt:lpstr>
      <vt:lpstr>NBS_comp_mm_LandPrc</vt:lpstr>
      <vt:lpstr>NBS_comp_cms_LakePrc</vt:lpstr>
      <vt:lpstr>NBS_comp_cms_LandPrc</vt:lpstr>
      <vt:lpstr>PrcLk</vt:lpstr>
      <vt:lpstr>PrcLd</vt:lpstr>
      <vt:lpstr>Run</vt:lpstr>
      <vt:lpstr>Evp</vt:lpstr>
      <vt:lpstr>Area</vt:lpstr>
      <vt:lpstr>Days</vt:lpstr>
    </vt:vector>
  </TitlesOfParts>
  <Company>GLERL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Hunter</dc:creator>
  <cp:lastModifiedBy>Tim Hunter</cp:lastModifiedBy>
  <dcterms:created xsi:type="dcterms:W3CDTF">2001-11-09T14:47:08Z</dcterms:created>
  <dcterms:modified xsi:type="dcterms:W3CDTF">2013-02-08T19:15:59Z</dcterms:modified>
</cp:coreProperties>
</file>